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5360" windowHeight="8070"/>
  </bookViews>
  <sheets>
    <sheet name="Poznámky ÚJ" sheetId="1" r:id="rId1"/>
    <sheet name="Hárok1" sheetId="2" r:id="rId2"/>
  </sheets>
  <definedNames>
    <definedName name="_xlnm.Print_Titles" localSheetId="0">'Poznámky ÚJ'!$1:$1</definedName>
    <definedName name="_xlnm.Print_Area" localSheetId="0">'Poznámky ÚJ'!$A$1:$J$1064,'Poznámky ÚJ'!$A$1066:$J$1158</definedName>
    <definedName name="OLE_LINK1" localSheetId="0">'Poznámky ÚJ'!$A$237</definedName>
  </definedNames>
  <calcPr calcId="145621"/>
</workbook>
</file>

<file path=xl/calcChain.xml><?xml version="1.0" encoding="utf-8"?>
<calcChain xmlns="http://schemas.openxmlformats.org/spreadsheetml/2006/main">
  <c r="G1083" i="1" l="1"/>
  <c r="E508" i="1" l="1"/>
  <c r="E716" i="1" l="1"/>
  <c r="I1069" i="1"/>
  <c r="G970" i="1" l="1"/>
  <c r="G969" i="1"/>
  <c r="I970" i="1"/>
  <c r="I969" i="1"/>
  <c r="E741" i="1" l="1"/>
  <c r="D657" i="1" l="1"/>
  <c r="I1083" i="1" l="1"/>
  <c r="E712" i="1"/>
  <c r="E705" i="1"/>
  <c r="H712" i="1"/>
  <c r="H705" i="1"/>
  <c r="F930" i="1"/>
  <c r="F927" i="1"/>
  <c r="E927" i="1"/>
  <c r="E854" i="1"/>
  <c r="E866" i="1"/>
  <c r="H716" i="1"/>
  <c r="H685" i="1"/>
  <c r="E743" i="1"/>
  <c r="H567" i="1"/>
  <c r="E900" i="1"/>
  <c r="I670" i="1"/>
  <c r="G1123" i="1"/>
  <c r="I1133" i="1"/>
  <c r="I1153" i="1" s="1"/>
  <c r="G1133" i="1"/>
  <c r="G1153" i="1" s="1"/>
  <c r="I1121" i="1"/>
  <c r="G1121" i="1"/>
  <c r="G1069" i="1"/>
  <c r="H842" i="1"/>
  <c r="E848" i="1"/>
  <c r="H848" i="1"/>
  <c r="H854" i="1"/>
  <c r="E881" i="1"/>
  <c r="H881" i="1"/>
  <c r="E886" i="1"/>
  <c r="H886" i="1"/>
  <c r="E891" i="1"/>
  <c r="H891" i="1"/>
  <c r="E702" i="1"/>
  <c r="H702" i="1"/>
  <c r="E685" i="1"/>
  <c r="I671" i="1"/>
  <c r="I657" i="1"/>
  <c r="H542" i="1"/>
  <c r="A358" i="1"/>
  <c r="I295" i="1"/>
  <c r="I250" i="1" s="1"/>
  <c r="I254" i="1" s="1"/>
  <c r="J264" i="1"/>
  <c r="J251" i="1"/>
  <c r="J252" i="1"/>
  <c r="J265" i="1"/>
  <c r="J263" i="1"/>
  <c r="J259" i="1"/>
  <c r="J258" i="1"/>
  <c r="J257" i="1"/>
  <c r="J253" i="1"/>
  <c r="B309" i="1"/>
  <c r="B307" i="1"/>
  <c r="B262" i="1" s="1"/>
  <c r="B266" i="1" s="1"/>
  <c r="J266" i="1" s="1"/>
  <c r="J306" i="1"/>
  <c r="J305" i="1"/>
  <c r="J304" i="1"/>
  <c r="J303" i="1"/>
  <c r="J297" i="1"/>
  <c r="B301" i="1"/>
  <c r="B256" i="1" s="1"/>
  <c r="B260" i="1" s="1"/>
  <c r="J300" i="1"/>
  <c r="J299" i="1"/>
  <c r="J298" i="1"/>
  <c r="D295" i="1"/>
  <c r="D250" i="1" s="1"/>
  <c r="D254" i="1" s="1"/>
  <c r="B295" i="1"/>
  <c r="B250" i="1" s="1"/>
  <c r="J292" i="1"/>
  <c r="J291" i="1"/>
  <c r="J309" i="1" s="1"/>
  <c r="J294" i="1"/>
  <c r="J293" i="1"/>
  <c r="H741" i="1"/>
  <c r="H743" i="1" s="1"/>
  <c r="G485" i="1"/>
  <c r="G494" i="1"/>
  <c r="I491" i="1"/>
  <c r="I493" i="1"/>
  <c r="I492" i="1"/>
  <c r="I490" i="1"/>
  <c r="I489" i="1"/>
  <c r="I488" i="1"/>
  <c r="I487" i="1"/>
  <c r="I482" i="1"/>
  <c r="E485" i="1"/>
  <c r="I480" i="1"/>
  <c r="I485" i="1" s="1"/>
  <c r="I484" i="1"/>
  <c r="I483" i="1"/>
  <c r="I481" i="1"/>
  <c r="I1048" i="1"/>
  <c r="I1058" i="1"/>
  <c r="I1057" i="1"/>
  <c r="I1056" i="1"/>
  <c r="I1055" i="1"/>
  <c r="I1054" i="1"/>
  <c r="I1053" i="1"/>
  <c r="I1052" i="1"/>
  <c r="I1051" i="1"/>
  <c r="I1050" i="1"/>
  <c r="I1049" i="1"/>
  <c r="I1047" i="1"/>
  <c r="I1046" i="1"/>
  <c r="I1045" i="1"/>
  <c r="I1044" i="1"/>
  <c r="I1024" i="1"/>
  <c r="I930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927" i="1"/>
  <c r="H927" i="1"/>
  <c r="J821" i="1"/>
  <c r="I821" i="1"/>
  <c r="H821" i="1"/>
  <c r="G821" i="1"/>
  <c r="F821" i="1"/>
  <c r="E821" i="1"/>
  <c r="D821" i="1"/>
  <c r="C821" i="1"/>
  <c r="J790" i="1"/>
  <c r="I790" i="1"/>
  <c r="H790" i="1"/>
  <c r="G790" i="1"/>
  <c r="F790" i="1"/>
  <c r="E790" i="1"/>
  <c r="H766" i="1"/>
  <c r="E766" i="1"/>
  <c r="H762" i="1"/>
  <c r="E762" i="1"/>
  <c r="E758" i="1"/>
  <c r="E754" i="1"/>
  <c r="H758" i="1"/>
  <c r="H754" i="1"/>
  <c r="H688" i="1"/>
  <c r="E688" i="1"/>
  <c r="I672" i="1"/>
  <c r="I669" i="1"/>
  <c r="I668" i="1"/>
  <c r="I655" i="1"/>
  <c r="H668" i="1"/>
  <c r="G668" i="1"/>
  <c r="F668" i="1"/>
  <c r="D668" i="1"/>
  <c r="I667" i="1"/>
  <c r="I666" i="1"/>
  <c r="I665" i="1"/>
  <c r="I664" i="1" s="1"/>
  <c r="H664" i="1"/>
  <c r="G664" i="1"/>
  <c r="F664" i="1"/>
  <c r="D664" i="1"/>
  <c r="D650" i="1"/>
  <c r="F654" i="1"/>
  <c r="I658" i="1"/>
  <c r="H654" i="1"/>
  <c r="G654" i="1"/>
  <c r="I652" i="1"/>
  <c r="I653" i="1"/>
  <c r="I651" i="1"/>
  <c r="H650" i="1"/>
  <c r="G650" i="1"/>
  <c r="F650" i="1"/>
  <c r="H624" i="1"/>
  <c r="H612" i="1"/>
  <c r="E580" i="1"/>
  <c r="E567" i="1"/>
  <c r="H580" i="1"/>
  <c r="H578" i="1"/>
  <c r="E578" i="1"/>
  <c r="H573" i="1"/>
  <c r="E573" i="1"/>
  <c r="I462" i="1"/>
  <c r="H466" i="1"/>
  <c r="G466" i="1"/>
  <c r="E542" i="1"/>
  <c r="H511" i="1"/>
  <c r="E511" i="1"/>
  <c r="H508" i="1"/>
  <c r="E494" i="1"/>
  <c r="I465" i="1"/>
  <c r="I464" i="1"/>
  <c r="I463" i="1"/>
  <c r="I461" i="1"/>
  <c r="C466" i="1"/>
  <c r="E466" i="1"/>
  <c r="D418" i="1"/>
  <c r="F418" i="1"/>
  <c r="H417" i="1"/>
  <c r="H416" i="1"/>
  <c r="H375" i="1"/>
  <c r="H376" i="1" s="1"/>
  <c r="H374" i="1"/>
  <c r="F376" i="1"/>
  <c r="D376" i="1"/>
  <c r="I309" i="1"/>
  <c r="H309" i="1"/>
  <c r="G309" i="1"/>
  <c r="F309" i="1"/>
  <c r="E309" i="1"/>
  <c r="D309" i="1"/>
  <c r="C309" i="1"/>
  <c r="I307" i="1"/>
  <c r="I262" i="1"/>
  <c r="I266" i="1" s="1"/>
  <c r="H307" i="1"/>
  <c r="H262" i="1"/>
  <c r="H266" i="1"/>
  <c r="G307" i="1"/>
  <c r="G262" i="1"/>
  <c r="G266" i="1"/>
  <c r="F307" i="1"/>
  <c r="F262" i="1" s="1"/>
  <c r="F266" i="1" s="1"/>
  <c r="E307" i="1"/>
  <c r="E262" i="1" s="1"/>
  <c r="E266" i="1" s="1"/>
  <c r="D307" i="1"/>
  <c r="D262" i="1" s="1"/>
  <c r="D266" i="1" s="1"/>
  <c r="C307" i="1"/>
  <c r="C262" i="1"/>
  <c r="C266" i="1" s="1"/>
  <c r="I301" i="1"/>
  <c r="I256" i="1"/>
  <c r="I260" i="1" s="1"/>
  <c r="H301" i="1"/>
  <c r="G301" i="1"/>
  <c r="G256" i="1"/>
  <c r="G260" i="1" s="1"/>
  <c r="F301" i="1"/>
  <c r="F256" i="1"/>
  <c r="F260" i="1"/>
  <c r="E301" i="1"/>
  <c r="E256" i="1"/>
  <c r="E260" i="1"/>
  <c r="D301" i="1"/>
  <c r="C301" i="1"/>
  <c r="C256" i="1" s="1"/>
  <c r="H295" i="1"/>
  <c r="H250" i="1"/>
  <c r="H254" i="1" s="1"/>
  <c r="G295" i="1"/>
  <c r="F295" i="1"/>
  <c r="F310" i="1" s="1"/>
  <c r="F250" i="1"/>
  <c r="E295" i="1"/>
  <c r="C295" i="1"/>
  <c r="C250" i="1"/>
  <c r="C254" i="1" s="1"/>
  <c r="I221" i="1"/>
  <c r="I182" i="1" s="1"/>
  <c r="I186" i="1" s="1"/>
  <c r="H221" i="1"/>
  <c r="H182" i="1"/>
  <c r="H186" i="1" s="1"/>
  <c r="G221" i="1"/>
  <c r="G182" i="1"/>
  <c r="G186" i="1"/>
  <c r="F221" i="1"/>
  <c r="F182" i="1"/>
  <c r="F186" i="1"/>
  <c r="E221" i="1"/>
  <c r="E182" i="1" s="1"/>
  <c r="E186" i="1" s="1"/>
  <c r="D221" i="1"/>
  <c r="D182" i="1"/>
  <c r="C221" i="1"/>
  <c r="C182" i="1"/>
  <c r="C186" i="1" s="1"/>
  <c r="I215" i="1"/>
  <c r="I176" i="1" s="1"/>
  <c r="I180" i="1" s="1"/>
  <c r="H215" i="1"/>
  <c r="H224" i="1" s="1"/>
  <c r="H176" i="1"/>
  <c r="H180" i="1" s="1"/>
  <c r="G215" i="1"/>
  <c r="G176" i="1"/>
  <c r="G180" i="1"/>
  <c r="F215" i="1"/>
  <c r="F176" i="1"/>
  <c r="F180" i="1"/>
  <c r="E215" i="1"/>
  <c r="D215" i="1"/>
  <c r="D176" i="1"/>
  <c r="C215" i="1"/>
  <c r="C176" i="1"/>
  <c r="C180" i="1"/>
  <c r="I209" i="1"/>
  <c r="H209" i="1"/>
  <c r="H170" i="1" s="1"/>
  <c r="H174" i="1" s="1"/>
  <c r="G209" i="1"/>
  <c r="G170" i="1"/>
  <c r="F209" i="1"/>
  <c r="F170" i="1"/>
  <c r="F174" i="1"/>
  <c r="F189" i="1" s="1"/>
  <c r="E209" i="1"/>
  <c r="E170" i="1"/>
  <c r="E174" i="1" s="1"/>
  <c r="D209" i="1"/>
  <c r="J209" i="1" s="1"/>
  <c r="D170" i="1"/>
  <c r="C209" i="1"/>
  <c r="C170" i="1"/>
  <c r="J184" i="1"/>
  <c r="J178" i="1"/>
  <c r="J173" i="1"/>
  <c r="J220" i="1"/>
  <c r="J219" i="1"/>
  <c r="J218" i="1"/>
  <c r="J214" i="1"/>
  <c r="J213" i="1"/>
  <c r="J212" i="1"/>
  <c r="J208" i="1"/>
  <c r="J207" i="1"/>
  <c r="J206" i="1"/>
  <c r="I223" i="1"/>
  <c r="H223" i="1"/>
  <c r="G223" i="1"/>
  <c r="F223" i="1"/>
  <c r="E223" i="1"/>
  <c r="D223" i="1"/>
  <c r="C223" i="1"/>
  <c r="J185" i="1"/>
  <c r="J183" i="1"/>
  <c r="J179" i="1"/>
  <c r="J177" i="1"/>
  <c r="J172" i="1"/>
  <c r="J171" i="1"/>
  <c r="J211" i="1"/>
  <c r="J223" i="1" s="1"/>
  <c r="J205" i="1"/>
  <c r="J217" i="1"/>
  <c r="I656" i="1"/>
  <c r="I654" i="1" s="1"/>
  <c r="G224" i="1"/>
  <c r="E310" i="1"/>
  <c r="J307" i="1"/>
  <c r="F188" i="1"/>
  <c r="F224" i="1"/>
  <c r="I310" i="1"/>
  <c r="E250" i="1"/>
  <c r="E268" i="1" s="1"/>
  <c r="E254" i="1"/>
  <c r="E269" i="1" s="1"/>
  <c r="H418" i="1"/>
  <c r="I650" i="1"/>
  <c r="C174" i="1"/>
  <c r="C188" i="1"/>
  <c r="I268" i="1"/>
  <c r="E224" i="1"/>
  <c r="C224" i="1"/>
  <c r="D224" i="1"/>
  <c r="C189" i="1"/>
  <c r="H866" i="1"/>
  <c r="E842" i="1"/>
  <c r="I1089" i="1"/>
  <c r="I1094" i="1" s="1"/>
  <c r="I1098" i="1" s="1"/>
  <c r="G1089" i="1" l="1"/>
  <c r="I1154" i="1"/>
  <c r="I494" i="1"/>
  <c r="I466" i="1"/>
  <c r="C310" i="1"/>
  <c r="J295" i="1"/>
  <c r="F268" i="1"/>
  <c r="F254" i="1"/>
  <c r="F269" i="1" s="1"/>
  <c r="B268" i="1"/>
  <c r="B254" i="1"/>
  <c r="J262" i="1"/>
  <c r="I170" i="1"/>
  <c r="I224" i="1"/>
  <c r="D180" i="1"/>
  <c r="D256" i="1"/>
  <c r="D310" i="1"/>
  <c r="J301" i="1"/>
  <c r="J310" i="1" s="1"/>
  <c r="I269" i="1"/>
  <c r="E847" i="1"/>
  <c r="G174" i="1"/>
  <c r="G189" i="1" s="1"/>
  <c r="G188" i="1"/>
  <c r="H256" i="1"/>
  <c r="H310" i="1"/>
  <c r="J170" i="1"/>
  <c r="D174" i="1"/>
  <c r="D188" i="1"/>
  <c r="E176" i="1"/>
  <c r="J176" i="1" s="1"/>
  <c r="J215" i="1"/>
  <c r="J224" i="1" s="1"/>
  <c r="D186" i="1"/>
  <c r="J186" i="1" s="1"/>
  <c r="J182" i="1"/>
  <c r="H188" i="1"/>
  <c r="H189" i="1"/>
  <c r="J221" i="1"/>
  <c r="G250" i="1"/>
  <c r="J250" i="1" s="1"/>
  <c r="G310" i="1"/>
  <c r="C260" i="1"/>
  <c r="C269" i="1" s="1"/>
  <c r="C268" i="1"/>
  <c r="H847" i="1"/>
  <c r="D654" i="1"/>
  <c r="B310" i="1"/>
  <c r="G1094" i="1" l="1"/>
  <c r="G1098" i="1" s="1"/>
  <c r="G1154" i="1" s="1"/>
  <c r="D189" i="1"/>
  <c r="H268" i="1"/>
  <c r="H260" i="1"/>
  <c r="H269" i="1" s="1"/>
  <c r="J188" i="1"/>
  <c r="D260" i="1"/>
  <c r="D269" i="1" s="1"/>
  <c r="J256" i="1"/>
  <c r="J268" i="1" s="1"/>
  <c r="G254" i="1"/>
  <c r="G269" i="1" s="1"/>
  <c r="G268" i="1"/>
  <c r="D268" i="1"/>
  <c r="E180" i="1"/>
  <c r="E188" i="1"/>
  <c r="I174" i="1"/>
  <c r="I189" i="1" s="1"/>
  <c r="I188" i="1"/>
  <c r="J254" i="1"/>
  <c r="B269" i="1"/>
  <c r="J174" i="1" l="1"/>
  <c r="J189" i="1" s="1"/>
  <c r="E189" i="1"/>
  <c r="J180" i="1"/>
  <c r="J260" i="1"/>
  <c r="J269" i="1" s="1"/>
</calcChain>
</file>

<file path=xl/comments1.xml><?xml version="1.0" encoding="utf-8"?>
<comments xmlns="http://schemas.openxmlformats.org/spreadsheetml/2006/main">
  <authors>
    <author>Your User Name</author>
    <author>Juhasova</author>
    <author>Boženka</author>
  </authors>
  <commentList>
    <comment ref="E2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2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2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17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17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7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7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17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7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17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7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2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2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2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2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2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2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5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6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355" authorId="1">
      <text>
        <r>
          <rPr>
            <b/>
            <sz val="8"/>
            <color indexed="81"/>
            <rFont val="Tahoma"/>
            <family val="2"/>
            <charset val="238"/>
          </rPr>
          <t>Juhasova:</t>
        </r>
        <r>
          <rPr>
            <sz val="8"/>
            <color indexed="81"/>
            <rFont val="Tahoma"/>
            <family val="2"/>
            <charset val="238"/>
          </rPr>
          <t xml:space="preserve">
účet 132
</t>
        </r>
      </text>
    </comment>
    <comment ref="E506" authorId="2">
      <text>
        <r>
          <rPr>
            <b/>
            <sz val="9"/>
            <color indexed="81"/>
            <rFont val="Tahoma"/>
            <family val="2"/>
            <charset val="238"/>
          </rPr>
          <t>Boženka:</t>
        </r>
        <r>
          <rPr>
            <sz val="9"/>
            <color indexed="81"/>
            <rFont val="Tahoma"/>
            <family val="2"/>
            <charset val="238"/>
          </rPr>
          <t xml:space="preserve">
311+378 súdne spory
</t>
        </r>
      </text>
    </comment>
    <comment ref="H519" authorId="1">
      <text>
        <r>
          <rPr>
            <b/>
            <sz val="8"/>
            <color indexed="81"/>
            <rFont val="Tahoma"/>
            <family val="2"/>
            <charset val="238"/>
          </rPr>
          <t>Juhasova:</t>
        </r>
        <r>
          <rPr>
            <sz val="8"/>
            <color indexed="81"/>
            <rFont val="Tahoma"/>
            <family val="2"/>
            <charset val="238"/>
          </rPr>
          <t xml:space="preserve">
patria sem všetky pohľadávky do lehoty splatnosti +tie do 30 dní a mínus všetci zo skupiny(GGT, Integroup,MPK,)
</t>
        </r>
      </text>
    </comment>
    <comment ref="E580" authorId="1">
      <text>
        <r>
          <rPr>
            <b/>
            <sz val="8"/>
            <color indexed="81"/>
            <rFont val="Tahoma"/>
            <family val="2"/>
            <charset val="238"/>
          </rPr>
          <t>Juhasova:</t>
        </r>
        <r>
          <rPr>
            <sz val="8"/>
            <color indexed="81"/>
            <rFont val="Tahoma"/>
            <family val="2"/>
            <charset val="238"/>
          </rPr>
          <t xml:space="preserve">
Doplnit z 385 rok 2017
</t>
        </r>
      </text>
    </comment>
    <comment ref="E706" authorId="1">
      <text>
        <r>
          <rPr>
            <b/>
            <sz val="8"/>
            <color indexed="81"/>
            <rFont val="Tahoma"/>
            <family val="2"/>
            <charset val="238"/>
          </rPr>
          <t>Juhasova:</t>
        </r>
        <r>
          <rPr>
            <sz val="8"/>
            <color indexed="81"/>
            <rFont val="Tahoma"/>
            <family val="2"/>
            <charset val="238"/>
          </rPr>
          <t xml:space="preserve">
r.140 DP</t>
        </r>
      </text>
    </comment>
    <comment ref="H706" authorId="1">
      <text>
        <r>
          <rPr>
            <b/>
            <sz val="8"/>
            <color indexed="81"/>
            <rFont val="Tahoma"/>
            <family val="2"/>
            <charset val="238"/>
          </rPr>
          <t>Juhasova:</t>
        </r>
        <r>
          <rPr>
            <sz val="8"/>
            <color indexed="81"/>
            <rFont val="Tahoma"/>
            <family val="2"/>
            <charset val="238"/>
          </rPr>
          <t xml:space="preserve">
r.270 DP
</t>
        </r>
      </text>
    </comment>
    <comment ref="A70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Napr. kladný rozdiel, o ktorý daňová licencia prevyšuje da-ňovú povinnosť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713" authorId="2">
      <text>
        <r>
          <rPr>
            <sz val="9"/>
            <color indexed="81"/>
            <rFont val="Tahoma"/>
            <family val="2"/>
            <charset val="238"/>
          </rPr>
          <t xml:space="preserve">
Suma je trvalé vysporiadanie ODP MD 592-101,DAL 481-920</t>
        </r>
      </text>
    </comment>
  </commentList>
</comments>
</file>

<file path=xl/sharedStrings.xml><?xml version="1.0" encoding="utf-8"?>
<sst xmlns="http://schemas.openxmlformats.org/spreadsheetml/2006/main" count="1157" uniqueCount="743">
  <si>
    <t xml:space="preserve">Sídlo: </t>
  </si>
  <si>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</si>
  <si>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</si>
  <si>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</si>
  <si>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</si>
  <si>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</si>
  <si>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</si>
  <si>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</si>
  <si>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 xml:space="preserve"> V zmysle § 22 ods. 12  ZoÚ (oslobodenie pri nevýznamnosti dcérskych spoločností):</t>
  </si>
  <si>
    <t>Druh majetku / záväzkov</t>
  </si>
  <si>
    <t>Spôsob ocenenia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</si>
  <si>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</si>
  <si>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</si>
  <si>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</si>
  <si>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</si>
  <si>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</si>
  <si>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</si>
  <si>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</si>
  <si>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</si>
  <si>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Dôvod zmeny</t>
  </si>
  <si>
    <t>Hodnota vplyvu na príslušnú zložku majetku, záväzkov, vlastného imania a výsledku hospodárenia účtovnej jednotky</t>
  </si>
  <si>
    <t>Hodnota</t>
  </si>
  <si>
    <t>Prírastky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</si>
  <si>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</si>
  <si>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</si>
  <si>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</si>
  <si>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</si>
  <si>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</si>
  <si>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</si>
  <si>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</si>
  <si>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Spôsob zostavenia účtovného odpisového plánu pre dlhodobý hmotný majetok a dlhodobý nehmotný majetok, doba odpisovania a použité sadzby a odpisové metódy pri stanovení účtovných odpisov:</t>
  </si>
  <si>
    <t>Dátum založenia:</t>
  </si>
  <si>
    <t>Dátum vzniku:</t>
  </si>
  <si>
    <t xml:space="preserve">Obchodné meno účtovnej jednotky: </t>
  </si>
  <si>
    <t>Opis hospodárskej činnosti účtovnej jednotky:</t>
  </si>
  <si>
    <t>Stav zamestnancov ku dňu, ku ktorému sa zostavuje účtovná závierka, z toho:</t>
  </si>
  <si>
    <t>A. d)</t>
  </si>
  <si>
    <t>Obchodné meno</t>
  </si>
  <si>
    <t>Sídlo</t>
  </si>
  <si>
    <t>Právna forma</t>
  </si>
  <si>
    <t>Ostatné dôležité             skutočnosti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</si>
  <si>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</si>
  <si>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</si>
  <si>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</si>
  <si>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</si>
  <si>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</si>
  <si>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</si>
  <si>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vyhlásenie konkurzu</t>
  </si>
  <si>
    <t xml:space="preserve">    splynutie</t>
  </si>
  <si>
    <t xml:space="preserve">          zmena práv. formy</t>
  </si>
  <si>
    <t xml:space="preserve">          zrušenie konkurzu</t>
  </si>
  <si>
    <t>C.</t>
  </si>
  <si>
    <t xml:space="preserve">Obchodné meno a sídlo konsolidujúcej účtovnej jednotky, ktorá zostavuje konsolidovanú účtovnú závierku za všetky skupiny účtovných jednotiek konsolidovaného celku, pre ktorú je účtovná jednotka konsolidovanou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</si>
  <si>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C. a)</t>
  </si>
  <si>
    <t>Obchodné meno a sídlo konsolidujúcej účtovnej jednotky, v ktorej je možné tieto konsolidované účtovné závierky získať:</t>
  </si>
  <si>
    <t>Adresa registrového súdu, ktorý vedie obchodný register, v ktorom sa uložia tieto konsolidované účtovné závierky:</t>
  </si>
  <si>
    <t>Informácie a účtovných zásadách a účtovných metódach</t>
  </si>
  <si>
    <t>E.</t>
  </si>
  <si>
    <t>Účtovné metódy a zásady boli aplikované v rámci platného zákona o účtovníctve, s osobitosťami:</t>
  </si>
  <si>
    <t>Druh zmeny zásady alebo metódy</t>
  </si>
  <si>
    <t>Zásoby obstarané iným spôsobom</t>
  </si>
  <si>
    <t>Zákazková výroba</t>
  </si>
  <si>
    <t>Časové rozlíšenie na strane aktív súvahy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</si>
  <si>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</si>
  <si>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</si>
  <si>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</si>
  <si>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</si>
  <si>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</si>
  <si>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F.</t>
  </si>
  <si>
    <t>Informácie k údajom vykázaným na strane aktív súvahy:</t>
  </si>
  <si>
    <t>Tabuľka č. 1</t>
  </si>
  <si>
    <t>Dlhodobý nehmotný majetok</t>
  </si>
  <si>
    <t>Softvér</t>
  </si>
  <si>
    <t>Goodwill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</si>
  <si>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</si>
  <si>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</si>
  <si>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</si>
  <si>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</si>
  <si>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</si>
  <si>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</si>
  <si>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</si>
  <si>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</si>
  <si>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</si>
  <si>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</si>
  <si>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Prvotné ocenenie</t>
  </si>
  <si>
    <t>Presuny</t>
  </si>
  <si>
    <t>Oprávky</t>
  </si>
  <si>
    <t>Opravné položky</t>
  </si>
  <si>
    <t>Zostatková hodnota</t>
  </si>
  <si>
    <t>Tabuľka č. 2</t>
  </si>
  <si>
    <t>Hodnota za bežné účtovné obdobie</t>
  </si>
  <si>
    <t>Dlhodobý hmotný majetok</t>
  </si>
  <si>
    <t>BO</t>
  </si>
  <si>
    <t>PO</t>
  </si>
  <si>
    <t>j</t>
  </si>
  <si>
    <t>x</t>
  </si>
  <si>
    <t>Zásoby</t>
  </si>
  <si>
    <t>Zásoby, na ktoré je zriadené záložné právo</t>
  </si>
  <si>
    <t>Za bežné účtovné obdobie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</si>
  <si>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</si>
  <si>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</si>
  <si>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</si>
  <si>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</si>
  <si>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</si>
  <si>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</si>
  <si>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>Suma prijatých preddavkov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</si>
  <si>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</si>
  <si>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</si>
  <si>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</si>
  <si>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</si>
  <si>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</si>
  <si>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</si>
  <si>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</si>
  <si>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Pohľadávky z obchodného styku</t>
  </si>
  <si>
    <t>Pohľadávky voči DÚJ a MÚJ</t>
  </si>
  <si>
    <t>Ostatné pohľadávky v rámci kons. celku</t>
  </si>
  <si>
    <t>Pohľadávky voči spoločníkom, členom a združeniu</t>
  </si>
  <si>
    <t>Iné pohľadávky</t>
  </si>
  <si>
    <t>Stav OP na konci účtovného obdobia</t>
  </si>
  <si>
    <t>Tvorba OP</t>
  </si>
  <si>
    <t>Stav OP na začiatku účtovného obdobia</t>
  </si>
  <si>
    <t>V lehote splatnosti</t>
  </si>
  <si>
    <t>Po lehote splatnosti</t>
  </si>
  <si>
    <t>Dlhodobé pohľadávky</t>
  </si>
  <si>
    <t>Pohľadávky z obchodného styku</t>
  </si>
  <si>
    <t xml:space="preserve">Pohľadávky voči DÚJ a MÚJ 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</si>
  <si>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</si>
  <si>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</si>
  <si>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</si>
  <si>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</si>
  <si>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</si>
  <si>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Pohľadávky   spolu</t>
  </si>
  <si>
    <t>Pohľadávky podľa zostatkovej doby splatnosti</t>
  </si>
  <si>
    <t>Tabuľka č.2</t>
  </si>
  <si>
    <t>Pohľadávky po lehote splatnosti</t>
  </si>
  <si>
    <t>Pohľadávky so zostatkovou dobou splatnosti do jedného roka vrátane</t>
  </si>
  <si>
    <t>Pohľadávky so zostatkovou dobou splatnosti jeden rok až päť rokov</t>
  </si>
  <si>
    <t>Pohľadávky so zostatkovou dobou splatnosti nad päť rokov</t>
  </si>
  <si>
    <t>Opis predmetu záložného práva</t>
  </si>
  <si>
    <t>Hodnota predmetu záložného práva</t>
  </si>
  <si>
    <t>Pohľadávky kryté záložným právom alebo inou formou zabezpečenia</t>
  </si>
  <si>
    <t>Hodnota
 pohľadávky</t>
  </si>
  <si>
    <t>Pokladnica, ceniny</t>
  </si>
  <si>
    <t>Bežné účty v banke alebo v pobočke zahraničnej banky</t>
  </si>
  <si>
    <t>Vkladové účty v banke alebo v pobočke zahraničnej banky termínované</t>
  </si>
  <si>
    <t>Peniaze na ceste</t>
  </si>
  <si>
    <t>Počet vedúcich zamestnancov</t>
  </si>
  <si>
    <t>Krátkodobý  finančný majetok, na ktorý bolo zriadené záložné právo</t>
  </si>
  <si>
    <t>Stav na začiatku účtovného obdobia</t>
  </si>
  <si>
    <t>Stav na konci účtovného obdobia</t>
  </si>
  <si>
    <t>Opis položky časového rozlíšenia</t>
  </si>
  <si>
    <t xml:space="preserve">Náklady budúcich období dlhodobé, z toho: </t>
  </si>
  <si>
    <t>Náklady budúcich období krátkodobé, z toho:</t>
  </si>
  <si>
    <t>Príjmy budúcich období dlhodobé, z toho:</t>
  </si>
  <si>
    <t>Príjmy budúcich období krátkodobé, z toho:</t>
  </si>
  <si>
    <t>Splatnosť</t>
  </si>
  <si>
    <t>Istina</t>
  </si>
  <si>
    <t>do 1 roka vrátane</t>
  </si>
  <si>
    <t>Informácie k údajom vykázaným na strane pasív súvahy</t>
  </si>
  <si>
    <t>G.</t>
  </si>
  <si>
    <t>Tabuľka č.1</t>
  </si>
  <si>
    <t>Názov položky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</si>
  <si>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</si>
  <si>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</si>
  <si>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</si>
  <si>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</si>
  <si>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</si>
  <si>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</si>
  <si>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</si>
  <si>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</si>
  <si>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</si>
  <si>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</t>
  </si>
  <si>
    <t>Účtovná strata</t>
  </si>
  <si>
    <t>Zo zákonného rezervného fondu</t>
  </si>
  <si>
    <t>Zo štatutárnych a ostatných fondov</t>
  </si>
  <si>
    <t>Z nerozdeleného zisku minulých rokov</t>
  </si>
  <si>
    <t>Úhrada straty spoločníkmi, členmi</t>
  </si>
  <si>
    <t>Prevod na účet neuhradenej straty minulých rokov</t>
  </si>
  <si>
    <t xml:space="preserve">Iné </t>
  </si>
  <si>
    <t>Tvorba</t>
  </si>
  <si>
    <t>Použitie</t>
  </si>
  <si>
    <t>Zrušenie</t>
  </si>
  <si>
    <t>Dlhodobé rezervy, z toho:</t>
  </si>
  <si>
    <t>Krátkodobé rezervy, z toho:</t>
  </si>
  <si>
    <t xml:space="preserve">Bežné účtovné obdobie </t>
  </si>
  <si>
    <t xml:space="preserve">Bezprostredne predchádzajúce účtovné obdobie 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</si>
  <si>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</si>
  <si>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</si>
  <si>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</si>
  <si>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</si>
  <si>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</si>
  <si>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</si>
  <si>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</si>
  <si>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</si>
  <si>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</si>
  <si>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</si>
  <si>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</si>
  <si>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</si>
  <si>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</si>
  <si>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</si>
  <si>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</si>
  <si>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ako náklad</t>
  </si>
  <si>
    <t>Zaúčtovaná do vlastného imania</t>
  </si>
  <si>
    <t>Odložený daňový záväzok</t>
  </si>
  <si>
    <t>Zmena odloženého daňového záväzku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</si>
  <si>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</si>
  <si>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</si>
  <si>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</si>
  <si>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</si>
  <si>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</si>
  <si>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</si>
  <si>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</si>
  <si>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</t>
  </si>
  <si>
    <t>Finančný náklad</t>
  </si>
  <si>
    <t>viac ako 5 rokov</t>
  </si>
  <si>
    <t>1 - 5 rokov vrátane</t>
  </si>
  <si>
    <t>H.</t>
  </si>
  <si>
    <t>Informácie o výnosoch</t>
  </si>
  <si>
    <t>Oblasť odbytu</t>
  </si>
  <si>
    <t>Tržby za vlastné výrobky</t>
  </si>
  <si>
    <t>Tržby z predaja služieb</t>
  </si>
  <si>
    <t>Tržby za tovar</t>
  </si>
  <si>
    <t>Iné výnosy súvisiace s bežnou činnosťou</t>
  </si>
  <si>
    <t>Informácie o nákladoch</t>
  </si>
  <si>
    <t>náklady za 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</si>
  <si>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</si>
  <si>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</si>
  <si>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</si>
  <si>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</si>
  <si>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 toho:</t>
  </si>
  <si>
    <t>Ostatné významné položky nákladov z hospodárskej činnosti, z toho:</t>
  </si>
  <si>
    <t>Finančné náklady, z toho:</t>
  </si>
  <si>
    <t>Kurzové straty, z toho:</t>
  </si>
  <si>
    <t>kurzové straty ku dňu, ku ktorému sa zostavuje účtovná závierka</t>
  </si>
  <si>
    <t>Ostatné významné položky finančných nákladov, z toho:</t>
  </si>
  <si>
    <t>Náklady, ktoré majú výnimočný rozsah alebo výskyt, z toho:</t>
  </si>
  <si>
    <t>Informácie o daniach z príjmov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</si>
  <si>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</si>
  <si>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z príjmov</t>
  </si>
  <si>
    <t>Suma odloženej daňovej pohľadávky týkajúca sa umorenia daňovej straty, nevyužitých daňových odpočtov a iných nárokov, ako aj dočasných rozdielov predchádzajúcich účtovných období, ku ktorým sa v predchádzajúcich účtovných obdobiach odložená daňová  pohľadávka neúčtovala</t>
  </si>
  <si>
    <t>Suma neuplatneného umorenia daňovej straty, nevyužitých daňových odpočtov a iných nárokov a odpočítateľných dočasných rozdielov, ku ktorým nebola účtovaná odložená daňová pohľadávka</t>
  </si>
  <si>
    <t>Suma odloženej dani z príjmov, ktorá sa vzťahuje na položky účtované priamo na účty vlastného imania bez účtovania na účty nákladov a výnosov</t>
  </si>
  <si>
    <t>Základ dane</t>
  </si>
  <si>
    <t>Daň</t>
  </si>
  <si>
    <t>Daň v %</t>
  </si>
  <si>
    <t>teoretická daň</t>
  </si>
  <si>
    <t>Daňovo neuznané náklady</t>
  </si>
  <si>
    <t>Výnosy nepodliehajúce dani</t>
  </si>
  <si>
    <t>Umorenie daňovej straty</t>
  </si>
  <si>
    <t>Zmena sadzby dane</t>
  </si>
  <si>
    <t>Splatná daň z príjmov</t>
  </si>
  <si>
    <t>Odložená daň z príjmov</t>
  </si>
  <si>
    <t>Celková daň z príjmov</t>
  </si>
  <si>
    <t>Výsledok hospodárenia 
pred zdanením, z toho: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</si>
  <si>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</si>
  <si>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</si>
  <si>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</si>
  <si>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</si>
  <si>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</si>
  <si>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</si>
  <si>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</si>
  <si>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</si>
  <si>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</si>
  <si>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</si>
  <si>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ekonomických vzťahoch účtovnej jednotky a spriaznených osôb</t>
  </si>
  <si>
    <t xml:space="preserve">Spriaznená osoba </t>
  </si>
  <si>
    <t>Kód druhu obchodu</t>
  </si>
  <si>
    <t>Hodnotové vyjadrenie obchodu</t>
  </si>
  <si>
    <t>Dcérska účtovná jednotka/Materská účtovná jednotka</t>
  </si>
  <si>
    <t>Informácie o skutočnostiach, ktoré nastali po dni, ku ktorému sa zostavuje účtovná závierka do dňa zostavenia účtovnej závierky</t>
  </si>
  <si>
    <t>O.</t>
  </si>
  <si>
    <t>Zoznam udalostí, ktoré nastali alebo sú dôsledkom okolností po dni, ku ktorému sa zostavuje účtovná závierka do dňa zostavenia účtovnej závierky</t>
  </si>
  <si>
    <t>Dôvod</t>
  </si>
  <si>
    <t>Pokles alebo zvýšenie trhovej ceny finančného majetku ako dôsledku okolností, ktoré nastali po dni, ku ktorému sa zostavuje účtovná závierka do dňa zostavenia účtovnej závierky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</si>
  <si>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</si>
  <si>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</si>
  <si>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</si>
  <si>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</si>
  <si>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Začatie, alebo ukončenie činnosti časti účtovnej jednotky (napr. prevádzkarne)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</si>
  <si>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</si>
  <si>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</si>
  <si>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</si>
  <si>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Položka vlastného imania</t>
  </si>
  <si>
    <t>Stav na začiatku účtovného obdobia </t>
  </si>
  <si>
    <t>Zmena základného imania</t>
  </si>
  <si>
    <t>Pohľadávky za upísané VI</t>
  </si>
  <si>
    <t>Emisné ážio</t>
  </si>
  <si>
    <t>Ostatné kapitálové fondy</t>
  </si>
  <si>
    <t>Oceňovacie rozdiely z kapitálových účastín</t>
  </si>
  <si>
    <t>Vyplatené dividendy</t>
  </si>
  <si>
    <t>A. 1.</t>
  </si>
  <si>
    <t>A. 1. 2.</t>
  </si>
  <si>
    <t>Označenie položky</t>
  </si>
  <si>
    <t>Bezprostredne predchádzjúce účtovné obdobie</t>
  </si>
  <si>
    <t>Obsah položky</t>
  </si>
  <si>
    <t>Výdavky na zaplatené úroky, s výnimkou tých, ktoré sa začleňujú do finančných  činností (-)</t>
  </si>
  <si>
    <t>Príjmy výnimočného rozsahu alebo výskytu vzťahujúce sa na prevádzkovú činnosť (+)</t>
  </si>
  <si>
    <t>Výdavky výnimočného rozsahu alebo výskytu vzťahujúce sa na prevádzkovú činnosť (-)</t>
  </si>
  <si>
    <t>B. 1.</t>
  </si>
  <si>
    <t>B. 2.</t>
  </si>
  <si>
    <t>B. 3.</t>
  </si>
  <si>
    <t>B. 4.</t>
  </si>
  <si>
    <t>B. 5.</t>
  </si>
  <si>
    <t>Výdavky na obstaranie dlhodobého nehmotného majetku (-)</t>
  </si>
  <si>
    <t>Výdavky na obstaranie dlhodobého hmotného majetku (-)</t>
  </si>
  <si>
    <t>Príjmy z predaja dlhodobého nehmotného majetku (+)</t>
  </si>
  <si>
    <t>Príjmy z predaja dlhodobého hmotného majetku (+)</t>
  </si>
  <si>
    <t>Peňažné toky z investičnej činnosti</t>
  </si>
  <si>
    <t>B. 6.</t>
  </si>
  <si>
    <t>B. 7.</t>
  </si>
  <si>
    <t>B. 8.</t>
  </si>
  <si>
    <t>Výdavky na dlhodobé pôžičky poskytnuté účtovnou jednotkou inej účtovnej jednotke, ktorá je súčasťou konsolidovaného celku   (-)</t>
  </si>
  <si>
    <t>B. 10.</t>
  </si>
  <si>
    <t>B. 11.</t>
  </si>
  <si>
    <t>B. 12.</t>
  </si>
  <si>
    <t>B. 13.</t>
  </si>
  <si>
    <t>B. 14.</t>
  </si>
  <si>
    <t>B. 15.</t>
  </si>
  <si>
    <t>B. 16.</t>
  </si>
  <si>
    <t>B. 17.</t>
  </si>
  <si>
    <t>B. 18.</t>
  </si>
  <si>
    <t>B. 19.</t>
  </si>
  <si>
    <t>B. 9.</t>
  </si>
  <si>
    <t>Príjmy výnimočného rozsahu alebo výskytu vzťahujúce sa na investičnú činnosť (+)</t>
  </si>
  <si>
    <t>Príjmy zo splácania pôžičiek poskytnutých účtovnou jednotkou tretím osobám, s výnimkou pôžičiek poskytnutých účtovnej
jednotke, ktorá je súčasťou konsolidovaného celku (+)</t>
  </si>
  <si>
    <t>Výdavky výnimočného rozsahu alebo výskytu vzťahujúce sa na investičnú činnosť (-)</t>
  </si>
  <si>
    <t>Ostatné príjmy vzťahujúce sa na investičnú  činnosť  (+)</t>
  </si>
  <si>
    <t>Peňažné toky z finančnej činnosti</t>
  </si>
  <si>
    <t>C. 1.</t>
  </si>
  <si>
    <t>C. 1. 1.</t>
  </si>
  <si>
    <t>C. 1. 2.</t>
  </si>
  <si>
    <t>C. 1. 3.</t>
  </si>
  <si>
    <t>C. 1. 4.</t>
  </si>
  <si>
    <t>C. 1. 5.</t>
  </si>
  <si>
    <t>Príjmy z upísaných akcií a obchodných podielov (+)</t>
  </si>
  <si>
    <t>Prijaté peňažné dary (+)</t>
  </si>
  <si>
    <t>Príjmy z úhrady straty spoločníkmi (+)</t>
  </si>
  <si>
    <t>C. 1. 6.</t>
  </si>
  <si>
    <t>C. 1. 7.</t>
  </si>
  <si>
    <t>C. 1. 8.</t>
  </si>
  <si>
    <t>C. 2.</t>
  </si>
  <si>
    <t>C. 2. 1.</t>
  </si>
  <si>
    <t>C. 2. 2.</t>
  </si>
  <si>
    <t>Príjmy z emisie dlhových cenných papierov (+)</t>
  </si>
  <si>
    <t>C. 2. 3.</t>
  </si>
  <si>
    <t>C. 2. 4.</t>
  </si>
  <si>
    <t>C. 2. 5.</t>
  </si>
  <si>
    <t>C. 2. 6.</t>
  </si>
  <si>
    <t>C. 2. 7.</t>
  </si>
  <si>
    <t>C. 2. 8.</t>
  </si>
  <si>
    <t>Príjmy z úverov, ktoré účtovnej jednotke poskytla banka alebo pobočka zahraničnej banky, s výnimkou úverov, ktoré boli
poskytnuté na zabezpečenie hlavného predmetu činnosti (+)</t>
  </si>
  <si>
    <t>Príjmy z prijatých pôžičiek (+)</t>
  </si>
  <si>
    <t>Výdavky na splácanie pôžičiek (-)</t>
  </si>
  <si>
    <t>C. 2. 9.</t>
  </si>
  <si>
    <t>Výdavky na úhradu záväzkov z používania majetku, ktorý je predmetom zmluvy o kúpe prenajatej veci (-)</t>
  </si>
  <si>
    <t>C. 3.</t>
  </si>
  <si>
    <t>C. 4.</t>
  </si>
  <si>
    <t>C. 5.</t>
  </si>
  <si>
    <t>C. 6.</t>
  </si>
  <si>
    <t>Príjmy súvisiace s derivátmi, s výnimkou, ak sú určené na predaj alebo na obchodovanie, alebo ak sa považujú za peňažné toky z investičnej činnosti (+)</t>
  </si>
  <si>
    <t>C. 7.</t>
  </si>
  <si>
    <t>C. 8.</t>
  </si>
  <si>
    <t>C. 9.</t>
  </si>
  <si>
    <t>Príjmy výnimočného rozsahu alebo výskytu vzťahujúce sa na finančnú činnosť (+)</t>
  </si>
  <si>
    <t>Výdavky výnimočného rozsahu alebo výskytu vzťahujúce sa na finančnú činnosť (-)</t>
  </si>
  <si>
    <t>Čisté peňažné toky z finančnej činnosti (súčet C. 1. až C. 9.)</t>
  </si>
  <si>
    <t>D.</t>
  </si>
  <si>
    <t>Zostatok peňažných prostriedkov a peňažných ekvivalentov na konci účtovného obdobia upravený o kurzové rozdiely vyčíslené ku dňu, ku ktorému sa zostavuje účtovná závierka (+/-)</t>
  </si>
  <si>
    <t xml:space="preserve">Prehľad peňažných tokov pri použití nepriamej metódy </t>
  </si>
  <si>
    <t>Peňažné toky z prevádzkovej činnosti</t>
  </si>
  <si>
    <t>Z/S</t>
  </si>
  <si>
    <t>A. 1. 1.</t>
  </si>
  <si>
    <t>Výsledok hospodárenia z bežnej činnosti pred zdanením daňou z príjmov (+/-)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</si>
  <si>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</si>
  <si>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jeho predaja (+)</t>
  </si>
  <si>
    <t>A. 1. 3.</t>
  </si>
  <si>
    <t>A. 1. 4.</t>
  </si>
  <si>
    <t>A. 1. 5.</t>
  </si>
  <si>
    <t>A. 1. 6.</t>
  </si>
  <si>
    <t>A. 1. 7.</t>
  </si>
  <si>
    <t>A. 1. 8.</t>
  </si>
  <si>
    <t>Odpis opravnej položky k nadobudnutému majetku (+/-)</t>
  </si>
  <si>
    <t>Zmena stavu dlhodobých rezerv (+/-)</t>
  </si>
  <si>
    <t>Zmena stavu opravných položiek (+/-)</t>
  </si>
  <si>
    <t>Zmena stavu položiek časového rozlíšenia nákladov a výnosov (+/-)</t>
  </si>
  <si>
    <t>Dividendy a iné podiely na zisku účtované do výnosov (-)</t>
  </si>
  <si>
    <t>Úroky účtované do nákladov (+)</t>
  </si>
  <si>
    <t>A. 1. 9.</t>
  </si>
  <si>
    <t>A. 1. 10.</t>
  </si>
  <si>
    <t>A. 1. 11.</t>
  </si>
  <si>
    <t>A. 1. 12.</t>
  </si>
  <si>
    <t>A. 1. 13.</t>
  </si>
  <si>
    <t>Úroky ú tované do výnosov (-)</t>
  </si>
  <si>
    <t>Kurzový zisk vyčíslený k peňažným prostriedkom a peňažným ekvivalentom ku dňu, ku ktorému sa zostavuje účtovná závierka (-)</t>
  </si>
  <si>
    <t>Výsledok z predaja dlhodobého majetku, s výnimkou majetku, ktorý sa považuje za peňažný ekvivalent (+/-)</t>
  </si>
  <si>
    <t>Ostatné položky nepeňažného charakteru, ktoré ovplyvňujú výsledok hospodárenia z bežnej činnosti, s výnimkou tých, ktoré
sa uvádzajú osobitne v iných častiach prehľadu peňažných tokov (+/-)</t>
  </si>
  <si>
    <t>A. 2.</t>
  </si>
  <si>
    <t>A. 2. 1.</t>
  </si>
  <si>
    <t>A. 2. 2.</t>
  </si>
  <si>
    <t>A. 2. 3.</t>
  </si>
  <si>
    <t>Zmena stavu zásob (-/+)</t>
  </si>
  <si>
    <t>Zmena stavu záväzkov z prevádzkovej  činnosti (+/-)</t>
  </si>
  <si>
    <t>Zmena stavu pohľadávok z prevádzkovej  činnosti (-/+)</t>
  </si>
  <si>
    <t>A. 2. 4.</t>
  </si>
  <si>
    <t>A. 3.</t>
  </si>
  <si>
    <t>Zmena stavu krátkodobého finančného majetku, s výnimkou majetku, ktorý je súčasťou peňažných prostriedkov a peňažných ekvivalentov (-/+)</t>
  </si>
  <si>
    <t>Peňažné toky z prevádzkovej činnosti s výnimkou príjmov a výdavkov, ktoré sa uvádzajú osobitne v iných častiach prehľadu peňažných tokov (+/-), (súčet Z/S + A. 1. + A. 2.)</t>
  </si>
  <si>
    <t>A. 4.</t>
  </si>
  <si>
    <t>A. 5.</t>
  </si>
  <si>
    <t>Prijaté úroky, s výnimkou tých, ktoré sa začleňujú do investičných činností (+)</t>
  </si>
  <si>
    <t>Príjmy z dividend a iných podielov na zisku, s výnimkou tých, ktoré sa začleňujú do investičných činností (+)</t>
  </si>
  <si>
    <t>A. 6.</t>
  </si>
  <si>
    <t>A. 7.</t>
  </si>
  <si>
    <t>Výdavky na vyplatené dividendy a iné podiely na zisku,s výnimkou tých, ktoré sa začleňujú do finančných činností (-)</t>
  </si>
  <si>
    <t>Peňažné toky z prevádzkovej činnosti (+/-),
(súčet Z/S + A. 1. až A. 6.)</t>
  </si>
  <si>
    <t>Výdavky na daň z príjmov účtovnej jednotky, s výnimkou tých, ktoré sa začleňujú do investičných činností alebo finančných činností (-/+)</t>
  </si>
  <si>
    <t>A. 8.</t>
  </si>
  <si>
    <t>A. 9.</t>
  </si>
  <si>
    <t>A.</t>
  </si>
  <si>
    <t>Čisté peňažné toky z prevádzkovej činnosti (+/-), (súčet Z/S + A. 1. až A. 9.)</t>
  </si>
  <si>
    <t>Výdavky na dlhodobé pôžičy poskytnuté účtovnou jednotkou tretím osobám s výnimkou dlhodobých pôžičiek poskytnutých účtovnej jednotke, ktorá je súčasťou konsolidovaného celku (-)</t>
  </si>
  <si>
    <t>Prijaté úroky, s výnimkou tých, ktoré sa začleňujú do prevádzkových činností (+)</t>
  </si>
  <si>
    <t>Príjmy z dividend a iných podielov na zisku, s výnimkou tých, ktoré sa začleňujú do prevádzkových činností (+)</t>
  </si>
  <si>
    <t>Výdavky súvisiace s derivátmi s výnimkou, ak sú určené na predaj alebo na obchodovanie, alebo ak sa tieto výdavky považujú za peňažné toky z finančnej  činnosti (-)</t>
  </si>
  <si>
    <t>Príjmy súvisiace s derivátmi s výnimkou, ak sú určené na predaj alebo na obchodovanie, alebo ak sa tieto výdavky považujú za peňažné toky z finančnej  činnosti (+)</t>
  </si>
  <si>
    <t>Výdavky na daň z príjmov účtovnej jednotky, ak je ju možné začleniť do investičných činností (-)</t>
  </si>
  <si>
    <t>Ostatné výdavky vzťahujúce sa na investičnú činnosť (-)</t>
  </si>
  <si>
    <t>B.</t>
  </si>
  <si>
    <t>Čisté peňažné toky z investičnej činnosti (súčet B. 1. až B. 19.)</t>
  </si>
  <si>
    <t>Peňažné toky vo vlastnom imaní (súčet C. 1. 1. až C. 1. 8.)</t>
  </si>
  <si>
    <t>Výdavky na obstaranie alebo spätné odkúpenie vlastných akcií a vlastných obchodných podielov (-)</t>
  </si>
  <si>
    <t>Príjmy z ďalších vkladov do vlastného imania spoločníkmi alebo fyzickou osobou, ktorá je účtovnou jednotkou (+)</t>
  </si>
  <si>
    <t>Výdavky spojené so znížením fondov vytvorených účtovnou jednotkou (-)</t>
  </si>
  <si>
    <t>Výdavky na vyplatenie podielu na vlastnom imaní spoločníkmi účtovnej jednotky a fyzickou osobou, ktorá je účtovnou jednotkou (-)</t>
  </si>
  <si>
    <t>Výdavky z iných dôvodov, ktoré súvisia so znížením vlastného imania (-)</t>
  </si>
  <si>
    <t>Peňažné toky vznikajúce z dlhodobých záväzkov a krátkodobých záväzkov z finančnej činnost, (súčet C. 2. 1. až C. 2. 9.)</t>
  </si>
  <si>
    <t>Výdavky na úhradu záväzkov z dlhových CP (-)</t>
  </si>
  <si>
    <t>Výdavky na splácanie úverov, ktoré účtovnej jednotke poskytla banka alebo pobočka zahraničnej banky, s výnimkou
úverov, ktoré boli poskytnuté na zabezpečenie hlavného predmetu činnosti (-)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</si>
  <si>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</si>
  <si>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Výdavky na splácanie ostatných dlhodobých záväzkov a krátkodobých záväzkov vyplývajúcich z finančnej činnosti
účtovnej jednotky, s výnimkou tých, ktoré sa uvádzajú osobitne v inej časti prehľadu peňažných tokov (-)</t>
  </si>
  <si>
    <t>Výdavky na zaplatené úroky, s výnimkou tých, ktoré sa začleňujú do prevádzkových  činností (-)</t>
  </si>
  <si>
    <t>Výdavky na vyplatené dividendy a iné podiely na zisku, s výnimkou tých, ktoré sa začleňujú do prevádzkových činností (-)</t>
  </si>
  <si>
    <t>Výdavky na daň z príjmov účtovnej jednotky, ak ich možno začleniť do finančných činností (-)</t>
  </si>
  <si>
    <t>Čisté zvýšenie alebo čisté zníženie peňažných prostriedkov (+/-), (súčet A + B + C)</t>
  </si>
  <si>
    <t>Stav peňažných prostriedkov a peňažných ekvivalentov na začiatku účtovného obdobia (+/-)</t>
  </si>
  <si>
    <t>Stav peňažných prostriedkov a peňažných ekvivalentov na konci účtovného obdobia pred zohľadnením kurzových rozdielov vyčíslených ku dňu, ku ktorému sa zostavuje
účtovná závierka (+/-)</t>
  </si>
  <si>
    <t>Kurzové rozdiely vyčíslené k peňažným prostriedkom a peňažným ekvivalentom ku dňu, ku ktorému sa zostavuje účtovná závierka (+/-)</t>
  </si>
  <si>
    <t xml:space="preserve"> V zmysle § 22 ods. 8 ZoÚ (oslobodenie od konsolidácie na medzistupni):
 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</si>
  <si>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</si>
  <si>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</si>
  <si>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</si>
  <si>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</si>
  <si>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</si>
  <si>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</si>
  <si>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</si>
  <si>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</si>
  <si>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</si>
  <si>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</si>
  <si>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 xml:space="preserve">Poistná suma                          </t>
  </si>
  <si>
    <t>Ďalšie doležité informácie o prírastkoch, úbytkoch a presunoch dlhodobého nehmotného majetku:</t>
  </si>
  <si>
    <t>Ďalšie doležité informácie o prírastkoch, úbytkoch a presunoch dlhodobého hmotného majetku:</t>
  </si>
  <si>
    <t xml:space="preserve">Informácie o DNM s obmedzeným právom nakladania a na ktorý je zriadené záložné právo </t>
  </si>
  <si>
    <t xml:space="preserve">Informácie o DHM s obmedzeným právom nakladania a na ktorý je zriadené záložné právo </t>
  </si>
  <si>
    <t>Zúčtovanie OP</t>
  </si>
  <si>
    <t>DNM, na ktorý je zriadené záložné právo</t>
  </si>
  <si>
    <t>DNM, pri ktorom má účt. jednotka obmedzené právo nakladania</t>
  </si>
  <si>
    <t>DHM, na ktorý je zriadené záložné právo</t>
  </si>
  <si>
    <t>DHM, pri ktorom má účt. jednotka obmedzené právo nakladania</t>
  </si>
  <si>
    <t>Zásoby, s obmedzeným právom nakladania</t>
  </si>
  <si>
    <t xml:space="preserve">Informácie o zásobách s obmedzeným právom nakladania a na ktoré je zriadené záložné právo </t>
  </si>
  <si>
    <t>F. q)</t>
  </si>
  <si>
    <t>Informácie o zákazkovej výrobe a o zákazkovej výstavbe nehnuteľnosti určenej na predaj</t>
  </si>
  <si>
    <t>Ďalšie doležité informácie o opravných položkách k zásobám (napr. dôvod ich vzniku a podobne):</t>
  </si>
  <si>
    <t>Predchádzajúce účtovné obdobie</t>
  </si>
  <si>
    <t>Ďalšie doležité informácie o zákazkovej výrobe (napr. o metódach určenia stupňa dokončenia):</t>
  </si>
  <si>
    <t>Sumár od začiatku do konca bežného účtovného obdobia</t>
  </si>
  <si>
    <t>Ďalšie doležité informácie o zákazkovej výrobe (napr. o metódach určenia výnosov):</t>
  </si>
  <si>
    <t>Ďalšie doležité informácie o zákazkovej výstavbe nehnut. (napr. o metódach určenia výnosov):</t>
  </si>
  <si>
    <t>Ďalšie doležité informácie o zákazkovej výstavbe nehnut. (napr. o metódach určenia stupňa dokončenia):</t>
  </si>
  <si>
    <t>Vyradenie majetku</t>
  </si>
  <si>
    <t>Zánik opodstatne-nosti</t>
  </si>
  <si>
    <t xml:space="preserve">Informácie o vývoji opravnej položky (OP) k pohľadávkam </t>
  </si>
  <si>
    <t>SPOLU</t>
  </si>
  <si>
    <t xml:space="preserve"> Informácie o vekovej štruktúre pohľadávok </t>
  </si>
  <si>
    <t>Ďalšie doležité informácie o opravných položkách k pohľadávkam:</t>
  </si>
  <si>
    <t>Ďalšie doležité informácie o vekovej štruktúre pohľadávok:</t>
  </si>
  <si>
    <t>Pohľ. voči spoločníkom, členom a združ.</t>
  </si>
  <si>
    <t>Ostatné pohľadávky v rámci konsolid. celku</t>
  </si>
  <si>
    <t>Ďalšie doležité inform. o záložných právach / iných zabezpečeniach a obmedzeniach pohľadávok:</t>
  </si>
  <si>
    <t>Informácie  o pohľadávkach zabezpečených záložným právom alebo inou formou zabezpečenia a o pohľadávkach, na ktoré sa zriadilo záložné právo</t>
  </si>
  <si>
    <t>Hodnota pohľad. s obmedzeným právom nakladania / so zriadením zálož. právom</t>
  </si>
  <si>
    <t xml:space="preserve"> Informácie o krátkodobom finančnom majetku </t>
  </si>
  <si>
    <t>Ďalšie doležité informácie o krátkodobom finančnom majetku:</t>
  </si>
  <si>
    <t>Krátkodobý  finančný majetok s obmedzeným právo nakladania</t>
  </si>
  <si>
    <t xml:space="preserve">Informácie o krátkodobom finančnom majetku (KFM), na ktorý bolo zriad. záložné právo </t>
  </si>
  <si>
    <t>Ďalšie doležité informácie o KFM, na ktorý bolo zriadené záložné právo:</t>
  </si>
  <si>
    <t>Informácie o významných položkách časového rozlíšenia na strane aktív</t>
  </si>
  <si>
    <t>Ďalšie doležité informácie o položkách časového rozslíšenia na strane aktív:</t>
  </si>
  <si>
    <t>Ďalšie doležité informácie o majetku prenajatom formou finančného prenájmu:</t>
  </si>
  <si>
    <t>Informácie o majetku prenajatom formou finančného prenájmu</t>
  </si>
  <si>
    <t>Údaje o vlastnom imaní</t>
  </si>
  <si>
    <t>Tabuľka č.3</t>
  </si>
  <si>
    <t>Tabuľka č.4</t>
  </si>
  <si>
    <t>Vysporiadanie účtovnej straty</t>
  </si>
  <si>
    <t>Ďalšie doležité informácie o rozdelení zisku / vysporiadaní straty:</t>
  </si>
  <si>
    <t>Informácie o rezervách</t>
  </si>
  <si>
    <t>Stav na konci
na konci účtovného obdobia</t>
  </si>
  <si>
    <t xml:space="preserve"> Informácie o záväzkoch</t>
  </si>
  <si>
    <t>Ďalšie doležité informácie o záväzkoch:</t>
  </si>
  <si>
    <t>Podniky, v ktorých je podnik neobmedzene ručiacim spoločníkom</t>
  </si>
  <si>
    <t>Právny dôvod na zostavenie účtovnej závierky</t>
  </si>
  <si>
    <t>Dátum schválenia účtovnej závierky za predchádzajúce obdobie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</si>
  <si>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</si>
  <si>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</si>
  <si>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</si>
  <si>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</si>
  <si>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Spôsob a výška poistenia dlhodobého majetku</t>
  </si>
  <si>
    <t>Informácie o odloženej daňovej pohľadávke alebo o odloženom daňovom záväzku</t>
  </si>
  <si>
    <t>Ďalšie doležité informácie týkajúce sa odloženej daňovej pohľadávky / záväzku:</t>
  </si>
  <si>
    <t>Informácie o záväzkoch zo sociálneho fondu</t>
  </si>
  <si>
    <t>Ďalšie doležité informácie týkajúce sa záväzkov zo sociálneho fondu:</t>
  </si>
  <si>
    <t>Informácie o významných položkách časového rozlíšenia na strane pasív</t>
  </si>
  <si>
    <t xml:space="preserve">Výdavky bud. období dlhodobé, z toho: </t>
  </si>
  <si>
    <t>Výdavky bud. období krátkodobé, z toho:</t>
  </si>
  <si>
    <t>Výnosy bud. období dlhodobé, z toho:</t>
  </si>
  <si>
    <t>Výnosy bud. období krátkodobé, z toho:</t>
  </si>
  <si>
    <t>Ďalšie doležité informácie o významných položkách časového rozlíšenia na strane pasív:</t>
  </si>
  <si>
    <t>H. a)</t>
  </si>
  <si>
    <t>Informácie o tržbách</t>
  </si>
  <si>
    <t>Typ výrobkov tovarov a služieb</t>
  </si>
  <si>
    <t>Informácie o čistom obrate</t>
  </si>
  <si>
    <t>Náklady voči audítorovi / audítorskej spoločnosti, z toho:</t>
  </si>
  <si>
    <t xml:space="preserve"> Informácie o daniach z príjmov</t>
  </si>
  <si>
    <t>Suma odloženého daňového záväzku, ktorý vznikol z dôvodu neúčtovania tej časti odloženej daňovej pohľadávky v bežnom účtovnom období, o ktorej sa účtovalo v predchádzajúcich účtovných obdobiach</t>
  </si>
  <si>
    <t>Vplyv nevykázanej odlož. daň. pohľadávky</t>
  </si>
  <si>
    <t>Ďalšie doležité informácie o sumách na podsúvahových účtoch:</t>
  </si>
  <si>
    <t>Ďalšie doležité informácie o ekonomických vzťahoch účtovnej jednotky a spriaznených osôb:</t>
  </si>
  <si>
    <t>Ďalšie doležité informácie o ekonomických vzťahoch ÚJ a dcérskych / materských ÚJ:</t>
  </si>
  <si>
    <t>Mimoriadne udalosti (napr. živelné pohromy)</t>
  </si>
  <si>
    <t>Ďalšie doležité informácie o skutočnostiach, ktoré nastali po dni, ku ktorému sa zostavuje účtovná závierka do dňa zostavenia účtovnej závierky:</t>
  </si>
  <si>
    <t>Prehľad zmien vlastného imania</t>
  </si>
  <si>
    <t>Nerozdelený zisk minulých r.</t>
  </si>
  <si>
    <t>Neuhradená strata minulých r.</t>
  </si>
  <si>
    <t>Ostatné položky VI</t>
  </si>
  <si>
    <t>Základné imanie v OR SR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</si>
  <si>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</si>
  <si>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Nepeňažné operácie ovplyvňujúce výsledok hospodárenia z bežnej činnosti pred zdanením daňou z príjmov (+/-), (súčet A. 1. 1. až A. 1. 13.)</t>
  </si>
  <si>
    <t>Kurzová strata vyčíslená k pň ažným prostriedkom a peňažným ekvivalentom ku dňu, ku ktorému sa zostavuje účtovná závierka (+)</t>
  </si>
  <si>
    <t>Vplyv zmien stavu pracovného kapitálu, ktorým sa na účely tohto opatrenia rozumie rozdiel medzi obežným majetkom a krátkodobými záväzkami s výnimkou položiek obežného majetku, ktoré sú súčasťou peňažných prostriedkov a peňažných ekvivalentov, na výsledok hospodárenia z bežnej činnosti (súčet A. 2. 1. až A. 2. 4.)</t>
  </si>
  <si>
    <t>Príjmy z predaja dlhodobých cenných papierov a podielov v iných účtovných jednotkách, s výnimkou cenných papierov, ktoré sa považujú za peňažné ekvivalenty a cenných papierov určených
na predaj alebo na obchodovanie (+)</t>
  </si>
  <si>
    <t>Príjmy zo splácania dlhodobých pôžičiek poskytnutých účtovnou jednotkou inej účtovnej jednotke, ktorá je súčasťou konsolidovaného celku (+)</t>
  </si>
  <si>
    <t>Výdavky súvisiace s derivátmi, s výnimkou, ak sú určené na predaj alebo na obchodovanie, alebo ak sa považujú za peňažné toky z investičnej činnosti (-)</t>
  </si>
  <si>
    <t>Zákonné rezervné fondy</t>
  </si>
  <si>
    <t>Oceňovacie rozdiely nezahrnuté do výsl. hospod.</t>
  </si>
  <si>
    <t>Ostatné fondy tvorené zo zisku</t>
  </si>
  <si>
    <t>VH bežného účt. obdobia</t>
  </si>
  <si>
    <t>Ďalšie doležité informácie o zmenách vo vlastnom imaní:</t>
  </si>
  <si>
    <t>Pozemky</t>
  </si>
  <si>
    <t>Stavby</t>
  </si>
  <si>
    <t>Pestova-teľské celky trvalých porastov</t>
  </si>
  <si>
    <t>Základné stádo a ťažné zvieratá</t>
  </si>
  <si>
    <t>Ostatný DNM</t>
  </si>
  <si>
    <t>Aktivované náklady na vývoj</t>
  </si>
  <si>
    <t>Oceniteľné práva</t>
  </si>
  <si>
    <t>Poskyt. preddavky na DNM</t>
  </si>
  <si>
    <t>Obstará-vaný DNM</t>
  </si>
  <si>
    <t>Prehľad o pohybe jednotlivých zložiek dlhodobého nehmotného majetku (DNM)</t>
  </si>
  <si>
    <t>DNM</t>
  </si>
  <si>
    <t>Aktivované náklady na vývoj</t>
  </si>
  <si>
    <t xml:space="preserve">Obstará-vaný DNM
</t>
  </si>
  <si>
    <t>Prehľad o pohybe jednotlivých zložiek dlhodobého hmotného majetku (DHM)</t>
  </si>
  <si>
    <t>DHM</t>
  </si>
  <si>
    <t>Ostatný majetok</t>
  </si>
  <si>
    <t>Stav na začiatku ÚO</t>
  </si>
  <si>
    <t>Stav na začiatku ÚO</t>
  </si>
  <si>
    <t>Stav na konci ÚO</t>
  </si>
  <si>
    <t>Stav na konci ÚO</t>
  </si>
  <si>
    <t>Samostatné hnuteľné veci a súbory HV</t>
  </si>
  <si>
    <t>Poskyt. preddavky na DHM</t>
  </si>
  <si>
    <t xml:space="preserve">Obstaráva-
ný DHM
</t>
  </si>
  <si>
    <t>Dôvod na zostavenie mimoriadnej účtovnej závierky:</t>
  </si>
  <si>
    <t xml:space="preserve">C. d) </t>
  </si>
  <si>
    <t>UNIVERSALPRESS, spol. s r.o.</t>
  </si>
  <si>
    <t>Partizánska 394, 907 01 Myjava</t>
  </si>
  <si>
    <t>26.8.1994</t>
  </si>
  <si>
    <t>10.1.1995</t>
  </si>
  <si>
    <t>Sprostredkovanie, predaj a distribúcia periodickej a neperiodickej tlače</t>
  </si>
  <si>
    <t>Nákup a predaj tabakových výrobkov a fajčiarských potrieb</t>
  </si>
  <si>
    <t>Nákup a predaj doplnkového sortimentu vhodného pre stánkový prdaj</t>
  </si>
  <si>
    <t>Obchodná činnosť v rozsahu voľnej živnosti</t>
  </si>
  <si>
    <t>Royal Invest Consulting, a.s.</t>
  </si>
  <si>
    <t>Vajnorská 137, Bratislava 831 04,</t>
  </si>
  <si>
    <t>Royal Invest Consulting, a.s., Vajnorská 137, 831 04 Bratislava</t>
  </si>
  <si>
    <t>obstarávacou cenou</t>
  </si>
  <si>
    <t>vlastné náklady</t>
  </si>
  <si>
    <t>menovitou hodnotou</t>
  </si>
  <si>
    <t>Pohľadávky kúpené</t>
  </si>
  <si>
    <t>Záväzky vrátane rezerv, pôžičiek a úverov</t>
  </si>
  <si>
    <t>bez náplne</t>
  </si>
  <si>
    <t>Budovy a stavby</t>
  </si>
  <si>
    <t>Odpisový plán majetku do 1700 Eur a dobou použiteľnosti viac ako rok:
.....................................................................</t>
  </si>
  <si>
    <t>O takomto majetku sa účtuje ako o dlhodobom majetku -individuálne posudzovanom. Účtovné odpisy sú stanovené pri tlačiarňach, scanneroch a iných elektronických zariadeniach na 36 mesiacov, inventár 48 mesiacov. Daňové odpisy u takéhoto majetku sú zhodné s účtovnými a im nadradenou právnou normou je Zákon o účtovníctve. Účtovné odpisy však možno určiť i  inak, o dĺžke času účtovných odpisov u individuálne posudzovanom majetku rozhodne konateľ spoločnosti.</t>
  </si>
  <si>
    <r>
      <t xml:space="preserve">Odpisový plán účtovných odpisov </t>
    </r>
    <r>
      <rPr>
        <b/>
        <sz val="11"/>
        <color indexed="10"/>
        <rFont val="Arial"/>
        <family val="2"/>
        <charset val="238"/>
      </rPr>
      <t>dlhodobého hmotného majetku</t>
    </r>
    <r>
      <rPr>
        <sz val="11"/>
        <color indexed="1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10"/>
        <rFont val="Arial"/>
        <family val="2"/>
        <charset val="238"/>
      </rPr>
      <t>nerovnajú</t>
    </r>
    <r>
      <rPr>
        <sz val="11"/>
        <color indexed="10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</si>
  <si>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10"/>
        <rFont val="Arial"/>
        <family val="2"/>
        <charset val="238"/>
      </rPr>
      <t>dlhodobého hmotného majetku</t>
    </r>
    <r>
      <rPr>
        <sz val="11"/>
        <color indexed="10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10"/>
        <rFont val="Arial"/>
        <family val="2"/>
        <charset val="238"/>
      </rPr>
      <t>rovnajú</t>
    </r>
    <r>
      <rPr>
        <sz val="11"/>
        <color indexed="10"/>
        <rFont val="Arial"/>
        <family val="2"/>
        <charset val="238"/>
      </rPr>
      <t xml:space="preserve">. Ročný účtovný odpis sa odlišuje od daňového podľa počtu mesiacov od zaradenia do konca roka.
</t>
    </r>
  </si>
  <si>
    <t>Stroje a zariadenia</t>
  </si>
  <si>
    <t>Dopravné prostriedky</t>
  </si>
  <si>
    <t>Softwér</t>
  </si>
  <si>
    <t>12/60</t>
  </si>
  <si>
    <t>5%</t>
  </si>
  <si>
    <t>25%</t>
  </si>
  <si>
    <t>nie je náplň</t>
  </si>
  <si>
    <t>Spoločnosť má uzatvorenú Zmluvu o záložnom práve k hnuteľnému majetku medzi záložným veriteľom Tatrabanka, a.s.. V tejto zmluve vystupuje spoločnosť, ako záložca. Záložné právo bolo zriadené za účelom zabezpečenia a uspokojenie zabezpečovacej pohľadávky z dôvodu využívania Cash Poolingu skupiny v Tatrabanke , a.s. Suma majetku je uvedená v obstarávacej cene.</t>
  </si>
  <si>
    <t>Poisťovňa</t>
  </si>
  <si>
    <t>Druh poistenia</t>
  </si>
  <si>
    <t>Živelné poistenie majetku</t>
  </si>
  <si>
    <t>Kooperatíva, a.s.</t>
  </si>
  <si>
    <t>poistenie proti odc. a vandalizmu</t>
  </si>
  <si>
    <t>Poistenie skla na motorových vozidlách</t>
  </si>
  <si>
    <t>Poistenie vnútroštátnej dopravy</t>
  </si>
  <si>
    <t>Havarijné poistenie vozidiel</t>
  </si>
  <si>
    <t>Na KFM nebolo zriadené žiadne záložné právo</t>
  </si>
  <si>
    <t>Detto ako DHM a zásoby</t>
  </si>
  <si>
    <t>Poistné</t>
  </si>
  <si>
    <t>Úrok z leasingovej splátky</t>
  </si>
  <si>
    <t>Licencia Eset</t>
  </si>
  <si>
    <t>Fa za dodávku tlače, služby</t>
  </si>
  <si>
    <t>Mzdy</t>
  </si>
  <si>
    <t>Teplo, plyn, vodné, stočné</t>
  </si>
  <si>
    <t>Rezerva na audit</t>
  </si>
  <si>
    <t>Ďalšie doležité informácie o rezervách :</t>
  </si>
  <si>
    <t>Bez dôležitých informácii.</t>
  </si>
  <si>
    <t>Dobropisy tlač externí odberatelia</t>
  </si>
  <si>
    <t>Dobropis redistribúcia MPK</t>
  </si>
  <si>
    <t>Vyúčtovanie el.energia GGT</t>
  </si>
  <si>
    <t>Tovar tlač</t>
  </si>
  <si>
    <t>Tovar cigarety+doplnkový tovar</t>
  </si>
  <si>
    <t>Opravy a údržba</t>
  </si>
  <si>
    <t>Cestovné</t>
  </si>
  <si>
    <t>Nájomné</t>
  </si>
  <si>
    <t>Služby RIC Bratislava</t>
  </si>
  <si>
    <t>Softwerová podpora</t>
  </si>
  <si>
    <t>Telefóny mobilné, pevná linka,dátový prenos</t>
  </si>
  <si>
    <t>Poštovné a notárske poplatky</t>
  </si>
  <si>
    <t>Revízie</t>
  </si>
  <si>
    <t>Ostatné služby</t>
  </si>
  <si>
    <t>Spotreba materiálu DHIM</t>
  </si>
  <si>
    <t>Spotreba PHM</t>
  </si>
  <si>
    <t>Spotreba materiálu autá, autodoprava..</t>
  </si>
  <si>
    <t>Kancelárske potreby</t>
  </si>
  <si>
    <t>Čistiace a hyg.potreby</t>
  </si>
  <si>
    <t>Spotreba energie</t>
  </si>
  <si>
    <t>Predaný tovar</t>
  </si>
  <si>
    <t>Osobné náklady</t>
  </si>
  <si>
    <t>Dane a poplatky</t>
  </si>
  <si>
    <t>Odpisy</t>
  </si>
  <si>
    <t>Ostatné náklady na HČ</t>
  </si>
  <si>
    <t>Manká a škody</t>
  </si>
  <si>
    <t>Úroky</t>
  </si>
  <si>
    <t>Bankové poplatky</t>
  </si>
  <si>
    <t>Škody na finančnom majetku</t>
  </si>
  <si>
    <t>Náklady , z toho:</t>
  </si>
  <si>
    <t>Materská účtovná jednotka</t>
  </si>
  <si>
    <t>Tabuľka č. 1 Nákup tovarov a služieb od spriaznených osôb bez materskej UJ</t>
  </si>
  <si>
    <t>Tabuľka č. 2 Predaj tovarov a služieb spriazneným osobám</t>
  </si>
  <si>
    <t>Ostatné skutočnosti:</t>
  </si>
  <si>
    <t>Obchodný register Okresného súdu Bratislava 1</t>
  </si>
  <si>
    <t>Zahradnícka 10, 812 44 Bratislava</t>
  </si>
  <si>
    <t>Základné informácie o účtovnej jednotke</t>
  </si>
  <si>
    <t>trhová reálna cena</t>
  </si>
  <si>
    <t>2,5%</t>
  </si>
  <si>
    <t>zadaným percentom</t>
  </si>
  <si>
    <t>rovnomerný odpis</t>
  </si>
  <si>
    <t>8,3%</t>
  </si>
  <si>
    <t>Inventár-trezor</t>
  </si>
  <si>
    <t>Predplatné a ostatné</t>
  </si>
  <si>
    <t>Služby-nájomné a log.služby</t>
  </si>
  <si>
    <t>Služby-redistribúcia MPK</t>
  </si>
  <si>
    <t>Služby-dopravné náklady</t>
  </si>
  <si>
    <t>Služby-odmena za predaj tovaru</t>
  </si>
  <si>
    <t>Služby-mandátne zmluvy</t>
  </si>
  <si>
    <t>ČL.1</t>
  </si>
  <si>
    <t>5/a</t>
  </si>
  <si>
    <t>5/b</t>
  </si>
  <si>
    <t>5/c</t>
  </si>
  <si>
    <t>Čl.II</t>
  </si>
  <si>
    <t>2/4/f</t>
  </si>
  <si>
    <t>Čl.III</t>
  </si>
  <si>
    <t>Čl.3/a</t>
  </si>
  <si>
    <t>Čl.III/c</t>
  </si>
  <si>
    <t>Čl.III/1/c</t>
  </si>
  <si>
    <t>Čl.III/n</t>
  </si>
  <si>
    <t>Čl.III/p</t>
  </si>
  <si>
    <t>Čl.III/q</t>
  </si>
  <si>
    <t>Čl.III/r</t>
  </si>
  <si>
    <t>Čl.III/t</t>
  </si>
  <si>
    <t>Čl.III/w</t>
  </si>
  <si>
    <t>Čl.III/y</t>
  </si>
  <si>
    <t>Čl.III/2</t>
  </si>
  <si>
    <t>Čl.III/2/a</t>
  </si>
  <si>
    <t>Čl.III/2/b</t>
  </si>
  <si>
    <t>Čl.III/2/d</t>
  </si>
  <si>
    <t>Čl.III/2/f</t>
  </si>
  <si>
    <t>Čl.III/2/g</t>
  </si>
  <si>
    <t>Čl.III/2/j</t>
  </si>
  <si>
    <t>Čl.III/3</t>
  </si>
  <si>
    <t xml:space="preserve">Čl.IV/1 </t>
  </si>
  <si>
    <t>Čl.IV/1</t>
  </si>
  <si>
    <t>Členenie osobných nákladov</t>
  </si>
  <si>
    <t xml:space="preserve">Sociálne poistenie </t>
  </si>
  <si>
    <t>Zdravotné poistenie</t>
  </si>
  <si>
    <t>Sociálne náklady</t>
  </si>
  <si>
    <t>Osobné náklady spolu</t>
  </si>
  <si>
    <t>Čl.V/3</t>
  </si>
  <si>
    <t>Čl.VII/1/c</t>
  </si>
  <si>
    <t>Nákup tovaru(131GGT+131MP+504GGT)</t>
  </si>
  <si>
    <t>Úroky(562GGT)</t>
  </si>
  <si>
    <t>Predaj služieb (602GGT+ 602 MP)</t>
  </si>
  <si>
    <t>Žiadna transakcia so spriaznenou osobou nebola uskutočnená za neobvyklých obchodných podmienok.</t>
  </si>
  <si>
    <t>Čl.IX</t>
  </si>
  <si>
    <t>Čl.X</t>
  </si>
  <si>
    <t>Informácie k Čl.3 o počte zamestnancov</t>
  </si>
  <si>
    <t>Poznámky Úč PODV 3 - 01</t>
  </si>
  <si>
    <t>Služby-reklamné a marketingové</t>
  </si>
  <si>
    <t>Čistý obrat podľa §2 celkom</t>
  </si>
  <si>
    <t>Náklady na reprezentáciu</t>
  </si>
  <si>
    <t>Vedenie účtovníctva</t>
  </si>
  <si>
    <t>Na podsúvahových účtoch je evidovaný tovar, ktorý sa predáva na základe mandátnych zmlúv,napríklad losy TIPOS, NIKE</t>
  </si>
  <si>
    <t>Predaj tovaru(604MP+604GGT)</t>
  </si>
  <si>
    <r>
      <t>Nákup služieb</t>
    </r>
    <r>
      <rPr>
        <sz val="8"/>
        <rFont val="Arial"/>
        <family val="2"/>
        <charset val="238"/>
      </rPr>
      <t>(502GGT+518GGT+518MP+GGFS)</t>
    </r>
  </si>
  <si>
    <t xml:space="preserve">V položke záv. So zostatkovou dobou 1-5 rokov sú uvedené záväzky vyplývajúce z leasingových zmlúv , záv. zo sociálneho fondu a odloženého daňového záväzku. </t>
  </si>
  <si>
    <t>Položka dobropisy tlač externí odberatelia predstavuje záväzok spoločnosti z vystavených dobropisov za tlač dodanú v roku 2017 a dobropisovanú 2018. K vyrovnaniu časového rozlíšenia dôjde v mesiacoch január a február 2018.</t>
  </si>
  <si>
    <t>V položke DNM nenastali žiadne zmeny oproti stavu k 31.12.2017</t>
  </si>
  <si>
    <t>Úbytok v položke Stavby predstavuje vyradenú plochu pod novinovým stánkom v Senici, Nám.Oslobodenia v sume 1273 Eur. Prírastky v položke SHV predstavuje zakúpenie nových PC počítačov  a technické zhodnotenie kamerového systému v sume 5300 eur. Vyradenie v časti SHV predstavuje vyradenie zastaralých PC počítačov a BluRetail fiškálnej pokladne v sume 5283 eur.</t>
  </si>
  <si>
    <t>Dlhodobý hmotný a nehmotný majetok sa odpisuje podľa plánu odpisov. Účtovné odpisy nie sú zhodné s daňovými. Majetok sa začína účtovne odpisovať v mesiaci, v ktorom bol zaradený do používania. Spôsob odpisovania majetku je podľa odpisového plánu. Rozdiel medzi daňovými a účtovnými odpismi je predmetom odloženej dane.</t>
  </si>
  <si>
    <t>Spoločnosť vytvára OP na pohľadávky, ktoré boli postúpené na súd a je predpoklad, že budú uhradené. Opravná položka sa v tomto prípade do roku 2007 tvorila vo výške 100% nominálnej hodnoty. V súčastnosti sa pri tvorbe OP postupuje podľa Zákona o dani z príjmov. Zrušenie OP v sume 3367 Eur predstavuje vymoženú časť pohľadávky od bývalého obchodného partnera a zrušenie exekúcie.</t>
  </si>
  <si>
    <t>Položka príjmy budúcich období predstavuje príjmy z fakturovaných služieb za mesiac december 2018 a došlé dobropisy za tlač dodanú v roku 2018 a fakturovanú 2019.</t>
  </si>
  <si>
    <t>Valné zhromaždenie rozhodlo o preúčtovaní celej sumy zisku z roku 2017 na účet nerozdelený zisk minulých rokov.</t>
  </si>
  <si>
    <t xml:space="preserve">Z pohľadávok po lehote splatnosti je do 30 dní po splatnosti  cca 1534 Eur. U týchto pohľadávok nie je riziko ich neuhradenia, ich úhrada je v jednaní s odberateľmi. Časť pohľadávok  v sume 66 Eur po splatnosti do 90 dní už bola uhradená v roku 2018. Časť pohľadávok v sume 365 Eur po splatnosti do 180 dní sa postupne uhrádza. Časť pohľadávok do 365 dní v sume 57 eur je v riešení. Časť pohľadávok po splatnosti nad 1095 dní v sume 2802 eur je v súdnom riešení a  tieto pohľadávky sú následne  vymáhané exekútorom. </t>
  </si>
  <si>
    <t>Pri všetkých vytvorených rezervách v roku 2018 je známe, že tieto budú použité prípadne zrušené v roku 2018.</t>
  </si>
  <si>
    <t>Spoločnosť ACCONT AUDIT, s.r.o., Ružová 224/5, 905 01 Senica je audítorskou spoločnosťou, ktorá v spoločnosti UNIVERSALPRESS, spol. s r.o. vykonáva predbežný audit bežného účtovného obdobia, audit účtovnej závierky, ako aj audit súladu výročnej správy s auditovanou účtovnou závierkou. Pre rok 2018 bola táto spoločnosť znovu odsúhlesená Riadnym valným zhromaždením.</t>
  </si>
  <si>
    <t xml:space="preserve">Dňa 31.5.2018 sa konalo  Riadne valné zhromaždenie spoločnosti UNIVERSALPRESS, spol. s r.o.  Royal Invest Consulting, a.s. Bratislava, ako jediný vlastník  rozhodol, že výsledok hospodárenia v sume 3 605,81 Eur bude preúčtovaný na nerozdelený VH. </t>
  </si>
  <si>
    <t>31.5.2018</t>
  </si>
  <si>
    <t>Spoločnosť uplatňuje účtovné princípy a postupy účtovania v súlade so Zákonom o účtovníctve a s postupmi účtovania pre podnikateľov, ktoré platia v Slovenskej republike. Účtovníctvo sa vedie v peňažných jednotkách  jednotnej európskej meny, t.j. v eurách. V účtovnej jednotke sa počas roka 2018 neuskutočnili zmeny spôsobov oceňovania a  spôsobov odpisovania majetku. Zmeny oproti predchádzajúcemu obdobiu v usporiadaní položiek účtovnej závierky a obsahové vymedzenie týchto položiek vyplývali priamo zo zmien v slovenskej účtovnej legislatíve platnej od 1.1.2018 a zmien s účinnosťou počas roka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</si>
</sst>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i/>
      <sz val="1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70">
    <border>
      <left/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/>
      <top style="thick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 style="thin">
        <color indexed="64"/>
      </top>
      <bottom style="thick">
        <color rgb="FF000000"/>
      </bottom>
      <diagonal/>
    </border>
    <border>
      <left/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thick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thick">
        <color rgb="FF000000"/>
      </right>
      <top style="medium">
        <color indexed="64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thick">
        <color rgb="FF000000"/>
      </right>
      <top style="thin">
        <color indexed="64"/>
      </top>
      <bottom style="medium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 style="thick">
        <color rgb="FF000000"/>
      </right>
      <top style="thin">
        <color indexed="64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  <border>
      <left/>
      <right style="medium">
        <color rgb="FF000000"/>
      </right>
      <top style="thick">
        <color rgb="FF000000"/>
      </top>
      <bottom style="thin">
        <color indexed="64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medium">
        <color indexed="64"/>
      </bottom>
      <diagonal/>
    </border>
    <border>
      <left/>
      <right/>
      <top style="thick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/>
      <right style="thin">
        <color indexed="64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indexed="64"/>
      </right>
      <top style="thick">
        <color rgb="FF000000"/>
      </top>
      <bottom/>
      <diagonal/>
    </border>
    <border>
      <left/>
      <right style="thick">
        <color rgb="FF000000"/>
      </right>
      <top style="thin">
        <color indexed="64"/>
      </top>
      <bottom/>
      <diagonal/>
    </border>
    <border>
      <left/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644">
    <xf numFmtId="0" fontId="0" fillId="0" borderId="0" xfId="0"/>
    <xf numFmtId="0" fontId="4" fillId="0" borderId="0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wrapText="1"/>
      <protection locked="0"/>
    </xf>
    <xf numFmtId="0" fontId="4" fillId="0" borderId="0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center" vertical="top"/>
      <protection locked="0"/>
    </xf>
    <xf numFmtId="3" fontId="3" fillId="0" borderId="2" xfId="0" applyNumberFormat="1" applyFont="1" applyBorder="1" applyAlignment="1" applyProtection="1">
      <alignment horizontal="right" vertical="center" indent="3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200" xfId="0" applyFont="1" applyBorder="1" applyAlignment="1" applyProtection="1">
      <alignment horizontal="center" vertical="center" wrapText="1"/>
      <protection locked="0"/>
    </xf>
    <xf numFmtId="0" fontId="3" fillId="0" borderId="201" xfId="0" applyFont="1" applyBorder="1" applyAlignment="1" applyProtection="1">
      <alignment horizontal="center" vertical="center" wrapText="1"/>
      <protection locked="0"/>
    </xf>
    <xf numFmtId="0" fontId="4" fillId="0" borderId="202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indent="4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protection locked="0"/>
    </xf>
    <xf numFmtId="0" fontId="4" fillId="0" borderId="0" xfId="0" applyFont="1" applyAlignment="1" applyProtection="1">
      <alignment vertical="top" wrapText="1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vertical="center"/>
      <protection locked="0"/>
    </xf>
    <xf numFmtId="3" fontId="4" fillId="0" borderId="0" xfId="0" applyNumberFormat="1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3" fontId="7" fillId="0" borderId="8" xfId="0" applyNumberFormat="1" applyFont="1" applyBorder="1" applyAlignment="1" applyProtection="1">
      <alignment horizontal="right" vertical="center" wrapText="1" indent="1"/>
      <protection hidden="1"/>
    </xf>
    <xf numFmtId="3" fontId="7" fillId="0" borderId="9" xfId="0" applyNumberFormat="1" applyFont="1" applyBorder="1" applyAlignment="1" applyProtection="1">
      <alignment horizontal="right" vertical="center" wrapText="1" indent="1"/>
      <protection hidden="1"/>
    </xf>
    <xf numFmtId="3" fontId="7" fillId="0" borderId="10" xfId="0" applyNumberFormat="1" applyFont="1" applyBorder="1" applyAlignment="1" applyProtection="1">
      <alignment horizontal="right" vertical="center" wrapText="1" indent="1"/>
      <protection hidden="1"/>
    </xf>
    <xf numFmtId="3" fontId="11" fillId="0" borderId="11" xfId="0" applyNumberFormat="1" applyFont="1" applyBorder="1" applyAlignment="1" applyProtection="1">
      <alignment horizontal="right" vertical="center" wrapText="1" indent="1"/>
      <protection locked="0"/>
    </xf>
    <xf numFmtId="3" fontId="11" fillId="0" borderId="12" xfId="0" applyNumberFormat="1" applyFont="1" applyBorder="1" applyAlignment="1" applyProtection="1">
      <alignment horizontal="right" vertical="center" wrapText="1" indent="1"/>
      <protection locked="0"/>
    </xf>
    <xf numFmtId="3" fontId="7" fillId="0" borderId="13" xfId="0" applyNumberFormat="1" applyFont="1" applyBorder="1" applyAlignment="1" applyProtection="1">
      <alignment horizontal="right" vertical="center" wrapText="1" indent="1"/>
      <protection hidden="1"/>
    </xf>
    <xf numFmtId="3" fontId="11" fillId="0" borderId="14" xfId="0" applyNumberFormat="1" applyFont="1" applyBorder="1" applyAlignment="1" applyProtection="1">
      <alignment horizontal="right" vertical="center" wrapText="1" indent="1"/>
      <protection locked="0"/>
    </xf>
    <xf numFmtId="3" fontId="11" fillId="0" borderId="15" xfId="0" applyNumberFormat="1" applyFont="1" applyBorder="1" applyAlignment="1" applyProtection="1">
      <alignment horizontal="right" vertical="center" wrapText="1" indent="1"/>
      <protection locked="0"/>
    </xf>
    <xf numFmtId="3" fontId="7" fillId="0" borderId="16" xfId="0" applyNumberFormat="1" applyFont="1" applyBorder="1" applyAlignment="1" applyProtection="1">
      <alignment horizontal="right" vertical="center" wrapText="1" indent="1"/>
      <protection hidden="1"/>
    </xf>
    <xf numFmtId="3" fontId="11" fillId="0" borderId="17" xfId="0" applyNumberFormat="1" applyFont="1" applyBorder="1" applyAlignment="1" applyProtection="1">
      <alignment horizontal="right" vertical="center" wrapText="1" indent="1"/>
      <protection locked="0"/>
    </xf>
    <xf numFmtId="3" fontId="11" fillId="0" borderId="18" xfId="0" applyNumberFormat="1" applyFont="1" applyBorder="1" applyAlignment="1" applyProtection="1">
      <alignment horizontal="right" vertical="center" wrapText="1" indent="1"/>
      <protection locked="0"/>
    </xf>
    <xf numFmtId="3" fontId="7" fillId="0" borderId="19" xfId="0" applyNumberFormat="1" applyFont="1" applyBorder="1" applyAlignment="1" applyProtection="1">
      <alignment horizontal="right" vertical="center" wrapText="1" indent="1"/>
      <protection hidden="1"/>
    </xf>
    <xf numFmtId="3" fontId="7" fillId="0" borderId="20" xfId="0" applyNumberFormat="1" applyFont="1" applyBorder="1" applyAlignment="1" applyProtection="1">
      <alignment horizontal="right" vertical="center" wrapText="1" indent="1"/>
      <protection hidden="1"/>
    </xf>
    <xf numFmtId="3" fontId="7" fillId="0" borderId="21" xfId="0" applyNumberFormat="1" applyFont="1" applyBorder="1" applyAlignment="1" applyProtection="1">
      <alignment horizontal="right" vertical="center" wrapText="1" indent="1"/>
      <protection hidden="1"/>
    </xf>
    <xf numFmtId="3" fontId="7" fillId="0" borderId="1" xfId="0" applyNumberFormat="1" applyFont="1" applyBorder="1" applyAlignment="1" applyProtection="1">
      <alignment horizontal="right" vertical="center" wrapText="1" indent="1"/>
      <protection hidden="1"/>
    </xf>
    <xf numFmtId="3" fontId="7" fillId="0" borderId="7" xfId="0" applyNumberFormat="1" applyFont="1" applyBorder="1" applyAlignment="1" applyProtection="1">
      <alignment horizontal="right" vertical="center" wrapText="1" indent="1"/>
      <protection hidden="1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horizontal="right" vertical="center" wrapText="1"/>
      <protection locked="0"/>
    </xf>
    <xf numFmtId="0" fontId="3" fillId="0" borderId="0" xfId="0" applyFont="1" applyBorder="1" applyAlignment="1" applyProtection="1">
      <alignment horizontal="justify" vertical="top"/>
      <protection locked="0"/>
    </xf>
    <xf numFmtId="3" fontId="7" fillId="0" borderId="8" xfId="0" applyNumberFormat="1" applyFont="1" applyBorder="1" applyAlignment="1" applyProtection="1">
      <alignment horizontal="right" vertical="center" wrapText="1" indent="1"/>
      <protection locked="0"/>
    </xf>
    <xf numFmtId="3" fontId="7" fillId="0" borderId="9" xfId="0" applyNumberFormat="1" applyFont="1" applyBorder="1" applyAlignment="1" applyProtection="1">
      <alignment horizontal="right" vertical="center" wrapText="1" indent="1"/>
      <protection locked="0"/>
    </xf>
    <xf numFmtId="3" fontId="7" fillId="0" borderId="20" xfId="0" applyNumberFormat="1" applyFont="1" applyBorder="1" applyAlignment="1" applyProtection="1">
      <alignment horizontal="right" vertical="center" wrapText="1" indent="1"/>
      <protection locked="0"/>
    </xf>
    <xf numFmtId="3" fontId="7" fillId="0" borderId="0" xfId="0" applyNumberFormat="1" applyFont="1" applyBorder="1" applyAlignment="1" applyProtection="1">
      <alignment horizontal="right" vertical="center" wrapText="1" inden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4" fillId="0" borderId="21" xfId="0" applyFont="1" applyBorder="1" applyAlignment="1" applyProtection="1">
      <alignment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left" vertical="center" wrapText="1"/>
      <protection locked="0"/>
    </xf>
    <xf numFmtId="3" fontId="7" fillId="0" borderId="24" xfId="0" applyNumberFormat="1" applyFont="1" applyBorder="1" applyAlignment="1" applyProtection="1">
      <alignment horizontal="right" vertical="center" wrapText="1" indent="1"/>
      <protection hidden="1"/>
    </xf>
    <xf numFmtId="3" fontId="7" fillId="0" borderId="25" xfId="0" applyNumberFormat="1" applyFont="1" applyBorder="1" applyAlignment="1" applyProtection="1">
      <alignment horizontal="right" vertical="center" wrapText="1" indent="1"/>
      <protection hidden="1"/>
    </xf>
    <xf numFmtId="0" fontId="11" fillId="0" borderId="26" xfId="0" applyFont="1" applyBorder="1" applyAlignment="1" applyProtection="1">
      <alignment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wrapText="1" indent="1"/>
      <protection locked="0"/>
    </xf>
    <xf numFmtId="3" fontId="11" fillId="0" borderId="28" xfId="0" applyNumberFormat="1" applyFont="1" applyBorder="1" applyAlignment="1" applyProtection="1">
      <alignment horizontal="right" vertical="center" wrapText="1" indent="1"/>
      <protection locked="0"/>
    </xf>
    <xf numFmtId="0" fontId="11" fillId="0" borderId="29" xfId="0" applyFont="1" applyBorder="1" applyAlignment="1" applyProtection="1">
      <alignment vertical="center" wrapText="1"/>
      <protection locked="0"/>
    </xf>
    <xf numFmtId="3" fontId="11" fillId="0" borderId="30" xfId="0" applyNumberFormat="1" applyFont="1" applyBorder="1" applyAlignment="1" applyProtection="1">
      <alignment horizontal="right" vertical="center" wrapText="1" indent="1"/>
      <protection locked="0"/>
    </xf>
    <xf numFmtId="3" fontId="11" fillId="0" borderId="31" xfId="0" applyNumberFormat="1" applyFont="1" applyBorder="1" applyAlignment="1" applyProtection="1">
      <alignment horizontal="right" vertical="center" wrapText="1" indent="1"/>
      <protection locked="0"/>
    </xf>
    <xf numFmtId="0" fontId="11" fillId="0" borderId="32" xfId="0" applyFont="1" applyBorder="1" applyAlignment="1" applyProtection="1">
      <alignment vertical="center" wrapText="1"/>
      <protection locked="0"/>
    </xf>
    <xf numFmtId="3" fontId="11" fillId="0" borderId="33" xfId="0" applyNumberFormat="1" applyFont="1" applyBorder="1" applyAlignment="1" applyProtection="1">
      <alignment horizontal="right" vertical="center" wrapText="1" indent="1"/>
      <protection locked="0"/>
    </xf>
    <xf numFmtId="3" fontId="11" fillId="0" borderId="34" xfId="0" applyNumberFormat="1" applyFont="1" applyBorder="1" applyAlignment="1" applyProtection="1">
      <alignment horizontal="right" vertical="center" wrapText="1" indent="1"/>
      <protection locked="0"/>
    </xf>
    <xf numFmtId="0" fontId="7" fillId="0" borderId="23" xfId="0" applyFont="1" applyBorder="1" applyAlignment="1" applyProtection="1">
      <alignment vertical="center" wrapText="1"/>
      <protection locked="0"/>
    </xf>
    <xf numFmtId="0" fontId="7" fillId="0" borderId="35" xfId="0" applyFont="1" applyBorder="1" applyAlignment="1" applyProtection="1">
      <alignment vertical="center" wrapText="1"/>
      <protection locked="0"/>
    </xf>
    <xf numFmtId="3" fontId="7" fillId="0" borderId="22" xfId="0" applyNumberFormat="1" applyFont="1" applyBorder="1" applyAlignment="1" applyProtection="1">
      <alignment horizontal="right" vertical="center" wrapText="1" indent="1"/>
      <protection hidden="1"/>
    </xf>
    <xf numFmtId="3" fontId="7" fillId="0" borderId="6" xfId="0" applyNumberFormat="1" applyFont="1" applyBorder="1" applyAlignment="1" applyProtection="1">
      <alignment horizontal="right" vertical="center" wrapText="1" indent="1"/>
      <protection hidden="1"/>
    </xf>
    <xf numFmtId="0" fontId="3" fillId="0" borderId="36" xfId="0" applyFont="1" applyBorder="1" applyAlignment="1" applyProtection="1">
      <alignment horizontal="center" vertical="center" wrapText="1"/>
      <protection locked="0"/>
    </xf>
    <xf numFmtId="3" fontId="11" fillId="0" borderId="37" xfId="0" applyNumberFormat="1" applyFont="1" applyBorder="1" applyAlignment="1" applyProtection="1">
      <alignment horizontal="right" vertical="center" wrapText="1" indent="1"/>
      <protection locked="0"/>
    </xf>
    <xf numFmtId="0" fontId="4" fillId="0" borderId="0" xfId="0" applyFont="1" applyAlignment="1" applyProtection="1">
      <alignment vertical="top"/>
      <protection locked="0"/>
    </xf>
    <xf numFmtId="0" fontId="3" fillId="0" borderId="0" xfId="0" applyFont="1" applyBorder="1" applyAlignment="1" applyProtection="1"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right" vertical="center" wrapText="1" indent="1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3" fontId="11" fillId="0" borderId="2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/>
      <protection locked="0"/>
    </xf>
    <xf numFmtId="0" fontId="3" fillId="0" borderId="44" xfId="0" applyFont="1" applyBorder="1" applyProtection="1">
      <protection locked="0"/>
    </xf>
    <xf numFmtId="3" fontId="3" fillId="0" borderId="31" xfId="0" applyNumberFormat="1" applyFont="1" applyBorder="1" applyAlignment="1" applyProtection="1">
      <alignment horizontal="right" vertical="center" wrapText="1" indent="1"/>
      <protection locked="0"/>
    </xf>
    <xf numFmtId="3" fontId="3" fillId="0" borderId="15" xfId="0" applyNumberFormat="1" applyFont="1" applyBorder="1" applyAlignment="1" applyProtection="1">
      <alignment horizontal="right" vertical="center" indent="1"/>
      <protection locked="0"/>
    </xf>
    <xf numFmtId="3" fontId="3" fillId="0" borderId="45" xfId="0" applyNumberFormat="1" applyFont="1" applyBorder="1" applyAlignment="1" applyProtection="1">
      <alignment horizontal="right" vertical="center" wrapText="1" indent="1"/>
      <protection locked="0"/>
    </xf>
    <xf numFmtId="3" fontId="3" fillId="0" borderId="46" xfId="0" applyNumberFormat="1" applyFont="1" applyBorder="1" applyAlignment="1" applyProtection="1">
      <alignment horizontal="right" vertical="center" inden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46" xfId="0" applyNumberFormat="1" applyFont="1" applyBorder="1" applyAlignment="1" applyProtection="1">
      <alignment horizontal="right" vertical="center" indent="1"/>
      <protection locked="0"/>
    </xf>
    <xf numFmtId="3" fontId="3" fillId="0" borderId="41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Alignment="1" applyProtection="1">
      <alignment horizontal="left" vertical="center" indent="1"/>
      <protection locked="0"/>
    </xf>
    <xf numFmtId="3" fontId="4" fillId="0" borderId="0" xfId="0" applyNumberFormat="1" applyFont="1" applyBorder="1" applyAlignment="1" applyProtection="1">
      <alignment horizontal="right" indent="3"/>
      <protection locked="0"/>
    </xf>
    <xf numFmtId="3" fontId="3" fillId="0" borderId="0" xfId="0" applyNumberFormat="1" applyFont="1" applyBorder="1" applyAlignment="1" applyProtection="1">
      <alignment horizontal="right" vertical="center" indent="3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3" fontId="11" fillId="0" borderId="47" xfId="0" applyNumberFormat="1" applyFont="1" applyBorder="1" applyAlignment="1" applyProtection="1">
      <alignment horizontal="right" vertical="center" indent="1"/>
      <protection locked="0"/>
    </xf>
    <xf numFmtId="3" fontId="11" fillId="0" borderId="48" xfId="0" applyNumberFormat="1" applyFont="1" applyBorder="1" applyAlignment="1" applyProtection="1">
      <alignment horizontal="right" vertical="center" indent="1"/>
      <protection locked="0"/>
    </xf>
    <xf numFmtId="3" fontId="11" fillId="0" borderId="41" xfId="0" applyNumberFormat="1" applyFont="1" applyBorder="1" applyAlignment="1" applyProtection="1">
      <alignment horizontal="right" vertical="center" inden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3" fontId="4" fillId="0" borderId="49" xfId="0" applyNumberFormat="1" applyFont="1" applyBorder="1" applyAlignment="1" applyProtection="1">
      <alignment horizontal="right" vertical="center" indent="1"/>
      <protection hidden="1"/>
    </xf>
    <xf numFmtId="3" fontId="3" fillId="0" borderId="12" xfId="0" applyNumberFormat="1" applyFont="1" applyBorder="1" applyAlignment="1" applyProtection="1">
      <alignment horizontal="right" vertical="center" indent="1"/>
      <protection locked="0"/>
    </xf>
    <xf numFmtId="3" fontId="3" fillId="0" borderId="1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top"/>
      <protection locked="0"/>
    </xf>
    <xf numFmtId="0" fontId="4" fillId="0" borderId="0" xfId="0" applyFont="1" applyBorder="1" applyAlignment="1" applyProtection="1">
      <alignment horizontal="justify" vertical="top"/>
      <protection locked="0"/>
    </xf>
    <xf numFmtId="3" fontId="11" fillId="0" borderId="50" xfId="0" applyNumberFormat="1" applyFont="1" applyBorder="1" applyAlignment="1" applyProtection="1">
      <alignment horizontal="right" vertical="center" indent="1"/>
      <protection locked="0"/>
    </xf>
    <xf numFmtId="3" fontId="11" fillId="0" borderId="51" xfId="0" applyNumberFormat="1" applyFont="1" applyBorder="1" applyAlignment="1" applyProtection="1">
      <alignment horizontal="right" vertical="center" indent="1"/>
      <protection locked="0"/>
    </xf>
    <xf numFmtId="3" fontId="11" fillId="0" borderId="15" xfId="0" applyNumberFormat="1" applyFont="1" applyBorder="1" applyAlignment="1" applyProtection="1">
      <alignment horizontal="right" vertical="center" indent="1"/>
      <protection locked="0"/>
    </xf>
    <xf numFmtId="3" fontId="11" fillId="0" borderId="52" xfId="0" applyNumberFormat="1" applyFont="1" applyBorder="1" applyAlignment="1" applyProtection="1">
      <alignment horizontal="right" vertical="center" indent="1"/>
      <protection locked="0"/>
    </xf>
    <xf numFmtId="3" fontId="11" fillId="0" borderId="55" xfId="0" applyNumberFormat="1" applyFont="1" applyBorder="1" applyAlignment="1" applyProtection="1">
      <alignment horizontal="right" vertical="center" indent="1"/>
      <protection locked="0"/>
    </xf>
    <xf numFmtId="3" fontId="11" fillId="0" borderId="58" xfId="0" applyNumberFormat="1" applyFont="1" applyBorder="1" applyAlignment="1" applyProtection="1">
      <alignment horizontal="right" vertical="center" indent="1"/>
      <protection locked="0"/>
    </xf>
    <xf numFmtId="3" fontId="7" fillId="0" borderId="42" xfId="0" applyNumberFormat="1" applyFont="1" applyBorder="1" applyAlignment="1" applyProtection="1">
      <alignment horizontal="right" vertical="center" indent="1"/>
      <protection hidden="1"/>
    </xf>
    <xf numFmtId="0" fontId="4" fillId="0" borderId="33" xfId="0" applyFont="1" applyBorder="1" applyAlignment="1" applyProtection="1">
      <alignment horizontal="center" vertical="center" wrapText="1"/>
      <protection locked="0"/>
    </xf>
    <xf numFmtId="0" fontId="4" fillId="0" borderId="203" xfId="0" applyFont="1" applyBorder="1" applyAlignment="1" applyProtection="1">
      <alignment horizontal="center" vertical="center" wrapText="1"/>
      <protection locked="0"/>
    </xf>
    <xf numFmtId="0" fontId="4" fillId="0" borderId="204" xfId="0" applyFont="1" applyBorder="1" applyAlignment="1" applyProtection="1">
      <alignment horizontal="center" vertical="center" wrapText="1"/>
      <protection locked="0"/>
    </xf>
    <xf numFmtId="0" fontId="4" fillId="0" borderId="205" xfId="0" applyFont="1" applyBorder="1" applyAlignment="1" applyProtection="1">
      <alignment horizontal="center" vertical="center" wrapText="1"/>
      <protection locked="0"/>
    </xf>
    <xf numFmtId="0" fontId="4" fillId="0" borderId="206" xfId="0" applyFont="1" applyBorder="1" applyAlignment="1" applyProtection="1">
      <alignment horizontal="center" vertical="center" wrapText="1"/>
      <protection locked="0"/>
    </xf>
    <xf numFmtId="0" fontId="3" fillId="0" borderId="207" xfId="0" applyFont="1" applyBorder="1" applyAlignment="1" applyProtection="1">
      <alignment horizontal="center" vertical="center" wrapText="1"/>
      <protection locked="0"/>
    </xf>
    <xf numFmtId="0" fontId="3" fillId="0" borderId="208" xfId="0" applyFont="1" applyBorder="1" applyAlignment="1" applyProtection="1">
      <alignment horizontal="center" vertical="center" wrapText="1"/>
      <protection locked="0"/>
    </xf>
    <xf numFmtId="0" fontId="3" fillId="0" borderId="209" xfId="0" applyFont="1" applyBorder="1" applyAlignment="1" applyProtection="1">
      <alignment horizontal="center" vertical="center" wrapText="1"/>
      <protection locked="0"/>
    </xf>
    <xf numFmtId="0" fontId="3" fillId="0" borderId="210" xfId="0" applyFont="1" applyBorder="1" applyAlignment="1" applyProtection="1">
      <alignment horizontal="center" vertical="center" wrapText="1"/>
      <protection locked="0"/>
    </xf>
    <xf numFmtId="3" fontId="11" fillId="0" borderId="211" xfId="0" applyNumberFormat="1" applyFont="1" applyBorder="1" applyAlignment="1" applyProtection="1">
      <alignment horizontal="right" vertical="center" wrapText="1" indent="1"/>
      <protection locked="0"/>
    </xf>
    <xf numFmtId="3" fontId="11" fillId="0" borderId="212" xfId="0" applyNumberFormat="1" applyFont="1" applyBorder="1" applyAlignment="1" applyProtection="1">
      <alignment horizontal="right" vertical="center" wrapText="1" indent="1"/>
      <protection locked="0"/>
    </xf>
    <xf numFmtId="3" fontId="11" fillId="0" borderId="213" xfId="0" applyNumberFormat="1" applyFont="1" applyBorder="1" applyAlignment="1" applyProtection="1">
      <alignment horizontal="right" vertical="center" wrapText="1" indent="1"/>
      <protection locked="0"/>
    </xf>
    <xf numFmtId="3" fontId="11" fillId="0" borderId="214" xfId="0" applyNumberFormat="1" applyFont="1" applyBorder="1" applyAlignment="1" applyProtection="1">
      <alignment horizontal="right" vertical="center" wrapText="1" indent="1"/>
      <protection locked="0"/>
    </xf>
    <xf numFmtId="3" fontId="11" fillId="0" borderId="215" xfId="0" applyNumberFormat="1" applyFont="1" applyBorder="1" applyAlignment="1" applyProtection="1">
      <alignment horizontal="right" vertical="center" wrapText="1" indent="1"/>
      <protection locked="0"/>
    </xf>
    <xf numFmtId="3" fontId="11" fillId="0" borderId="216" xfId="0" applyNumberFormat="1" applyFont="1" applyBorder="1" applyAlignment="1" applyProtection="1">
      <alignment horizontal="right" vertical="center" wrapText="1" indent="1"/>
      <protection locked="0"/>
    </xf>
    <xf numFmtId="3" fontId="11" fillId="0" borderId="217" xfId="0" applyNumberFormat="1" applyFont="1" applyBorder="1" applyAlignment="1" applyProtection="1">
      <alignment horizontal="right" vertical="center" wrapText="1" indent="1"/>
      <protection locked="0"/>
    </xf>
    <xf numFmtId="3" fontId="11" fillId="0" borderId="218" xfId="0" applyNumberFormat="1" applyFont="1" applyBorder="1" applyAlignment="1" applyProtection="1">
      <alignment horizontal="right" vertical="center" wrapText="1" indent="1"/>
      <protection locked="0"/>
    </xf>
    <xf numFmtId="3" fontId="11" fillId="0" borderId="219" xfId="0" applyNumberFormat="1" applyFont="1" applyBorder="1" applyAlignment="1" applyProtection="1">
      <alignment horizontal="right" vertical="center" wrapText="1" indent="1"/>
      <protection locked="0"/>
    </xf>
    <xf numFmtId="3" fontId="11" fillId="0" borderId="220" xfId="0" applyNumberFormat="1" applyFont="1" applyBorder="1" applyAlignment="1" applyProtection="1">
      <alignment horizontal="right" vertical="center" wrapText="1" indent="1"/>
      <protection locked="0"/>
    </xf>
    <xf numFmtId="3" fontId="11" fillId="0" borderId="221" xfId="0" applyNumberFormat="1" applyFont="1" applyBorder="1" applyAlignment="1" applyProtection="1">
      <alignment horizontal="right" vertical="center" wrapText="1" indent="1"/>
      <protection locked="0"/>
    </xf>
    <xf numFmtId="3" fontId="11" fillId="0" borderId="222" xfId="0" applyNumberFormat="1" applyFont="1" applyBorder="1" applyAlignment="1" applyProtection="1">
      <alignment horizontal="right" vertical="center" wrapText="1" indent="1"/>
      <protection locked="0"/>
    </xf>
    <xf numFmtId="3" fontId="11" fillId="0" borderId="223" xfId="0" applyNumberFormat="1" applyFont="1" applyBorder="1" applyAlignment="1" applyProtection="1">
      <alignment horizontal="right" vertical="center" wrapText="1" indent="1"/>
      <protection locked="0"/>
    </xf>
    <xf numFmtId="3" fontId="11" fillId="0" borderId="224" xfId="0" applyNumberFormat="1" applyFont="1" applyBorder="1" applyAlignment="1" applyProtection="1">
      <alignment horizontal="right" vertical="center" wrapText="1" indent="1"/>
      <protection locked="0"/>
    </xf>
    <xf numFmtId="3" fontId="7" fillId="0" borderId="201" xfId="0" applyNumberFormat="1" applyFont="1" applyBorder="1" applyAlignment="1" applyProtection="1">
      <alignment horizontal="right" vertical="center" wrapText="1" indent="1"/>
      <protection hidden="1"/>
    </xf>
    <xf numFmtId="3" fontId="7" fillId="0" borderId="207" xfId="0" applyNumberFormat="1" applyFont="1" applyBorder="1" applyAlignment="1" applyProtection="1">
      <alignment horizontal="right" vertical="center" wrapText="1" indent="1"/>
      <protection hidden="1"/>
    </xf>
    <xf numFmtId="3" fontId="7" fillId="0" borderId="210" xfId="0" applyNumberFormat="1" applyFont="1" applyBorder="1" applyAlignment="1" applyProtection="1">
      <alignment horizontal="right" vertical="center" wrapText="1" indent="1"/>
      <protection hidden="1"/>
    </xf>
    <xf numFmtId="3" fontId="11" fillId="0" borderId="59" xfId="0" applyNumberFormat="1" applyFont="1" applyBorder="1" applyAlignment="1" applyProtection="1">
      <alignment horizontal="right" vertical="center" indent="1"/>
      <protection locked="0"/>
    </xf>
    <xf numFmtId="0" fontId="4" fillId="0" borderId="0" xfId="0" applyFont="1" applyBorder="1" applyAlignment="1" applyProtection="1">
      <alignment horizontal="center" vertical="top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/>
    </xf>
    <xf numFmtId="0" fontId="3" fillId="0" borderId="60" xfId="0" applyFont="1" applyBorder="1" applyAlignment="1" applyProtection="1">
      <alignment horizontal="center" vertical="center"/>
    </xf>
    <xf numFmtId="0" fontId="3" fillId="0" borderId="59" xfId="0" applyFont="1" applyBorder="1" applyAlignment="1" applyProtection="1">
      <alignment horizontal="center" vertical="center"/>
    </xf>
    <xf numFmtId="3" fontId="3" fillId="0" borderId="15" xfId="0" applyNumberFormat="1" applyFont="1" applyBorder="1" applyAlignment="1" applyProtection="1">
      <alignment horizontal="center" vertical="center"/>
      <protection locked="0"/>
    </xf>
    <xf numFmtId="3" fontId="3" fillId="0" borderId="16" xfId="0" applyNumberFormat="1" applyFont="1" applyBorder="1" applyAlignment="1" applyProtection="1">
      <alignment horizontal="right" vertical="center" indent="3"/>
      <protection locked="0"/>
    </xf>
    <xf numFmtId="3" fontId="3" fillId="0" borderId="41" xfId="0" applyNumberFormat="1" applyFont="1" applyBorder="1" applyAlignment="1" applyProtection="1">
      <alignment horizontal="center" vertical="center"/>
      <protection locked="0"/>
    </xf>
    <xf numFmtId="3" fontId="3" fillId="0" borderId="61" xfId="0" applyNumberFormat="1" applyFont="1" applyBorder="1" applyAlignment="1" applyProtection="1">
      <alignment horizontal="right" vertical="center" indent="3"/>
      <protection locked="0"/>
    </xf>
    <xf numFmtId="3" fontId="7" fillId="0" borderId="62" xfId="0" applyNumberFormat="1" applyFont="1" applyBorder="1" applyAlignment="1" applyProtection="1">
      <alignment horizontal="right" vertical="center" indent="1"/>
      <protection hidden="1"/>
    </xf>
    <xf numFmtId="3" fontId="7" fillId="0" borderId="25" xfId="0" applyNumberFormat="1" applyFont="1" applyBorder="1" applyAlignment="1" applyProtection="1">
      <alignment horizontal="right" vertical="center" indent="1"/>
      <protection hidden="1"/>
    </xf>
    <xf numFmtId="3" fontId="4" fillId="0" borderId="63" xfId="0" applyNumberFormat="1" applyFont="1" applyBorder="1" applyAlignment="1" applyProtection="1">
      <alignment horizontal="right" vertical="center" indent="3"/>
      <protection locked="0"/>
    </xf>
    <xf numFmtId="0" fontId="3" fillId="0" borderId="64" xfId="0" applyFont="1" applyBorder="1" applyAlignment="1" applyProtection="1">
      <alignment horizontal="center" vertical="center"/>
    </xf>
    <xf numFmtId="3" fontId="3" fillId="0" borderId="50" xfId="0" applyNumberFormat="1" applyFont="1" applyBorder="1" applyAlignment="1" applyProtection="1">
      <alignment horizontal="center" vertical="center"/>
      <protection locked="0"/>
    </xf>
    <xf numFmtId="3" fontId="3" fillId="0" borderId="65" xfId="0" applyNumberFormat="1" applyFont="1" applyBorder="1" applyAlignment="1" applyProtection="1">
      <alignment horizontal="right" vertical="center" indent="3"/>
      <protection locked="0"/>
    </xf>
    <xf numFmtId="0" fontId="3" fillId="0" borderId="62" xfId="0" applyFont="1" applyBorder="1" applyAlignment="1" applyProtection="1">
      <alignment horizontal="center" vertical="center"/>
    </xf>
    <xf numFmtId="3" fontId="3" fillId="0" borderId="46" xfId="0" applyNumberFormat="1" applyFont="1" applyBorder="1" applyAlignment="1" applyProtection="1">
      <alignment horizontal="center" vertical="center"/>
      <protection locked="0"/>
    </xf>
    <xf numFmtId="3" fontId="3" fillId="0" borderId="63" xfId="0" applyNumberFormat="1" applyFont="1" applyBorder="1" applyAlignment="1" applyProtection="1">
      <alignment horizontal="right" vertical="center" indent="3"/>
      <protection locked="0"/>
    </xf>
    <xf numFmtId="0" fontId="3" fillId="0" borderId="66" xfId="0" applyFont="1" applyBorder="1" applyAlignment="1" applyProtection="1">
      <alignment horizontal="center" vertical="center"/>
    </xf>
    <xf numFmtId="3" fontId="3" fillId="0" borderId="67" xfId="0" applyNumberFormat="1" applyFont="1" applyBorder="1" applyAlignment="1" applyProtection="1">
      <alignment horizontal="center" vertical="center"/>
      <protection locked="0"/>
    </xf>
    <xf numFmtId="3" fontId="11" fillId="0" borderId="1" xfId="0" applyNumberFormat="1" applyFont="1" applyBorder="1" applyAlignment="1" applyProtection="1">
      <alignment horizontal="right" vertical="center" indent="1"/>
      <protection hidden="1"/>
    </xf>
    <xf numFmtId="3" fontId="3" fillId="0" borderId="68" xfId="0" applyNumberFormat="1" applyFont="1" applyBorder="1" applyAlignment="1" applyProtection="1">
      <alignment horizontal="right" vertical="center" indent="3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3" fontId="11" fillId="0" borderId="1" xfId="0" applyNumberFormat="1" applyFont="1" applyBorder="1" applyAlignment="1" applyProtection="1">
      <alignment horizontal="right" vertical="center" inden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3" fontId="5" fillId="0" borderId="17" xfId="0" applyNumberFormat="1" applyFont="1" applyBorder="1" applyAlignment="1" applyProtection="1">
      <alignment horizontal="right" vertical="center" wrapText="1" indent="1"/>
      <protection locked="0"/>
    </xf>
    <xf numFmtId="3" fontId="5" fillId="0" borderId="0" xfId="0" applyNumberFormat="1" applyFont="1" applyBorder="1" applyAlignment="1" applyProtection="1">
      <alignment horizontal="right" vertical="center" wrapText="1" indent="1"/>
      <protection locked="0"/>
    </xf>
    <xf numFmtId="0" fontId="5" fillId="0" borderId="11" xfId="0" applyFont="1" applyBorder="1" applyAlignment="1" applyProtection="1">
      <alignment horizontal="left" vertical="center" wrapText="1"/>
      <protection locked="0"/>
    </xf>
    <xf numFmtId="3" fontId="5" fillId="0" borderId="11" xfId="0" applyNumberFormat="1" applyFont="1" applyBorder="1" applyAlignment="1" applyProtection="1">
      <alignment horizontal="right" vertical="center" wrapText="1" indent="1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3" fontId="6" fillId="0" borderId="0" xfId="0" applyNumberFormat="1" applyFont="1" applyBorder="1" applyAlignment="1" applyProtection="1">
      <alignment horizontal="right" vertical="center" wrapText="1" indent="1"/>
      <protection locked="0"/>
    </xf>
    <xf numFmtId="3" fontId="6" fillId="0" borderId="17" xfId="0" applyNumberFormat="1" applyFont="1" applyBorder="1" applyAlignment="1" applyProtection="1">
      <alignment horizontal="right" vertical="center" wrapText="1" indent="1"/>
      <protection locked="0"/>
    </xf>
    <xf numFmtId="3" fontId="6" fillId="0" borderId="11" xfId="0" applyNumberFormat="1" applyFont="1" applyBorder="1" applyAlignment="1" applyProtection="1">
      <alignment horizontal="right" vertical="center" wrapText="1" indent="1"/>
      <protection locked="0"/>
    </xf>
    <xf numFmtId="0" fontId="3" fillId="0" borderId="0" xfId="0" applyFont="1" applyBorder="1" applyAlignment="1" applyProtection="1">
      <alignment horizontal="left" indent="1"/>
      <protection locked="0"/>
    </xf>
    <xf numFmtId="3" fontId="3" fillId="0" borderId="0" xfId="0" applyNumberFormat="1" applyFont="1" applyBorder="1" applyAlignment="1" applyProtection="1">
      <alignment horizontal="right" indent="3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" fontId="3" fillId="0" borderId="0" xfId="0" applyNumberFormat="1" applyFont="1" applyBorder="1" applyAlignment="1" applyProtection="1">
      <alignment horizontal="center" vertical="center" wrapText="1"/>
      <protection locked="0"/>
    </xf>
    <xf numFmtId="3" fontId="3" fillId="0" borderId="0" xfId="0" applyNumberFormat="1" applyFont="1" applyBorder="1" applyAlignment="1" applyProtection="1">
      <alignment horizontal="right" vertical="center" wrapText="1" indent="3"/>
      <protection locked="0"/>
    </xf>
    <xf numFmtId="16" fontId="4" fillId="0" borderId="0" xfId="0" applyNumberFormat="1" applyFont="1" applyAlignment="1" applyProtection="1">
      <protection locked="0"/>
    </xf>
    <xf numFmtId="0" fontId="3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horizontal="left"/>
      <protection locked="0"/>
    </xf>
    <xf numFmtId="0" fontId="3" fillId="0" borderId="0" xfId="0" applyFont="1" applyBorder="1" applyAlignment="1" applyProtection="1">
      <alignment vertical="top" wrapText="1" readingOrder="1"/>
      <protection locked="0"/>
    </xf>
    <xf numFmtId="3" fontId="10" fillId="0" borderId="1" xfId="0" applyNumberFormat="1" applyFont="1" applyBorder="1" applyAlignment="1" applyProtection="1">
      <alignment horizontal="right" vertical="center" indent="1"/>
      <protection hidden="1"/>
    </xf>
    <xf numFmtId="3" fontId="4" fillId="0" borderId="0" xfId="0" applyNumberFormat="1" applyFont="1" applyBorder="1" applyAlignment="1" applyProtection="1">
      <alignment horizontal="right" indent="3"/>
      <protection hidden="1"/>
    </xf>
    <xf numFmtId="3" fontId="16" fillId="0" borderId="0" xfId="0" applyNumberFormat="1" applyFont="1" applyBorder="1" applyAlignment="1" applyProtection="1">
      <alignment horizontal="right" indent="3"/>
      <protection locked="0"/>
    </xf>
    <xf numFmtId="3" fontId="11" fillId="0" borderId="15" xfId="0" applyNumberFormat="1" applyFont="1" applyFill="1" applyBorder="1" applyAlignment="1" applyProtection="1">
      <alignment horizontal="right" vertical="center" indent="1"/>
      <protection locked="0"/>
    </xf>
    <xf numFmtId="3" fontId="7" fillId="0" borderId="10" xfId="0" applyNumberFormat="1" applyFont="1" applyFill="1" applyBorder="1" applyAlignment="1" applyProtection="1">
      <alignment horizontal="right" vertical="center" wrapText="1" indent="1"/>
      <protection hidden="1"/>
    </xf>
    <xf numFmtId="3" fontId="7" fillId="0" borderId="7" xfId="0" applyNumberFormat="1" applyFont="1" applyFill="1" applyBorder="1" applyAlignment="1" applyProtection="1">
      <alignment horizontal="right" vertical="center" wrapText="1" indent="1"/>
      <protection hidden="1"/>
    </xf>
    <xf numFmtId="0" fontId="7" fillId="0" borderId="23" xfId="0" applyFont="1" applyFill="1" applyBorder="1" applyAlignment="1" applyProtection="1">
      <alignment horizontal="left" vertical="center" wrapText="1"/>
      <protection locked="0"/>
    </xf>
    <xf numFmtId="3" fontId="7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26" xfId="0" applyFont="1" applyFill="1" applyBorder="1" applyAlignment="1" applyProtection="1">
      <alignment vertical="center" wrapText="1"/>
      <protection locked="0"/>
    </xf>
    <xf numFmtId="3" fontId="11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3" xfId="0" applyNumberFormat="1" applyFont="1" applyFill="1" applyBorder="1" applyAlignment="1" applyProtection="1">
      <alignment horizontal="right" vertical="center" wrapText="1" indent="1"/>
      <protection hidden="1"/>
    </xf>
    <xf numFmtId="0" fontId="11" fillId="0" borderId="29" xfId="0" applyFont="1" applyFill="1" applyBorder="1" applyAlignment="1" applyProtection="1">
      <alignment vertical="center" wrapText="1"/>
      <protection locked="0"/>
    </xf>
    <xf numFmtId="3" fontId="11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6" xfId="0" applyNumberFormat="1" applyFont="1" applyFill="1" applyBorder="1" applyAlignment="1" applyProtection="1">
      <alignment horizontal="right" vertical="center" wrapText="1" indent="1"/>
      <protection hidden="1"/>
    </xf>
    <xf numFmtId="0" fontId="11" fillId="0" borderId="32" xfId="0" applyFont="1" applyFill="1" applyBorder="1" applyAlignment="1" applyProtection="1">
      <alignment vertical="center" wrapText="1"/>
      <protection locked="0"/>
    </xf>
    <xf numFmtId="3" fontId="11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9" xfId="0" applyNumberFormat="1" applyFont="1" applyFill="1" applyBorder="1" applyAlignment="1" applyProtection="1">
      <alignment horizontal="right" vertical="center" wrapText="1" indent="1"/>
      <protection hidden="1"/>
    </xf>
    <xf numFmtId="0" fontId="7" fillId="0" borderId="23" xfId="0" applyFont="1" applyFill="1" applyBorder="1" applyAlignment="1" applyProtection="1">
      <alignment vertical="center" wrapText="1"/>
      <protection locked="0"/>
    </xf>
    <xf numFmtId="3" fontId="7" fillId="0" borderId="24" xfId="0" applyNumberFormat="1" applyFont="1" applyFill="1" applyBorder="1" applyAlignment="1" applyProtection="1">
      <alignment horizontal="right" vertical="center" wrapText="1" indent="1"/>
      <protection hidden="1"/>
    </xf>
    <xf numFmtId="3" fontId="7" fillId="0" borderId="25" xfId="0" applyNumberFormat="1" applyFont="1" applyFill="1" applyBorder="1" applyAlignment="1" applyProtection="1">
      <alignment horizontal="right" vertical="center" wrapText="1" indent="1"/>
      <protection hidden="1"/>
    </xf>
    <xf numFmtId="3" fontId="7" fillId="0" borderId="9" xfId="0" applyNumberFormat="1" applyFont="1" applyFill="1" applyBorder="1" applyAlignment="1" applyProtection="1">
      <alignment horizontal="right" vertical="center" wrapText="1" indent="1"/>
      <protection hidden="1"/>
    </xf>
    <xf numFmtId="3" fontId="11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35" xfId="0" applyFont="1" applyFill="1" applyBorder="1" applyAlignment="1" applyProtection="1">
      <alignment vertical="center" wrapText="1"/>
      <protection locked="0"/>
    </xf>
    <xf numFmtId="3" fontId="7" fillId="0" borderId="22" xfId="0" applyNumberFormat="1" applyFont="1" applyFill="1" applyBorder="1" applyAlignment="1" applyProtection="1">
      <alignment horizontal="right" vertical="center" wrapText="1" indent="1"/>
      <protection hidden="1"/>
    </xf>
    <xf numFmtId="3" fontId="7" fillId="0" borderId="6" xfId="0" applyNumberFormat="1" applyFont="1" applyFill="1" applyBorder="1" applyAlignment="1" applyProtection="1">
      <alignment horizontal="right" vertical="center" wrapText="1" indent="1"/>
      <protection hidden="1"/>
    </xf>
    <xf numFmtId="3" fontId="7" fillId="0" borderId="1" xfId="0" applyNumberFormat="1" applyFont="1" applyFill="1" applyBorder="1" applyAlignment="1" applyProtection="1">
      <alignment horizontal="right" vertical="center" wrapText="1" indent="1"/>
      <protection hidden="1"/>
    </xf>
    <xf numFmtId="0" fontId="4" fillId="0" borderId="0" xfId="0" applyFont="1" applyFill="1" applyAlignment="1" applyProtection="1">
      <protection locked="0"/>
    </xf>
    <xf numFmtId="0" fontId="4" fillId="0" borderId="0" xfId="0" applyFont="1" applyFill="1" applyAlignment="1" applyProtection="1">
      <alignment horizontal="left" vertical="center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3" fontId="9" fillId="0" borderId="69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2" xfId="0" applyNumberFormat="1" applyFont="1" applyFill="1" applyBorder="1" applyAlignment="1" applyProtection="1">
      <alignment horizontal="right" vertical="center" indent="1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40" xfId="0" applyFont="1" applyFill="1" applyBorder="1" applyAlignment="1" applyProtection="1">
      <alignment horizontal="center" vertical="center" wrapText="1"/>
      <protection locked="0"/>
    </xf>
    <xf numFmtId="3" fontId="4" fillId="0" borderId="9" xfId="0" applyNumberFormat="1" applyFont="1" applyFill="1" applyBorder="1" applyAlignment="1" applyProtection="1">
      <alignment horizontal="right" vertical="center" indent="1"/>
      <protection hidden="1"/>
    </xf>
    <xf numFmtId="3" fontId="3" fillId="0" borderId="12" xfId="0" applyNumberFormat="1" applyFont="1" applyFill="1" applyBorder="1" applyAlignment="1" applyProtection="1">
      <alignment horizontal="right" vertical="center" indent="1"/>
      <protection locked="0"/>
    </xf>
    <xf numFmtId="3" fontId="3" fillId="0" borderId="15" xfId="0" applyNumberFormat="1" applyFont="1" applyFill="1" applyBorder="1" applyAlignment="1" applyProtection="1">
      <alignment horizontal="right" vertical="center" indent="1"/>
      <protection locked="0"/>
    </xf>
    <xf numFmtId="3" fontId="3" fillId="0" borderId="31" xfId="0" applyNumberFormat="1" applyFont="1" applyFill="1" applyBorder="1" applyAlignment="1" applyProtection="1">
      <alignment horizontal="right" vertical="center" indent="1"/>
      <protection locked="0"/>
    </xf>
    <xf numFmtId="3" fontId="3" fillId="0" borderId="1" xfId="0" applyNumberFormat="1" applyFont="1" applyFill="1" applyBorder="1" applyAlignment="1" applyProtection="1">
      <alignment horizontal="right" vertical="center" indent="1"/>
      <protection locked="0"/>
    </xf>
    <xf numFmtId="0" fontId="3" fillId="0" borderId="0" xfId="0" applyFont="1" applyFill="1" applyBorder="1" applyAlignment="1" applyProtection="1">
      <alignment horizontal="justify" vertical="top"/>
      <protection locked="0"/>
    </xf>
    <xf numFmtId="3" fontId="11" fillId="0" borderId="53" xfId="0" applyNumberFormat="1" applyFont="1" applyFill="1" applyBorder="1" applyAlignment="1" applyProtection="1">
      <alignment horizontal="right" vertical="center" indent="1"/>
      <protection locked="0"/>
    </xf>
    <xf numFmtId="3" fontId="11" fillId="0" borderId="54" xfId="0" applyNumberFormat="1" applyFont="1" applyFill="1" applyBorder="1" applyAlignment="1" applyProtection="1">
      <alignment horizontal="right" vertical="center" indent="1"/>
      <protection locked="0"/>
    </xf>
    <xf numFmtId="3" fontId="11" fillId="0" borderId="56" xfId="0" applyNumberFormat="1" applyFont="1" applyFill="1" applyBorder="1" applyAlignment="1" applyProtection="1">
      <alignment horizontal="right" vertical="center" indent="1"/>
      <protection locked="0"/>
    </xf>
    <xf numFmtId="3" fontId="11" fillId="0" borderId="57" xfId="0" applyNumberFormat="1" applyFont="1" applyFill="1" applyBorder="1" applyAlignment="1" applyProtection="1">
      <alignment horizontal="right" vertical="center" indent="1"/>
      <protection locked="0"/>
    </xf>
    <xf numFmtId="3" fontId="7" fillId="0" borderId="39" xfId="0" applyNumberFormat="1" applyFont="1" applyFill="1" applyBorder="1" applyAlignment="1" applyProtection="1">
      <alignment horizontal="right" vertical="center" indent="1"/>
      <protection hidden="1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3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0" xfId="0" applyNumberFormat="1" applyFont="1" applyFill="1" applyBorder="1" applyAlignment="1" applyProtection="1">
      <alignment horizontal="right" vertical="center" wrapText="1" indent="3"/>
      <protection locked="0"/>
    </xf>
    <xf numFmtId="0" fontId="4" fillId="0" borderId="225" xfId="0" applyFont="1" applyBorder="1" applyAlignment="1" applyProtection="1">
      <alignment horizontal="left" vertical="center" wrapText="1" indent="1"/>
      <protection locked="0"/>
    </xf>
    <xf numFmtId="0" fontId="4" fillId="0" borderId="226" xfId="0" applyFont="1" applyBorder="1" applyAlignment="1" applyProtection="1">
      <alignment horizontal="left" vertical="center" wrapText="1" indent="1"/>
      <protection locked="0"/>
    </xf>
    <xf numFmtId="0" fontId="4" fillId="0" borderId="227" xfId="0" applyFont="1" applyBorder="1" applyAlignment="1" applyProtection="1">
      <alignment horizontal="left" vertical="center" wrapText="1" indent="1"/>
      <protection locked="0"/>
    </xf>
    <xf numFmtId="3" fontId="4" fillId="0" borderId="228" xfId="0" applyNumberFormat="1" applyFont="1" applyFill="1" applyBorder="1" applyAlignment="1" applyProtection="1">
      <alignment horizontal="right" vertical="center" indent="3"/>
      <protection locked="0"/>
    </xf>
    <xf numFmtId="3" fontId="4" fillId="0" borderId="226" xfId="0" applyNumberFormat="1" applyFont="1" applyFill="1" applyBorder="1" applyAlignment="1" applyProtection="1">
      <alignment horizontal="right" vertical="center" indent="3"/>
      <protection locked="0"/>
    </xf>
    <xf numFmtId="3" fontId="4" fillId="0" borderId="229" xfId="0" applyNumberFormat="1" applyFont="1" applyFill="1" applyBorder="1" applyAlignment="1" applyProtection="1">
      <alignment horizontal="right" vertical="center" indent="3"/>
      <protection locked="0"/>
    </xf>
    <xf numFmtId="0" fontId="3" fillId="0" borderId="230" xfId="0" applyFont="1" applyBorder="1" applyAlignment="1" applyProtection="1">
      <alignment horizontal="left" vertical="center" wrapText="1" indent="1"/>
      <protection locked="0"/>
    </xf>
    <xf numFmtId="0" fontId="3" fillId="0" borderId="70" xfId="0" applyFont="1" applyBorder="1" applyAlignment="1" applyProtection="1">
      <alignment horizontal="left" vertical="center" wrapText="1" indent="1"/>
      <protection locked="0"/>
    </xf>
    <xf numFmtId="0" fontId="3" fillId="0" borderId="231" xfId="0" applyFont="1" applyBorder="1" applyAlignment="1" applyProtection="1">
      <alignment horizontal="left" vertical="center" wrapText="1" indent="1"/>
      <protection locked="0"/>
    </xf>
    <xf numFmtId="3" fontId="3" fillId="0" borderId="232" xfId="0" applyNumberFormat="1" applyFont="1" applyFill="1" applyBorder="1" applyAlignment="1" applyProtection="1">
      <alignment horizontal="right" vertical="center" indent="3"/>
      <protection locked="0"/>
    </xf>
    <xf numFmtId="3" fontId="3" fillId="0" borderId="233" xfId="0" applyNumberFormat="1" applyFont="1" applyFill="1" applyBorder="1" applyAlignment="1" applyProtection="1">
      <alignment horizontal="right" vertical="center" indent="3"/>
      <protection locked="0"/>
    </xf>
    <xf numFmtId="3" fontId="3" fillId="0" borderId="234" xfId="0" applyNumberFormat="1" applyFont="1" applyFill="1" applyBorder="1" applyAlignment="1" applyProtection="1">
      <alignment horizontal="right" vertical="center" indent="3"/>
      <protection locked="0"/>
    </xf>
    <xf numFmtId="0" fontId="3" fillId="0" borderId="235" xfId="0" applyFont="1" applyBorder="1" applyAlignment="1" applyProtection="1">
      <alignment horizontal="left" vertical="center" wrapText="1" indent="1"/>
      <protection locked="0"/>
    </xf>
    <xf numFmtId="0" fontId="3" fillId="0" borderId="14" xfId="0" applyFont="1" applyBorder="1" applyAlignment="1" applyProtection="1">
      <alignment horizontal="left" vertical="center" wrapText="1" indent="1"/>
      <protection locked="0"/>
    </xf>
    <xf numFmtId="0" fontId="3" fillId="0" borderId="236" xfId="0" applyFont="1" applyBorder="1" applyAlignment="1" applyProtection="1">
      <alignment horizontal="left" vertical="center" wrapText="1" indent="1"/>
      <protection locked="0"/>
    </xf>
    <xf numFmtId="3" fontId="3" fillId="0" borderId="217" xfId="0" applyNumberFormat="1" applyFont="1" applyFill="1" applyBorder="1" applyAlignment="1" applyProtection="1">
      <alignment horizontal="right" vertical="center" indent="3"/>
      <protection locked="0"/>
    </xf>
    <xf numFmtId="3" fontId="3" fillId="0" borderId="14" xfId="0" applyNumberFormat="1" applyFont="1" applyFill="1" applyBorder="1" applyAlignment="1" applyProtection="1">
      <alignment horizontal="right" vertical="center" indent="3"/>
      <protection locked="0"/>
    </xf>
    <xf numFmtId="3" fontId="3" fillId="0" borderId="71" xfId="0" applyNumberFormat="1" applyFont="1" applyFill="1" applyBorder="1" applyAlignment="1" applyProtection="1">
      <alignment horizontal="right" vertical="center" indent="3"/>
      <protection locked="0"/>
    </xf>
    <xf numFmtId="3" fontId="3" fillId="0" borderId="15" xfId="0" applyNumberFormat="1" applyFont="1" applyFill="1" applyBorder="1" applyAlignment="1" applyProtection="1">
      <alignment vertical="center"/>
      <protection locked="0"/>
    </xf>
    <xf numFmtId="3" fontId="3" fillId="0" borderId="14" xfId="0" applyNumberFormat="1" applyFont="1" applyFill="1" applyBorder="1" applyAlignment="1" applyProtection="1">
      <alignment vertical="center"/>
      <protection locked="0"/>
    </xf>
    <xf numFmtId="3" fontId="3" fillId="0" borderId="71" xfId="0" applyNumberFormat="1" applyFont="1" applyFill="1" applyBorder="1" applyAlignment="1" applyProtection="1">
      <alignment vertical="center"/>
      <protection locked="0"/>
    </xf>
    <xf numFmtId="3" fontId="4" fillId="0" borderId="237" xfId="0" applyNumberFormat="1" applyFont="1" applyFill="1" applyBorder="1" applyAlignment="1" applyProtection="1">
      <alignment horizontal="right" vertical="center" indent="3"/>
      <protection hidden="1"/>
    </xf>
    <xf numFmtId="3" fontId="4" fillId="0" borderId="238" xfId="0" applyNumberFormat="1" applyFont="1" applyFill="1" applyBorder="1" applyAlignment="1" applyProtection="1">
      <alignment horizontal="right" vertical="center" indent="3"/>
      <protection hidden="1"/>
    </xf>
    <xf numFmtId="3" fontId="4" fillId="0" borderId="239" xfId="0" applyNumberFormat="1" applyFont="1" applyFill="1" applyBorder="1" applyAlignment="1" applyProtection="1">
      <alignment horizontal="right" vertical="center" indent="3"/>
      <protection hidden="1"/>
    </xf>
    <xf numFmtId="3" fontId="4" fillId="0" borderId="240" xfId="0" applyNumberFormat="1" applyFont="1" applyFill="1" applyBorder="1" applyAlignment="1" applyProtection="1">
      <alignment horizontal="right" vertical="center" indent="3"/>
      <protection hidden="1"/>
    </xf>
    <xf numFmtId="3" fontId="4" fillId="0" borderId="241" xfId="0" applyNumberFormat="1" applyFont="1" applyFill="1" applyBorder="1" applyAlignment="1" applyProtection="1">
      <alignment horizontal="right" vertical="center" indent="3"/>
      <protection hidden="1"/>
    </xf>
    <xf numFmtId="0" fontId="3" fillId="0" borderId="225" xfId="0" applyFont="1" applyBorder="1" applyAlignment="1" applyProtection="1">
      <alignment horizontal="left" vertical="center" wrapText="1" indent="1"/>
      <protection locked="0"/>
    </xf>
    <xf numFmtId="0" fontId="3" fillId="0" borderId="226" xfId="0" applyFont="1" applyBorder="1" applyAlignment="1" applyProtection="1">
      <alignment horizontal="left" vertical="center" wrapText="1" indent="1"/>
      <protection locked="0"/>
    </xf>
    <xf numFmtId="0" fontId="3" fillId="0" borderId="227" xfId="0" applyFont="1" applyBorder="1" applyAlignment="1" applyProtection="1">
      <alignment horizontal="left" vertical="center" wrapText="1" indent="1"/>
      <protection locked="0"/>
    </xf>
    <xf numFmtId="3" fontId="3" fillId="0" borderId="228" xfId="0" applyNumberFormat="1" applyFont="1" applyFill="1" applyBorder="1" applyAlignment="1" applyProtection="1">
      <alignment horizontal="right" vertical="center" indent="3"/>
      <protection locked="0"/>
    </xf>
    <xf numFmtId="3" fontId="3" fillId="0" borderId="226" xfId="0" applyNumberFormat="1" applyFont="1" applyFill="1" applyBorder="1" applyAlignment="1" applyProtection="1">
      <alignment horizontal="right" vertical="center" indent="3"/>
      <protection locked="0"/>
    </xf>
    <xf numFmtId="3" fontId="3" fillId="0" borderId="229" xfId="0" applyNumberFormat="1" applyFont="1" applyFill="1" applyBorder="1" applyAlignment="1" applyProtection="1">
      <alignment horizontal="right" vertical="center" indent="3"/>
      <protection locked="0"/>
    </xf>
    <xf numFmtId="3" fontId="4" fillId="0" borderId="38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3" fontId="3" fillId="0" borderId="59" xfId="0" applyNumberFormat="1" applyFont="1" applyFill="1" applyBorder="1" applyAlignment="1" applyProtection="1">
      <alignment vertical="center"/>
      <protection locked="0"/>
    </xf>
    <xf numFmtId="0" fontId="3" fillId="0" borderId="29" xfId="0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 applyProtection="1">
      <alignment horizontal="left" vertical="center"/>
      <protection locked="0"/>
    </xf>
    <xf numFmtId="0" fontId="3" fillId="0" borderId="72" xfId="0" applyFont="1" applyBorder="1" applyAlignment="1" applyProtection="1">
      <alignment horizontal="left" vertical="center"/>
      <protection locked="0"/>
    </xf>
    <xf numFmtId="3" fontId="3" fillId="0" borderId="242" xfId="0" applyNumberFormat="1" applyFont="1" applyFill="1" applyBorder="1" applyAlignment="1" applyProtection="1">
      <alignment horizontal="right" vertical="center" indent="3"/>
      <protection locked="0"/>
    </xf>
    <xf numFmtId="3" fontId="3" fillId="0" borderId="243" xfId="0" applyNumberFormat="1" applyFont="1" applyFill="1" applyBorder="1" applyAlignment="1" applyProtection="1">
      <alignment horizontal="right" vertical="center" indent="3"/>
      <protection locked="0"/>
    </xf>
    <xf numFmtId="0" fontId="3" fillId="0" borderId="285" xfId="0" applyFont="1" applyBorder="1" applyAlignment="1" applyProtection="1">
      <alignment horizontal="left" vertical="center" wrapText="1" indent="1"/>
      <protection locked="0"/>
    </xf>
    <xf numFmtId="0" fontId="3" fillId="0" borderId="233" xfId="0" applyFont="1" applyBorder="1" applyAlignment="1" applyProtection="1">
      <alignment horizontal="left" vertical="center" wrapText="1" indent="1"/>
      <protection locked="0"/>
    </xf>
    <xf numFmtId="0" fontId="3" fillId="0" borderId="286" xfId="0" applyFont="1" applyBorder="1" applyAlignment="1" applyProtection="1">
      <alignment horizontal="left" vertical="center" wrapText="1" indent="1"/>
      <protection locked="0"/>
    </xf>
    <xf numFmtId="3" fontId="3" fillId="0" borderId="15" xfId="0" applyNumberFormat="1" applyFont="1" applyFill="1" applyBorder="1" applyAlignment="1" applyProtection="1">
      <alignment horizontal="right" vertical="center" indent="3"/>
      <protection locked="0"/>
    </xf>
    <xf numFmtId="3" fontId="3" fillId="0" borderId="290" xfId="0" applyNumberFormat="1" applyFont="1" applyFill="1" applyBorder="1" applyAlignment="1" applyProtection="1">
      <alignment horizontal="right" vertical="center" indent="3"/>
      <protection locked="0"/>
    </xf>
    <xf numFmtId="0" fontId="3" fillId="0" borderId="235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3" fillId="0" borderId="236" xfId="0" applyFont="1" applyBorder="1" applyAlignment="1" applyProtection="1">
      <alignment horizontal="left" vertical="center" wrapText="1"/>
      <protection locked="0"/>
    </xf>
    <xf numFmtId="0" fontId="4" fillId="0" borderId="302" xfId="0" applyFont="1" applyBorder="1" applyAlignment="1" applyProtection="1">
      <alignment horizontal="left" vertical="center" wrapText="1"/>
      <protection locked="0"/>
    </xf>
    <xf numFmtId="0" fontId="4" fillId="0" borderId="245" xfId="0" applyFont="1" applyBorder="1" applyAlignment="1" applyProtection="1">
      <alignment horizontal="left" vertical="center" wrapText="1"/>
      <protection locked="0"/>
    </xf>
    <xf numFmtId="0" fontId="4" fillId="0" borderId="303" xfId="0" applyFont="1" applyBorder="1" applyAlignment="1" applyProtection="1">
      <alignment horizontal="left" vertical="center" wrapText="1"/>
      <protection locked="0"/>
    </xf>
    <xf numFmtId="3" fontId="4" fillId="0" borderId="283" xfId="0" applyNumberFormat="1" applyFont="1" applyFill="1" applyBorder="1" applyAlignment="1" applyProtection="1">
      <alignment horizontal="right" vertical="center" indent="3"/>
      <protection hidden="1"/>
    </xf>
    <xf numFmtId="3" fontId="4" fillId="0" borderId="245" xfId="0" applyNumberFormat="1" applyFont="1" applyFill="1" applyBorder="1" applyAlignment="1" applyProtection="1">
      <alignment horizontal="right" vertical="center" indent="3"/>
      <protection hidden="1"/>
    </xf>
    <xf numFmtId="3" fontId="4" fillId="0" borderId="284" xfId="0" applyNumberFormat="1" applyFont="1" applyFill="1" applyBorder="1" applyAlignment="1" applyProtection="1">
      <alignment horizontal="right" vertical="center" indent="3"/>
      <protection hidden="1"/>
    </xf>
    <xf numFmtId="3" fontId="4" fillId="0" borderId="244" xfId="0" applyNumberFormat="1" applyFont="1" applyFill="1" applyBorder="1" applyAlignment="1" applyProtection="1">
      <alignment horizontal="right" vertical="center" indent="3"/>
      <protection hidden="1"/>
    </xf>
    <xf numFmtId="3" fontId="4" fillId="0" borderId="246" xfId="0" applyNumberFormat="1" applyFont="1" applyFill="1" applyBorder="1" applyAlignment="1" applyProtection="1">
      <alignment horizontal="right" vertical="center" indent="3"/>
      <protection hidden="1"/>
    </xf>
    <xf numFmtId="3" fontId="4" fillId="0" borderId="244" xfId="0" applyNumberFormat="1" applyFont="1" applyBorder="1" applyAlignment="1" applyProtection="1">
      <alignment horizontal="right" vertical="center" indent="3"/>
      <protection hidden="1"/>
    </xf>
    <xf numFmtId="3" fontId="4" fillId="0" borderId="245" xfId="0" applyNumberFormat="1" applyFont="1" applyBorder="1" applyAlignment="1" applyProtection="1">
      <alignment horizontal="right" vertical="center" indent="3"/>
      <protection hidden="1"/>
    </xf>
    <xf numFmtId="3" fontId="4" fillId="0" borderId="246" xfId="0" applyNumberFormat="1" applyFont="1" applyBorder="1" applyAlignment="1" applyProtection="1">
      <alignment horizontal="right" vertical="center" indent="3"/>
      <protection hidden="1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justify" vertical="top"/>
      <protection locked="0"/>
    </xf>
    <xf numFmtId="0" fontId="4" fillId="0" borderId="0" xfId="0" applyFont="1" applyBorder="1" applyAlignment="1" applyProtection="1">
      <alignment horizontal="left" vertical="top" wrapText="1"/>
      <protection locked="0"/>
    </xf>
    <xf numFmtId="3" fontId="3" fillId="0" borderId="73" xfId="0" applyNumberFormat="1" applyFont="1" applyFill="1" applyBorder="1" applyAlignment="1" applyProtection="1">
      <alignment horizontal="right" vertical="center" indent="1"/>
      <protection locked="0"/>
    </xf>
    <xf numFmtId="3" fontId="3" fillId="0" borderId="11" xfId="0" applyNumberFormat="1" applyFont="1" applyFill="1" applyBorder="1" applyAlignment="1" applyProtection="1">
      <alignment horizontal="right" vertical="center" indent="1"/>
      <protection locked="0"/>
    </xf>
    <xf numFmtId="3" fontId="3" fillId="0" borderId="59" xfId="0" applyNumberFormat="1" applyFont="1" applyFill="1" applyBorder="1" applyAlignment="1" applyProtection="1">
      <alignment horizontal="right" vertical="center"/>
      <protection locked="0"/>
    </xf>
    <xf numFmtId="3" fontId="3" fillId="0" borderId="14" xfId="0" applyNumberFormat="1" applyFont="1" applyFill="1" applyBorder="1" applyAlignment="1" applyProtection="1">
      <alignment horizontal="right" vertical="center"/>
      <protection locked="0"/>
    </xf>
    <xf numFmtId="3" fontId="3" fillId="0" borderId="71" xfId="0" applyNumberFormat="1" applyFont="1" applyFill="1" applyBorder="1" applyAlignment="1" applyProtection="1">
      <alignment horizontal="right" vertical="center"/>
      <protection locked="0"/>
    </xf>
    <xf numFmtId="3" fontId="3" fillId="0" borderId="12" xfId="0" applyNumberFormat="1" applyFont="1" applyFill="1" applyBorder="1" applyAlignment="1" applyProtection="1">
      <alignment horizontal="right" vertical="top" indent="1"/>
      <protection hidden="1"/>
    </xf>
    <xf numFmtId="3" fontId="3" fillId="0" borderId="83" xfId="0" applyNumberFormat="1" applyFont="1" applyFill="1" applyBorder="1" applyAlignment="1" applyProtection="1">
      <alignment horizontal="right" vertical="top" indent="1"/>
      <protection hidden="1"/>
    </xf>
    <xf numFmtId="0" fontId="3" fillId="0" borderId="84" xfId="0" applyFont="1" applyBorder="1" applyAlignment="1" applyProtection="1">
      <alignment horizontal="left" vertical="center" indent="1"/>
      <protection locked="0"/>
    </xf>
    <xf numFmtId="0" fontId="3" fillId="0" borderId="11" xfId="0" applyFont="1" applyBorder="1" applyAlignment="1" applyProtection="1">
      <alignment horizontal="left" vertical="center" indent="1"/>
      <protection locked="0"/>
    </xf>
    <xf numFmtId="0" fontId="3" fillId="0" borderId="4" xfId="0" applyFont="1" applyBorder="1" applyAlignment="1" applyProtection="1">
      <alignment horizontal="left" vertical="center" indent="1"/>
      <protection locked="0"/>
    </xf>
    <xf numFmtId="0" fontId="3" fillId="0" borderId="21" xfId="0" applyFont="1" applyBorder="1" applyAlignment="1" applyProtection="1">
      <alignment horizontal="left" vertical="center" indent="1"/>
      <protection locked="0"/>
    </xf>
    <xf numFmtId="3" fontId="3" fillId="0" borderId="36" xfId="0" applyNumberFormat="1" applyFont="1" applyFill="1" applyBorder="1" applyAlignment="1" applyProtection="1">
      <alignment horizontal="right" vertical="center" indent="1"/>
      <protection locked="0"/>
    </xf>
    <xf numFmtId="3" fontId="3" fillId="0" borderId="21" xfId="0" applyNumberFormat="1" applyFont="1" applyFill="1" applyBorder="1" applyAlignment="1" applyProtection="1">
      <alignment horizontal="right" vertical="center" indent="1"/>
      <protection locked="0"/>
    </xf>
    <xf numFmtId="3" fontId="3" fillId="0" borderId="1" xfId="0" applyNumberFormat="1" applyFont="1" applyFill="1" applyBorder="1" applyAlignment="1" applyProtection="1">
      <alignment horizontal="right" vertical="top" indent="1"/>
      <protection hidden="1"/>
    </xf>
    <xf numFmtId="3" fontId="3" fillId="0" borderId="85" xfId="0" applyNumberFormat="1" applyFont="1" applyFill="1" applyBorder="1" applyAlignment="1" applyProtection="1">
      <alignment horizontal="right" vertical="top" indent="1"/>
      <protection hidden="1"/>
    </xf>
    <xf numFmtId="0" fontId="3" fillId="0" borderId="287" xfId="0" applyFont="1" applyBorder="1" applyAlignment="1" applyProtection="1">
      <alignment horizontal="left" vertical="center" wrapText="1" indent="1"/>
      <protection locked="0"/>
    </xf>
    <xf numFmtId="0" fontId="3" fillId="0" borderId="87" xfId="0" applyFont="1" applyBorder="1" applyAlignment="1" applyProtection="1">
      <alignment horizontal="left" vertical="center" wrapText="1" indent="1"/>
      <protection locked="0"/>
    </xf>
    <xf numFmtId="0" fontId="3" fillId="0" borderId="288" xfId="0" applyFont="1" applyBorder="1" applyAlignment="1" applyProtection="1">
      <alignment horizontal="left" vertical="center" wrapText="1" indent="1"/>
      <protection locked="0"/>
    </xf>
    <xf numFmtId="0" fontId="3" fillId="0" borderId="291" xfId="0" applyFont="1" applyBorder="1" applyAlignment="1" applyProtection="1">
      <alignment horizontal="left" vertical="center" wrapText="1"/>
      <protection locked="0"/>
    </xf>
    <xf numFmtId="0" fontId="3" fillId="0" borderId="292" xfId="0" applyFont="1" applyBorder="1" applyAlignment="1" applyProtection="1">
      <alignment horizontal="left" vertical="center" wrapText="1"/>
      <protection locked="0"/>
    </xf>
    <xf numFmtId="0" fontId="3" fillId="0" borderId="293" xfId="0" applyFont="1" applyBorder="1" applyAlignment="1" applyProtection="1">
      <alignment horizontal="left" vertical="center" wrapText="1"/>
      <protection locked="0"/>
    </xf>
    <xf numFmtId="3" fontId="3" fillId="0" borderId="294" xfId="0" applyNumberFormat="1" applyFont="1" applyFill="1" applyBorder="1" applyAlignment="1" applyProtection="1">
      <alignment horizontal="right" vertical="center" indent="3"/>
      <protection locked="0"/>
    </xf>
    <xf numFmtId="3" fontId="3" fillId="0" borderId="292" xfId="0" applyNumberFormat="1" applyFont="1" applyFill="1" applyBorder="1" applyAlignment="1" applyProtection="1">
      <alignment horizontal="right" vertical="center" indent="3"/>
      <protection locked="0"/>
    </xf>
    <xf numFmtId="3" fontId="3" fillId="0" borderId="295" xfId="0" applyNumberFormat="1" applyFont="1" applyFill="1" applyBorder="1" applyAlignment="1" applyProtection="1">
      <alignment horizontal="right" vertical="center" indent="3"/>
      <protection locked="0"/>
    </xf>
    <xf numFmtId="3" fontId="3" fillId="0" borderId="296" xfId="0" applyNumberFormat="1" applyFont="1" applyFill="1" applyBorder="1" applyAlignment="1" applyProtection="1">
      <alignment horizontal="right" vertical="center" indent="3"/>
      <protection locked="0"/>
    </xf>
    <xf numFmtId="3" fontId="3" fillId="0" borderId="297" xfId="0" applyNumberFormat="1" applyFont="1" applyFill="1" applyBorder="1" applyAlignment="1" applyProtection="1">
      <alignment horizontal="right" vertical="center" indent="3"/>
      <protection locked="0"/>
    </xf>
    <xf numFmtId="0" fontId="4" fillId="0" borderId="113" xfId="0" applyFont="1" applyBorder="1" applyAlignment="1" applyProtection="1">
      <alignment horizontal="center" vertical="center" wrapText="1"/>
      <protection locked="0"/>
    </xf>
    <xf numFmtId="0" fontId="4" fillId="0" borderId="95" xfId="0" applyFont="1" applyBorder="1" applyAlignment="1" applyProtection="1">
      <alignment horizontal="left" vertical="center" wrapText="1"/>
      <protection locked="0"/>
    </xf>
    <xf numFmtId="0" fontId="4" fillId="0" borderId="96" xfId="0" applyFont="1" applyBorder="1" applyAlignment="1" applyProtection="1">
      <alignment horizontal="left" vertical="center" wrapText="1"/>
      <protection locked="0"/>
    </xf>
    <xf numFmtId="0" fontId="4" fillId="0" borderId="97" xfId="0" applyFont="1" applyBorder="1" applyAlignment="1" applyProtection="1">
      <alignment horizontal="left" vertical="center" wrapText="1"/>
      <protection locked="0"/>
    </xf>
    <xf numFmtId="3" fontId="4" fillId="0" borderId="96" xfId="0" applyNumberFormat="1" applyFont="1" applyBorder="1" applyAlignment="1" applyProtection="1">
      <alignment horizontal="right" vertical="center" indent="1"/>
      <protection hidden="1"/>
    </xf>
    <xf numFmtId="3" fontId="4" fillId="0" borderId="97" xfId="0" applyNumberFormat="1" applyFont="1" applyBorder="1" applyAlignment="1" applyProtection="1">
      <alignment horizontal="right" vertical="center" indent="1"/>
      <protection hidden="1"/>
    </xf>
    <xf numFmtId="3" fontId="4" fillId="0" borderId="49" xfId="0" applyNumberFormat="1" applyFont="1" applyBorder="1" applyAlignment="1" applyProtection="1">
      <alignment horizontal="right" vertical="center" indent="1"/>
      <protection hidden="1"/>
    </xf>
    <xf numFmtId="3" fontId="4" fillId="0" borderId="98" xfId="0" applyNumberFormat="1" applyFont="1" applyBorder="1" applyAlignment="1" applyProtection="1">
      <alignment horizontal="right" vertical="center" indent="1"/>
      <protection hidden="1"/>
    </xf>
    <xf numFmtId="3" fontId="3" fillId="0" borderId="73" xfId="0" applyNumberFormat="1" applyFont="1" applyBorder="1" applyAlignment="1" applyProtection="1">
      <alignment horizontal="right" vertical="center" wrapText="1" indent="1"/>
      <protection locked="0"/>
    </xf>
    <xf numFmtId="3" fontId="3" fillId="0" borderId="11" xfId="0" applyNumberFormat="1" applyFont="1" applyBorder="1" applyAlignment="1" applyProtection="1">
      <alignment horizontal="right" vertical="center" wrapText="1" indent="1"/>
      <protection locked="0"/>
    </xf>
    <xf numFmtId="3" fontId="3" fillId="0" borderId="75" xfId="0" applyNumberFormat="1" applyFont="1" applyBorder="1" applyAlignment="1" applyProtection="1">
      <alignment horizontal="right" vertical="top" indent="1"/>
      <protection hidden="1"/>
    </xf>
    <xf numFmtId="3" fontId="3" fillId="0" borderId="86" xfId="0" applyNumberFormat="1" applyFont="1" applyBorder="1" applyAlignment="1" applyProtection="1">
      <alignment horizontal="right" vertical="top" indent="1"/>
      <protection hidden="1"/>
    </xf>
    <xf numFmtId="0" fontId="3" fillId="0" borderId="15" xfId="0" applyFont="1" applyBorder="1" applyAlignment="1" applyProtection="1">
      <alignment horizontal="center"/>
      <protection locked="0"/>
    </xf>
    <xf numFmtId="0" fontId="3" fillId="0" borderId="14" xfId="0" applyFont="1" applyBorder="1" applyAlignment="1" applyProtection="1">
      <alignment horizontal="center"/>
      <protection locked="0"/>
    </xf>
    <xf numFmtId="0" fontId="3" fillId="0" borderId="74" xfId="0" applyFont="1" applyBorder="1" applyAlignment="1" applyProtection="1">
      <alignment horizontal="center"/>
      <protection locked="0"/>
    </xf>
    <xf numFmtId="49" fontId="3" fillId="0" borderId="15" xfId="0" applyNumberFormat="1" applyFont="1" applyBorder="1" applyAlignment="1" applyProtection="1">
      <alignment horizontal="center"/>
      <protection locked="0"/>
    </xf>
    <xf numFmtId="49" fontId="3" fillId="0" borderId="71" xfId="0" applyNumberFormat="1" applyFont="1" applyBorder="1" applyAlignment="1" applyProtection="1">
      <alignment horizontal="center"/>
      <protection locked="0"/>
    </xf>
    <xf numFmtId="49" fontId="3" fillId="0" borderId="75" xfId="0" applyNumberFormat="1" applyFont="1" applyBorder="1" applyAlignment="1" applyProtection="1">
      <alignment horizontal="center"/>
      <protection locked="0"/>
    </xf>
    <xf numFmtId="49" fontId="3" fillId="0" borderId="73" xfId="0" applyNumberFormat="1" applyFont="1" applyBorder="1" applyAlignment="1" applyProtection="1">
      <alignment horizontal="center"/>
      <protection locked="0"/>
    </xf>
    <xf numFmtId="49" fontId="3" fillId="0" borderId="76" xfId="0" applyNumberFormat="1" applyFont="1" applyBorder="1" applyAlignment="1" applyProtection="1">
      <alignment horizontal="center"/>
      <protection locked="0"/>
    </xf>
    <xf numFmtId="49" fontId="3" fillId="0" borderId="59" xfId="0" applyNumberFormat="1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justify" vertical="top"/>
      <protection locked="0"/>
    </xf>
    <xf numFmtId="0" fontId="6" fillId="0" borderId="44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6" fillId="0" borderId="77" xfId="0" applyFont="1" applyBorder="1" applyAlignment="1" applyProtection="1">
      <alignment horizontal="left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72" xfId="0" applyFont="1" applyBorder="1" applyAlignment="1" applyProtection="1">
      <alignment horizontal="center" vertical="center" wrapText="1"/>
      <protection locked="0"/>
    </xf>
    <xf numFmtId="0" fontId="7" fillId="0" borderId="26" xfId="0" applyFont="1" applyBorder="1" applyAlignment="1" applyProtection="1">
      <alignment horizontal="center" vertical="center" wrapText="1"/>
      <protection locked="0"/>
    </xf>
    <xf numFmtId="0" fontId="7" fillId="0" borderId="78" xfId="0" applyFont="1" applyBorder="1" applyAlignment="1" applyProtection="1">
      <alignment horizontal="center" vertical="center" wrapText="1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7" fillId="0" borderId="79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3" fillId="0" borderId="0" xfId="0" applyFont="1" applyFill="1" applyAlignment="1" applyProtection="1">
      <alignment horizontal="left" vertical="center" wrapText="1"/>
      <protection locked="0"/>
    </xf>
    <xf numFmtId="0" fontId="0" fillId="0" borderId="0" xfId="0" applyFill="1" applyAlignment="1">
      <alignment horizontal="left" vertical="center" wrapText="1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80" xfId="0" applyFont="1" applyBorder="1" applyAlignment="1" applyProtection="1">
      <alignment horizontal="center" vertical="center" wrapText="1"/>
      <protection locked="0"/>
    </xf>
    <xf numFmtId="0" fontId="6" fillId="0" borderId="47" xfId="0" applyFont="1" applyFill="1" applyBorder="1" applyAlignment="1" applyProtection="1">
      <alignment horizontal="center" vertical="center" wrapText="1"/>
      <protection locked="0"/>
    </xf>
    <xf numFmtId="0" fontId="6" fillId="0" borderId="81" xfId="0" applyFont="1" applyFill="1" applyBorder="1" applyAlignment="1" applyProtection="1">
      <alignment horizontal="center" vertical="center" wrapText="1"/>
      <protection locked="0"/>
    </xf>
    <xf numFmtId="0" fontId="6" fillId="0" borderId="55" xfId="0" applyFont="1" applyFill="1" applyBorder="1" applyAlignment="1" applyProtection="1">
      <alignment horizontal="center" vertical="center" wrapText="1"/>
      <protection locked="0"/>
    </xf>
    <xf numFmtId="0" fontId="4" fillId="0" borderId="82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10" fillId="0" borderId="159" xfId="0" applyFont="1" applyBorder="1" applyAlignment="1" applyProtection="1">
      <alignment horizontal="center" vertical="center" wrapText="1"/>
      <protection locked="0"/>
    </xf>
    <xf numFmtId="0" fontId="6" fillId="0" borderId="44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77" xfId="0" applyFont="1" applyFill="1" applyBorder="1" applyAlignment="1" applyProtection="1">
      <alignment horizontal="left" vertical="center" wrapText="1"/>
      <protection locked="0"/>
    </xf>
    <xf numFmtId="3" fontId="4" fillId="0" borderId="248" xfId="0" applyNumberFormat="1" applyFont="1" applyBorder="1" applyAlignment="1" applyProtection="1">
      <alignment horizontal="right" vertical="center" indent="3"/>
      <protection hidden="1"/>
    </xf>
    <xf numFmtId="3" fontId="4" fillId="0" borderId="249" xfId="0" applyNumberFormat="1" applyFont="1" applyBorder="1" applyAlignment="1" applyProtection="1">
      <alignment horizontal="right" vertical="center" indent="3"/>
      <protection hidden="1"/>
    </xf>
    <xf numFmtId="3" fontId="4" fillId="0" borderId="250" xfId="0" applyNumberFormat="1" applyFont="1" applyBorder="1" applyAlignment="1" applyProtection="1">
      <alignment horizontal="right" vertical="center" indent="3"/>
      <protection hidden="1"/>
    </xf>
    <xf numFmtId="3" fontId="4" fillId="0" borderId="251" xfId="0" applyNumberFormat="1" applyFont="1" applyBorder="1" applyAlignment="1" applyProtection="1">
      <alignment horizontal="right" vertical="center" indent="3"/>
      <protection hidden="1"/>
    </xf>
    <xf numFmtId="3" fontId="17" fillId="0" borderId="307" xfId="0" applyNumberFormat="1" applyFont="1" applyFill="1" applyBorder="1" applyAlignment="1" applyProtection="1">
      <alignment horizontal="right" vertical="center" indent="3"/>
      <protection locked="0"/>
    </xf>
    <xf numFmtId="3" fontId="17" fillId="0" borderId="228" xfId="0" applyNumberFormat="1" applyFont="1" applyFill="1" applyBorder="1" applyAlignment="1" applyProtection="1">
      <alignment horizontal="right" vertical="center" indent="3"/>
      <protection locked="0"/>
    </xf>
    <xf numFmtId="3" fontId="3" fillId="0" borderId="108" xfId="0" applyNumberFormat="1" applyFont="1" applyBorder="1" applyAlignment="1" applyProtection="1">
      <alignment horizontal="right" indent="1"/>
      <protection locked="0"/>
    </xf>
    <xf numFmtId="3" fontId="3" fillId="0" borderId="118" xfId="0" applyNumberFormat="1" applyFont="1" applyBorder="1" applyAlignment="1" applyProtection="1">
      <alignment horizontal="right" indent="1"/>
      <protection locked="0"/>
    </xf>
    <xf numFmtId="0" fontId="3" fillId="0" borderId="145" xfId="0" applyFont="1" applyBorder="1" applyAlignment="1" applyProtection="1">
      <alignment horizontal="left" vertical="center"/>
      <protection locked="0"/>
    </xf>
    <xf numFmtId="0" fontId="3" fillId="0" borderId="56" xfId="0" applyFont="1" applyBorder="1" applyAlignment="1" applyProtection="1">
      <alignment horizontal="left" vertical="center"/>
      <protection locked="0"/>
    </xf>
    <xf numFmtId="3" fontId="3" fillId="0" borderId="56" xfId="0" applyNumberFormat="1" applyFont="1" applyBorder="1" applyAlignment="1" applyProtection="1">
      <alignment horizontal="right" indent="1"/>
      <protection locked="0"/>
    </xf>
    <xf numFmtId="3" fontId="3" fillId="0" borderId="89" xfId="0" applyNumberFormat="1" applyFont="1" applyBorder="1" applyAlignment="1" applyProtection="1">
      <alignment horizontal="right" indent="1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29" xfId="0" applyFont="1" applyFill="1" applyBorder="1" applyAlignment="1" applyProtection="1">
      <alignment horizontal="left"/>
      <protection locked="0"/>
    </xf>
    <xf numFmtId="0" fontId="3" fillId="0" borderId="14" xfId="0" applyFont="1" applyFill="1" applyBorder="1" applyAlignment="1" applyProtection="1">
      <alignment horizontal="left"/>
      <protection locked="0"/>
    </xf>
    <xf numFmtId="0" fontId="3" fillId="0" borderId="72" xfId="0" applyFont="1" applyFill="1" applyBorder="1" applyAlignment="1" applyProtection="1">
      <alignment horizontal="left"/>
      <protection locked="0"/>
    </xf>
    <xf numFmtId="3" fontId="3" fillId="0" borderId="108" xfId="0" applyNumberFormat="1" applyFont="1" applyFill="1" applyBorder="1" applyAlignment="1" applyProtection="1">
      <alignment horizontal="right" vertical="center" indent="2"/>
      <protection locked="0"/>
    </xf>
    <xf numFmtId="3" fontId="3" fillId="0" borderId="59" xfId="0" applyNumberFormat="1" applyFont="1" applyFill="1" applyBorder="1" applyAlignment="1" applyProtection="1">
      <alignment horizontal="right" vertical="center" indent="2"/>
      <protection locked="0"/>
    </xf>
    <xf numFmtId="3" fontId="3" fillId="0" borderId="76" xfId="0" applyNumberFormat="1" applyFont="1" applyFill="1" applyBorder="1" applyAlignment="1" applyProtection="1">
      <alignment horizontal="right" vertical="center" indent="2"/>
      <protection locked="0"/>
    </xf>
    <xf numFmtId="3" fontId="3" fillId="0" borderId="138" xfId="0" applyNumberFormat="1" applyFont="1" applyFill="1" applyBorder="1" applyAlignment="1" applyProtection="1">
      <alignment horizontal="right" vertical="center" indent="2"/>
      <protection locked="0"/>
    </xf>
    <xf numFmtId="3" fontId="3" fillId="0" borderId="137" xfId="0" applyNumberFormat="1" applyFont="1" applyFill="1" applyBorder="1" applyAlignment="1" applyProtection="1">
      <alignment horizontal="right" vertical="center" indent="2"/>
      <protection locked="0"/>
    </xf>
    <xf numFmtId="3" fontId="3" fillId="0" borderId="139" xfId="0" applyNumberFormat="1" applyFont="1" applyFill="1" applyBorder="1" applyAlignment="1" applyProtection="1">
      <alignment horizontal="right" vertical="center" indent="2"/>
      <protection locked="0"/>
    </xf>
    <xf numFmtId="0" fontId="3" fillId="0" borderId="122" xfId="0" applyFont="1" applyBorder="1" applyAlignment="1" applyProtection="1">
      <alignment horizontal="left" vertical="center" wrapText="1"/>
      <protection locked="0"/>
    </xf>
    <xf numFmtId="0" fontId="3" fillId="0" borderId="81" xfId="0" applyFont="1" applyBorder="1" applyAlignment="1" applyProtection="1">
      <alignment horizontal="left" vertical="center" wrapText="1"/>
      <protection locked="0"/>
    </xf>
    <xf numFmtId="0" fontId="3" fillId="0" borderId="54" xfId="0" applyFont="1" applyBorder="1" applyAlignment="1" applyProtection="1">
      <alignment horizontal="left" vertical="center" wrapText="1"/>
      <protection locked="0"/>
    </xf>
    <xf numFmtId="3" fontId="3" fillId="0" borderId="76" xfId="0" applyNumberFormat="1" applyFont="1" applyFill="1" applyBorder="1" applyAlignment="1" applyProtection="1">
      <alignment horizontal="right" vertical="center" indent="2"/>
      <protection hidden="1"/>
    </xf>
    <xf numFmtId="3" fontId="3" fillId="0" borderId="118" xfId="0" applyNumberFormat="1" applyFont="1" applyFill="1" applyBorder="1" applyAlignment="1" applyProtection="1">
      <alignment horizontal="right" vertical="center" indent="2"/>
      <protection hidden="1"/>
    </xf>
    <xf numFmtId="3" fontId="3" fillId="0" borderId="15" xfId="0" applyNumberFormat="1" applyFont="1" applyFill="1" applyBorder="1" applyAlignment="1" applyProtection="1">
      <alignment horizontal="right" vertical="center" indent="2"/>
      <protection hidden="1"/>
    </xf>
    <xf numFmtId="3" fontId="3" fillId="0" borderId="74" xfId="0" applyNumberFormat="1" applyFont="1" applyFill="1" applyBorder="1" applyAlignment="1" applyProtection="1">
      <alignment horizontal="right" vertical="center" indent="2"/>
      <protection hidden="1"/>
    </xf>
    <xf numFmtId="3" fontId="3" fillId="0" borderId="106" xfId="0" applyNumberFormat="1" applyFont="1" applyFill="1" applyBorder="1" applyAlignment="1" applyProtection="1">
      <alignment horizontal="right" vertical="center" indent="2"/>
      <protection locked="0"/>
    </xf>
    <xf numFmtId="3" fontId="3" fillId="0" borderId="53" xfId="0" applyNumberFormat="1" applyFont="1" applyFill="1" applyBorder="1" applyAlignment="1" applyProtection="1">
      <alignment horizontal="right" vertical="center" indent="2"/>
      <protection locked="0"/>
    </xf>
    <xf numFmtId="3" fontId="3" fillId="0" borderId="107" xfId="0" applyNumberFormat="1" applyFont="1" applyFill="1" applyBorder="1" applyAlignment="1" applyProtection="1">
      <alignment horizontal="right" vertical="center" indent="2"/>
      <protection locked="0"/>
    </xf>
    <xf numFmtId="0" fontId="3" fillId="0" borderId="29" xfId="0" applyFont="1" applyFill="1" applyBorder="1" applyAlignment="1" applyProtection="1">
      <alignment horizontal="left" wrapText="1"/>
      <protection locked="0"/>
    </xf>
    <xf numFmtId="0" fontId="3" fillId="0" borderId="14" xfId="0" applyFont="1" applyFill="1" applyBorder="1" applyAlignment="1" applyProtection="1">
      <alignment horizontal="left" wrapText="1"/>
      <protection locked="0"/>
    </xf>
    <xf numFmtId="0" fontId="3" fillId="0" borderId="72" xfId="0" applyFont="1" applyFill="1" applyBorder="1" applyAlignment="1" applyProtection="1">
      <alignment horizontal="left" wrapText="1"/>
      <protection locked="0"/>
    </xf>
    <xf numFmtId="0" fontId="3" fillId="0" borderId="105" xfId="0" applyFont="1" applyBorder="1" applyAlignment="1" applyProtection="1">
      <alignment horizontal="left" vertical="center" wrapText="1"/>
      <protection locked="0"/>
    </xf>
    <xf numFmtId="0" fontId="3" fillId="0" borderId="53" xfId="0" applyFont="1" applyBorder="1" applyAlignment="1" applyProtection="1">
      <alignment horizontal="left" vertical="center" wrapText="1"/>
      <protection locked="0"/>
    </xf>
    <xf numFmtId="0" fontId="4" fillId="0" borderId="146" xfId="0" applyFont="1" applyBorder="1" applyAlignment="1" applyProtection="1">
      <alignment horizontal="center" vertical="center" wrapText="1"/>
      <protection locked="0"/>
    </xf>
    <xf numFmtId="0" fontId="4" fillId="0" borderId="62" xfId="0" applyFont="1" applyBorder="1" applyAlignment="1" applyProtection="1">
      <alignment horizontal="center" vertical="center" wrapText="1"/>
      <protection locked="0"/>
    </xf>
    <xf numFmtId="0" fontId="4" fillId="0" borderId="147" xfId="0" applyFont="1" applyBorder="1" applyAlignment="1" applyProtection="1">
      <alignment horizontal="center" vertical="center" wrapText="1"/>
      <protection locked="0"/>
    </xf>
    <xf numFmtId="0" fontId="4" fillId="0" borderId="66" xfId="0" applyFont="1" applyBorder="1" applyAlignment="1" applyProtection="1">
      <alignment horizontal="center" vertical="center" wrapText="1"/>
      <protection locked="0"/>
    </xf>
    <xf numFmtId="0" fontId="4" fillId="0" borderId="88" xfId="0" applyFont="1" applyFill="1" applyBorder="1" applyAlignment="1" applyProtection="1">
      <alignment horizontal="center" vertical="center" wrapText="1"/>
      <protection locked="0"/>
    </xf>
    <xf numFmtId="0" fontId="4" fillId="0" borderId="56" xfId="0" applyFont="1" applyFill="1" applyBorder="1" applyAlignment="1" applyProtection="1">
      <alignment horizontal="center" vertical="center" wrapText="1"/>
      <protection locked="0"/>
    </xf>
    <xf numFmtId="0" fontId="4" fillId="0" borderId="89" xfId="0" applyFont="1" applyFill="1" applyBorder="1" applyAlignment="1" applyProtection="1">
      <alignment horizontal="center" vertical="center" wrapText="1"/>
      <protection locked="0"/>
    </xf>
    <xf numFmtId="0" fontId="4" fillId="0" borderId="148" xfId="0" applyFont="1" applyFill="1" applyBorder="1" applyAlignment="1" applyProtection="1">
      <alignment horizontal="center" vertical="center" wrapText="1"/>
      <protection locked="0"/>
    </xf>
    <xf numFmtId="0" fontId="4" fillId="0" borderId="147" xfId="0" applyFont="1" applyFill="1" applyBorder="1" applyAlignment="1" applyProtection="1">
      <alignment horizontal="center" vertical="center" wrapText="1"/>
      <protection locked="0"/>
    </xf>
    <xf numFmtId="0" fontId="4" fillId="0" borderId="149" xfId="0" applyFont="1" applyFill="1" applyBorder="1" applyAlignment="1" applyProtection="1">
      <alignment horizontal="center" vertical="center" wrapText="1"/>
      <protection locked="0"/>
    </xf>
    <xf numFmtId="0" fontId="3" fillId="0" borderId="114" xfId="0" applyFont="1" applyBorder="1" applyAlignment="1" applyProtection="1">
      <alignment horizontal="left" vertical="center" wrapText="1"/>
      <protection locked="0"/>
    </xf>
    <xf numFmtId="0" fontId="3" fillId="0" borderId="39" xfId="0" applyFont="1" applyBorder="1" applyAlignment="1" applyProtection="1">
      <alignment horizontal="left" vertical="center" wrapText="1"/>
      <protection locked="0"/>
    </xf>
    <xf numFmtId="3" fontId="3" fillId="0" borderId="106" xfId="0" applyNumberFormat="1" applyFont="1" applyFill="1" applyBorder="1" applyAlignment="1" applyProtection="1">
      <alignment horizontal="right" vertical="center" indent="3"/>
      <protection locked="0"/>
    </xf>
    <xf numFmtId="3" fontId="3" fillId="0" borderId="53" xfId="0" applyNumberFormat="1" applyFont="1" applyFill="1" applyBorder="1" applyAlignment="1" applyProtection="1">
      <alignment horizontal="right" vertical="center" indent="3"/>
      <protection locked="0"/>
    </xf>
    <xf numFmtId="3" fontId="3" fillId="0" borderId="107" xfId="0" applyNumberFormat="1" applyFont="1" applyFill="1" applyBorder="1" applyAlignment="1" applyProtection="1">
      <alignment horizontal="right" vertical="center" indent="3"/>
      <protection locked="0"/>
    </xf>
    <xf numFmtId="3" fontId="3" fillId="0" borderId="47" xfId="0" applyNumberFormat="1" applyFont="1" applyFill="1" applyBorder="1" applyAlignment="1" applyProtection="1">
      <alignment horizontal="right" vertical="center" indent="3"/>
      <protection locked="0"/>
    </xf>
    <xf numFmtId="0" fontId="4" fillId="0" borderId="247" xfId="0" applyFont="1" applyFill="1" applyBorder="1" applyAlignment="1" applyProtection="1">
      <alignment vertical="center" wrapText="1"/>
      <protection locked="0"/>
    </xf>
    <xf numFmtId="0" fontId="4" fillId="0" borderId="248" xfId="0" applyFont="1" applyFill="1" applyBorder="1" applyAlignment="1" applyProtection="1">
      <alignment vertical="center" wrapText="1"/>
      <protection locked="0"/>
    </xf>
    <xf numFmtId="3" fontId="4" fillId="0" borderId="248" xfId="0" applyNumberFormat="1" applyFont="1" applyFill="1" applyBorder="1" applyAlignment="1" applyProtection="1">
      <alignment horizontal="right" vertical="center" indent="3"/>
      <protection hidden="1"/>
    </xf>
    <xf numFmtId="3" fontId="4" fillId="0" borderId="249" xfId="0" applyNumberFormat="1" applyFont="1" applyFill="1" applyBorder="1" applyAlignment="1" applyProtection="1">
      <alignment horizontal="right" vertical="center" indent="3"/>
      <protection hidden="1"/>
    </xf>
    <xf numFmtId="3" fontId="4" fillId="0" borderId="250" xfId="0" applyNumberFormat="1" applyFont="1" applyFill="1" applyBorder="1" applyAlignment="1" applyProtection="1">
      <alignment horizontal="right" vertical="center" indent="3"/>
      <protection hidden="1"/>
    </xf>
    <xf numFmtId="3" fontId="4" fillId="0" borderId="251" xfId="0" applyNumberFormat="1" applyFont="1" applyFill="1" applyBorder="1" applyAlignment="1" applyProtection="1">
      <alignment horizontal="right" vertical="center" indent="3"/>
      <protection hidden="1"/>
    </xf>
    <xf numFmtId="0" fontId="3" fillId="0" borderId="0" xfId="0" applyFont="1" applyAlignment="1" applyProtection="1">
      <alignment horizontal="justify" vertical="top"/>
      <protection locked="0"/>
    </xf>
    <xf numFmtId="0" fontId="3" fillId="0" borderId="145" xfId="0" applyFont="1" applyBorder="1" applyAlignment="1" applyProtection="1">
      <alignment horizontal="left" vertical="center" wrapText="1"/>
      <protection locked="0"/>
    </xf>
    <xf numFmtId="0" fontId="3" fillId="0" borderId="56" xfId="0" applyFont="1" applyBorder="1" applyAlignment="1" applyProtection="1">
      <alignment horizontal="left" vertical="center" wrapText="1"/>
      <protection locked="0"/>
    </xf>
    <xf numFmtId="3" fontId="3" fillId="0" borderId="56" xfId="0" applyNumberFormat="1" applyFont="1" applyFill="1" applyBorder="1" applyAlignment="1" applyProtection="1">
      <alignment horizontal="right" vertical="center" indent="3"/>
      <protection locked="0"/>
    </xf>
    <xf numFmtId="3" fontId="3" fillId="0" borderId="48" xfId="0" applyNumberFormat="1" applyFont="1" applyFill="1" applyBorder="1" applyAlignment="1" applyProtection="1">
      <alignment horizontal="right" vertical="center" indent="3"/>
      <protection locked="0"/>
    </xf>
    <xf numFmtId="3" fontId="3" fillId="0" borderId="88" xfId="0" applyNumberFormat="1" applyFont="1" applyFill="1" applyBorder="1" applyAlignment="1" applyProtection="1">
      <alignment horizontal="right" vertical="center" indent="3"/>
      <protection locked="0"/>
    </xf>
    <xf numFmtId="3" fontId="3" fillId="0" borderId="89" xfId="0" applyNumberFormat="1" applyFont="1" applyFill="1" applyBorder="1" applyAlignment="1" applyProtection="1">
      <alignment horizontal="right" vertical="center" indent="3"/>
      <protection locked="0"/>
    </xf>
    <xf numFmtId="0" fontId="3" fillId="0" borderId="325" xfId="0" applyFont="1" applyFill="1" applyBorder="1" applyAlignment="1" applyProtection="1">
      <alignment horizontal="left" vertical="center" wrapText="1" indent="1"/>
      <protection locked="0"/>
    </xf>
    <xf numFmtId="0" fontId="3" fillId="0" borderId="326" xfId="0" applyFont="1" applyFill="1" applyBorder="1" applyAlignment="1" applyProtection="1">
      <alignment horizontal="left" vertical="center" wrapText="1" indent="1"/>
      <protection locked="0"/>
    </xf>
    <xf numFmtId="3" fontId="3" fillId="0" borderId="328" xfId="0" applyNumberFormat="1" applyFont="1" applyFill="1" applyBorder="1" applyAlignment="1" applyProtection="1">
      <alignment horizontal="right" vertical="center" indent="3"/>
      <protection locked="0"/>
    </xf>
    <xf numFmtId="3" fontId="3" fillId="0" borderId="326" xfId="0" applyNumberFormat="1" applyFont="1" applyFill="1" applyBorder="1" applyAlignment="1" applyProtection="1">
      <alignment horizontal="right" vertical="center" indent="3"/>
      <protection locked="0"/>
    </xf>
    <xf numFmtId="3" fontId="3" fillId="0" borderId="329" xfId="0" applyNumberFormat="1" applyFont="1" applyFill="1" applyBorder="1" applyAlignment="1" applyProtection="1">
      <alignment horizontal="right" vertical="center" indent="3"/>
      <protection locked="0"/>
    </xf>
    <xf numFmtId="3" fontId="3" fillId="0" borderId="222" xfId="0" applyNumberFormat="1" applyFont="1" applyBorder="1" applyAlignment="1" applyProtection="1">
      <alignment horizontal="right" vertical="center" indent="3"/>
      <protection locked="0"/>
    </xf>
    <xf numFmtId="3" fontId="3" fillId="0" borderId="323" xfId="0" applyNumberFormat="1" applyFont="1" applyBorder="1" applyAlignment="1" applyProtection="1">
      <alignment horizontal="right" vertical="center" indent="3"/>
      <protection locked="0"/>
    </xf>
    <xf numFmtId="3" fontId="3" fillId="0" borderId="324" xfId="0" applyNumberFormat="1" applyFont="1" applyBorder="1" applyAlignment="1" applyProtection="1">
      <alignment horizontal="right" vertical="center" indent="3"/>
      <protection locked="0"/>
    </xf>
    <xf numFmtId="0" fontId="3" fillId="0" borderId="145" xfId="0" applyFont="1" applyBorder="1" applyAlignment="1" applyProtection="1">
      <alignment horizontal="left" wrapText="1"/>
      <protection locked="0"/>
    </xf>
    <xf numFmtId="0" fontId="3" fillId="0" borderId="56" xfId="0" applyFont="1" applyBorder="1" applyAlignment="1" applyProtection="1">
      <alignment horizontal="left" wrapText="1"/>
      <protection locked="0"/>
    </xf>
    <xf numFmtId="0" fontId="4" fillId="0" borderId="0" xfId="0" applyFont="1" applyBorder="1" applyAlignment="1" applyProtection="1">
      <alignment horizontal="left" wrapText="1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4" fillId="0" borderId="103" xfId="0" applyFont="1" applyBorder="1" applyAlignment="1" applyProtection="1">
      <alignment horizontal="center" vertical="center" wrapText="1"/>
      <protection locked="0"/>
    </xf>
    <xf numFmtId="0" fontId="4" fillId="0" borderId="101" xfId="0" applyFont="1" applyBorder="1" applyAlignment="1" applyProtection="1">
      <alignment horizontal="center" vertical="center" wrapText="1"/>
      <protection locked="0"/>
    </xf>
    <xf numFmtId="0" fontId="4" fillId="0" borderId="101" xfId="0" applyFont="1" applyFill="1" applyBorder="1" applyAlignment="1" applyProtection="1">
      <alignment horizontal="center" vertical="center" wrapText="1"/>
      <protection locked="0"/>
    </xf>
    <xf numFmtId="0" fontId="4" fillId="0" borderId="104" xfId="0" applyFont="1" applyFill="1" applyBorder="1" applyAlignment="1" applyProtection="1">
      <alignment horizontal="center" vertical="center" wrapText="1"/>
      <protection locked="0"/>
    </xf>
    <xf numFmtId="0" fontId="4" fillId="0" borderId="100" xfId="0" applyFont="1" applyBorder="1" applyAlignment="1" applyProtection="1">
      <alignment horizontal="center" vertical="center" wrapText="1"/>
      <protection locked="0"/>
    </xf>
    <xf numFmtId="0" fontId="4" fillId="0" borderId="102" xfId="0" applyFont="1" applyBorder="1" applyAlignment="1" applyProtection="1">
      <alignment horizontal="center" vertical="center" wrapText="1"/>
      <protection locked="0"/>
    </xf>
    <xf numFmtId="3" fontId="11" fillId="0" borderId="108" xfId="0" applyNumberFormat="1" applyFont="1" applyBorder="1" applyAlignment="1" applyProtection="1">
      <alignment horizontal="right" vertical="center" indent="1"/>
      <protection locked="0"/>
    </xf>
    <xf numFmtId="3" fontId="11" fillId="0" borderId="59" xfId="0" applyNumberFormat="1" applyFont="1" applyBorder="1" applyAlignment="1" applyProtection="1">
      <alignment horizontal="right" vertical="center" indent="1"/>
      <protection locked="0"/>
    </xf>
    <xf numFmtId="0" fontId="3" fillId="0" borderId="109" xfId="0" applyFont="1" applyBorder="1" applyAlignment="1" applyProtection="1">
      <alignment horizontal="left" vertical="top" wrapText="1"/>
      <protection locked="0"/>
    </xf>
    <xf numFmtId="0" fontId="5" fillId="0" borderId="108" xfId="0" applyFont="1" applyBorder="1" applyAlignment="1" applyProtection="1">
      <alignment horizontal="left" wrapText="1"/>
      <protection locked="0"/>
    </xf>
    <xf numFmtId="0" fontId="3" fillId="0" borderId="108" xfId="0" applyFont="1" applyBorder="1" applyAlignment="1" applyProtection="1">
      <alignment vertical="center"/>
      <protection locked="0"/>
    </xf>
    <xf numFmtId="3" fontId="4" fillId="0" borderId="0" xfId="0" applyNumberFormat="1" applyFont="1" applyBorder="1" applyAlignment="1" applyProtection="1">
      <alignment vertical="center"/>
      <protection locked="0"/>
    </xf>
    <xf numFmtId="3" fontId="3" fillId="0" borderId="200" xfId="0" applyNumberFormat="1" applyFont="1" applyBorder="1" applyAlignment="1" applyProtection="1">
      <alignment horizontal="right" vertical="center"/>
      <protection locked="0"/>
    </xf>
    <xf numFmtId="3" fontId="3" fillId="0" borderId="252" xfId="0" applyNumberFormat="1" applyFont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3" fillId="0" borderId="253" xfId="0" applyFont="1" applyBorder="1" applyAlignment="1" applyProtection="1">
      <alignment horizontal="left" vertical="center" wrapText="1"/>
      <protection locked="0"/>
    </xf>
    <xf numFmtId="0" fontId="3" fillId="0" borderId="254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255" xfId="0" applyFont="1" applyBorder="1" applyAlignment="1" applyProtection="1">
      <alignment horizontal="left" vertical="center" wrapText="1"/>
      <protection locked="0"/>
    </xf>
    <xf numFmtId="0" fontId="3" fillId="0" borderId="256" xfId="0" applyFont="1" applyBorder="1" applyAlignment="1" applyProtection="1">
      <alignment horizontal="left" vertical="center" wrapText="1"/>
      <protection locked="0"/>
    </xf>
    <xf numFmtId="0" fontId="3" fillId="0" borderId="256" xfId="0" applyFont="1" applyBorder="1" applyAlignment="1" applyProtection="1">
      <alignment horizontal="left" vertical="center"/>
      <protection locked="0"/>
    </xf>
    <xf numFmtId="0" fontId="3" fillId="0" borderId="201" xfId="0" applyFont="1" applyBorder="1" applyAlignment="1" applyProtection="1">
      <alignment horizontal="left" vertical="center"/>
      <protection locked="0"/>
    </xf>
    <xf numFmtId="3" fontId="3" fillId="0" borderId="201" xfId="0" applyNumberFormat="1" applyFont="1" applyBorder="1" applyAlignment="1" applyProtection="1">
      <alignment horizontal="right" vertical="center"/>
      <protection locked="0"/>
    </xf>
    <xf numFmtId="0" fontId="3" fillId="0" borderId="53" xfId="0" applyFont="1" applyBorder="1" applyAlignment="1" applyProtection="1">
      <alignment horizontal="center"/>
      <protection locked="0"/>
    </xf>
    <xf numFmtId="0" fontId="3" fillId="0" borderId="47" xfId="0" applyFont="1" applyBorder="1" applyAlignment="1" applyProtection="1">
      <alignment horizontal="center"/>
      <protection locked="0"/>
    </xf>
    <xf numFmtId="0" fontId="3" fillId="0" borderId="165" xfId="0" applyFont="1" applyFill="1" applyBorder="1" applyAlignment="1" applyProtection="1">
      <alignment horizontal="left" vertical="center" wrapText="1"/>
      <protection locked="0"/>
    </xf>
    <xf numFmtId="0" fontId="3" fillId="0" borderId="166" xfId="0" applyFont="1" applyFill="1" applyBorder="1" applyAlignment="1" applyProtection="1">
      <alignment horizontal="left" vertical="center" wrapText="1"/>
      <protection locked="0"/>
    </xf>
    <xf numFmtId="0" fontId="3" fillId="0" borderId="167" xfId="0" applyFont="1" applyFill="1" applyBorder="1" applyAlignment="1" applyProtection="1">
      <alignment horizontal="left" vertical="center" wrapText="1"/>
      <protection locked="0"/>
    </xf>
    <xf numFmtId="3" fontId="3" fillId="0" borderId="94" xfId="0" applyNumberFormat="1" applyFont="1" applyBorder="1" applyAlignment="1" applyProtection="1">
      <alignment horizontal="right" vertical="center" indent="3"/>
      <protection locked="0"/>
    </xf>
    <xf numFmtId="3" fontId="3" fillId="0" borderId="39" xfId="0" applyNumberFormat="1" applyFont="1" applyBorder="1" applyAlignment="1" applyProtection="1">
      <alignment horizontal="right" vertical="center" indent="3"/>
      <protection locked="0"/>
    </xf>
    <xf numFmtId="3" fontId="3" fillId="0" borderId="42" xfId="0" applyNumberFormat="1" applyFont="1" applyBorder="1" applyAlignment="1" applyProtection="1">
      <alignment horizontal="right" vertical="center" indent="3"/>
      <protection locked="0"/>
    </xf>
    <xf numFmtId="3" fontId="3" fillId="0" borderId="218" xfId="0" applyNumberFormat="1" applyFont="1" applyBorder="1" applyAlignment="1" applyProtection="1">
      <alignment horizontal="right" vertical="center"/>
      <protection locked="0"/>
    </xf>
    <xf numFmtId="3" fontId="3" fillId="0" borderId="217" xfId="0" applyNumberFormat="1" applyFont="1" applyBorder="1" applyAlignment="1" applyProtection="1">
      <alignment horizontal="right" vertical="center"/>
      <protection locked="0"/>
    </xf>
    <xf numFmtId="3" fontId="3" fillId="0" borderId="257" xfId="0" applyNumberFormat="1" applyFont="1" applyBorder="1" applyAlignment="1" applyProtection="1">
      <alignment horizontal="right" vertical="center"/>
      <protection locked="0"/>
    </xf>
    <xf numFmtId="0" fontId="3" fillId="0" borderId="110" xfId="0" applyFont="1" applyBorder="1" applyAlignment="1" applyProtection="1">
      <alignment horizontal="left" vertical="center"/>
      <protection locked="0"/>
    </xf>
    <xf numFmtId="0" fontId="3" fillId="0" borderId="108" xfId="0" applyFont="1" applyBorder="1" applyAlignment="1" applyProtection="1">
      <alignment horizontal="left" vertical="center"/>
      <protection locked="0"/>
    </xf>
    <xf numFmtId="0" fontId="3" fillId="0" borderId="59" xfId="0" applyFont="1" applyBorder="1" applyAlignment="1" applyProtection="1">
      <alignment horizontal="left" vertical="center"/>
      <protection locked="0"/>
    </xf>
    <xf numFmtId="0" fontId="4" fillId="0" borderId="111" xfId="0" applyFont="1" applyBorder="1" applyAlignment="1" applyProtection="1">
      <alignment horizontal="center" vertical="center" wrapText="1"/>
      <protection locked="0"/>
    </xf>
    <xf numFmtId="0" fontId="4" fillId="0" borderId="11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 applyProtection="1">
      <alignment horizontal="center" vertical="center" wrapText="1"/>
      <protection locked="0"/>
    </xf>
    <xf numFmtId="0" fontId="4" fillId="0" borderId="107" xfId="0" applyFont="1" applyBorder="1" applyAlignment="1" applyProtection="1">
      <alignment horizontal="center" vertical="center" wrapText="1"/>
      <protection locked="0"/>
    </xf>
    <xf numFmtId="0" fontId="3" fillId="0" borderId="114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center"/>
      <protection locked="0"/>
    </xf>
    <xf numFmtId="0" fontId="4" fillId="0" borderId="95" xfId="0" applyFont="1" applyBorder="1" applyAlignment="1" applyProtection="1">
      <alignment horizontal="center" vertical="center"/>
      <protection locked="0"/>
    </xf>
    <xf numFmtId="0" fontId="4" fillId="0" borderId="96" xfId="0" applyFont="1" applyBorder="1" applyAlignment="1" applyProtection="1">
      <alignment horizontal="center" vertical="center"/>
      <protection locked="0"/>
    </xf>
    <xf numFmtId="0" fontId="4" fillId="0" borderId="97" xfId="0" applyFont="1" applyBorder="1" applyAlignment="1" applyProtection="1">
      <alignment horizontal="center" vertical="center"/>
      <protection locked="0"/>
    </xf>
    <xf numFmtId="0" fontId="4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3" fillId="0" borderId="94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 applyProtection="1">
      <alignment horizontal="center" vertical="center"/>
      <protection locked="0"/>
    </xf>
    <xf numFmtId="0" fontId="3" fillId="0" borderId="105" xfId="0" applyFont="1" applyBorder="1" applyAlignment="1" applyProtection="1">
      <alignment horizontal="left" vertical="center"/>
      <protection locked="0"/>
    </xf>
    <xf numFmtId="0" fontId="3" fillId="0" borderId="53" xfId="0" applyFont="1" applyBorder="1" applyAlignment="1" applyProtection="1">
      <alignment horizontal="left" vertical="center"/>
      <protection locked="0"/>
    </xf>
    <xf numFmtId="0" fontId="3" fillId="0" borderId="47" xfId="0" applyFont="1" applyBorder="1" applyAlignment="1" applyProtection="1">
      <alignment horizontal="left" vertical="center"/>
      <protection locked="0"/>
    </xf>
    <xf numFmtId="3" fontId="11" fillId="0" borderId="53" xfId="0" applyNumberFormat="1" applyFont="1" applyBorder="1" applyAlignment="1" applyProtection="1">
      <alignment horizontal="right" vertical="center" indent="1"/>
      <protection locked="0"/>
    </xf>
    <xf numFmtId="3" fontId="11" fillId="0" borderId="47" xfId="0" applyNumberFormat="1" applyFont="1" applyBorder="1" applyAlignment="1" applyProtection="1">
      <alignment horizontal="right" vertical="center" indent="1"/>
      <protection locked="0"/>
    </xf>
    <xf numFmtId="3" fontId="7" fillId="0" borderId="106" xfId="0" applyNumberFormat="1" applyFont="1" applyBorder="1" applyAlignment="1" applyProtection="1">
      <alignment horizontal="right" vertical="center" wrapText="1" indent="1"/>
      <protection hidden="1"/>
    </xf>
    <xf numFmtId="3" fontId="7" fillId="0" borderId="107" xfId="0" applyNumberFormat="1" applyFont="1" applyBorder="1" applyAlignment="1" applyProtection="1">
      <alignment horizontal="right" vertical="center" wrapText="1" indent="1"/>
      <protection hidden="1"/>
    </xf>
    <xf numFmtId="3" fontId="7" fillId="0" borderId="76" xfId="0" applyNumberFormat="1" applyFont="1" applyBorder="1" applyAlignment="1" applyProtection="1">
      <alignment horizontal="right" vertical="center" wrapText="1" indent="1"/>
      <protection hidden="1"/>
    </xf>
    <xf numFmtId="3" fontId="7" fillId="0" borderId="118" xfId="0" applyNumberFormat="1" applyFont="1" applyBorder="1" applyAlignment="1" applyProtection="1">
      <alignment horizontal="right" vertical="center" wrapText="1" indent="1"/>
      <protection hidden="1"/>
    </xf>
    <xf numFmtId="0" fontId="11" fillId="0" borderId="110" xfId="0" applyFont="1" applyBorder="1" applyAlignment="1" applyProtection="1">
      <alignment horizontal="left" vertical="center"/>
      <protection locked="0"/>
    </xf>
    <xf numFmtId="0" fontId="11" fillId="0" borderId="108" xfId="0" applyFont="1" applyBorder="1" applyAlignment="1" applyProtection="1">
      <alignment horizontal="left" vertical="center"/>
      <protection locked="0"/>
    </xf>
    <xf numFmtId="0" fontId="11" fillId="0" borderId="59" xfId="0" applyFont="1" applyBorder="1" applyAlignment="1" applyProtection="1">
      <alignment horizontal="left" vertical="center"/>
      <protection locked="0"/>
    </xf>
    <xf numFmtId="0" fontId="11" fillId="0" borderId="110" xfId="0" applyFont="1" applyBorder="1" applyAlignment="1" applyProtection="1">
      <alignment horizontal="left" vertical="center" wrapText="1"/>
      <protection locked="0"/>
    </xf>
    <xf numFmtId="0" fontId="11" fillId="0" borderId="108" xfId="0" applyFont="1" applyBorder="1" applyAlignment="1" applyProtection="1">
      <alignment horizontal="left" vertical="center" wrapText="1"/>
      <protection locked="0"/>
    </xf>
    <xf numFmtId="0" fontId="11" fillId="0" borderId="59" xfId="0" applyFont="1" applyBorder="1" applyAlignment="1" applyProtection="1">
      <alignment horizontal="left" vertical="center" wrapText="1"/>
      <protection locked="0"/>
    </xf>
    <xf numFmtId="3" fontId="7" fillId="0" borderId="106" xfId="0" applyNumberFormat="1" applyFont="1" applyFill="1" applyBorder="1" applyAlignment="1" applyProtection="1">
      <alignment horizontal="right" vertical="center" wrapText="1" indent="1"/>
      <protection hidden="1"/>
    </xf>
    <xf numFmtId="3" fontId="7" fillId="0" borderId="107" xfId="0" applyNumberFormat="1" applyFont="1" applyFill="1" applyBorder="1" applyAlignment="1" applyProtection="1">
      <alignment horizontal="right" vertical="center" wrapText="1" indent="1"/>
      <protection hidden="1"/>
    </xf>
    <xf numFmtId="0" fontId="4" fillId="0" borderId="53" xfId="0" applyFont="1" applyFill="1" applyBorder="1" applyAlignment="1" applyProtection="1">
      <alignment horizontal="center" vertical="center" wrapText="1"/>
      <protection locked="0"/>
    </xf>
    <xf numFmtId="0" fontId="4" fillId="0" borderId="107" xfId="0" applyFont="1" applyFill="1" applyBorder="1" applyAlignment="1" applyProtection="1">
      <alignment horizontal="center" vertical="center" wrapText="1"/>
      <protection locked="0"/>
    </xf>
    <xf numFmtId="0" fontId="3" fillId="0" borderId="110" xfId="0" applyFont="1" applyBorder="1" applyAlignment="1" applyProtection="1">
      <alignment horizontal="left" vertical="center" wrapText="1"/>
      <protection locked="0"/>
    </xf>
    <xf numFmtId="0" fontId="3" fillId="0" borderId="108" xfId="0" applyFont="1" applyBorder="1" applyAlignment="1" applyProtection="1">
      <alignment horizontal="left" vertical="center" wrapText="1"/>
      <protection locked="0"/>
    </xf>
    <xf numFmtId="0" fontId="3" fillId="0" borderId="59" xfId="0" applyFont="1" applyBorder="1" applyAlignment="1" applyProtection="1">
      <alignment horizontal="left" vertical="center" wrapText="1"/>
      <protection locked="0"/>
    </xf>
    <xf numFmtId="3" fontId="11" fillId="0" borderId="108" xfId="0" applyNumberFormat="1" applyFont="1" applyFill="1" applyBorder="1" applyAlignment="1" applyProtection="1">
      <alignment horizontal="right" vertical="center" indent="1"/>
      <protection locked="0"/>
    </xf>
    <xf numFmtId="3" fontId="11" fillId="0" borderId="59" xfId="0" applyNumberFormat="1" applyFont="1" applyFill="1" applyBorder="1" applyAlignment="1" applyProtection="1">
      <alignment horizontal="right" vertical="center" indent="1"/>
      <protection locked="0"/>
    </xf>
    <xf numFmtId="3" fontId="7" fillId="0" borderId="76" xfId="0" applyNumberFormat="1" applyFont="1" applyFill="1" applyBorder="1" applyAlignment="1" applyProtection="1">
      <alignment horizontal="right" vertical="center" wrapText="1" indent="1"/>
      <protection hidden="1"/>
    </xf>
    <xf numFmtId="3" fontId="7" fillId="0" borderId="118" xfId="0" applyNumberFormat="1" applyFont="1" applyFill="1" applyBorder="1" applyAlignment="1" applyProtection="1">
      <alignment horizontal="right" vertical="center" wrapText="1" indent="1"/>
      <protection hidden="1"/>
    </xf>
    <xf numFmtId="0" fontId="3" fillId="0" borderId="36" xfId="0" applyFont="1" applyBorder="1" applyAlignment="1" applyProtection="1">
      <alignment horizontal="left" vertical="center" wrapText="1"/>
      <protection locked="0"/>
    </xf>
    <xf numFmtId="3" fontId="11" fillId="0" borderId="39" xfId="0" applyNumberFormat="1" applyFont="1" applyBorder="1" applyAlignment="1" applyProtection="1">
      <alignment horizontal="right" vertical="center" indent="1"/>
      <protection locked="0"/>
    </xf>
    <xf numFmtId="3" fontId="11" fillId="0" borderId="36" xfId="0" applyNumberFormat="1" applyFont="1" applyBorder="1" applyAlignment="1" applyProtection="1">
      <alignment horizontal="right" vertical="center" indent="1"/>
      <protection locked="0"/>
    </xf>
    <xf numFmtId="3" fontId="7" fillId="0" borderId="94" xfId="0" applyNumberFormat="1" applyFont="1" applyBorder="1" applyAlignment="1" applyProtection="1">
      <alignment horizontal="right" vertical="center" wrapText="1" indent="1"/>
      <protection hidden="1"/>
    </xf>
    <xf numFmtId="3" fontId="7" fillId="0" borderId="42" xfId="0" applyNumberFormat="1" applyFont="1" applyBorder="1" applyAlignment="1" applyProtection="1">
      <alignment horizontal="right" vertical="center" wrapText="1" indent="1"/>
      <protection hidden="1"/>
    </xf>
    <xf numFmtId="0" fontId="3" fillId="0" borderId="254" xfId="0" applyFont="1" applyBorder="1" applyAlignment="1" applyProtection="1">
      <alignment horizontal="left" vertical="center"/>
      <protection locked="0"/>
    </xf>
    <xf numFmtId="0" fontId="3" fillId="0" borderId="217" xfId="0" applyFont="1" applyBorder="1" applyAlignment="1" applyProtection="1">
      <alignment horizontal="left" vertical="center"/>
      <protection locked="0"/>
    </xf>
    <xf numFmtId="0" fontId="11" fillId="0" borderId="119" xfId="0" applyFont="1" applyBorder="1" applyAlignment="1" applyProtection="1">
      <alignment horizontal="left" vertical="center" wrapText="1"/>
      <protection locked="0"/>
    </xf>
    <xf numFmtId="0" fontId="11" fillId="0" borderId="120" xfId="0" applyFont="1" applyBorder="1" applyAlignment="1" applyProtection="1">
      <alignment horizontal="left" vertical="center" wrapText="1"/>
      <protection locked="0"/>
    </xf>
    <xf numFmtId="0" fontId="11" fillId="0" borderId="73" xfId="0" applyFont="1" applyBorder="1" applyAlignment="1" applyProtection="1">
      <alignment horizontal="left" vertical="center" wrapText="1"/>
      <protection locked="0"/>
    </xf>
    <xf numFmtId="3" fontId="11" fillId="0" borderId="120" xfId="0" applyNumberFormat="1" applyFont="1" applyBorder="1" applyAlignment="1" applyProtection="1">
      <alignment horizontal="right" vertical="center" indent="1"/>
      <protection locked="0"/>
    </xf>
    <xf numFmtId="3" fontId="11" fillId="0" borderId="73" xfId="0" applyNumberFormat="1" applyFont="1" applyBorder="1" applyAlignment="1" applyProtection="1">
      <alignment horizontal="right" vertical="center" indent="1"/>
      <protection locked="0"/>
    </xf>
    <xf numFmtId="3" fontId="7" fillId="0" borderId="75" xfId="0" applyNumberFormat="1" applyFont="1" applyBorder="1" applyAlignment="1" applyProtection="1">
      <alignment horizontal="right" vertical="center" wrapText="1" indent="1"/>
      <protection hidden="1"/>
    </xf>
    <xf numFmtId="3" fontId="7" fillId="0" borderId="86" xfId="0" applyNumberFormat="1" applyFont="1" applyBorder="1" applyAlignment="1" applyProtection="1">
      <alignment horizontal="right" vertical="center" wrapText="1" indent="1"/>
      <protection hidden="1"/>
    </xf>
    <xf numFmtId="0" fontId="3" fillId="0" borderId="258" xfId="0" applyFont="1" applyBorder="1" applyAlignment="1" applyProtection="1">
      <alignment horizontal="left" vertical="center" wrapText="1"/>
      <protection locked="0"/>
    </xf>
    <xf numFmtId="0" fontId="3" fillId="0" borderId="259" xfId="0" applyFont="1" applyBorder="1" applyAlignment="1" applyProtection="1">
      <alignment horizontal="left" vertical="center" wrapText="1"/>
      <protection locked="0"/>
    </xf>
    <xf numFmtId="0" fontId="3" fillId="0" borderId="259" xfId="0" applyFont="1" applyBorder="1" applyAlignment="1" applyProtection="1">
      <alignment horizontal="left" vertical="center"/>
      <protection locked="0"/>
    </xf>
    <xf numFmtId="0" fontId="3" fillId="0" borderId="211" xfId="0" applyFont="1" applyBorder="1" applyAlignment="1" applyProtection="1">
      <alignment horizontal="left" vertical="center"/>
      <protection locked="0"/>
    </xf>
    <xf numFmtId="3" fontId="3" fillId="0" borderId="214" xfId="0" applyNumberFormat="1" applyFont="1" applyBorder="1" applyAlignment="1" applyProtection="1">
      <alignment horizontal="right" vertical="center"/>
      <protection locked="0"/>
    </xf>
    <xf numFmtId="3" fontId="3" fillId="0" borderId="211" xfId="0" applyNumberFormat="1" applyFont="1" applyBorder="1" applyAlignment="1" applyProtection="1">
      <alignment horizontal="right" vertical="center"/>
      <protection locked="0"/>
    </xf>
    <xf numFmtId="3" fontId="3" fillId="0" borderId="260" xfId="0" applyNumberFormat="1" applyFont="1" applyBorder="1" applyAlignment="1" applyProtection="1">
      <alignment horizontal="right" vertical="center"/>
      <protection locked="0"/>
    </xf>
    <xf numFmtId="0" fontId="11" fillId="0" borderId="114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 wrapText="1"/>
      <protection locked="0"/>
    </xf>
    <xf numFmtId="0" fontId="11" fillId="0" borderId="36" xfId="0" applyFont="1" applyBorder="1" applyAlignment="1" applyProtection="1">
      <alignment horizontal="left" vertical="center" wrapText="1"/>
      <protection locked="0"/>
    </xf>
    <xf numFmtId="0" fontId="4" fillId="0" borderId="261" xfId="0" applyFont="1" applyBorder="1" applyAlignment="1" applyProtection="1">
      <alignment horizontal="center" vertical="center" wrapText="1"/>
      <protection locked="0"/>
    </xf>
    <xf numFmtId="0" fontId="4" fillId="0" borderId="262" xfId="0" applyFont="1" applyBorder="1" applyAlignment="1" applyProtection="1">
      <alignment horizontal="center" vertical="center" wrapText="1"/>
      <protection locked="0"/>
    </xf>
    <xf numFmtId="0" fontId="4" fillId="0" borderId="263" xfId="0" applyFont="1" applyBorder="1" applyAlignment="1" applyProtection="1">
      <alignment horizontal="center" vertical="center" wrapText="1"/>
      <protection locked="0"/>
    </xf>
    <xf numFmtId="0" fontId="4" fillId="0" borderId="264" xfId="0" applyFont="1" applyBorder="1" applyAlignment="1" applyProtection="1">
      <alignment horizontal="center" vertical="center" wrapText="1"/>
      <protection locked="0"/>
    </xf>
    <xf numFmtId="0" fontId="4" fillId="0" borderId="265" xfId="0" applyFont="1" applyBorder="1" applyAlignment="1" applyProtection="1">
      <alignment horizontal="center" vertical="center"/>
      <protection locked="0"/>
    </xf>
    <xf numFmtId="0" fontId="4" fillId="0" borderId="266" xfId="0" applyFont="1" applyBorder="1" applyAlignment="1" applyProtection="1">
      <alignment horizontal="center" vertical="center"/>
      <protection locked="0"/>
    </xf>
    <xf numFmtId="0" fontId="4" fillId="0" borderId="267" xfId="0" applyFont="1" applyBorder="1" applyAlignment="1" applyProtection="1">
      <alignment horizontal="center" vertical="center"/>
      <protection locked="0"/>
    </xf>
    <xf numFmtId="0" fontId="4" fillId="0" borderId="268" xfId="0" applyFont="1" applyBorder="1" applyAlignment="1" applyProtection="1">
      <alignment horizontal="center" vertical="center"/>
      <protection locked="0"/>
    </xf>
    <xf numFmtId="0" fontId="4" fillId="0" borderId="214" xfId="0" applyFont="1" applyBorder="1" applyAlignment="1" applyProtection="1">
      <alignment horizontal="center" vertical="center"/>
      <protection locked="0"/>
    </xf>
    <xf numFmtId="0" fontId="4" fillId="0" borderId="259" xfId="0" applyFont="1" applyBorder="1" applyAlignment="1" applyProtection="1">
      <alignment horizontal="center" vertical="center"/>
      <protection locked="0"/>
    </xf>
    <xf numFmtId="0" fontId="4" fillId="0" borderId="260" xfId="0" applyFont="1" applyBorder="1" applyAlignment="1" applyProtection="1">
      <alignment horizontal="center" vertical="center"/>
      <protection locked="0"/>
    </xf>
    <xf numFmtId="0" fontId="3" fillId="0" borderId="258" xfId="0" applyFont="1" applyFill="1" applyBorder="1" applyAlignment="1" applyProtection="1">
      <alignment horizontal="left" vertical="center" wrapText="1" indent="1"/>
      <protection locked="0"/>
    </xf>
    <xf numFmtId="0" fontId="3" fillId="0" borderId="259" xfId="0" applyFont="1" applyFill="1" applyBorder="1" applyAlignment="1" applyProtection="1">
      <alignment horizontal="left" vertical="center" wrapText="1" indent="1"/>
      <protection locked="0"/>
    </xf>
    <xf numFmtId="3" fontId="3" fillId="0" borderId="259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211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259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260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4" fillId="0" borderId="269" xfId="0" applyFont="1" applyBorder="1" applyAlignment="1" applyProtection="1">
      <alignment horizontal="center" vertical="center" wrapText="1"/>
      <protection locked="0"/>
    </xf>
    <xf numFmtId="0" fontId="4" fillId="0" borderId="265" xfId="0" applyFont="1" applyBorder="1" applyAlignment="1" applyProtection="1">
      <alignment horizontal="center" vertical="center" wrapText="1"/>
      <protection locked="0"/>
    </xf>
    <xf numFmtId="0" fontId="4" fillId="0" borderId="270" xfId="0" applyFont="1" applyBorder="1" applyAlignment="1" applyProtection="1">
      <alignment horizontal="center" vertical="center" wrapText="1"/>
      <protection locked="0"/>
    </xf>
    <xf numFmtId="0" fontId="4" fillId="0" borderId="271" xfId="0" applyFont="1" applyBorder="1" applyAlignment="1" applyProtection="1">
      <alignment horizontal="center" vertical="center" wrapText="1"/>
      <protection locked="0"/>
    </xf>
    <xf numFmtId="3" fontId="3" fillId="0" borderId="214" xfId="0" applyNumberFormat="1" applyFont="1" applyFill="1" applyBorder="1" applyAlignment="1" applyProtection="1">
      <alignment horizontal="right" vertical="center" wrapText="1" indent="3"/>
      <protection locked="0"/>
    </xf>
    <xf numFmtId="3" fontId="3" fillId="0" borderId="211" xfId="0" applyNumberFormat="1" applyFont="1" applyFill="1" applyBorder="1" applyAlignment="1" applyProtection="1">
      <alignment horizontal="right" vertical="center" wrapText="1" indent="3"/>
      <protection locked="0"/>
    </xf>
    <xf numFmtId="3" fontId="3" fillId="0" borderId="256" xfId="0" applyNumberFormat="1" applyFont="1" applyBorder="1" applyAlignment="1" applyProtection="1">
      <alignment horizontal="right" vertical="center" wrapText="1"/>
      <protection locked="0"/>
    </xf>
    <xf numFmtId="3" fontId="3" fillId="0" borderId="252" xfId="0" applyNumberFormat="1" applyFont="1" applyBorder="1" applyAlignment="1" applyProtection="1">
      <alignment horizontal="right" vertical="center" wrapText="1"/>
      <protection locked="0"/>
    </xf>
    <xf numFmtId="0" fontId="3" fillId="0" borderId="256" xfId="0" applyFont="1" applyBorder="1" applyAlignment="1" applyProtection="1">
      <alignment horizontal="center" vertical="center" wrapText="1"/>
      <protection locked="0"/>
    </xf>
    <xf numFmtId="0" fontId="3" fillId="0" borderId="252" xfId="0" applyFont="1" applyBorder="1" applyAlignment="1" applyProtection="1">
      <alignment horizontal="center" vertical="center" wrapText="1"/>
      <protection locked="0"/>
    </xf>
    <xf numFmtId="0" fontId="3" fillId="0" borderId="258" xfId="0" applyNumberFormat="1" applyFont="1" applyFill="1" applyBorder="1" applyAlignment="1" applyProtection="1">
      <alignment horizontal="left" vertical="center" wrapText="1"/>
      <protection locked="0"/>
    </xf>
    <xf numFmtId="0" fontId="3" fillId="0" borderId="259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3" fillId="0" borderId="255" xfId="0" applyFont="1" applyBorder="1" applyAlignment="1" applyProtection="1">
      <alignment horizontal="center" vertical="center" wrapText="1"/>
      <protection locked="0"/>
    </xf>
    <xf numFmtId="0" fontId="3" fillId="0" borderId="255" xfId="0" applyNumberFormat="1" applyFont="1" applyBorder="1" applyAlignment="1" applyProtection="1">
      <alignment horizontal="left" vertical="center" wrapText="1"/>
      <protection locked="0"/>
    </xf>
    <xf numFmtId="0" fontId="3" fillId="0" borderId="256" xfId="0" applyNumberFormat="1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0" fillId="0" borderId="0" xfId="0" applyAlignment="1">
      <alignment horizontal="justify" vertical="top" wrapText="1"/>
    </xf>
    <xf numFmtId="0" fontId="3" fillId="0" borderId="201" xfId="0" applyFont="1" applyBorder="1" applyAlignment="1" applyProtection="1">
      <alignment horizontal="center" vertical="center" wrapText="1"/>
      <protection locked="0"/>
    </xf>
    <xf numFmtId="3" fontId="3" fillId="0" borderId="260" xfId="0" applyNumberFormat="1" applyFont="1" applyFill="1" applyBorder="1" applyAlignment="1" applyProtection="1">
      <alignment horizontal="right" vertical="center" wrapText="1" indent="3"/>
      <protection locked="0"/>
    </xf>
    <xf numFmtId="0" fontId="3" fillId="0" borderId="200" xfId="0" applyFont="1" applyBorder="1" applyAlignment="1" applyProtection="1">
      <alignment horizontal="center" vertical="center" wrapText="1"/>
      <protection locked="0"/>
    </xf>
    <xf numFmtId="0" fontId="4" fillId="0" borderId="214" xfId="0" applyFont="1" applyFill="1" applyBorder="1" applyAlignment="1" applyProtection="1">
      <alignment horizontal="center" vertical="center" wrapText="1"/>
      <protection locked="0"/>
    </xf>
    <xf numFmtId="0" fontId="4" fillId="0" borderId="259" xfId="0" applyFont="1" applyFill="1" applyBorder="1" applyAlignment="1" applyProtection="1">
      <alignment horizontal="center" vertical="center" wrapText="1"/>
      <protection locked="0"/>
    </xf>
    <xf numFmtId="0" fontId="4" fillId="0" borderId="260" xfId="0" applyFont="1" applyFill="1" applyBorder="1" applyAlignment="1" applyProtection="1">
      <alignment horizontal="center" vertical="center" wrapText="1"/>
      <protection locked="0"/>
    </xf>
    <xf numFmtId="0" fontId="4" fillId="0" borderId="266" xfId="0" applyFont="1" applyBorder="1" applyAlignment="1" applyProtection="1">
      <alignment horizontal="center" vertical="center" wrapText="1"/>
      <protection locked="0"/>
    </xf>
    <xf numFmtId="0" fontId="4" fillId="0" borderId="272" xfId="0" applyFont="1" applyBorder="1" applyAlignment="1" applyProtection="1">
      <alignment horizontal="center" vertical="center" wrapText="1"/>
      <protection locked="0"/>
    </xf>
    <xf numFmtId="3" fontId="3" fillId="0" borderId="218" xfId="0" applyNumberFormat="1" applyFont="1" applyFill="1" applyBorder="1" applyAlignment="1" applyProtection="1">
      <alignment horizontal="right" vertical="center" wrapText="1" indent="3"/>
      <protection locked="0"/>
    </xf>
    <xf numFmtId="3" fontId="3" fillId="0" borderId="217" xfId="0" applyNumberFormat="1" applyFont="1" applyFill="1" applyBorder="1" applyAlignment="1" applyProtection="1">
      <alignment horizontal="right" vertical="center" wrapText="1" indent="3"/>
      <protection locked="0"/>
    </xf>
    <xf numFmtId="3" fontId="3" fillId="0" borderId="257" xfId="0" applyNumberFormat="1" applyFont="1" applyFill="1" applyBorder="1" applyAlignment="1" applyProtection="1">
      <alignment horizontal="right" vertical="center" wrapText="1" indent="3"/>
      <protection locked="0"/>
    </xf>
    <xf numFmtId="0" fontId="4" fillId="0" borderId="259" xfId="0" applyFont="1" applyBorder="1" applyAlignment="1" applyProtection="1">
      <alignment horizontal="center" vertical="center" wrapText="1"/>
      <protection locked="0"/>
    </xf>
    <xf numFmtId="0" fontId="4" fillId="0" borderId="260" xfId="0" applyFont="1" applyBorder="1" applyAlignment="1" applyProtection="1">
      <alignment horizontal="center" vertical="center" wrapText="1"/>
      <protection locked="0"/>
    </xf>
    <xf numFmtId="0" fontId="4" fillId="0" borderId="355" xfId="0" applyFont="1" applyBorder="1" applyAlignment="1" applyProtection="1">
      <alignment horizontal="center" vertical="center" wrapText="1"/>
      <protection locked="0"/>
    </xf>
    <xf numFmtId="0" fontId="4" fillId="0" borderId="274" xfId="0" applyFont="1" applyBorder="1" applyAlignment="1" applyProtection="1">
      <alignment horizontal="center" vertical="center" wrapText="1"/>
      <protection locked="0"/>
    </xf>
    <xf numFmtId="0" fontId="3" fillId="0" borderId="255" xfId="0" applyFont="1" applyFill="1" applyBorder="1" applyAlignment="1" applyProtection="1">
      <alignment horizontal="center" vertical="center" wrapText="1"/>
      <protection locked="0"/>
    </xf>
    <xf numFmtId="0" fontId="3" fillId="0" borderId="256" xfId="0" applyFont="1" applyFill="1" applyBorder="1" applyAlignment="1" applyProtection="1">
      <alignment horizontal="center" vertical="center" wrapText="1"/>
      <protection locked="0"/>
    </xf>
    <xf numFmtId="0" fontId="3" fillId="0" borderId="201" xfId="0" applyFont="1" applyFill="1" applyBorder="1" applyAlignment="1" applyProtection="1">
      <alignment horizontal="center" vertical="center" wrapText="1"/>
      <protection locked="0"/>
    </xf>
    <xf numFmtId="0" fontId="3" fillId="0" borderId="253" xfId="0" applyFont="1" applyFill="1" applyBorder="1" applyAlignment="1" applyProtection="1">
      <alignment horizontal="left" vertical="center" wrapText="1" indent="1"/>
      <protection locked="0"/>
    </xf>
    <xf numFmtId="0" fontId="3" fillId="0" borderId="254" xfId="0" applyFont="1" applyFill="1" applyBorder="1" applyAlignment="1" applyProtection="1">
      <alignment horizontal="left" vertical="center" wrapText="1" indent="1"/>
      <protection locked="0"/>
    </xf>
    <xf numFmtId="3" fontId="3" fillId="0" borderId="254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21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00" xfId="0" applyFont="1" applyFill="1" applyBorder="1" applyAlignment="1" applyProtection="1">
      <alignment horizontal="center" vertical="center" wrapText="1"/>
      <protection locked="0"/>
    </xf>
    <xf numFmtId="0" fontId="3" fillId="0" borderId="252" xfId="0" applyFont="1" applyFill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left" vertical="center" wrapText="1"/>
      <protection locked="0"/>
    </xf>
    <xf numFmtId="3" fontId="4" fillId="0" borderId="254" xfId="0" applyNumberFormat="1" applyFont="1" applyBorder="1" applyAlignment="1" applyProtection="1">
      <alignment horizontal="right" vertical="center" wrapText="1" indent="3"/>
      <protection locked="0"/>
    </xf>
    <xf numFmtId="3" fontId="4" fillId="0" borderId="219" xfId="0" applyNumberFormat="1" applyFont="1" applyBorder="1" applyAlignment="1" applyProtection="1">
      <alignment horizontal="right" vertical="center" wrapText="1" indent="3"/>
      <protection locked="0"/>
    </xf>
    <xf numFmtId="3" fontId="4" fillId="0" borderId="218" xfId="0" applyNumberFormat="1" applyFont="1" applyBorder="1" applyAlignment="1" applyProtection="1">
      <alignment horizontal="right" vertical="center" wrapText="1" indent="3"/>
      <protection locked="0"/>
    </xf>
    <xf numFmtId="3" fontId="4" fillId="0" borderId="257" xfId="0" applyNumberFormat="1" applyFont="1" applyBorder="1" applyAlignment="1" applyProtection="1">
      <alignment horizontal="right" vertical="center" wrapText="1" indent="3"/>
      <protection locked="0"/>
    </xf>
    <xf numFmtId="0" fontId="3" fillId="0" borderId="201" xfId="0" applyFont="1" applyBorder="1" applyAlignment="1" applyProtection="1">
      <alignment horizontal="left" vertical="center" wrapText="1"/>
      <protection locked="0"/>
    </xf>
    <xf numFmtId="3" fontId="4" fillId="0" borderId="256" xfId="0" applyNumberFormat="1" applyFont="1" applyFill="1" applyBorder="1" applyAlignment="1" applyProtection="1">
      <alignment horizontal="right" vertical="center" wrapText="1" indent="3"/>
      <protection locked="0"/>
    </xf>
    <xf numFmtId="3" fontId="4" fillId="0" borderId="209" xfId="0" applyNumberFormat="1" applyFont="1" applyFill="1" applyBorder="1" applyAlignment="1" applyProtection="1">
      <alignment horizontal="right" vertical="center" wrapText="1" indent="3"/>
      <protection locked="0"/>
    </xf>
    <xf numFmtId="0" fontId="4" fillId="0" borderId="273" xfId="0" applyFont="1" applyBorder="1" applyAlignment="1" applyProtection="1">
      <alignment horizontal="center" vertical="center" wrapText="1"/>
      <protection locked="0"/>
    </xf>
    <xf numFmtId="0" fontId="4" fillId="0" borderId="202" xfId="0" applyFont="1" applyBorder="1" applyAlignment="1" applyProtection="1">
      <alignment horizontal="center" vertical="center" wrapText="1"/>
      <protection locked="0"/>
    </xf>
    <xf numFmtId="0" fontId="5" fillId="0" borderId="253" xfId="0" applyFont="1" applyFill="1" applyBorder="1" applyAlignment="1" applyProtection="1">
      <alignment horizontal="left" vertical="center" wrapText="1" indent="1"/>
      <protection locked="0"/>
    </xf>
    <xf numFmtId="0" fontId="5" fillId="0" borderId="254" xfId="0" applyFont="1" applyFill="1" applyBorder="1" applyAlignment="1" applyProtection="1">
      <alignment horizontal="left" vertical="center" wrapText="1" indent="1"/>
      <protection locked="0"/>
    </xf>
    <xf numFmtId="0" fontId="3" fillId="0" borderId="217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/>
      <protection locked="0"/>
    </xf>
    <xf numFmtId="3" fontId="4" fillId="0" borderId="200" xfId="0" applyNumberFormat="1" applyFont="1" applyFill="1" applyBorder="1" applyAlignment="1" applyProtection="1">
      <alignment horizontal="right" vertical="center" wrapText="1" indent="3"/>
      <protection locked="0"/>
    </xf>
    <xf numFmtId="3" fontId="4" fillId="0" borderId="252" xfId="0" applyNumberFormat="1" applyFont="1" applyFill="1" applyBorder="1" applyAlignment="1" applyProtection="1">
      <alignment horizontal="right" vertical="center" wrapText="1" indent="3"/>
      <protection locked="0"/>
    </xf>
    <xf numFmtId="0" fontId="4" fillId="0" borderId="275" xfId="0" applyFont="1" applyBorder="1" applyAlignment="1" applyProtection="1">
      <alignment horizontal="center" vertical="center" wrapText="1"/>
      <protection locked="0"/>
    </xf>
    <xf numFmtId="0" fontId="4" fillId="0" borderId="276" xfId="0" applyFont="1" applyBorder="1" applyAlignment="1" applyProtection="1">
      <alignment horizontal="center" vertical="center" wrapText="1"/>
      <protection locked="0"/>
    </xf>
    <xf numFmtId="0" fontId="4" fillId="0" borderId="277" xfId="0" applyFont="1" applyBorder="1" applyAlignment="1" applyProtection="1">
      <alignment horizontal="center" vertical="center" wrapText="1"/>
      <protection locked="0"/>
    </xf>
    <xf numFmtId="0" fontId="4" fillId="0" borderId="278" xfId="0" applyFont="1" applyBorder="1" applyAlignment="1" applyProtection="1">
      <alignment horizontal="center" vertical="center" wrapText="1"/>
      <protection locked="0"/>
    </xf>
    <xf numFmtId="0" fontId="4" fillId="0" borderId="279" xfId="0" applyFont="1" applyBorder="1" applyAlignment="1" applyProtection="1">
      <alignment horizontal="center" vertical="center"/>
      <protection locked="0"/>
    </xf>
    <xf numFmtId="0" fontId="4" fillId="0" borderId="276" xfId="0" applyFont="1" applyBorder="1" applyAlignment="1" applyProtection="1">
      <alignment horizontal="center" vertical="center"/>
      <protection locked="0"/>
    </xf>
    <xf numFmtId="0" fontId="4" fillId="0" borderId="280" xfId="0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left" vertical="center"/>
      <protection locked="0"/>
    </xf>
    <xf numFmtId="0" fontId="3" fillId="0" borderId="123" xfId="0" applyFont="1" applyBorder="1" applyAlignment="1" applyProtection="1">
      <alignment horizontal="left" vertical="center"/>
      <protection locked="0"/>
    </xf>
    <xf numFmtId="3" fontId="4" fillId="0" borderId="39" xfId="0" applyNumberFormat="1" applyFont="1" applyBorder="1" applyAlignment="1" applyProtection="1">
      <alignment horizontal="right" vertical="center" indent="1"/>
      <protection locked="0"/>
    </xf>
    <xf numFmtId="3" fontId="4" fillId="0" borderId="36" xfId="0" applyNumberFormat="1" applyFont="1" applyBorder="1" applyAlignment="1" applyProtection="1">
      <alignment horizontal="right" vertical="center" indent="1"/>
      <protection locked="0"/>
    </xf>
    <xf numFmtId="3" fontId="4" fillId="0" borderId="94" xfId="0" applyNumberFormat="1" applyFont="1" applyBorder="1" applyAlignment="1" applyProtection="1">
      <alignment horizontal="right" vertical="center" indent="1"/>
      <protection locked="0"/>
    </xf>
    <xf numFmtId="3" fontId="4" fillId="0" borderId="42" xfId="0" applyNumberFormat="1" applyFont="1" applyBorder="1" applyAlignment="1" applyProtection="1">
      <alignment horizontal="right" vertical="center" indent="1"/>
      <protection locked="0"/>
    </xf>
    <xf numFmtId="0" fontId="4" fillId="0" borderId="47" xfId="0" applyFont="1" applyFill="1" applyBorder="1" applyAlignment="1" applyProtection="1">
      <alignment horizontal="center" vertical="center" wrapText="1"/>
      <protection locked="0"/>
    </xf>
    <xf numFmtId="0" fontId="4" fillId="0" borderId="81" xfId="0" applyFont="1" applyFill="1" applyBorder="1" applyAlignment="1" applyProtection="1">
      <alignment horizontal="center" vertical="center" wrapText="1"/>
      <protection locked="0"/>
    </xf>
    <xf numFmtId="0" fontId="4" fillId="0" borderId="55" xfId="0" applyFont="1" applyFill="1" applyBorder="1" applyAlignment="1" applyProtection="1">
      <alignment horizontal="center" vertical="center" wrapText="1"/>
      <protection locked="0"/>
    </xf>
    <xf numFmtId="0" fontId="4" fillId="0" borderId="43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3" fillId="0" borderId="32" xfId="0" applyFont="1" applyBorder="1" applyAlignment="1" applyProtection="1">
      <alignment horizontal="left" vertical="center"/>
      <protection locked="0"/>
    </xf>
    <xf numFmtId="0" fontId="3" fillId="0" borderId="87" xfId="0" applyFont="1" applyBorder="1" applyAlignment="1" applyProtection="1">
      <alignment horizontal="left" vertical="center"/>
      <protection locked="0"/>
    </xf>
    <xf numFmtId="0" fontId="3" fillId="0" borderId="121" xfId="0" applyFont="1" applyBorder="1" applyAlignment="1" applyProtection="1">
      <alignment horizontal="left" vertical="center"/>
      <protection locked="0"/>
    </xf>
    <xf numFmtId="0" fontId="3" fillId="0" borderId="40" xfId="0" applyFont="1" applyBorder="1" applyAlignment="1" applyProtection="1">
      <alignment horizontal="left" vertical="center"/>
      <protection locked="0"/>
    </xf>
    <xf numFmtId="0" fontId="3" fillId="0" borderId="26" xfId="0" applyFont="1" applyBorder="1" applyAlignment="1" applyProtection="1">
      <alignment horizontal="left" vertical="center"/>
      <protection locked="0"/>
    </xf>
    <xf numFmtId="0" fontId="3" fillId="0" borderId="70" xfId="0" applyFont="1" applyBorder="1" applyAlignment="1" applyProtection="1">
      <alignment horizontal="left" vertical="center"/>
      <protection locked="0"/>
    </xf>
    <xf numFmtId="0" fontId="3" fillId="0" borderId="211" xfId="0" applyFont="1" applyBorder="1" applyAlignment="1" applyProtection="1">
      <alignment horizontal="left" vertical="center" wrapText="1"/>
      <protection locked="0"/>
    </xf>
    <xf numFmtId="3" fontId="4" fillId="0" borderId="259" xfId="0" applyNumberFormat="1" applyFont="1" applyBorder="1" applyAlignment="1" applyProtection="1">
      <alignment horizontal="right" vertical="center" wrapText="1" indent="3"/>
      <protection locked="0"/>
    </xf>
    <xf numFmtId="3" fontId="4" fillId="0" borderId="215" xfId="0" applyNumberFormat="1" applyFont="1" applyBorder="1" applyAlignment="1" applyProtection="1">
      <alignment horizontal="right" vertical="center" wrapText="1" indent="3"/>
      <protection locked="0"/>
    </xf>
    <xf numFmtId="3" fontId="4" fillId="0" borderId="214" xfId="0" applyNumberFormat="1" applyFont="1" applyBorder="1" applyAlignment="1" applyProtection="1">
      <alignment horizontal="right" vertical="center" wrapText="1" indent="3"/>
      <protection locked="0"/>
    </xf>
    <xf numFmtId="3" fontId="4" fillId="0" borderId="260" xfId="0" applyNumberFormat="1" applyFont="1" applyBorder="1" applyAlignment="1" applyProtection="1">
      <alignment horizontal="right" vertical="center" wrapText="1" indent="3"/>
      <protection locked="0"/>
    </xf>
    <xf numFmtId="3" fontId="4" fillId="0" borderId="108" xfId="0" applyNumberFormat="1" applyFont="1" applyBorder="1" applyAlignment="1" applyProtection="1">
      <alignment horizontal="right" vertical="center" indent="1"/>
      <protection locked="0"/>
    </xf>
    <xf numFmtId="3" fontId="4" fillId="0" borderId="59" xfId="0" applyNumberFormat="1" applyFont="1" applyBorder="1" applyAlignment="1" applyProtection="1">
      <alignment horizontal="right" vertical="center" indent="1"/>
      <protection locked="0"/>
    </xf>
    <xf numFmtId="3" fontId="4" fillId="0" borderId="76" xfId="0" applyNumberFormat="1" applyFont="1" applyBorder="1" applyAlignment="1" applyProtection="1">
      <alignment horizontal="right" vertical="center" indent="1"/>
      <protection locked="0"/>
    </xf>
    <xf numFmtId="3" fontId="4" fillId="0" borderId="118" xfId="0" applyNumberFormat="1" applyFont="1" applyBorder="1" applyAlignment="1" applyProtection="1">
      <alignment horizontal="right" vertical="center" indent="1"/>
      <protection locked="0"/>
    </xf>
    <xf numFmtId="3" fontId="3" fillId="0" borderId="53" xfId="0" applyNumberFormat="1" applyFont="1" applyBorder="1" applyAlignment="1" applyProtection="1">
      <alignment horizontal="right" vertical="center" indent="1"/>
      <protection locked="0"/>
    </xf>
    <xf numFmtId="3" fontId="3" fillId="0" borderId="47" xfId="0" applyNumberFormat="1" applyFont="1" applyBorder="1" applyAlignment="1" applyProtection="1">
      <alignment horizontal="right" vertical="center" indent="1"/>
      <protection locked="0"/>
    </xf>
    <xf numFmtId="3" fontId="4" fillId="0" borderId="106" xfId="0" applyNumberFormat="1" applyFont="1" applyBorder="1" applyAlignment="1" applyProtection="1">
      <alignment horizontal="right" vertical="center" indent="1"/>
      <protection locked="0"/>
    </xf>
    <xf numFmtId="3" fontId="4" fillId="0" borderId="107" xfId="0" applyNumberFormat="1" applyFont="1" applyBorder="1" applyAlignment="1" applyProtection="1">
      <alignment horizontal="right" vertical="center" indent="1"/>
      <protection locked="0"/>
    </xf>
    <xf numFmtId="3" fontId="3" fillId="0" borderId="108" xfId="0" applyNumberFormat="1" applyFont="1" applyBorder="1" applyAlignment="1" applyProtection="1">
      <alignment horizontal="right" vertical="center" indent="1"/>
      <protection locked="0"/>
    </xf>
    <xf numFmtId="3" fontId="3" fillId="0" borderId="59" xfId="0" applyNumberFormat="1" applyFont="1" applyBorder="1" applyAlignment="1" applyProtection="1">
      <alignment horizontal="right" vertical="center" indent="1"/>
      <protection locked="0"/>
    </xf>
    <xf numFmtId="0" fontId="3" fillId="0" borderId="230" xfId="0" applyFont="1" applyBorder="1" applyAlignment="1" applyProtection="1">
      <alignment horizontal="left" vertical="center" wrapText="1"/>
      <protection locked="0"/>
    </xf>
    <xf numFmtId="0" fontId="3" fillId="0" borderId="70" xfId="0" applyFont="1" applyBorder="1" applyAlignment="1" applyProtection="1">
      <alignment horizontal="left" vertical="center" wrapText="1"/>
      <protection locked="0"/>
    </xf>
    <xf numFmtId="0" fontId="3" fillId="0" borderId="231" xfId="0" applyFont="1" applyBorder="1" applyAlignment="1" applyProtection="1">
      <alignment horizontal="left" vertical="center" wrapText="1"/>
      <protection locked="0"/>
    </xf>
    <xf numFmtId="0" fontId="4" fillId="0" borderId="104" xfId="0" applyFont="1" applyBorder="1" applyAlignment="1" applyProtection="1">
      <alignment horizontal="center" vertical="center" wrapText="1"/>
      <protection locked="0"/>
    </xf>
    <xf numFmtId="0" fontId="4" fillId="0" borderId="281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left" vertical="center" wrapText="1"/>
      <protection locked="0"/>
    </xf>
    <xf numFmtId="0" fontId="4" fillId="0" borderId="282" xfId="0" applyFont="1" applyBorder="1" applyAlignment="1" applyProtection="1">
      <alignment horizontal="left" vertical="center" wrapText="1"/>
      <protection locked="0"/>
    </xf>
    <xf numFmtId="3" fontId="3" fillId="0" borderId="221" xfId="0" applyNumberFormat="1" applyFont="1" applyFill="1" applyBorder="1" applyAlignment="1" applyProtection="1">
      <alignment horizontal="right" vertical="center" indent="3"/>
      <protection locked="0"/>
    </xf>
    <xf numFmtId="3" fontId="3" fillId="0" borderId="87" xfId="0" applyNumberFormat="1" applyFont="1" applyFill="1" applyBorder="1" applyAlignment="1" applyProtection="1">
      <alignment horizontal="right" vertical="center" indent="3"/>
      <protection locked="0"/>
    </xf>
    <xf numFmtId="3" fontId="3" fillId="0" borderId="124" xfId="0" applyNumberFormat="1" applyFont="1" applyFill="1" applyBorder="1" applyAlignment="1" applyProtection="1">
      <alignment horizontal="right" vertical="center" indent="3"/>
      <protection locked="0"/>
    </xf>
    <xf numFmtId="3" fontId="3" fillId="0" borderId="41" xfId="0" applyNumberFormat="1" applyFont="1" applyFill="1" applyBorder="1" applyAlignment="1" applyProtection="1">
      <alignment horizontal="right" vertical="center" indent="3"/>
      <protection locked="0"/>
    </xf>
    <xf numFmtId="3" fontId="3" fillId="0" borderId="289" xfId="0" applyNumberFormat="1" applyFont="1" applyFill="1" applyBorder="1" applyAlignment="1" applyProtection="1">
      <alignment horizontal="right" vertical="center" indent="3"/>
      <protection locked="0"/>
    </xf>
    <xf numFmtId="3" fontId="3" fillId="0" borderId="228" xfId="0" applyNumberFormat="1" applyFont="1" applyBorder="1" applyAlignment="1" applyProtection="1">
      <alignment horizontal="right" vertical="center" indent="3"/>
      <protection locked="0"/>
    </xf>
    <xf numFmtId="3" fontId="3" fillId="0" borderId="226" xfId="0" applyNumberFormat="1" applyFont="1" applyBorder="1" applyAlignment="1" applyProtection="1">
      <alignment horizontal="right" vertical="center" indent="3"/>
      <protection locked="0"/>
    </xf>
    <xf numFmtId="3" fontId="3" fillId="0" borderId="229" xfId="0" applyNumberFormat="1" applyFont="1" applyBorder="1" applyAlignment="1" applyProtection="1">
      <alignment horizontal="right" vertical="center" indent="3"/>
      <protection locked="0"/>
    </xf>
    <xf numFmtId="0" fontId="3" fillId="0" borderId="263" xfId="0" applyFont="1" applyBorder="1" applyAlignment="1" applyProtection="1">
      <alignment horizontal="center" vertical="center" wrapText="1"/>
      <protection locked="0"/>
    </xf>
    <xf numFmtId="0" fontId="3" fillId="0" borderId="264" xfId="0" applyFont="1" applyBorder="1" applyAlignment="1" applyProtection="1">
      <alignment horizontal="center" vertical="center" wrapText="1"/>
      <protection locked="0"/>
    </xf>
    <xf numFmtId="0" fontId="3" fillId="0" borderId="258" xfId="0" applyNumberFormat="1" applyFont="1" applyBorder="1" applyAlignment="1" applyProtection="1">
      <alignment horizontal="left" vertical="center" wrapText="1"/>
      <protection locked="0"/>
    </xf>
    <xf numFmtId="0" fontId="3" fillId="0" borderId="211" xfId="0" applyNumberFormat="1" applyFont="1" applyBorder="1" applyAlignment="1" applyProtection="1">
      <alignment horizontal="left" vertical="center" wrapText="1"/>
      <protection locked="0"/>
    </xf>
    <xf numFmtId="0" fontId="3" fillId="0" borderId="253" xfId="0" applyNumberFormat="1" applyFont="1" applyBorder="1" applyAlignment="1" applyProtection="1">
      <alignment horizontal="left" vertical="center" wrapText="1"/>
      <protection locked="0"/>
    </xf>
    <xf numFmtId="0" fontId="3" fillId="0" borderId="217" xfId="0" applyNumberFormat="1" applyFont="1" applyBorder="1" applyAlignment="1" applyProtection="1">
      <alignment horizontal="left" vertical="center" wrapText="1"/>
      <protection locked="0"/>
    </xf>
    <xf numFmtId="0" fontId="4" fillId="0" borderId="47" xfId="0" applyFont="1" applyFill="1" applyBorder="1" applyAlignment="1" applyProtection="1">
      <alignment horizontal="center" vertical="center"/>
      <protection locked="0"/>
    </xf>
    <xf numFmtId="0" fontId="4" fillId="0" borderId="81" xfId="0" applyFont="1" applyFill="1" applyBorder="1" applyAlignment="1" applyProtection="1">
      <alignment horizontal="center" vertical="center"/>
      <protection locked="0"/>
    </xf>
    <xf numFmtId="0" fontId="4" fillId="0" borderId="54" xfId="0" applyFont="1" applyFill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47" xfId="0" applyFont="1" applyFill="1" applyBorder="1" applyAlignment="1" applyProtection="1">
      <alignment horizontal="center" vertical="top" wrapText="1"/>
      <protection locked="0"/>
    </xf>
    <xf numFmtId="0" fontId="4" fillId="0" borderId="81" xfId="0" applyFont="1" applyFill="1" applyBorder="1" applyAlignment="1" applyProtection="1">
      <alignment horizontal="center" vertical="top" wrapText="1"/>
      <protection locked="0"/>
    </xf>
    <xf numFmtId="0" fontId="4" fillId="0" borderId="55" xfId="0" applyFont="1" applyFill="1" applyBorder="1" applyAlignment="1" applyProtection="1">
      <alignment horizontal="center" vertical="top" wrapText="1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82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center" vertical="center"/>
      <protection locked="0"/>
    </xf>
    <xf numFmtId="0" fontId="4" fillId="0" borderId="44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3" fillId="0" borderId="122" xfId="0" applyFont="1" applyBorder="1" applyAlignment="1" applyProtection="1">
      <alignment horizontal="left" vertical="center"/>
      <protection locked="0"/>
    </xf>
    <xf numFmtId="0" fontId="3" fillId="0" borderId="81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21" xfId="0" applyFont="1" applyBorder="1" applyAlignment="1" applyProtection="1">
      <alignment horizontal="left" vertical="center"/>
      <protection locked="0"/>
    </xf>
    <xf numFmtId="0" fontId="4" fillId="0" borderId="263" xfId="0" applyFont="1" applyBorder="1" applyAlignment="1" applyProtection="1">
      <alignment horizontal="left" vertical="center" wrapText="1"/>
      <protection locked="0"/>
    </xf>
    <xf numFmtId="0" fontId="4" fillId="0" borderId="264" xfId="0" applyFont="1" applyBorder="1" applyAlignment="1" applyProtection="1">
      <alignment horizontal="left" vertical="center" wrapText="1"/>
      <protection locked="0"/>
    </xf>
    <xf numFmtId="0" fontId="4" fillId="0" borderId="211" xfId="0" applyFont="1" applyBorder="1" applyAlignment="1" applyProtection="1">
      <alignment horizontal="center" vertical="center" wrapText="1"/>
      <protection locked="0"/>
    </xf>
    <xf numFmtId="0" fontId="4" fillId="0" borderId="298" xfId="0" applyFont="1" applyBorder="1" applyAlignment="1" applyProtection="1">
      <alignment horizontal="center" vertical="center" wrapText="1"/>
      <protection locked="0"/>
    </xf>
    <xf numFmtId="0" fontId="4" fillId="0" borderId="299" xfId="0" applyFont="1" applyBorder="1" applyAlignment="1" applyProtection="1">
      <alignment horizontal="center" vertical="center" wrapText="1"/>
      <protection locked="0"/>
    </xf>
    <xf numFmtId="0" fontId="4" fillId="0" borderId="300" xfId="0" applyFont="1" applyBorder="1" applyAlignment="1" applyProtection="1">
      <alignment horizontal="center" vertical="center" wrapText="1"/>
      <protection locked="0"/>
    </xf>
    <xf numFmtId="0" fontId="4" fillId="0" borderId="301" xfId="0" applyFont="1" applyBorder="1" applyAlignment="1" applyProtection="1">
      <alignment horizontal="center" vertical="center" wrapText="1"/>
      <protection locked="0"/>
    </xf>
    <xf numFmtId="3" fontId="4" fillId="0" borderId="66" xfId="0" applyNumberFormat="1" applyFont="1" applyFill="1" applyBorder="1" applyAlignment="1" applyProtection="1">
      <alignment horizontal="right" vertical="center" indent="3"/>
      <protection hidden="1"/>
    </xf>
    <xf numFmtId="3" fontId="4" fillId="0" borderId="123" xfId="0" applyNumberFormat="1" applyFont="1" applyFill="1" applyBorder="1" applyAlignment="1" applyProtection="1">
      <alignment horizontal="right" vertical="center" indent="3"/>
      <protection hidden="1"/>
    </xf>
    <xf numFmtId="3" fontId="4" fillId="0" borderId="132" xfId="0" applyNumberFormat="1" applyFont="1" applyFill="1" applyBorder="1" applyAlignment="1" applyProtection="1">
      <alignment horizontal="right" vertical="center" indent="3"/>
      <protection hidden="1"/>
    </xf>
    <xf numFmtId="3" fontId="4" fillId="0" borderId="67" xfId="0" applyNumberFormat="1" applyFont="1" applyFill="1" applyBorder="1" applyAlignment="1" applyProtection="1">
      <alignment horizontal="right" vertical="center" indent="3"/>
      <protection hidden="1"/>
    </xf>
    <xf numFmtId="3" fontId="4" fillId="0" borderId="133" xfId="0" applyNumberFormat="1" applyFont="1" applyFill="1" applyBorder="1" applyAlignment="1" applyProtection="1">
      <alignment horizontal="right" vertical="center" indent="3"/>
      <protection hidden="1"/>
    </xf>
    <xf numFmtId="3" fontId="4" fillId="0" borderId="59" xfId="0" applyNumberFormat="1" applyFont="1" applyFill="1" applyBorder="1" applyAlignment="1" applyProtection="1">
      <alignment vertical="center"/>
      <protection locked="0"/>
    </xf>
    <xf numFmtId="3" fontId="4" fillId="0" borderId="14" xfId="0" applyNumberFormat="1" applyFont="1" applyFill="1" applyBorder="1" applyAlignment="1" applyProtection="1">
      <alignment vertical="center"/>
      <protection locked="0"/>
    </xf>
    <xf numFmtId="3" fontId="4" fillId="0" borderId="71" xfId="0" applyNumberFormat="1" applyFont="1" applyFill="1" applyBorder="1" applyAlignment="1" applyProtection="1">
      <alignment vertical="center"/>
      <protection locked="0"/>
    </xf>
    <xf numFmtId="3" fontId="3" fillId="0" borderId="74" xfId="0" applyNumberFormat="1" applyFont="1" applyFill="1" applyBorder="1" applyAlignment="1" applyProtection="1">
      <alignment vertical="center"/>
      <protection locked="0"/>
    </xf>
    <xf numFmtId="0" fontId="4" fillId="0" borderId="230" xfId="0" applyFont="1" applyBorder="1" applyAlignment="1" applyProtection="1">
      <alignment horizontal="left" vertical="center" wrapText="1"/>
      <protection locked="0"/>
    </xf>
    <xf numFmtId="0" fontId="4" fillId="0" borderId="70" xfId="0" applyFont="1" applyBorder="1" applyAlignment="1" applyProtection="1">
      <alignment horizontal="left" vertical="center" wrapText="1"/>
      <protection locked="0"/>
    </xf>
    <xf numFmtId="0" fontId="4" fillId="0" borderId="231" xfId="0" applyFont="1" applyBorder="1" applyAlignment="1" applyProtection="1">
      <alignment horizontal="left" vertical="center" wrapText="1"/>
      <protection locked="0"/>
    </xf>
    <xf numFmtId="3" fontId="4" fillId="0" borderId="327" xfId="0" applyNumberFormat="1" applyFont="1" applyFill="1" applyBorder="1" applyAlignment="1" applyProtection="1">
      <alignment horizontal="right" vertical="center" indent="3"/>
      <protection locked="0"/>
    </xf>
    <xf numFmtId="3" fontId="4" fillId="0" borderId="70" xfId="0" applyNumberFormat="1" applyFont="1" applyFill="1" applyBorder="1" applyAlignment="1" applyProtection="1">
      <alignment horizontal="right" vertical="center" indent="3"/>
      <protection locked="0"/>
    </xf>
    <xf numFmtId="3" fontId="4" fillId="0" borderId="185" xfId="0" applyNumberFormat="1" applyFont="1" applyFill="1" applyBorder="1" applyAlignment="1" applyProtection="1">
      <alignment horizontal="right" vertical="center" indent="3"/>
      <protection locked="0"/>
    </xf>
    <xf numFmtId="0" fontId="4" fillId="0" borderId="365" xfId="0" applyFont="1" applyBorder="1" applyAlignment="1" applyProtection="1">
      <alignment horizontal="left" vertical="center" wrapText="1"/>
      <protection locked="0"/>
    </xf>
    <xf numFmtId="0" fontId="0" fillId="0" borderId="238" xfId="0" applyBorder="1" applyAlignment="1">
      <alignment horizontal="left" vertical="center" wrapText="1"/>
    </xf>
    <xf numFmtId="0" fontId="0" fillId="0" borderId="366" xfId="0" applyBorder="1" applyAlignment="1">
      <alignment horizontal="left" vertical="center" wrapText="1"/>
    </xf>
    <xf numFmtId="3" fontId="3" fillId="0" borderId="41" xfId="0" applyNumberFormat="1" applyFont="1" applyFill="1" applyBorder="1" applyAlignment="1" applyProtection="1">
      <alignment vertical="center"/>
      <protection locked="0"/>
    </xf>
    <xf numFmtId="3" fontId="3" fillId="0" borderId="87" xfId="0" applyNumberFormat="1" applyFont="1" applyFill="1" applyBorder="1" applyAlignment="1" applyProtection="1">
      <alignment vertical="center"/>
      <protection locked="0"/>
    </xf>
    <xf numFmtId="3" fontId="3" fillId="0" borderId="58" xfId="0" applyNumberFormat="1" applyFont="1" applyFill="1" applyBorder="1" applyAlignment="1" applyProtection="1">
      <alignment vertical="center"/>
      <protection locked="0"/>
    </xf>
    <xf numFmtId="0" fontId="4" fillId="0" borderId="280" xfId="0" applyFont="1" applyFill="1" applyBorder="1" applyAlignment="1" applyProtection="1">
      <alignment horizontal="center" vertical="center" wrapText="1"/>
      <protection locked="0"/>
    </xf>
    <xf numFmtId="0" fontId="4" fillId="0" borderId="363" xfId="0" applyFont="1" applyFill="1" applyBorder="1" applyAlignment="1" applyProtection="1">
      <alignment horizontal="center" vertical="center" wrapText="1"/>
      <protection locked="0"/>
    </xf>
    <xf numFmtId="0" fontId="4" fillId="0" borderId="367" xfId="0" applyFont="1" applyFill="1" applyBorder="1" applyAlignment="1" applyProtection="1">
      <alignment horizontal="center" vertical="center" wrapText="1"/>
      <protection locked="0"/>
    </xf>
    <xf numFmtId="3" fontId="4" fillId="0" borderId="50" xfId="0" applyNumberFormat="1" applyFont="1" applyFill="1" applyBorder="1" applyAlignment="1" applyProtection="1">
      <alignment horizontal="right" vertical="center" indent="3"/>
      <protection locked="0"/>
    </xf>
    <xf numFmtId="3" fontId="4" fillId="0" borderId="360" xfId="0" applyNumberFormat="1" applyFont="1" applyFill="1" applyBorder="1" applyAlignment="1" applyProtection="1">
      <alignment horizontal="right" vertical="center" indent="3"/>
      <protection locked="0"/>
    </xf>
    <xf numFmtId="0" fontId="4" fillId="0" borderId="368" xfId="0" applyFont="1" applyBorder="1" applyAlignment="1" applyProtection="1">
      <alignment horizontal="center" vertical="center" wrapText="1"/>
      <protection locked="0"/>
    </xf>
    <xf numFmtId="0" fontId="4" fillId="0" borderId="363" xfId="0" applyFont="1" applyBorder="1" applyAlignment="1" applyProtection="1">
      <alignment horizontal="center" vertical="center" wrapText="1"/>
      <protection locked="0"/>
    </xf>
    <xf numFmtId="0" fontId="4" fillId="0" borderId="369" xfId="0" applyFont="1" applyBorder="1" applyAlignment="1" applyProtection="1">
      <alignment horizontal="center" vertical="center" wrapText="1"/>
      <protection locked="0"/>
    </xf>
    <xf numFmtId="0" fontId="3" fillId="0" borderId="31" xfId="0" applyFont="1" applyBorder="1" applyAlignment="1" applyProtection="1">
      <alignment horizontal="left" vertical="center"/>
      <protection locked="0"/>
    </xf>
    <xf numFmtId="3" fontId="3" fillId="0" borderId="31" xfId="0" applyNumberFormat="1" applyFont="1" applyFill="1" applyBorder="1" applyAlignment="1" applyProtection="1">
      <alignment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3" fontId="6" fillId="0" borderId="92" xfId="0" applyNumberFormat="1" applyFont="1" applyBorder="1" applyAlignment="1" applyProtection="1">
      <alignment horizontal="right" vertical="center" wrapText="1" indent="1"/>
      <protection hidden="1"/>
    </xf>
    <xf numFmtId="3" fontId="6" fillId="0" borderId="93" xfId="0" applyNumberFormat="1" applyFont="1" applyBorder="1" applyAlignment="1" applyProtection="1">
      <alignment horizontal="right" vertical="center" wrapText="1" indent="1"/>
      <protection hidden="1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3" fontId="4" fillId="0" borderId="9" xfId="0" applyNumberFormat="1" applyFont="1" applyFill="1" applyBorder="1" applyAlignment="1" applyProtection="1">
      <alignment horizontal="right" vertical="center" indent="1"/>
      <protection hidden="1"/>
    </xf>
    <xf numFmtId="3" fontId="4" fillId="0" borderId="20" xfId="0" applyNumberFormat="1" applyFont="1" applyFill="1" applyBorder="1" applyAlignment="1" applyProtection="1">
      <alignment horizontal="right" vertical="center" indent="1"/>
      <protection hidden="1"/>
    </xf>
    <xf numFmtId="3" fontId="4" fillId="0" borderId="314" xfId="0" applyNumberFormat="1" applyFont="1" applyFill="1" applyBorder="1" applyAlignment="1" applyProtection="1">
      <alignment horizontal="right" vertical="center" indent="1"/>
      <protection hidden="1"/>
    </xf>
    <xf numFmtId="0" fontId="3" fillId="0" borderId="325" xfId="0" applyFont="1" applyBorder="1" applyAlignment="1" applyProtection="1">
      <alignment horizontal="left" vertical="center" wrapText="1" indent="1"/>
      <protection locked="0"/>
    </xf>
    <xf numFmtId="0" fontId="3" fillId="0" borderId="326" xfId="0" applyFont="1" applyBorder="1" applyAlignment="1" applyProtection="1">
      <alignment horizontal="left" vertical="center" wrapText="1" indent="1"/>
      <protection locked="0"/>
    </xf>
    <xf numFmtId="3" fontId="3" fillId="0" borderId="326" xfId="0" applyNumberFormat="1" applyFont="1" applyFill="1" applyBorder="1" applyAlignment="1" applyProtection="1">
      <alignment horizontal="right" vertical="center" indent="1"/>
      <protection locked="0"/>
    </xf>
    <xf numFmtId="3" fontId="3" fillId="0" borderId="327" xfId="0" applyNumberFormat="1" applyFont="1" applyFill="1" applyBorder="1" applyAlignment="1" applyProtection="1">
      <alignment horizontal="right" vertical="center" indent="1"/>
      <protection locked="0"/>
    </xf>
    <xf numFmtId="3" fontId="3" fillId="0" borderId="328" xfId="0" applyNumberFormat="1" applyFont="1" applyFill="1" applyBorder="1" applyAlignment="1" applyProtection="1">
      <alignment horizontal="right" vertical="center" indent="1"/>
      <protection locked="0"/>
    </xf>
    <xf numFmtId="3" fontId="3" fillId="0" borderId="329" xfId="0" applyNumberFormat="1" applyFont="1" applyFill="1" applyBorder="1" applyAlignment="1" applyProtection="1">
      <alignment horizontal="right" vertical="center" indent="1"/>
      <protection locked="0"/>
    </xf>
    <xf numFmtId="3" fontId="4" fillId="0" borderId="313" xfId="0" applyNumberFormat="1" applyFont="1" applyFill="1" applyBorder="1" applyAlignment="1" applyProtection="1">
      <alignment horizontal="right" vertical="center" indent="1"/>
      <protection hidden="1"/>
    </xf>
    <xf numFmtId="3" fontId="4" fillId="0" borderId="135" xfId="0" applyNumberFormat="1" applyFont="1" applyFill="1" applyBorder="1" applyAlignment="1" applyProtection="1">
      <alignment horizontal="right" vertical="center" indent="1"/>
      <protection hidden="1"/>
    </xf>
    <xf numFmtId="0" fontId="3" fillId="0" borderId="322" xfId="0" applyFont="1" applyBorder="1" applyAlignment="1" applyProtection="1">
      <alignment horizontal="left" vertical="center" wrapText="1" indent="1"/>
      <protection locked="0"/>
    </xf>
    <xf numFmtId="0" fontId="3" fillId="0" borderId="323" xfId="0" applyFont="1" applyBorder="1" applyAlignment="1" applyProtection="1">
      <alignment horizontal="left" vertical="center" wrapText="1" indent="1"/>
      <protection locked="0"/>
    </xf>
    <xf numFmtId="3" fontId="3" fillId="0" borderId="323" xfId="0" applyNumberFormat="1" applyFont="1" applyFill="1" applyBorder="1" applyAlignment="1" applyProtection="1">
      <alignment horizontal="right" vertical="center" indent="1"/>
      <protection locked="0"/>
    </xf>
    <xf numFmtId="3" fontId="3" fillId="0" borderId="221" xfId="0" applyNumberFormat="1" applyFont="1" applyFill="1" applyBorder="1" applyAlignment="1" applyProtection="1">
      <alignment horizontal="right" vertical="center" indent="1"/>
      <protection locked="0"/>
    </xf>
    <xf numFmtId="3" fontId="3" fillId="0" borderId="222" xfId="0" applyNumberFormat="1" applyFont="1" applyFill="1" applyBorder="1" applyAlignment="1" applyProtection="1">
      <alignment horizontal="right" vertical="center" indent="1"/>
      <protection locked="0"/>
    </xf>
    <xf numFmtId="3" fontId="3" fillId="0" borderId="324" xfId="0" applyNumberFormat="1" applyFont="1" applyFill="1" applyBorder="1" applyAlignment="1" applyProtection="1">
      <alignment horizontal="right" vertical="center" indent="1"/>
      <protection locked="0"/>
    </xf>
    <xf numFmtId="0" fontId="3" fillId="0" borderId="315" xfId="0" applyFont="1" applyBorder="1" applyAlignment="1" applyProtection="1">
      <alignment horizontal="left" vertical="center" wrapText="1" indent="1"/>
      <protection locked="0"/>
    </xf>
    <xf numFmtId="0" fontId="3" fillId="0" borderId="316" xfId="0" applyFont="1" applyBorder="1" applyAlignment="1" applyProtection="1">
      <alignment horizontal="left" vertical="center" wrapText="1" indent="1"/>
      <protection locked="0"/>
    </xf>
    <xf numFmtId="3" fontId="3" fillId="0" borderId="316" xfId="0" applyNumberFormat="1" applyFont="1" applyFill="1" applyBorder="1" applyAlignment="1" applyProtection="1">
      <alignment horizontal="right" vertical="center" indent="1"/>
      <protection locked="0"/>
    </xf>
    <xf numFmtId="3" fontId="3" fillId="0" borderId="317" xfId="0" applyNumberFormat="1" applyFont="1" applyFill="1" applyBorder="1" applyAlignment="1" applyProtection="1">
      <alignment horizontal="right" vertical="center" indent="1"/>
      <protection locked="0"/>
    </xf>
    <xf numFmtId="3" fontId="3" fillId="0" borderId="318" xfId="0" applyNumberFormat="1" applyFont="1" applyFill="1" applyBorder="1" applyAlignment="1" applyProtection="1">
      <alignment horizontal="right" vertical="center" indent="1"/>
      <protection locked="0"/>
    </xf>
    <xf numFmtId="3" fontId="3" fillId="0" borderId="319" xfId="0" applyNumberFormat="1" applyFont="1" applyFill="1" applyBorder="1" applyAlignment="1" applyProtection="1">
      <alignment horizontal="right" vertical="center" indent="1"/>
      <protection locked="0"/>
    </xf>
    <xf numFmtId="0" fontId="3" fillId="0" borderId="322" xfId="0" applyNumberFormat="1" applyFont="1" applyBorder="1" applyAlignment="1" applyProtection="1">
      <alignment horizontal="left" vertical="center" wrapText="1"/>
      <protection locked="0"/>
    </xf>
    <xf numFmtId="0" fontId="3" fillId="0" borderId="221" xfId="0" applyNumberFormat="1" applyFont="1" applyBorder="1" applyAlignment="1" applyProtection="1">
      <alignment horizontal="left" vertical="center" wrapText="1"/>
      <protection locked="0"/>
    </xf>
    <xf numFmtId="3" fontId="3" fillId="0" borderId="304" xfId="0" applyNumberFormat="1" applyFont="1" applyBorder="1" applyAlignment="1" applyProtection="1">
      <alignment horizontal="right" vertical="center" indent="3"/>
      <protection locked="0"/>
    </xf>
    <xf numFmtId="3" fontId="3" fillId="0" borderId="305" xfId="0" applyNumberFormat="1" applyFont="1" applyBorder="1" applyAlignment="1" applyProtection="1">
      <alignment horizontal="right" vertical="center" indent="3"/>
      <protection locked="0"/>
    </xf>
    <xf numFmtId="0" fontId="5" fillId="0" borderId="76" xfId="0" applyFont="1" applyBorder="1" applyAlignment="1" applyProtection="1">
      <alignment horizontal="left" vertical="center" wrapText="1"/>
      <protection locked="0"/>
    </xf>
    <xf numFmtId="0" fontId="5" fillId="0" borderId="108" xfId="0" applyFont="1" applyBorder="1" applyAlignment="1" applyProtection="1">
      <alignment horizontal="left" vertical="center" wrapText="1"/>
      <protection locked="0"/>
    </xf>
    <xf numFmtId="0" fontId="5" fillId="0" borderId="30" xfId="0" applyFont="1" applyBorder="1" applyAlignment="1" applyProtection="1">
      <alignment horizontal="left" vertical="center" wrapText="1"/>
      <protection locked="0"/>
    </xf>
    <xf numFmtId="0" fontId="4" fillId="0" borderId="362" xfId="0" applyFont="1" applyBorder="1" applyAlignment="1" applyProtection="1">
      <alignment horizontal="center" vertical="center" wrapText="1"/>
      <protection locked="0"/>
    </xf>
    <xf numFmtId="0" fontId="4" fillId="0" borderId="364" xfId="0" applyFont="1" applyBorder="1" applyAlignment="1" applyProtection="1">
      <alignment horizontal="center" vertical="center" wrapText="1"/>
      <protection locked="0"/>
    </xf>
    <xf numFmtId="3" fontId="4" fillId="0" borderId="39" xfId="0" applyNumberFormat="1" applyFont="1" applyFill="1" applyBorder="1" applyAlignment="1" applyProtection="1">
      <alignment horizontal="right" indent="1"/>
      <protection hidden="1"/>
    </xf>
    <xf numFmtId="3" fontId="4" fillId="0" borderId="42" xfId="0" applyNumberFormat="1" applyFont="1" applyFill="1" applyBorder="1" applyAlignment="1" applyProtection="1">
      <alignment horizontal="right" indent="1"/>
      <protection hidden="1"/>
    </xf>
    <xf numFmtId="0" fontId="4" fillId="0" borderId="129" xfId="0" applyFont="1" applyBorder="1" applyAlignment="1" applyProtection="1">
      <alignment horizontal="center" vertical="center" wrapText="1"/>
      <protection locked="0"/>
    </xf>
    <xf numFmtId="0" fontId="4" fillId="0" borderId="127" xfId="0" applyFont="1" applyBorder="1" applyAlignment="1" applyProtection="1">
      <alignment horizontal="center" vertical="center" wrapText="1"/>
      <protection locked="0"/>
    </xf>
    <xf numFmtId="3" fontId="4" fillId="0" borderId="104" xfId="0" applyNumberFormat="1" applyFont="1" applyBorder="1" applyAlignment="1" applyProtection="1">
      <alignment horizontal="center" vertical="center" wrapText="1"/>
      <protection locked="0"/>
    </xf>
    <xf numFmtId="3" fontId="4" fillId="0" borderId="127" xfId="0" applyNumberFormat="1" applyFont="1" applyBorder="1" applyAlignment="1" applyProtection="1">
      <alignment horizontal="center" vertical="center" wrapText="1"/>
      <protection locked="0"/>
    </xf>
    <xf numFmtId="3" fontId="4" fillId="0" borderId="196" xfId="0" applyNumberFormat="1" applyFont="1" applyBorder="1" applyAlignment="1" applyProtection="1">
      <alignment horizontal="center" vertical="center" wrapText="1"/>
      <protection locked="0"/>
    </xf>
    <xf numFmtId="0" fontId="4" fillId="0" borderId="320" xfId="0" applyFont="1" applyBorder="1" applyAlignment="1" applyProtection="1">
      <alignment vertical="center" wrapText="1"/>
      <protection locked="0"/>
    </xf>
    <xf numFmtId="0" fontId="4" fillId="0" borderId="321" xfId="0" applyFont="1" applyBorder="1" applyAlignment="1" applyProtection="1">
      <alignment vertical="center" wrapText="1"/>
      <protection locked="0"/>
    </xf>
    <xf numFmtId="0" fontId="4" fillId="0" borderId="145" xfId="0" applyFont="1" applyBorder="1" applyAlignment="1" applyProtection="1">
      <alignment horizontal="left" vertical="center"/>
      <protection locked="0"/>
    </xf>
    <xf numFmtId="0" fontId="4" fillId="0" borderId="56" xfId="0" applyFont="1" applyBorder="1" applyAlignment="1" applyProtection="1">
      <alignment horizontal="left" vertical="center"/>
      <protection locked="0"/>
    </xf>
    <xf numFmtId="3" fontId="4" fillId="0" borderId="56" xfId="0" applyNumberFormat="1" applyFont="1" applyBorder="1" applyAlignment="1" applyProtection="1">
      <alignment horizontal="center" vertical="center" wrapText="1"/>
      <protection locked="0"/>
    </xf>
    <xf numFmtId="3" fontId="4" fillId="0" borderId="89" xfId="0" applyNumberFormat="1" applyFont="1" applyBorder="1" applyAlignment="1" applyProtection="1">
      <alignment horizontal="center" vertical="center" wrapText="1"/>
      <protection locked="0"/>
    </xf>
    <xf numFmtId="0" fontId="4" fillId="0" borderId="105" xfId="0" applyFont="1" applyBorder="1" applyAlignment="1" applyProtection="1">
      <alignment horizontal="left" vertical="center"/>
      <protection locked="0"/>
    </xf>
    <xf numFmtId="0" fontId="4" fillId="0" borderId="53" xfId="0" applyFont="1" applyBorder="1" applyAlignment="1" applyProtection="1">
      <alignment horizontal="left" vertical="center"/>
      <protection locked="0"/>
    </xf>
    <xf numFmtId="3" fontId="4" fillId="0" borderId="47" xfId="0" applyNumberFormat="1" applyFont="1" applyBorder="1" applyAlignment="1" applyProtection="1">
      <alignment horizontal="right" indent="1"/>
      <protection locked="0"/>
    </xf>
    <xf numFmtId="3" fontId="4" fillId="0" borderId="81" xfId="0" applyNumberFormat="1" applyFont="1" applyBorder="1" applyAlignment="1" applyProtection="1">
      <alignment horizontal="right" indent="1"/>
      <protection locked="0"/>
    </xf>
    <xf numFmtId="3" fontId="4" fillId="0" borderId="55" xfId="0" applyNumberFormat="1" applyFont="1" applyBorder="1" applyAlignment="1" applyProtection="1">
      <alignment horizontal="right" indent="1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136" xfId="0" applyFont="1" applyBorder="1" applyAlignment="1" applyProtection="1">
      <alignment horizontal="left" vertical="center"/>
      <protection locked="0"/>
    </xf>
    <xf numFmtId="0" fontId="3" fillId="0" borderId="137" xfId="0" applyFont="1" applyBorder="1" applyAlignment="1" applyProtection="1">
      <alignment horizontal="left" vertical="center"/>
      <protection locked="0"/>
    </xf>
    <xf numFmtId="3" fontId="3" fillId="0" borderId="137" xfId="0" applyNumberFormat="1" applyFont="1" applyBorder="1" applyAlignment="1" applyProtection="1">
      <alignment horizontal="right" indent="1"/>
      <protection locked="0"/>
    </xf>
    <xf numFmtId="3" fontId="3" fillId="0" borderId="139" xfId="0" applyNumberFormat="1" applyFont="1" applyBorder="1" applyAlignment="1" applyProtection="1">
      <alignment horizontal="right" indent="1"/>
      <protection locked="0"/>
    </xf>
    <xf numFmtId="3" fontId="3" fillId="0" borderId="43" xfId="0" applyNumberFormat="1" applyFont="1" applyBorder="1" applyAlignment="1" applyProtection="1">
      <alignment horizontal="center"/>
      <protection locked="0"/>
    </xf>
    <xf numFmtId="3" fontId="3" fillId="0" borderId="306" xfId="0" applyNumberFormat="1" applyFont="1" applyFill="1" applyBorder="1" applyAlignment="1" applyProtection="1">
      <alignment horizontal="right" vertical="center" indent="3"/>
      <protection locked="0"/>
    </xf>
    <xf numFmtId="3" fontId="3" fillId="0" borderId="307" xfId="0" applyNumberFormat="1" applyFont="1" applyFill="1" applyBorder="1" applyAlignment="1" applyProtection="1">
      <alignment horizontal="right" vertical="center" indent="3"/>
      <protection locked="0"/>
    </xf>
    <xf numFmtId="3" fontId="3" fillId="0" borderId="308" xfId="0" applyNumberFormat="1" applyFont="1" applyFill="1" applyBorder="1" applyAlignment="1" applyProtection="1">
      <alignment horizontal="right" vertical="center" indent="3"/>
      <protection locked="0"/>
    </xf>
    <xf numFmtId="3" fontId="3" fillId="0" borderId="108" xfId="0" applyNumberFormat="1" applyFont="1" applyFill="1" applyBorder="1" applyAlignment="1" applyProtection="1">
      <alignment horizontal="right" indent="1"/>
      <protection locked="0"/>
    </xf>
    <xf numFmtId="3" fontId="3" fillId="0" borderId="118" xfId="0" applyNumberFormat="1" applyFont="1" applyFill="1" applyBorder="1" applyAlignment="1" applyProtection="1">
      <alignment horizontal="right" indent="1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0" fontId="6" fillId="0" borderId="94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3" fontId="6" fillId="0" borderId="94" xfId="0" applyNumberFormat="1" applyFont="1" applyBorder="1" applyAlignment="1" applyProtection="1">
      <alignment horizontal="right" vertical="center" wrapText="1" indent="1"/>
      <protection locked="0"/>
    </xf>
    <xf numFmtId="3" fontId="6" fillId="0" borderId="36" xfId="0" applyNumberFormat="1" applyFont="1" applyBorder="1" applyAlignment="1" applyProtection="1">
      <alignment horizontal="right" vertical="center" wrapText="1" indent="1"/>
      <protection locked="0"/>
    </xf>
    <xf numFmtId="3" fontId="6" fillId="0" borderId="42" xfId="0" applyNumberFormat="1" applyFont="1" applyBorder="1" applyAlignment="1" applyProtection="1">
      <alignment horizontal="right" vertical="center" wrapText="1" indent="1"/>
      <protection locked="0"/>
    </xf>
    <xf numFmtId="3" fontId="3" fillId="0" borderId="316" xfId="0" applyNumberFormat="1" applyFont="1" applyBorder="1" applyAlignment="1" applyProtection="1">
      <alignment horizontal="right" vertical="center" indent="1"/>
      <protection locked="0"/>
    </xf>
    <xf numFmtId="3" fontId="3" fillId="0" borderId="317" xfId="0" applyNumberFormat="1" applyFont="1" applyBorder="1" applyAlignment="1" applyProtection="1">
      <alignment horizontal="right" vertical="center" indent="1"/>
      <protection locked="0"/>
    </xf>
    <xf numFmtId="3" fontId="4" fillId="0" borderId="1" xfId="0" applyNumberFormat="1" applyFont="1" applyFill="1" applyBorder="1" applyAlignment="1" applyProtection="1">
      <alignment horizontal="right" vertical="top" indent="3"/>
      <protection hidden="1"/>
    </xf>
    <xf numFmtId="3" fontId="4" fillId="0" borderId="21" xfId="0" applyNumberFormat="1" applyFont="1" applyFill="1" applyBorder="1" applyAlignment="1" applyProtection="1">
      <alignment horizontal="right" vertical="top" indent="3"/>
      <protection hidden="1"/>
    </xf>
    <xf numFmtId="3" fontId="4" fillId="0" borderId="85" xfId="0" applyNumberFormat="1" applyFont="1" applyFill="1" applyBorder="1" applyAlignment="1" applyProtection="1">
      <alignment horizontal="right" vertical="top" indent="3"/>
      <protection hidden="1"/>
    </xf>
    <xf numFmtId="0" fontId="6" fillId="0" borderId="23" xfId="0" applyFont="1" applyBorder="1" applyAlignment="1" applyProtection="1">
      <alignment horizontal="left" vertical="center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6" fillId="0" borderId="92" xfId="0" applyFont="1" applyBorder="1" applyAlignment="1" applyProtection="1">
      <alignment horizontal="left" vertical="center" wrapText="1"/>
      <protection locked="0"/>
    </xf>
    <xf numFmtId="0" fontId="6" fillId="0" borderId="91" xfId="0" applyFont="1" applyBorder="1" applyAlignment="1" applyProtection="1">
      <alignment horizontal="left" vertical="center" wrapText="1"/>
      <protection locked="0"/>
    </xf>
    <xf numFmtId="0" fontId="6" fillId="0" borderId="24" xfId="0" applyFont="1" applyBorder="1" applyAlignment="1" applyProtection="1">
      <alignment horizontal="left" vertical="center" wrapText="1"/>
      <protection locked="0"/>
    </xf>
    <xf numFmtId="3" fontId="6" fillId="0" borderId="92" xfId="0" applyNumberFormat="1" applyFont="1" applyBorder="1" applyAlignment="1" applyProtection="1">
      <alignment horizontal="right" vertical="center" wrapText="1" indent="1"/>
      <protection locked="0"/>
    </xf>
    <xf numFmtId="3" fontId="6" fillId="0" borderId="8" xfId="0" applyNumberFormat="1" applyFont="1" applyBorder="1" applyAlignment="1" applyProtection="1">
      <alignment horizontal="right" vertical="center" wrapText="1" indent="1"/>
      <protection locked="0"/>
    </xf>
    <xf numFmtId="3" fontId="6" fillId="0" borderId="93" xfId="0" applyNumberFormat="1" applyFont="1" applyBorder="1" applyAlignment="1" applyProtection="1">
      <alignment horizontal="right" vertical="center" wrapText="1" indent="1"/>
      <protection locked="0"/>
    </xf>
    <xf numFmtId="0" fontId="4" fillId="0" borderId="280" xfId="0" applyFont="1" applyBorder="1" applyAlignment="1" applyProtection="1">
      <alignment horizontal="center" vertical="center" wrapText="1"/>
      <protection locked="0"/>
    </xf>
    <xf numFmtId="0" fontId="4" fillId="0" borderId="279" xfId="0" applyFont="1" applyBorder="1" applyAlignment="1" applyProtection="1">
      <alignment horizontal="center" vertical="center" wrapText="1"/>
      <protection locked="0"/>
    </xf>
    <xf numFmtId="0" fontId="3" fillId="0" borderId="136" xfId="0" applyFont="1" applyBorder="1" applyAlignment="1" applyProtection="1">
      <alignment horizontal="left" vertical="center" wrapText="1"/>
      <protection locked="0"/>
    </xf>
    <xf numFmtId="0" fontId="3" fillId="0" borderId="137" xfId="0" applyFont="1" applyBorder="1" applyAlignment="1" applyProtection="1">
      <alignment horizontal="left" vertical="center" wrapText="1"/>
      <protection locked="0"/>
    </xf>
    <xf numFmtId="0" fontId="3" fillId="0" borderId="64" xfId="0" applyFont="1" applyBorder="1" applyAlignment="1" applyProtection="1">
      <alignment horizontal="left" vertical="center" wrapText="1"/>
      <protection locked="0"/>
    </xf>
    <xf numFmtId="3" fontId="3" fillId="0" borderId="138" xfId="0" applyNumberFormat="1" applyFont="1" applyFill="1" applyBorder="1" applyAlignment="1" applyProtection="1">
      <alignment horizontal="right" vertical="center" indent="3"/>
      <protection locked="0"/>
    </xf>
    <xf numFmtId="3" fontId="3" fillId="0" borderId="137" xfId="0" applyNumberFormat="1" applyFont="1" applyFill="1" applyBorder="1" applyAlignment="1" applyProtection="1">
      <alignment horizontal="right" vertical="center" indent="3"/>
      <protection locked="0"/>
    </xf>
    <xf numFmtId="3" fontId="3" fillId="0" borderId="139" xfId="0" applyNumberFormat="1" applyFont="1" applyFill="1" applyBorder="1" applyAlignment="1" applyProtection="1">
      <alignment horizontal="right" vertical="center" indent="3"/>
      <protection locked="0"/>
    </xf>
    <xf numFmtId="0" fontId="5" fillId="0" borderId="15" xfId="0" applyFont="1" applyBorder="1" applyAlignment="1" applyProtection="1">
      <alignment vertical="top" wrapText="1"/>
      <protection locked="0"/>
    </xf>
    <xf numFmtId="0" fontId="5" fillId="0" borderId="14" xfId="0" applyFont="1" applyBorder="1" applyAlignment="1" applyProtection="1">
      <alignment vertical="top" wrapText="1"/>
      <protection locked="0"/>
    </xf>
    <xf numFmtId="0" fontId="5" fillId="0" borderId="71" xfId="0" applyFont="1" applyBorder="1" applyAlignment="1" applyProtection="1">
      <alignment vertical="top" wrapText="1"/>
      <protection locked="0"/>
    </xf>
    <xf numFmtId="3" fontId="5" fillId="0" borderId="76" xfId="0" applyNumberFormat="1" applyFont="1" applyBorder="1" applyAlignment="1" applyProtection="1">
      <alignment horizontal="right" vertical="center" wrapText="1" indent="1"/>
      <protection locked="0"/>
    </xf>
    <xf numFmtId="3" fontId="5" fillId="0" borderId="59" xfId="0" applyNumberFormat="1" applyFont="1" applyBorder="1" applyAlignment="1" applyProtection="1">
      <alignment horizontal="right" vertical="center" wrapText="1" indent="1"/>
      <protection locked="0"/>
    </xf>
    <xf numFmtId="3" fontId="5" fillId="0" borderId="118" xfId="0" applyNumberFormat="1" applyFont="1" applyBorder="1" applyAlignment="1" applyProtection="1">
      <alignment horizontal="right" vertical="center" wrapText="1" indent="1"/>
      <protection locked="0"/>
    </xf>
    <xf numFmtId="3" fontId="4" fillId="0" borderId="94" xfId="0" applyNumberFormat="1" applyFont="1" applyFill="1" applyBorder="1" applyAlignment="1" applyProtection="1">
      <alignment horizontal="right" indent="3"/>
      <protection hidden="1"/>
    </xf>
    <xf numFmtId="3" fontId="4" fillId="0" borderId="39" xfId="0" applyNumberFormat="1" applyFont="1" applyFill="1" applyBorder="1" applyAlignment="1" applyProtection="1">
      <alignment horizontal="right" indent="3"/>
      <protection hidden="1"/>
    </xf>
    <xf numFmtId="3" fontId="4" fillId="0" borderId="42" xfId="0" applyNumberFormat="1" applyFont="1" applyFill="1" applyBorder="1" applyAlignment="1" applyProtection="1">
      <alignment horizontal="right" indent="3"/>
      <protection hidden="1"/>
    </xf>
    <xf numFmtId="3" fontId="4" fillId="0" borderId="92" xfId="0" applyNumberFormat="1" applyFont="1" applyBorder="1" applyAlignment="1" applyProtection="1">
      <alignment horizontal="right" indent="2"/>
      <protection hidden="1"/>
    </xf>
    <xf numFmtId="3" fontId="4" fillId="0" borderId="93" xfId="0" applyNumberFormat="1" applyFont="1" applyBorder="1" applyAlignment="1" applyProtection="1">
      <alignment horizontal="right" indent="2"/>
      <protection hidden="1"/>
    </xf>
    <xf numFmtId="0" fontId="3" fillId="0" borderId="110" xfId="0" applyFont="1" applyBorder="1" applyAlignment="1" applyProtection="1">
      <alignment horizontal="left" wrapText="1"/>
      <protection locked="0"/>
    </xf>
    <xf numFmtId="0" fontId="3" fillId="0" borderId="108" xfId="0" applyFont="1" applyBorder="1" applyAlignment="1" applyProtection="1">
      <alignment horizontal="left" wrapText="1"/>
      <protection locked="0"/>
    </xf>
    <xf numFmtId="3" fontId="3" fillId="0" borderId="108" xfId="0" applyNumberFormat="1" applyFont="1" applyBorder="1" applyAlignment="1" applyProtection="1">
      <alignment horizontal="right" vertical="center" indent="2"/>
      <protection locked="0"/>
    </xf>
    <xf numFmtId="3" fontId="3" fillId="0" borderId="59" xfId="0" applyNumberFormat="1" applyFont="1" applyBorder="1" applyAlignment="1" applyProtection="1">
      <alignment horizontal="right" vertical="center" indent="2"/>
      <protection locked="0"/>
    </xf>
    <xf numFmtId="3" fontId="3" fillId="0" borderId="76" xfId="0" applyNumberFormat="1" applyFont="1" applyBorder="1" applyAlignment="1" applyProtection="1">
      <alignment horizontal="right" vertical="center" indent="2"/>
      <protection locked="0"/>
    </xf>
    <xf numFmtId="3" fontId="3" fillId="0" borderId="76" xfId="0" applyNumberFormat="1" applyFont="1" applyBorder="1" applyAlignment="1" applyProtection="1">
      <alignment horizontal="right" vertical="center" indent="2"/>
      <protection hidden="1"/>
    </xf>
    <xf numFmtId="3" fontId="3" fillId="0" borderId="118" xfId="0" applyNumberFormat="1" applyFont="1" applyBorder="1" applyAlignment="1" applyProtection="1">
      <alignment horizontal="right" vertical="center" indent="2"/>
      <protection hidden="1"/>
    </xf>
    <xf numFmtId="0" fontId="3" fillId="0" borderId="110" xfId="0" applyFont="1" applyBorder="1" applyAlignment="1" applyProtection="1">
      <alignment horizontal="left"/>
      <protection locked="0"/>
    </xf>
    <xf numFmtId="0" fontId="3" fillId="0" borderId="108" xfId="0" applyFont="1" applyBorder="1" applyAlignment="1" applyProtection="1">
      <alignment horizontal="left"/>
      <protection locked="0"/>
    </xf>
    <xf numFmtId="3" fontId="3" fillId="0" borderId="108" xfId="0" applyNumberFormat="1" applyFont="1" applyBorder="1" applyAlignment="1" applyProtection="1">
      <alignment horizontal="right" indent="2"/>
      <protection locked="0"/>
    </xf>
    <xf numFmtId="3" fontId="3" fillId="0" borderId="59" xfId="0" applyNumberFormat="1" applyFont="1" applyBorder="1" applyAlignment="1" applyProtection="1">
      <alignment horizontal="right" indent="2"/>
      <protection locked="0"/>
    </xf>
    <xf numFmtId="3" fontId="3" fillId="0" borderId="76" xfId="0" applyNumberFormat="1" applyFont="1" applyBorder="1" applyAlignment="1" applyProtection="1">
      <alignment horizontal="right" indent="2"/>
      <protection locked="0"/>
    </xf>
    <xf numFmtId="0" fontId="4" fillId="0" borderId="47" xfId="0" applyFont="1" applyBorder="1" applyAlignment="1" applyProtection="1">
      <alignment horizontal="center" vertical="center" wrapText="1"/>
      <protection locked="0"/>
    </xf>
    <xf numFmtId="0" fontId="4" fillId="0" borderId="81" xfId="0" applyFont="1" applyBorder="1" applyAlignment="1" applyProtection="1">
      <alignment horizontal="center" vertical="center" wrapText="1"/>
      <protection locked="0"/>
    </xf>
    <xf numFmtId="0" fontId="4" fillId="0" borderId="55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99" xfId="0" applyFont="1" applyBorder="1" applyAlignment="1" applyProtection="1">
      <alignment horizontal="center" vertical="center" wrapText="1"/>
      <protection locked="0"/>
    </xf>
    <xf numFmtId="3" fontId="3" fillId="0" borderId="36" xfId="0" applyNumberFormat="1" applyFont="1" applyBorder="1" applyAlignment="1" applyProtection="1">
      <alignment horizontal="right" vertical="center" indent="1"/>
      <protection locked="0"/>
    </xf>
    <xf numFmtId="3" fontId="3" fillId="0" borderId="21" xfId="0" applyNumberFormat="1" applyFont="1" applyBorder="1" applyAlignment="1" applyProtection="1">
      <alignment horizontal="right" vertical="center" indent="1"/>
      <protection locked="0"/>
    </xf>
    <xf numFmtId="0" fontId="4" fillId="0" borderId="103" xfId="0" applyFont="1" applyBorder="1" applyAlignment="1" applyProtection="1">
      <alignment horizontal="center" vertical="center"/>
      <protection locked="0"/>
    </xf>
    <xf numFmtId="0" fontId="4" fillId="0" borderId="101" xfId="0" applyFont="1" applyBorder="1" applyAlignment="1" applyProtection="1">
      <alignment horizontal="center" vertical="center"/>
      <protection locked="0"/>
    </xf>
    <xf numFmtId="0" fontId="4" fillId="0" borderId="104" xfId="0" applyFont="1" applyBorder="1" applyAlignment="1" applyProtection="1">
      <alignment horizontal="center" vertical="center"/>
      <protection locked="0"/>
    </xf>
    <xf numFmtId="0" fontId="3" fillId="0" borderId="105" xfId="0" applyFont="1" applyBorder="1" applyAlignment="1" applyProtection="1">
      <alignment horizontal="left"/>
      <protection locked="0"/>
    </xf>
    <xf numFmtId="0" fontId="3" fillId="0" borderId="53" xfId="0" applyFont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left"/>
      <protection locked="0"/>
    </xf>
    <xf numFmtId="3" fontId="3" fillId="0" borderId="106" xfId="0" applyNumberFormat="1" applyFont="1" applyBorder="1" applyAlignment="1" applyProtection="1">
      <alignment horizontal="right" indent="3"/>
      <protection locked="0"/>
    </xf>
    <xf numFmtId="3" fontId="3" fillId="0" borderId="53" xfId="0" applyNumberFormat="1" applyFont="1" applyBorder="1" applyAlignment="1" applyProtection="1">
      <alignment horizontal="right" indent="3"/>
      <protection locked="0"/>
    </xf>
    <xf numFmtId="3" fontId="3" fillId="0" borderId="107" xfId="0" applyNumberFormat="1" applyFont="1" applyBorder="1" applyAlignment="1" applyProtection="1">
      <alignment horizontal="right" indent="3"/>
      <protection locked="0"/>
    </xf>
    <xf numFmtId="0" fontId="3" fillId="0" borderId="114" xfId="0" applyFont="1" applyBorder="1" applyAlignment="1" applyProtection="1">
      <alignment horizontal="left" wrapText="1"/>
      <protection locked="0"/>
    </xf>
    <xf numFmtId="0" fontId="3" fillId="0" borderId="39" xfId="0" applyFont="1" applyBorder="1" applyAlignment="1" applyProtection="1">
      <alignment horizontal="left" wrapText="1"/>
      <protection locked="0"/>
    </xf>
    <xf numFmtId="0" fontId="3" fillId="0" borderId="36" xfId="0" applyFont="1" applyBorder="1" applyAlignment="1" applyProtection="1">
      <alignment horizontal="left" wrapText="1"/>
      <protection locked="0"/>
    </xf>
    <xf numFmtId="3" fontId="3" fillId="0" borderId="222" xfId="0" applyNumberFormat="1" applyFont="1" applyFill="1" applyBorder="1" applyAlignment="1" applyProtection="1">
      <alignment horizontal="right" vertical="center" indent="3"/>
      <protection locked="0"/>
    </xf>
    <xf numFmtId="3" fontId="3" fillId="0" borderId="323" xfId="0" applyNumberFormat="1" applyFont="1" applyFill="1" applyBorder="1" applyAlignment="1" applyProtection="1">
      <alignment horizontal="right" vertical="center" indent="3"/>
      <protection locked="0"/>
    </xf>
    <xf numFmtId="3" fontId="3" fillId="0" borderId="324" xfId="0" applyNumberFormat="1" applyFont="1" applyFill="1" applyBorder="1" applyAlignment="1" applyProtection="1">
      <alignment horizontal="right" vertical="center" indent="3"/>
      <protection locked="0"/>
    </xf>
    <xf numFmtId="3" fontId="4" fillId="0" borderId="351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352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353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35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22" xfId="0" applyFont="1" applyFill="1" applyBorder="1" applyAlignment="1" applyProtection="1">
      <alignment horizontal="left" vertical="center" wrapText="1" indent="1"/>
      <protection locked="0"/>
    </xf>
    <xf numFmtId="0" fontId="3" fillId="0" borderId="323" xfId="0" applyFont="1" applyFill="1" applyBorder="1" applyAlignment="1" applyProtection="1">
      <alignment horizontal="left" vertical="center" wrapText="1" indent="1"/>
      <protection locked="0"/>
    </xf>
    <xf numFmtId="3" fontId="3" fillId="0" borderId="221" xfId="0" applyNumberFormat="1" applyFont="1" applyBorder="1" applyAlignment="1" applyProtection="1">
      <alignment horizontal="right" vertical="center" indent="3"/>
      <protection locked="0"/>
    </xf>
    <xf numFmtId="0" fontId="4" fillId="0" borderId="114" xfId="0" applyFont="1" applyBorder="1" applyAlignment="1" applyProtection="1">
      <alignment horizontal="left" vertical="center"/>
      <protection locked="0"/>
    </xf>
    <xf numFmtId="0" fontId="4" fillId="0" borderId="39" xfId="0" applyFont="1" applyBorder="1" applyAlignment="1" applyProtection="1">
      <alignment horizontal="left" vertical="center"/>
      <protection locked="0"/>
    </xf>
    <xf numFmtId="0" fontId="4" fillId="0" borderId="95" xfId="0" applyFont="1" applyBorder="1" applyAlignment="1" applyProtection="1">
      <alignment horizontal="center" vertical="center" wrapText="1"/>
      <protection locked="0"/>
    </xf>
    <xf numFmtId="0" fontId="4" fillId="0" borderId="96" xfId="0" applyFont="1" applyBorder="1" applyAlignment="1" applyProtection="1">
      <alignment horizontal="center" vertical="center" wrapText="1"/>
      <protection locked="0"/>
    </xf>
    <xf numFmtId="0" fontId="4" fillId="0" borderId="90" xfId="0" applyFont="1" applyBorder="1" applyAlignment="1" applyProtection="1">
      <alignment horizontal="center" vertical="center" wrapText="1"/>
      <protection locked="0"/>
    </xf>
    <xf numFmtId="0" fontId="4" fillId="0" borderId="91" xfId="0" applyFont="1" applyBorder="1" applyAlignment="1" applyProtection="1">
      <alignment horizontal="center" vertical="center" wrapText="1"/>
      <protection locked="0"/>
    </xf>
    <xf numFmtId="0" fontId="4" fillId="0" borderId="150" xfId="0" applyFont="1" applyBorder="1" applyAlignment="1" applyProtection="1">
      <alignment horizontal="center" vertical="center" wrapText="1"/>
      <protection locked="0"/>
    </xf>
    <xf numFmtId="3" fontId="3" fillId="0" borderId="108" xfId="0" applyNumberFormat="1" applyFont="1" applyFill="1" applyBorder="1" applyAlignment="1" applyProtection="1">
      <alignment horizontal="right" vertical="center" indent="3"/>
      <protection locked="0"/>
    </xf>
    <xf numFmtId="3" fontId="3" fillId="0" borderId="59" xfId="0" applyNumberFormat="1" applyFont="1" applyFill="1" applyBorder="1" applyAlignment="1" applyProtection="1">
      <alignment horizontal="right" vertical="center" indent="3"/>
      <protection locked="0"/>
    </xf>
    <xf numFmtId="3" fontId="3" fillId="0" borderId="76" xfId="0" applyNumberFormat="1" applyFont="1" applyFill="1" applyBorder="1" applyAlignment="1" applyProtection="1">
      <alignment horizontal="right" vertical="center" indent="3"/>
      <protection locked="0"/>
    </xf>
    <xf numFmtId="3" fontId="3" fillId="0" borderId="118" xfId="0" applyNumberFormat="1" applyFont="1" applyFill="1" applyBorder="1" applyAlignment="1" applyProtection="1">
      <alignment horizontal="right" vertical="center" indent="3"/>
      <protection locked="0"/>
    </xf>
    <xf numFmtId="0" fontId="4" fillId="0" borderId="114" xfId="0" applyFont="1" applyBorder="1" applyAlignment="1" applyProtection="1">
      <alignment horizontal="left" vertical="center" wrapText="1"/>
      <protection locked="0"/>
    </xf>
    <xf numFmtId="0" fontId="4" fillId="0" borderId="39" xfId="0" applyFont="1" applyBorder="1" applyAlignment="1" applyProtection="1">
      <alignment horizontal="left" vertical="center" wrapText="1"/>
      <protection locked="0"/>
    </xf>
    <xf numFmtId="3" fontId="4" fillId="0" borderId="36" xfId="0" applyNumberFormat="1" applyFont="1" applyFill="1" applyBorder="1" applyAlignment="1" applyProtection="1">
      <alignment horizontal="right" indent="3"/>
      <protection hidden="1"/>
    </xf>
    <xf numFmtId="0" fontId="4" fillId="0" borderId="100" xfId="0" applyFont="1" applyFill="1" applyBorder="1" applyAlignment="1" applyProtection="1">
      <alignment horizontal="center" vertical="center" wrapText="1"/>
      <protection locked="0"/>
    </xf>
    <xf numFmtId="0" fontId="4" fillId="0" borderId="102" xfId="0" applyFont="1" applyFill="1" applyBorder="1" applyAlignment="1" applyProtection="1">
      <alignment horizontal="center" vertical="center" wrapText="1"/>
      <protection locked="0"/>
    </xf>
    <xf numFmtId="0" fontId="4" fillId="0" borderId="114" xfId="0" applyFont="1" applyBorder="1" applyAlignment="1" applyProtection="1">
      <alignment horizontal="left" wrapText="1"/>
      <protection locked="0"/>
    </xf>
    <xf numFmtId="0" fontId="4" fillId="0" borderId="39" xfId="0" applyFont="1" applyBorder="1" applyAlignment="1" applyProtection="1">
      <alignment horizontal="left" wrapText="1"/>
      <protection locked="0"/>
    </xf>
    <xf numFmtId="3" fontId="3" fillId="0" borderId="47" xfId="0" applyNumberFormat="1" applyFont="1" applyFill="1" applyBorder="1" applyAlignment="1" applyProtection="1">
      <alignment horizontal="right" vertical="center" indent="2"/>
      <protection locked="0"/>
    </xf>
    <xf numFmtId="3" fontId="3" fillId="0" borderId="64" xfId="0" applyNumberFormat="1" applyFont="1" applyFill="1" applyBorder="1" applyAlignment="1" applyProtection="1">
      <alignment horizontal="right" vertical="center" indent="2"/>
      <protection locked="0"/>
    </xf>
    <xf numFmtId="3" fontId="3" fillId="0" borderId="88" xfId="0" applyNumberFormat="1" applyFont="1" applyBorder="1" applyAlignment="1" applyProtection="1">
      <alignment horizontal="right" vertical="center" indent="2"/>
      <protection locked="0"/>
    </xf>
    <xf numFmtId="3" fontId="3" fillId="0" borderId="56" xfId="0" applyNumberFormat="1" applyFont="1" applyBorder="1" applyAlignment="1" applyProtection="1">
      <alignment horizontal="right" vertical="center" indent="2"/>
      <protection locked="0"/>
    </xf>
    <xf numFmtId="3" fontId="3" fillId="0" borderId="89" xfId="0" applyNumberFormat="1" applyFont="1" applyBorder="1" applyAlignment="1" applyProtection="1">
      <alignment horizontal="right" vertical="center" indent="2"/>
      <protection locked="0"/>
    </xf>
    <xf numFmtId="3" fontId="3" fillId="0" borderId="88" xfId="0" applyNumberFormat="1" applyFont="1" applyFill="1" applyBorder="1" applyAlignment="1" applyProtection="1">
      <alignment horizontal="right" vertical="center" indent="2"/>
      <protection locked="0"/>
    </xf>
    <xf numFmtId="3" fontId="3" fillId="0" borderId="56" xfId="0" applyNumberFormat="1" applyFont="1" applyFill="1" applyBorder="1" applyAlignment="1" applyProtection="1">
      <alignment horizontal="right" vertical="center" indent="2"/>
      <protection locked="0"/>
    </xf>
    <xf numFmtId="3" fontId="3" fillId="0" borderId="89" xfId="0" applyNumberFormat="1" applyFont="1" applyFill="1" applyBorder="1" applyAlignment="1" applyProtection="1">
      <alignment horizontal="right" vertical="center" indent="2"/>
      <protection locked="0"/>
    </xf>
    <xf numFmtId="3" fontId="4" fillId="0" borderId="39" xfId="0" applyNumberFormat="1" applyFont="1" applyBorder="1" applyAlignment="1" applyProtection="1">
      <alignment horizontal="right" vertical="center" indent="2"/>
      <protection hidden="1"/>
    </xf>
    <xf numFmtId="3" fontId="4" fillId="0" borderId="36" xfId="0" applyNumberFormat="1" applyFont="1" applyBorder="1" applyAlignment="1" applyProtection="1">
      <alignment horizontal="right" vertical="center" indent="2"/>
      <protection hidden="1"/>
    </xf>
    <xf numFmtId="3" fontId="4" fillId="0" borderId="94" xfId="0" applyNumberFormat="1" applyFont="1" applyBorder="1" applyAlignment="1" applyProtection="1">
      <alignment horizontal="right" vertical="center" indent="2"/>
      <protection hidden="1"/>
    </xf>
    <xf numFmtId="3" fontId="4" fillId="0" borderId="42" xfId="0" applyNumberFormat="1" applyFont="1" applyBorder="1" applyAlignment="1" applyProtection="1">
      <alignment horizontal="right" vertical="center" indent="2"/>
      <protection hidden="1"/>
    </xf>
    <xf numFmtId="0" fontId="4" fillId="0" borderId="90" xfId="0" applyFont="1" applyBorder="1" applyAlignment="1" applyProtection="1">
      <alignment horizontal="left" wrapText="1"/>
      <protection locked="0"/>
    </xf>
    <xf numFmtId="0" fontId="4" fillId="0" borderId="91" xfId="0" applyFont="1" applyBorder="1" applyAlignment="1" applyProtection="1">
      <alignment horizontal="left" wrapText="1"/>
      <protection locked="0"/>
    </xf>
    <xf numFmtId="3" fontId="4" fillId="0" borderId="91" xfId="0" applyNumberFormat="1" applyFont="1" applyFill="1" applyBorder="1" applyAlignment="1" applyProtection="1">
      <alignment horizontal="right" vertical="center" indent="2"/>
      <protection hidden="1"/>
    </xf>
    <xf numFmtId="3" fontId="4" fillId="0" borderId="8" xfId="0" applyNumberFormat="1" applyFont="1" applyFill="1" applyBorder="1" applyAlignment="1" applyProtection="1">
      <alignment horizontal="right" vertical="center" indent="2"/>
      <protection hidden="1"/>
    </xf>
    <xf numFmtId="3" fontId="4" fillId="0" borderId="92" xfId="0" applyNumberFormat="1" applyFont="1" applyFill="1" applyBorder="1" applyAlignment="1" applyProtection="1">
      <alignment horizontal="right" vertical="center" indent="2"/>
      <protection hidden="1"/>
    </xf>
    <xf numFmtId="3" fontId="4" fillId="0" borderId="93" xfId="0" applyNumberFormat="1" applyFont="1" applyFill="1" applyBorder="1" applyAlignment="1" applyProtection="1">
      <alignment horizontal="right" vertical="center" indent="2"/>
      <protection hidden="1"/>
    </xf>
    <xf numFmtId="3" fontId="3" fillId="0" borderId="48" xfId="0" applyNumberFormat="1" applyFont="1" applyFill="1" applyBorder="1" applyAlignment="1" applyProtection="1">
      <alignment horizontal="right" vertical="center" indent="2"/>
      <protection locked="0"/>
    </xf>
    <xf numFmtId="3" fontId="3" fillId="0" borderId="48" xfId="0" applyNumberFormat="1" applyFont="1" applyBorder="1" applyAlignment="1" applyProtection="1">
      <alignment horizontal="right" vertical="center" indent="2"/>
      <protection locked="0"/>
    </xf>
    <xf numFmtId="0" fontId="3" fillId="0" borderId="136" xfId="0" applyFont="1" applyBorder="1" applyAlignment="1" applyProtection="1">
      <alignment horizontal="left" wrapText="1"/>
      <protection locked="0"/>
    </xf>
    <xf numFmtId="0" fontId="3" fillId="0" borderId="137" xfId="0" applyFont="1" applyBorder="1" applyAlignment="1" applyProtection="1">
      <alignment horizontal="left" wrapText="1"/>
      <protection locked="0"/>
    </xf>
    <xf numFmtId="3" fontId="4" fillId="0" borderId="39" xfId="0" applyNumberFormat="1" applyFont="1" applyFill="1" applyBorder="1" applyAlignment="1" applyProtection="1">
      <alignment horizontal="right" indent="2"/>
      <protection hidden="1"/>
    </xf>
    <xf numFmtId="3" fontId="4" fillId="0" borderId="36" xfId="0" applyNumberFormat="1" applyFont="1" applyFill="1" applyBorder="1" applyAlignment="1" applyProtection="1">
      <alignment horizontal="right" indent="2"/>
      <protection hidden="1"/>
    </xf>
    <xf numFmtId="3" fontId="3" fillId="0" borderId="15" xfId="0" applyNumberFormat="1" applyFont="1" applyFill="1" applyBorder="1" applyAlignment="1" applyProtection="1">
      <alignment horizontal="right" indent="2"/>
      <protection locked="0"/>
    </xf>
    <xf numFmtId="3" fontId="3" fillId="0" borderId="14" xfId="0" applyNumberFormat="1" applyFont="1" applyFill="1" applyBorder="1" applyAlignment="1" applyProtection="1">
      <alignment horizontal="right" indent="2"/>
      <protection locked="0"/>
    </xf>
    <xf numFmtId="3" fontId="4" fillId="0" borderId="94" xfId="0" applyNumberFormat="1" applyFont="1" applyFill="1" applyBorder="1" applyAlignment="1" applyProtection="1">
      <alignment horizontal="right" indent="2"/>
      <protection hidden="1"/>
    </xf>
    <xf numFmtId="3" fontId="4" fillId="0" borderId="67" xfId="0" applyNumberFormat="1" applyFont="1" applyFill="1" applyBorder="1" applyAlignment="1" applyProtection="1">
      <alignment horizontal="right" indent="2"/>
      <protection hidden="1"/>
    </xf>
    <xf numFmtId="3" fontId="4" fillId="0" borderId="133" xfId="0" applyNumberFormat="1" applyFont="1" applyFill="1" applyBorder="1" applyAlignment="1" applyProtection="1">
      <alignment horizontal="right" indent="2"/>
      <protection hidden="1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107" xfId="0" applyFont="1" applyBorder="1" applyAlignment="1" applyProtection="1">
      <alignment horizontal="center" vertical="center"/>
      <protection locked="0"/>
    </xf>
    <xf numFmtId="0" fontId="4" fillId="0" borderId="151" xfId="0" applyFont="1" applyBorder="1" applyAlignment="1" applyProtection="1">
      <alignment horizontal="left"/>
      <protection locked="0"/>
    </xf>
    <xf numFmtId="0" fontId="4" fillId="0" borderId="152" xfId="0" applyFont="1" applyBorder="1" applyAlignment="1" applyProtection="1">
      <alignment horizontal="left"/>
      <protection locked="0"/>
    </xf>
    <xf numFmtId="0" fontId="4" fillId="0" borderId="98" xfId="0" applyFont="1" applyBorder="1" applyAlignment="1" applyProtection="1">
      <alignment horizontal="left"/>
      <protection locked="0"/>
    </xf>
    <xf numFmtId="0" fontId="4" fillId="0" borderId="153" xfId="0" applyFont="1" applyBorder="1" applyAlignment="1" applyProtection="1">
      <alignment horizontal="center" vertical="center" wrapText="1"/>
      <protection locked="0"/>
    </xf>
    <xf numFmtId="0" fontId="4" fillId="0" borderId="154" xfId="0" applyFont="1" applyBorder="1" applyAlignment="1" applyProtection="1">
      <alignment horizontal="center" vertical="center" wrapText="1"/>
      <protection locked="0"/>
    </xf>
    <xf numFmtId="0" fontId="4" fillId="0" borderId="142" xfId="0" applyFont="1" applyBorder="1" applyAlignment="1" applyProtection="1">
      <alignment horizontal="center" vertical="center" wrapText="1"/>
      <protection locked="0"/>
    </xf>
    <xf numFmtId="0" fontId="4" fillId="0" borderId="141" xfId="0" applyFont="1" applyBorder="1" applyAlignment="1" applyProtection="1">
      <alignment horizontal="center" vertical="center" wrapText="1"/>
      <protection locked="0"/>
    </xf>
    <xf numFmtId="0" fontId="4" fillId="0" borderId="140" xfId="0" applyFont="1" applyBorder="1" applyAlignment="1" applyProtection="1">
      <alignment horizontal="center" vertical="center" wrapText="1"/>
      <protection locked="0"/>
    </xf>
    <xf numFmtId="0" fontId="4" fillId="0" borderId="114" xfId="0" applyFont="1" applyFill="1" applyBorder="1" applyAlignment="1" applyProtection="1">
      <alignment horizontal="left"/>
      <protection locked="0"/>
    </xf>
    <xf numFmtId="0" fontId="4" fillId="0" borderId="39" xfId="0" applyFont="1" applyFill="1" applyBorder="1" applyAlignment="1" applyProtection="1">
      <alignment horizontal="left"/>
      <protection locked="0"/>
    </xf>
    <xf numFmtId="3" fontId="3" fillId="0" borderId="15" xfId="0" applyNumberFormat="1" applyFont="1" applyFill="1" applyBorder="1" applyAlignment="1" applyProtection="1">
      <alignment horizontal="right" indent="2"/>
      <protection hidden="1"/>
    </xf>
    <xf numFmtId="3" fontId="3" fillId="0" borderId="74" xfId="0" applyNumberFormat="1" applyFont="1" applyFill="1" applyBorder="1" applyAlignment="1" applyProtection="1">
      <alignment horizontal="right" indent="2"/>
      <protection hidden="1"/>
    </xf>
    <xf numFmtId="0" fontId="3" fillId="0" borderId="145" xfId="0" applyFont="1" applyFill="1" applyBorder="1" applyAlignment="1" applyProtection="1">
      <alignment horizontal="left"/>
      <protection locked="0"/>
    </xf>
    <xf numFmtId="0" fontId="3" fillId="0" borderId="56" xfId="0" applyFont="1" applyFill="1" applyBorder="1" applyAlignment="1" applyProtection="1">
      <alignment horizontal="left"/>
      <protection locked="0"/>
    </xf>
    <xf numFmtId="3" fontId="3" fillId="0" borderId="56" xfId="0" applyNumberFormat="1" applyFont="1" applyFill="1" applyBorder="1" applyAlignment="1" applyProtection="1">
      <alignment horizontal="right" indent="2"/>
      <protection locked="0"/>
    </xf>
    <xf numFmtId="3" fontId="3" fillId="0" borderId="48" xfId="0" applyNumberFormat="1" applyFont="1" applyFill="1" applyBorder="1" applyAlignment="1" applyProtection="1">
      <alignment horizontal="right" indent="2"/>
      <protection locked="0"/>
    </xf>
    <xf numFmtId="3" fontId="3" fillId="0" borderId="14" xfId="0" applyNumberFormat="1" applyFont="1" applyFill="1" applyBorder="1" applyAlignment="1" applyProtection="1">
      <alignment horizontal="right" vertical="center" indent="2"/>
      <protection locked="0"/>
    </xf>
    <xf numFmtId="3" fontId="3" fillId="0" borderId="15" xfId="0" applyNumberFormat="1" applyFont="1" applyFill="1" applyBorder="1" applyAlignment="1" applyProtection="1">
      <alignment horizontal="right" vertical="center" indent="2"/>
      <protection locked="0"/>
    </xf>
    <xf numFmtId="3" fontId="3" fillId="0" borderId="88" xfId="0" applyNumberFormat="1" applyFont="1" applyFill="1" applyBorder="1" applyAlignment="1" applyProtection="1">
      <alignment horizontal="right" indent="2"/>
      <protection locked="0"/>
    </xf>
    <xf numFmtId="3" fontId="3" fillId="0" borderId="88" xfId="0" applyNumberFormat="1" applyFont="1" applyFill="1" applyBorder="1" applyAlignment="1" applyProtection="1">
      <alignment horizontal="right" indent="2"/>
      <protection hidden="1"/>
    </xf>
    <xf numFmtId="3" fontId="3" fillId="0" borderId="89" xfId="0" applyNumberFormat="1" applyFont="1" applyFill="1" applyBorder="1" applyAlignment="1" applyProtection="1">
      <alignment horizontal="right" indent="2"/>
      <protection hidden="1"/>
    </xf>
    <xf numFmtId="3" fontId="3" fillId="0" borderId="59" xfId="0" applyNumberFormat="1" applyFont="1" applyFill="1" applyBorder="1" applyAlignment="1" applyProtection="1">
      <alignment horizontal="right" indent="2"/>
      <protection locked="0"/>
    </xf>
    <xf numFmtId="3" fontId="3" fillId="0" borderId="53" xfId="0" applyNumberFormat="1" applyFont="1" applyBorder="1" applyAlignment="1" applyProtection="1">
      <alignment horizontal="right" vertical="center" indent="3"/>
      <protection locked="0"/>
    </xf>
    <xf numFmtId="3" fontId="3" fillId="0" borderId="47" xfId="0" applyNumberFormat="1" applyFont="1" applyBorder="1" applyAlignment="1" applyProtection="1">
      <alignment horizontal="right" vertical="center" indent="3"/>
      <protection locked="0"/>
    </xf>
    <xf numFmtId="0" fontId="3" fillId="0" borderId="143" xfId="0" applyFont="1" applyBorder="1" applyAlignment="1" applyProtection="1">
      <alignment horizontal="center" wrapText="1"/>
      <protection locked="0"/>
    </xf>
    <xf numFmtId="0" fontId="3" fillId="0" borderId="113" xfId="0" applyFont="1" applyBorder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horizontal="center" wrapText="1"/>
      <protection locked="0"/>
    </xf>
    <xf numFmtId="0" fontId="3" fillId="0" borderId="94" xfId="0" applyFont="1" applyBorder="1" applyAlignment="1" applyProtection="1">
      <alignment horizontal="center" wrapText="1"/>
      <protection locked="0"/>
    </xf>
    <xf numFmtId="0" fontId="3" fillId="0" borderId="36" xfId="0" applyFont="1" applyBorder="1" applyAlignment="1" applyProtection="1">
      <alignment horizontal="center" wrapText="1"/>
      <protection locked="0"/>
    </xf>
    <xf numFmtId="0" fontId="3" fillId="0" borderId="42" xfId="0" applyFont="1" applyBorder="1" applyAlignment="1" applyProtection="1">
      <alignment horizontal="center" wrapText="1"/>
      <protection locked="0"/>
    </xf>
    <xf numFmtId="0" fontId="4" fillId="0" borderId="0" xfId="0" applyFont="1" applyFill="1" applyBorder="1" applyAlignment="1" applyProtection="1">
      <alignment horizontal="justify" vertical="top"/>
      <protection locked="0"/>
    </xf>
    <xf numFmtId="0" fontId="3" fillId="0" borderId="110" xfId="0" applyFont="1" applyFill="1" applyBorder="1" applyAlignment="1" applyProtection="1">
      <alignment horizontal="left"/>
      <protection locked="0"/>
    </xf>
    <xf numFmtId="0" fontId="3" fillId="0" borderId="108" xfId="0" applyFont="1" applyFill="1" applyBorder="1" applyAlignment="1" applyProtection="1">
      <alignment horizontal="left"/>
      <protection locked="0"/>
    </xf>
    <xf numFmtId="3" fontId="3" fillId="0" borderId="108" xfId="0" applyNumberFormat="1" applyFont="1" applyFill="1" applyBorder="1" applyAlignment="1" applyProtection="1">
      <alignment horizontal="right" indent="2"/>
      <protection locked="0"/>
    </xf>
    <xf numFmtId="3" fontId="3" fillId="0" borderId="76" xfId="0" applyNumberFormat="1" applyFont="1" applyFill="1" applyBorder="1" applyAlignment="1" applyProtection="1">
      <alignment horizontal="right" indent="2"/>
      <protection locked="0"/>
    </xf>
    <xf numFmtId="3" fontId="3" fillId="0" borderId="76" xfId="0" applyNumberFormat="1" applyFont="1" applyFill="1" applyBorder="1" applyAlignment="1" applyProtection="1">
      <alignment horizontal="right" indent="2"/>
      <protection hidden="1"/>
    </xf>
    <xf numFmtId="3" fontId="3" fillId="0" borderId="118" xfId="0" applyNumberFormat="1" applyFont="1" applyFill="1" applyBorder="1" applyAlignment="1" applyProtection="1">
      <alignment horizontal="right" indent="2"/>
      <protection hidden="1"/>
    </xf>
    <xf numFmtId="0" fontId="4" fillId="0" borderId="96" xfId="0" applyFont="1" applyFill="1" applyBorder="1" applyAlignment="1" applyProtection="1">
      <alignment horizontal="center" vertical="center" wrapText="1"/>
      <protection locked="0"/>
    </xf>
    <xf numFmtId="0" fontId="4" fillId="0" borderId="157" xfId="0" applyFont="1" applyFill="1" applyBorder="1" applyAlignment="1" applyProtection="1">
      <alignment horizontal="center" vertical="center" wrapText="1"/>
      <protection locked="0"/>
    </xf>
    <xf numFmtId="0" fontId="3" fillId="0" borderId="114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9" fillId="0" borderId="110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left" vertical="center" wrapText="1"/>
      <protection locked="0"/>
    </xf>
    <xf numFmtId="3" fontId="4" fillId="0" borderId="108" xfId="0" applyNumberFormat="1" applyFont="1" applyBorder="1" applyAlignment="1" applyProtection="1">
      <alignment horizontal="right" vertical="center" wrapText="1" indent="1"/>
      <protection locked="0"/>
    </xf>
    <xf numFmtId="3" fontId="4" fillId="0" borderId="59" xfId="0" applyNumberFormat="1" applyFont="1" applyBorder="1" applyAlignment="1" applyProtection="1">
      <alignment horizontal="right" vertical="center" wrapText="1" indent="1"/>
      <protection locked="0"/>
    </xf>
    <xf numFmtId="3" fontId="3" fillId="0" borderId="76" xfId="0" applyNumberFormat="1" applyFont="1" applyBorder="1" applyAlignment="1" applyProtection="1">
      <alignment horizontal="right" indent="2"/>
      <protection hidden="1"/>
    </xf>
    <xf numFmtId="3" fontId="3" fillId="0" borderId="118" xfId="0" applyNumberFormat="1" applyFont="1" applyBorder="1" applyAlignment="1" applyProtection="1">
      <alignment horizontal="right" indent="2"/>
      <protection hidden="1"/>
    </xf>
    <xf numFmtId="0" fontId="3" fillId="0" borderId="29" xfId="0" applyFont="1" applyBorder="1" applyAlignment="1" applyProtection="1">
      <alignment horizontal="left"/>
      <protection locked="0"/>
    </xf>
    <xf numFmtId="0" fontId="3" fillId="0" borderId="14" xfId="0" applyFont="1" applyBorder="1" applyAlignment="1" applyProtection="1">
      <alignment horizontal="left"/>
      <protection locked="0"/>
    </xf>
    <xf numFmtId="0" fontId="3" fillId="0" borderId="72" xfId="0" applyFont="1" applyBorder="1" applyAlignment="1" applyProtection="1">
      <alignment horizontal="left"/>
      <protection locked="0"/>
    </xf>
    <xf numFmtId="3" fontId="3" fillId="0" borderId="36" xfId="0" applyNumberFormat="1" applyFont="1" applyBorder="1" applyAlignment="1" applyProtection="1">
      <alignment horizontal="right" vertical="center" indent="3"/>
      <protection locked="0"/>
    </xf>
    <xf numFmtId="0" fontId="9" fillId="0" borderId="155" xfId="0" applyFont="1" applyBorder="1" applyAlignment="1" applyProtection="1">
      <alignment horizontal="left" vertical="center" wrapText="1"/>
      <protection locked="0"/>
    </xf>
    <xf numFmtId="0" fontId="9" fillId="0" borderId="62" xfId="0" applyFont="1" applyBorder="1" applyAlignment="1" applyProtection="1">
      <alignment horizontal="left" vertical="center" wrapText="1"/>
      <protection locked="0"/>
    </xf>
    <xf numFmtId="3" fontId="4" fillId="0" borderId="146" xfId="0" applyNumberFormat="1" applyFont="1" applyBorder="1" applyAlignment="1" applyProtection="1">
      <alignment horizontal="right" vertical="center" wrapText="1" indent="1"/>
      <protection locked="0"/>
    </xf>
    <xf numFmtId="3" fontId="4" fillId="0" borderId="62" xfId="0" applyNumberFormat="1" applyFont="1" applyBorder="1" applyAlignment="1" applyProtection="1">
      <alignment horizontal="right" vertical="center" wrapText="1" indent="1"/>
      <protection locked="0"/>
    </xf>
    <xf numFmtId="0" fontId="4" fillId="0" borderId="36" xfId="0" applyFont="1" applyBorder="1" applyAlignment="1" applyProtection="1">
      <alignment horizontal="left" vertical="center" wrapText="1"/>
      <protection locked="0"/>
    </xf>
    <xf numFmtId="3" fontId="10" fillId="0" borderId="39" xfId="0" applyNumberFormat="1" applyFont="1" applyBorder="1" applyAlignment="1" applyProtection="1">
      <alignment horizontal="right" vertical="center" wrapText="1" indent="1"/>
      <protection hidden="1"/>
    </xf>
    <xf numFmtId="3" fontId="10" fillId="0" borderId="36" xfId="0" applyNumberFormat="1" applyFont="1" applyBorder="1" applyAlignment="1" applyProtection="1">
      <alignment horizontal="right" vertical="center" wrapText="1" indent="1"/>
      <protection hidden="1"/>
    </xf>
    <xf numFmtId="3" fontId="4" fillId="0" borderId="46" xfId="0" applyNumberFormat="1" applyFont="1" applyBorder="1" applyAlignment="1" applyProtection="1">
      <alignment horizontal="right" vertical="center" indent="1"/>
      <protection hidden="1"/>
    </xf>
    <xf numFmtId="3" fontId="4" fillId="0" borderId="156" xfId="0" applyNumberFormat="1" applyFont="1" applyBorder="1" applyAlignment="1" applyProtection="1">
      <alignment horizontal="right" vertical="center" indent="1"/>
      <protection hidden="1"/>
    </xf>
    <xf numFmtId="3" fontId="10" fillId="0" borderId="1" xfId="0" applyNumberFormat="1" applyFont="1" applyFill="1" applyBorder="1" applyAlignment="1" applyProtection="1">
      <alignment horizontal="right" vertical="center" indent="1"/>
      <protection hidden="1"/>
    </xf>
    <xf numFmtId="3" fontId="10" fillId="0" borderId="85" xfId="0" applyNumberFormat="1" applyFont="1" applyFill="1" applyBorder="1" applyAlignment="1" applyProtection="1">
      <alignment horizontal="right" vertical="center" indent="1"/>
      <protection hidden="1"/>
    </xf>
    <xf numFmtId="0" fontId="3" fillId="0" borderId="136" xfId="0" applyFont="1" applyFill="1" applyBorder="1" applyAlignment="1" applyProtection="1">
      <alignment horizontal="left"/>
      <protection locked="0"/>
    </xf>
    <xf numFmtId="0" fontId="3" fillId="0" borderId="137" xfId="0" applyFont="1" applyFill="1" applyBorder="1" applyAlignment="1" applyProtection="1">
      <alignment horizontal="left"/>
      <protection locked="0"/>
    </xf>
    <xf numFmtId="3" fontId="3" fillId="0" borderId="137" xfId="0" applyNumberFormat="1" applyFont="1" applyFill="1" applyBorder="1" applyAlignment="1" applyProtection="1">
      <alignment horizontal="right" indent="2"/>
      <protection locked="0"/>
    </xf>
    <xf numFmtId="3" fontId="3" fillId="0" borderId="64" xfId="0" applyNumberFormat="1" applyFont="1" applyFill="1" applyBorder="1" applyAlignment="1" applyProtection="1">
      <alignment horizontal="right" indent="2"/>
      <protection locked="0"/>
    </xf>
    <xf numFmtId="3" fontId="3" fillId="0" borderId="138" xfId="0" applyNumberFormat="1" applyFont="1" applyFill="1" applyBorder="1" applyAlignment="1" applyProtection="1">
      <alignment horizontal="right" indent="2"/>
      <protection locked="0"/>
    </xf>
    <xf numFmtId="3" fontId="3" fillId="0" borderId="138" xfId="0" applyNumberFormat="1" applyFont="1" applyFill="1" applyBorder="1" applyAlignment="1" applyProtection="1">
      <alignment horizontal="right" indent="2"/>
      <protection hidden="1"/>
    </xf>
    <xf numFmtId="3" fontId="3" fillId="0" borderId="139" xfId="0" applyNumberFormat="1" applyFont="1" applyFill="1" applyBorder="1" applyAlignment="1" applyProtection="1">
      <alignment horizontal="right" indent="2"/>
      <protection hidden="1"/>
    </xf>
    <xf numFmtId="0" fontId="4" fillId="0" borderId="91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116" xfId="0" applyFont="1" applyFill="1" applyBorder="1" applyAlignment="1" applyProtection="1">
      <alignment horizontal="center" vertical="center" wrapText="1"/>
      <protection locked="0"/>
    </xf>
    <xf numFmtId="0" fontId="4" fillId="0" borderId="117" xfId="0" applyFont="1" applyFill="1" applyBorder="1" applyAlignment="1" applyProtection="1">
      <alignment horizontal="center" vertical="center" wrapText="1"/>
      <protection locked="0"/>
    </xf>
    <xf numFmtId="0" fontId="4" fillId="0" borderId="97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15" xfId="0" applyFont="1" applyBorder="1" applyAlignment="1" applyProtection="1">
      <alignment horizontal="center" vertical="center" wrapText="1"/>
      <protection locked="0"/>
    </xf>
    <xf numFmtId="0" fontId="4" fillId="0" borderId="117" xfId="0" applyFont="1" applyBorder="1" applyAlignment="1" applyProtection="1">
      <alignment horizontal="center" vertical="center" wrapText="1"/>
      <protection locked="0"/>
    </xf>
    <xf numFmtId="3" fontId="3" fillId="0" borderId="137" xfId="0" applyNumberFormat="1" applyFont="1" applyBorder="1" applyAlignment="1" applyProtection="1">
      <alignment horizontal="right" indent="2"/>
      <protection locked="0"/>
    </xf>
    <xf numFmtId="3" fontId="3" fillId="0" borderId="64" xfId="0" applyNumberFormat="1" applyFont="1" applyBorder="1" applyAlignment="1" applyProtection="1">
      <alignment horizontal="right" indent="2"/>
      <protection locked="0"/>
    </xf>
    <xf numFmtId="3" fontId="3" fillId="0" borderId="138" xfId="0" applyNumberFormat="1" applyFont="1" applyBorder="1" applyAlignment="1" applyProtection="1">
      <alignment horizontal="right" indent="2"/>
      <protection locked="0"/>
    </xf>
    <xf numFmtId="0" fontId="3" fillId="0" borderId="136" xfId="0" applyFont="1" applyBorder="1" applyAlignment="1" applyProtection="1">
      <alignment horizontal="left"/>
      <protection locked="0"/>
    </xf>
    <xf numFmtId="0" fontId="3" fillId="0" borderId="137" xfId="0" applyFont="1" applyBorder="1" applyAlignment="1" applyProtection="1">
      <alignment horizontal="left"/>
      <protection locked="0"/>
    </xf>
    <xf numFmtId="3" fontId="3" fillId="0" borderId="138" xfId="0" applyNumberFormat="1" applyFont="1" applyBorder="1" applyAlignment="1" applyProtection="1">
      <alignment horizontal="right" indent="2"/>
      <protection hidden="1"/>
    </xf>
    <xf numFmtId="3" fontId="3" fillId="0" borderId="139" xfId="0" applyNumberFormat="1" applyFont="1" applyBorder="1" applyAlignment="1" applyProtection="1">
      <alignment horizontal="right" indent="2"/>
      <protection hidden="1"/>
    </xf>
    <xf numFmtId="0" fontId="3" fillId="0" borderId="145" xfId="0" applyFont="1" applyBorder="1" applyAlignment="1" applyProtection="1">
      <alignment horizontal="left"/>
      <protection locked="0"/>
    </xf>
    <xf numFmtId="0" fontId="3" fillId="0" borderId="56" xfId="0" applyFont="1" applyBorder="1" applyAlignment="1" applyProtection="1">
      <alignment horizontal="left"/>
      <protection locked="0"/>
    </xf>
    <xf numFmtId="3" fontId="3" fillId="0" borderId="56" xfId="0" applyNumberFormat="1" applyFont="1" applyBorder="1" applyAlignment="1" applyProtection="1">
      <alignment horizontal="right" indent="2"/>
      <protection locked="0"/>
    </xf>
    <xf numFmtId="3" fontId="3" fillId="0" borderId="48" xfId="0" applyNumberFormat="1" applyFont="1" applyBorder="1" applyAlignment="1" applyProtection="1">
      <alignment horizontal="right" indent="2"/>
      <protection locked="0"/>
    </xf>
    <xf numFmtId="3" fontId="3" fillId="0" borderId="88" xfId="0" applyNumberFormat="1" applyFont="1" applyBorder="1" applyAlignment="1" applyProtection="1">
      <alignment horizontal="right" indent="2"/>
      <protection locked="0"/>
    </xf>
    <xf numFmtId="3" fontId="3" fillId="0" borderId="88" xfId="0" applyNumberFormat="1" applyFont="1" applyBorder="1" applyAlignment="1" applyProtection="1">
      <alignment horizontal="right" indent="2"/>
      <protection hidden="1"/>
    </xf>
    <xf numFmtId="3" fontId="3" fillId="0" borderId="89" xfId="0" applyNumberFormat="1" applyFont="1" applyBorder="1" applyAlignment="1" applyProtection="1">
      <alignment horizontal="right" indent="2"/>
      <protection hidden="1"/>
    </xf>
    <xf numFmtId="0" fontId="4" fillId="0" borderId="90" xfId="0" applyFont="1" applyBorder="1" applyAlignment="1" applyProtection="1">
      <alignment horizontal="left"/>
      <protection locked="0"/>
    </xf>
    <xf numFmtId="0" fontId="4" fillId="0" borderId="91" xfId="0" applyFont="1" applyBorder="1" applyAlignment="1" applyProtection="1">
      <alignment horizontal="left"/>
      <protection locked="0"/>
    </xf>
    <xf numFmtId="3" fontId="4" fillId="0" borderId="91" xfId="0" applyNumberFormat="1" applyFont="1" applyBorder="1" applyAlignment="1" applyProtection="1">
      <alignment horizontal="right" indent="2"/>
      <protection hidden="1"/>
    </xf>
    <xf numFmtId="3" fontId="4" fillId="0" borderId="8" xfId="0" applyNumberFormat="1" applyFont="1" applyBorder="1" applyAlignment="1" applyProtection="1">
      <alignment horizontal="right" indent="2"/>
      <protection hidden="1"/>
    </xf>
    <xf numFmtId="3" fontId="3" fillId="0" borderId="106" xfId="0" applyNumberFormat="1" applyFont="1" applyBorder="1" applyAlignment="1" applyProtection="1">
      <alignment horizontal="right" vertical="center" indent="3"/>
      <protection locked="0"/>
    </xf>
    <xf numFmtId="3" fontId="3" fillId="0" borderId="107" xfId="0" applyNumberFormat="1" applyFont="1" applyBorder="1" applyAlignment="1" applyProtection="1">
      <alignment horizontal="right" vertical="center" indent="3"/>
      <protection locked="0"/>
    </xf>
    <xf numFmtId="3" fontId="3" fillId="0" borderId="108" xfId="0" applyNumberFormat="1" applyFont="1" applyBorder="1" applyAlignment="1" applyProtection="1">
      <alignment horizontal="right" vertical="center" indent="3"/>
      <protection locked="0"/>
    </xf>
    <xf numFmtId="3" fontId="3" fillId="0" borderId="59" xfId="0" applyNumberFormat="1" applyFont="1" applyBorder="1" applyAlignment="1" applyProtection="1">
      <alignment horizontal="right" vertical="center" indent="3"/>
      <protection locked="0"/>
    </xf>
    <xf numFmtId="3" fontId="3" fillId="0" borderId="76" xfId="0" applyNumberFormat="1" applyFont="1" applyBorder="1" applyAlignment="1" applyProtection="1">
      <alignment horizontal="right" vertical="center" indent="3"/>
      <protection locked="0"/>
    </xf>
    <xf numFmtId="3" fontId="3" fillId="0" borderId="118" xfId="0" applyNumberFormat="1" applyFont="1" applyBorder="1" applyAlignment="1" applyProtection="1">
      <alignment horizontal="right" vertical="center" indent="3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121" xfId="0" applyFont="1" applyBorder="1" applyAlignment="1" applyProtection="1">
      <alignment horizontal="left" wrapText="1"/>
      <protection locked="0"/>
    </xf>
    <xf numFmtId="0" fontId="3" fillId="0" borderId="40" xfId="0" applyFont="1" applyBorder="1" applyAlignment="1" applyProtection="1">
      <alignment horizontal="left" wrapText="1"/>
      <protection locked="0"/>
    </xf>
    <xf numFmtId="0" fontId="3" fillId="0" borderId="134" xfId="0" applyFont="1" applyBorder="1" applyAlignment="1" applyProtection="1">
      <alignment horizontal="left" wrapText="1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21" xfId="0" applyFont="1" applyBorder="1" applyAlignment="1" applyProtection="1">
      <alignment horizontal="center"/>
      <protection locked="0"/>
    </xf>
    <xf numFmtId="0" fontId="3" fillId="0" borderId="158" xfId="0" applyFont="1" applyBorder="1" applyAlignment="1" applyProtection="1">
      <alignment horizontal="center"/>
      <protection locked="0"/>
    </xf>
    <xf numFmtId="0" fontId="3" fillId="0" borderId="36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3" fontId="3" fillId="0" borderId="1" xfId="0" applyNumberFormat="1" applyFont="1" applyBorder="1" applyAlignment="1" applyProtection="1">
      <alignment horizontal="right" vertical="center" indent="3"/>
      <protection hidden="1"/>
    </xf>
    <xf numFmtId="3" fontId="3" fillId="0" borderId="21" xfId="0" applyNumberFormat="1" applyFont="1" applyBorder="1" applyAlignment="1" applyProtection="1">
      <alignment horizontal="right" vertical="center" indent="3"/>
      <protection hidden="1"/>
    </xf>
    <xf numFmtId="0" fontId="4" fillId="0" borderId="125" xfId="0" applyFont="1" applyBorder="1" applyAlignment="1" applyProtection="1">
      <alignment horizontal="center" vertical="center" wrapText="1"/>
      <protection locked="0"/>
    </xf>
    <xf numFmtId="0" fontId="4" fillId="0" borderId="126" xfId="0" applyFont="1" applyBorder="1" applyAlignment="1" applyProtection="1">
      <alignment horizontal="center" vertical="center" wrapText="1"/>
      <protection locked="0"/>
    </xf>
    <xf numFmtId="3" fontId="3" fillId="0" borderId="81" xfId="0" applyNumberFormat="1" applyFont="1" applyBorder="1" applyAlignment="1" applyProtection="1">
      <alignment horizontal="right" vertical="center" indent="3"/>
      <protection locked="0"/>
    </xf>
    <xf numFmtId="3" fontId="3" fillId="0" borderId="2" xfId="0" applyNumberFormat="1" applyFont="1" applyBorder="1" applyAlignment="1" applyProtection="1">
      <alignment horizontal="right" vertical="center" indent="3"/>
      <protection locked="0"/>
    </xf>
    <xf numFmtId="3" fontId="3" fillId="0" borderId="2" xfId="0" applyNumberFormat="1" applyFont="1" applyBorder="1" applyAlignment="1" applyProtection="1">
      <alignment horizontal="right" vertical="center" indent="3"/>
      <protection hidden="1"/>
    </xf>
    <xf numFmtId="3" fontId="3" fillId="0" borderId="81" xfId="0" applyNumberFormat="1" applyFont="1" applyBorder="1" applyAlignment="1" applyProtection="1">
      <alignment horizontal="right" vertical="center" indent="3"/>
      <protection hidden="1"/>
    </xf>
    <xf numFmtId="3" fontId="3" fillId="0" borderId="55" xfId="0" applyNumberFormat="1" applyFont="1" applyBorder="1" applyAlignment="1" applyProtection="1">
      <alignment horizontal="right" vertical="center" indent="3"/>
      <protection hidden="1"/>
    </xf>
    <xf numFmtId="3" fontId="3" fillId="0" borderId="14" xfId="0" applyNumberFormat="1" applyFont="1" applyBorder="1" applyAlignment="1" applyProtection="1">
      <alignment horizontal="right" vertical="center" indent="3"/>
      <protection locked="0"/>
    </xf>
    <xf numFmtId="3" fontId="3" fillId="0" borderId="15" xfId="0" applyNumberFormat="1" applyFont="1" applyBorder="1" applyAlignment="1" applyProtection="1">
      <alignment horizontal="right" vertical="center" indent="3"/>
      <protection locked="0"/>
    </xf>
    <xf numFmtId="3" fontId="3" fillId="0" borderId="15" xfId="0" applyNumberFormat="1" applyFont="1" applyBorder="1" applyAlignment="1" applyProtection="1">
      <alignment horizontal="right" vertical="center" indent="3"/>
      <protection hidden="1"/>
    </xf>
    <xf numFmtId="3" fontId="3" fillId="0" borderId="14" xfId="0" applyNumberFormat="1" applyFont="1" applyBorder="1" applyAlignment="1" applyProtection="1">
      <alignment horizontal="right" vertical="center" indent="3"/>
      <protection hidden="1"/>
    </xf>
    <xf numFmtId="3" fontId="3" fillId="0" borderId="74" xfId="0" applyNumberFormat="1" applyFont="1" applyBorder="1" applyAlignment="1" applyProtection="1">
      <alignment horizontal="right" vertical="center" indent="3"/>
      <protection hidden="1"/>
    </xf>
    <xf numFmtId="0" fontId="3" fillId="0" borderId="35" xfId="0" applyFont="1" applyBorder="1" applyAlignment="1" applyProtection="1">
      <alignment horizontal="left"/>
      <protection locked="0"/>
    </xf>
    <xf numFmtId="0" fontId="3" fillId="0" borderId="123" xfId="0" applyFont="1" applyBorder="1" applyAlignment="1" applyProtection="1">
      <alignment horizontal="left"/>
      <protection locked="0"/>
    </xf>
    <xf numFmtId="0" fontId="3" fillId="0" borderId="79" xfId="0" applyFont="1" applyBorder="1" applyAlignment="1" applyProtection="1">
      <alignment horizontal="left"/>
      <protection locked="0"/>
    </xf>
    <xf numFmtId="0" fontId="3" fillId="0" borderId="39" xfId="0" applyFont="1" applyBorder="1" applyAlignment="1" applyProtection="1">
      <alignment horizontal="center" wrapText="1"/>
      <protection locked="0"/>
    </xf>
    <xf numFmtId="3" fontId="6" fillId="0" borderId="8" xfId="0" applyNumberFormat="1" applyFont="1" applyBorder="1" applyAlignment="1" applyProtection="1">
      <alignment horizontal="right" vertical="center" wrapText="1" indent="1"/>
      <protection hidden="1"/>
    </xf>
    <xf numFmtId="0" fontId="5" fillId="0" borderId="32" xfId="0" applyFont="1" applyBorder="1" applyAlignment="1" applyProtection="1">
      <alignment horizontal="left" vertical="center"/>
      <protection locked="0"/>
    </xf>
    <xf numFmtId="0" fontId="5" fillId="0" borderId="87" xfId="0" applyFont="1" applyBorder="1" applyAlignment="1" applyProtection="1">
      <alignment horizontal="left" vertical="center"/>
      <protection locked="0"/>
    </xf>
    <xf numFmtId="0" fontId="5" fillId="0" borderId="88" xfId="0" applyFont="1" applyBorder="1" applyAlignment="1" applyProtection="1">
      <alignment horizontal="left" vertical="center" wrapText="1"/>
      <protection locked="0"/>
    </xf>
    <xf numFmtId="0" fontId="5" fillId="0" borderId="56" xfId="0" applyFont="1" applyBorder="1" applyAlignment="1" applyProtection="1">
      <alignment horizontal="left" vertical="center" wrapText="1"/>
      <protection locked="0"/>
    </xf>
    <xf numFmtId="0" fontId="5" fillId="0" borderId="37" xfId="0" applyFont="1" applyBorder="1" applyAlignment="1" applyProtection="1">
      <alignment horizontal="left" vertical="center" wrapText="1"/>
      <protection locked="0"/>
    </xf>
    <xf numFmtId="3" fontId="5" fillId="0" borderId="88" xfId="0" applyNumberFormat="1" applyFont="1" applyBorder="1" applyAlignment="1" applyProtection="1">
      <alignment horizontal="right" vertical="center" wrapText="1" indent="1"/>
      <protection locked="0"/>
    </xf>
    <xf numFmtId="3" fontId="5" fillId="0" borderId="48" xfId="0" applyNumberFormat="1" applyFont="1" applyBorder="1" applyAlignment="1" applyProtection="1">
      <alignment horizontal="right" vertical="center" wrapText="1" indent="1"/>
      <protection locked="0"/>
    </xf>
    <xf numFmtId="3" fontId="5" fillId="0" borderId="89" xfId="0" applyNumberFormat="1" applyFont="1" applyBorder="1" applyAlignment="1" applyProtection="1">
      <alignment horizontal="right" vertical="center" wrapText="1" inden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1" xfId="0" applyFont="1" applyFill="1" applyBorder="1" applyAlignment="1" applyProtection="1">
      <alignment horizontal="center" vertical="center" wrapText="1"/>
      <protection locked="0"/>
    </xf>
    <xf numFmtId="0" fontId="11" fillId="0" borderId="34" xfId="0" applyFont="1" applyFill="1" applyBorder="1" applyAlignment="1" applyProtection="1">
      <alignment horizontal="center" vertical="center" wrapText="1"/>
      <protection locked="0"/>
    </xf>
    <xf numFmtId="0" fontId="11" fillId="0" borderId="159" xfId="0" applyFont="1" applyFill="1" applyBorder="1" applyAlignment="1" applyProtection="1">
      <alignment horizontal="center" vertical="center" wrapText="1"/>
      <protection locked="0"/>
    </xf>
    <xf numFmtId="0" fontId="11" fillId="0" borderId="38" xfId="0" applyFont="1" applyFill="1" applyBorder="1" applyAlignment="1" applyProtection="1">
      <alignment horizontal="center" vertical="center" wrapText="1"/>
      <protection locked="0"/>
    </xf>
    <xf numFmtId="3" fontId="3" fillId="0" borderId="15" xfId="0" applyNumberFormat="1" applyFont="1" applyBorder="1" applyAlignment="1" applyProtection="1">
      <alignment horizontal="right" vertical="center" wrapText="1" indent="1"/>
      <protection locked="0"/>
    </xf>
    <xf numFmtId="3" fontId="3" fillId="0" borderId="14" xfId="0" applyNumberFormat="1" applyFont="1" applyBorder="1" applyAlignment="1" applyProtection="1">
      <alignment horizontal="right" vertical="center" wrapText="1" indent="1"/>
      <protection locked="0"/>
    </xf>
    <xf numFmtId="0" fontId="4" fillId="0" borderId="160" xfId="0" applyFont="1" applyFill="1" applyBorder="1" applyAlignment="1" applyProtection="1">
      <alignment horizontal="center" vertical="center" wrapText="1"/>
      <protection locked="0"/>
    </xf>
    <xf numFmtId="0" fontId="4" fillId="0" borderId="161" xfId="0" applyFont="1" applyFill="1" applyBorder="1" applyAlignment="1" applyProtection="1">
      <alignment horizontal="center" vertical="center" wrapText="1"/>
      <protection locked="0"/>
    </xf>
    <xf numFmtId="0" fontId="4" fillId="0" borderId="38" xfId="0" applyFont="1" applyFill="1" applyBorder="1" applyAlignment="1" applyProtection="1">
      <alignment horizontal="center" vertical="center" wrapText="1"/>
      <protection locked="0"/>
    </xf>
    <xf numFmtId="0" fontId="4" fillId="0" borderId="77" xfId="0" applyFont="1" applyFill="1" applyBorder="1" applyAlignment="1" applyProtection="1">
      <alignment horizontal="center" vertical="center" wrapText="1"/>
      <protection locked="0"/>
    </xf>
    <xf numFmtId="0" fontId="3" fillId="0" borderId="85" xfId="0" applyFont="1" applyFill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5" fillId="0" borderId="14" xfId="0" applyFont="1" applyBorder="1" applyAlignment="1" applyProtection="1">
      <alignment horizontal="left" vertical="center" wrapText="1"/>
      <protection locked="0"/>
    </xf>
    <xf numFmtId="0" fontId="5" fillId="0" borderId="71" xfId="0" applyFont="1" applyBorder="1" applyAlignment="1" applyProtection="1">
      <alignment horizontal="left" vertical="center" wrapText="1"/>
      <protection locked="0"/>
    </xf>
    <xf numFmtId="3" fontId="5" fillId="0" borderId="15" xfId="0" applyNumberFormat="1" applyFont="1" applyBorder="1" applyAlignment="1" applyProtection="1">
      <alignment horizontal="right" vertical="center" wrapText="1" indent="1"/>
      <protection locked="0"/>
    </xf>
    <xf numFmtId="3" fontId="5" fillId="0" borderId="14" xfId="0" applyNumberFormat="1" applyFont="1" applyBorder="1" applyAlignment="1" applyProtection="1">
      <alignment horizontal="right" vertical="center" wrapText="1" indent="1"/>
      <protection locked="0"/>
    </xf>
    <xf numFmtId="3" fontId="5" fillId="0" borderId="74" xfId="0" applyNumberFormat="1" applyFont="1" applyBorder="1" applyAlignment="1" applyProtection="1">
      <alignment horizontal="right" vertical="center" wrapText="1" indent="1"/>
      <protection locked="0"/>
    </xf>
    <xf numFmtId="0" fontId="4" fillId="0" borderId="0" xfId="0" applyFont="1" applyBorder="1" applyAlignment="1" applyProtection="1">
      <alignment horizontal="left" vertical="top"/>
      <protection locked="0"/>
    </xf>
    <xf numFmtId="3" fontId="4" fillId="0" borderId="96" xfId="0" applyNumberFormat="1" applyFont="1" applyFill="1" applyBorder="1" applyAlignment="1" applyProtection="1">
      <alignment horizontal="right" vertical="center" indent="1"/>
      <protection hidden="1"/>
    </xf>
    <xf numFmtId="3" fontId="4" fillId="0" borderId="144" xfId="0" applyNumberFormat="1" applyFont="1" applyFill="1" applyBorder="1" applyAlignment="1" applyProtection="1">
      <alignment horizontal="right" vertical="center" indent="1"/>
      <protection hidden="1"/>
    </xf>
    <xf numFmtId="0" fontId="4" fillId="0" borderId="151" xfId="0" applyFont="1" applyBorder="1" applyAlignment="1" applyProtection="1">
      <alignment horizontal="left" vertical="center" wrapText="1"/>
      <protection locked="0"/>
    </xf>
    <xf numFmtId="0" fontId="4" fillId="0" borderId="152" xfId="0" applyFont="1" applyBorder="1" applyAlignment="1" applyProtection="1">
      <alignment horizontal="left" vertical="center" wrapText="1"/>
      <protection locked="0"/>
    </xf>
    <xf numFmtId="3" fontId="6" fillId="0" borderId="9" xfId="0" applyNumberFormat="1" applyFont="1" applyBorder="1" applyAlignment="1" applyProtection="1">
      <alignment horizontal="right" vertical="center" wrapText="1" indent="1"/>
      <protection hidden="1"/>
    </xf>
    <xf numFmtId="3" fontId="6" fillId="0" borderId="20" xfId="0" applyNumberFormat="1" applyFont="1" applyBorder="1" applyAlignment="1" applyProtection="1">
      <alignment horizontal="right" vertical="center" wrapText="1" indent="1"/>
      <protection hidden="1"/>
    </xf>
    <xf numFmtId="3" fontId="6" fillId="0" borderId="184" xfId="0" applyNumberFormat="1" applyFont="1" applyBorder="1" applyAlignment="1" applyProtection="1">
      <alignment horizontal="right" vertical="center" wrapText="1" indent="1"/>
      <protection hidden="1"/>
    </xf>
    <xf numFmtId="0" fontId="3" fillId="0" borderId="44" xfId="0" applyFont="1" applyBorder="1" applyAlignment="1" applyProtection="1">
      <alignment horizontal="left"/>
      <protection locked="0"/>
    </xf>
    <xf numFmtId="0" fontId="3" fillId="0" borderId="162" xfId="0" applyFont="1" applyBorder="1" applyAlignment="1" applyProtection="1">
      <alignment horizontal="left"/>
      <protection locked="0"/>
    </xf>
    <xf numFmtId="0" fontId="4" fillId="0" borderId="50" xfId="0" applyFont="1" applyFill="1" applyBorder="1" applyAlignment="1" applyProtection="1">
      <alignment horizontal="center" vertical="center" wrapText="1"/>
      <protection locked="0"/>
    </xf>
    <xf numFmtId="0" fontId="4" fillId="0" borderId="70" xfId="0" applyFont="1" applyFill="1" applyBorder="1" applyAlignment="1" applyProtection="1">
      <alignment horizontal="center" vertical="center" wrapText="1"/>
      <protection locked="0"/>
    </xf>
    <xf numFmtId="3" fontId="10" fillId="0" borderId="2" xfId="0" applyNumberFormat="1" applyFont="1" applyFill="1" applyBorder="1" applyAlignment="1" applyProtection="1">
      <alignment horizontal="right" vertical="center" indent="1"/>
      <protection hidden="1"/>
    </xf>
    <xf numFmtId="3" fontId="10" fillId="0" borderId="55" xfId="0" applyNumberFormat="1" applyFont="1" applyFill="1" applyBorder="1" applyAlignment="1" applyProtection="1">
      <alignment horizontal="right" vertical="center" indent="1"/>
      <protection hidden="1"/>
    </xf>
    <xf numFmtId="3" fontId="4" fillId="0" borderId="15" xfId="0" applyNumberFormat="1" applyFont="1" applyBorder="1" applyAlignment="1" applyProtection="1">
      <alignment horizontal="right" vertical="center" indent="1"/>
      <protection hidden="1"/>
    </xf>
    <xf numFmtId="3" fontId="4" fillId="0" borderId="74" xfId="0" applyNumberFormat="1" applyFont="1" applyBorder="1" applyAlignment="1" applyProtection="1">
      <alignment horizontal="right" vertical="center" indent="1"/>
      <protection hidden="1"/>
    </xf>
    <xf numFmtId="3" fontId="3" fillId="0" borderId="163" xfId="0" applyNumberFormat="1" applyFont="1" applyBorder="1" applyAlignment="1" applyProtection="1">
      <alignment horizontal="right" vertical="center" indent="3"/>
      <protection hidden="1"/>
    </xf>
    <xf numFmtId="3" fontId="3" fillId="0" borderId="164" xfId="0" applyNumberFormat="1" applyFont="1" applyBorder="1" applyAlignment="1" applyProtection="1">
      <alignment horizontal="right" vertical="center" indent="3"/>
      <protection hidden="1"/>
    </xf>
    <xf numFmtId="0" fontId="3" fillId="0" borderId="0" xfId="0" applyFont="1" applyBorder="1" applyAlignment="1" applyProtection="1">
      <alignment horizontal="left" vertical="top"/>
      <protection locked="0"/>
    </xf>
    <xf numFmtId="3" fontId="3" fillId="0" borderId="85" xfId="0" applyNumberFormat="1" applyFont="1" applyBorder="1" applyAlignment="1" applyProtection="1">
      <alignment horizontal="right" vertical="center" indent="3"/>
      <protection hidden="1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85" xfId="0" applyFont="1" applyBorder="1" applyAlignment="1" applyProtection="1">
      <alignment horizontal="center"/>
      <protection locked="0"/>
    </xf>
    <xf numFmtId="0" fontId="3" fillId="0" borderId="43" xfId="0" applyFont="1" applyBorder="1" applyAlignment="1" applyProtection="1">
      <alignment horizontal="center"/>
      <protection locked="0"/>
    </xf>
    <xf numFmtId="0" fontId="4" fillId="0" borderId="23" xfId="0" applyFont="1" applyBorder="1" applyAlignment="1" applyProtection="1">
      <alignment horizontal="left"/>
      <protection locked="0"/>
    </xf>
    <xf numFmtId="0" fontId="4" fillId="0" borderId="20" xfId="0" applyFont="1" applyBorder="1" applyAlignment="1" applyProtection="1">
      <alignment horizontal="left"/>
      <protection locked="0"/>
    </xf>
    <xf numFmtId="0" fontId="4" fillId="0" borderId="184" xfId="0" applyFont="1" applyBorder="1" applyAlignment="1" applyProtection="1">
      <alignment horizontal="left"/>
      <protection locked="0"/>
    </xf>
    <xf numFmtId="0" fontId="3" fillId="0" borderId="122" xfId="0" applyFont="1" applyBorder="1" applyAlignment="1" applyProtection="1">
      <alignment horizontal="left" wrapText="1"/>
      <protection locked="0"/>
    </xf>
    <xf numFmtId="0" fontId="3" fillId="0" borderId="81" xfId="0" applyFont="1" applyBorder="1" applyAlignment="1" applyProtection="1">
      <alignment horizontal="left" wrapText="1"/>
      <protection locked="0"/>
    </xf>
    <xf numFmtId="0" fontId="3" fillId="0" borderId="54" xfId="0" applyFont="1" applyBorder="1" applyAlignment="1" applyProtection="1">
      <alignment horizontal="left" wrapText="1"/>
      <protection locked="0"/>
    </xf>
    <xf numFmtId="0" fontId="3" fillId="0" borderId="331" xfId="0" applyFont="1" applyBorder="1" applyAlignment="1" applyProtection="1">
      <alignment horizontal="left" vertical="center" wrapText="1" indent="1"/>
      <protection locked="0"/>
    </xf>
    <xf numFmtId="0" fontId="3" fillId="0" borderId="332" xfId="0" applyFont="1" applyBorder="1" applyAlignment="1" applyProtection="1">
      <alignment horizontal="left" vertical="center" wrapText="1" indent="1"/>
      <protection locked="0"/>
    </xf>
    <xf numFmtId="0" fontId="3" fillId="0" borderId="333" xfId="0" applyFont="1" applyBorder="1" applyAlignment="1" applyProtection="1">
      <alignment horizontal="left" vertical="center" wrapText="1" indent="1"/>
      <protection locked="0"/>
    </xf>
    <xf numFmtId="3" fontId="3" fillId="0" borderId="334" xfId="0" applyNumberFormat="1" applyFont="1" applyFill="1" applyBorder="1" applyAlignment="1" applyProtection="1">
      <alignment horizontal="right" indent="3"/>
      <protection locked="0"/>
    </xf>
    <xf numFmtId="3" fontId="3" fillId="0" borderId="332" xfId="0" applyNumberFormat="1" applyFont="1" applyFill="1" applyBorder="1" applyAlignment="1" applyProtection="1">
      <alignment horizontal="right" indent="3"/>
      <protection locked="0"/>
    </xf>
    <xf numFmtId="0" fontId="3" fillId="0" borderId="332" xfId="0" applyFont="1" applyBorder="1" applyAlignment="1" applyProtection="1">
      <alignment horizontal="center"/>
      <protection locked="0"/>
    </xf>
    <xf numFmtId="0" fontId="3" fillId="0" borderId="335" xfId="0" applyFont="1" applyBorder="1" applyAlignment="1" applyProtection="1">
      <alignment horizontal="center"/>
      <protection locked="0"/>
    </xf>
    <xf numFmtId="3" fontId="3" fillId="0" borderId="3" xfId="0" applyNumberFormat="1" applyFont="1" applyBorder="1" applyAlignment="1" applyProtection="1">
      <alignment horizontal="right" vertical="center" indent="3"/>
      <protection hidden="1"/>
    </xf>
    <xf numFmtId="3" fontId="3" fillId="0" borderId="0" xfId="0" applyNumberFormat="1" applyFont="1" applyBorder="1" applyAlignment="1" applyProtection="1">
      <alignment horizontal="right" vertical="center" indent="3"/>
      <protection hidden="1"/>
    </xf>
    <xf numFmtId="0" fontId="3" fillId="0" borderId="140" xfId="0" applyFont="1" applyBorder="1" applyAlignment="1" applyProtection="1">
      <alignment horizontal="center" vertical="center" wrapText="1"/>
      <protection locked="0"/>
    </xf>
    <xf numFmtId="0" fontId="3" fillId="0" borderId="141" xfId="0" applyFont="1" applyBorder="1" applyAlignment="1" applyProtection="1">
      <alignment horizontal="center" vertical="center" wrapText="1"/>
      <protection locked="0"/>
    </xf>
    <xf numFmtId="0" fontId="5" fillId="0" borderId="84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5" fillId="0" borderId="75" xfId="0" applyFont="1" applyBorder="1" applyAlignment="1" applyProtection="1">
      <alignment horizontal="left" vertical="center" wrapText="1"/>
      <protection locked="0"/>
    </xf>
    <xf numFmtId="0" fontId="5" fillId="0" borderId="120" xfId="0" applyFont="1" applyBorder="1" applyAlignment="1" applyProtection="1">
      <alignment horizontal="left" vertical="center" wrapText="1"/>
      <protection locked="0"/>
    </xf>
    <xf numFmtId="0" fontId="5" fillId="0" borderId="27" xfId="0" applyFont="1" applyBorder="1" applyAlignment="1" applyProtection="1">
      <alignment horizontal="left" vertical="center" wrapText="1"/>
      <protection locked="0"/>
    </xf>
    <xf numFmtId="3" fontId="5" fillId="0" borderId="75" xfId="0" applyNumberFormat="1" applyFont="1" applyBorder="1" applyAlignment="1" applyProtection="1">
      <alignment horizontal="right" vertical="center" wrapText="1" indent="1"/>
      <protection locked="0"/>
    </xf>
    <xf numFmtId="3" fontId="5" fillId="0" borderId="73" xfId="0" applyNumberFormat="1" applyFont="1" applyBorder="1" applyAlignment="1" applyProtection="1">
      <alignment horizontal="right" vertical="center" wrapText="1" indent="1"/>
      <protection locked="0"/>
    </xf>
    <xf numFmtId="3" fontId="5" fillId="0" borderId="86" xfId="0" applyNumberFormat="1" applyFont="1" applyBorder="1" applyAlignment="1" applyProtection="1">
      <alignment horizontal="right" vertical="center" wrapText="1" indent="1"/>
      <protection locked="0"/>
    </xf>
    <xf numFmtId="0" fontId="5" fillId="0" borderId="46" xfId="0" applyFont="1" applyBorder="1" applyAlignment="1" applyProtection="1">
      <alignment horizontal="left" vertical="center" wrapText="1"/>
      <protection locked="0"/>
    </xf>
    <xf numFmtId="0" fontId="5" fillId="0" borderId="40" xfId="0" applyFont="1" applyBorder="1" applyAlignment="1" applyProtection="1">
      <alignment horizontal="left" vertical="center" wrapText="1"/>
      <protection locked="0"/>
    </xf>
    <xf numFmtId="0" fontId="5" fillId="0" borderId="192" xfId="0" applyFont="1" applyBorder="1" applyAlignment="1" applyProtection="1">
      <alignment horizontal="left" vertical="center" wrapText="1"/>
      <protection locked="0"/>
    </xf>
    <xf numFmtId="3" fontId="6" fillId="0" borderId="46" xfId="0" applyNumberFormat="1" applyFont="1" applyBorder="1" applyAlignment="1" applyProtection="1">
      <alignment horizontal="right" vertical="center" wrapText="1" indent="1"/>
      <protection locked="0"/>
    </xf>
    <xf numFmtId="3" fontId="6" fillId="0" borderId="40" xfId="0" applyNumberFormat="1" applyFont="1" applyBorder="1" applyAlignment="1" applyProtection="1">
      <alignment horizontal="right" vertical="center" wrapText="1" indent="1"/>
      <protection locked="0"/>
    </xf>
    <xf numFmtId="3" fontId="6" fillId="0" borderId="156" xfId="0" applyNumberFormat="1" applyFont="1" applyBorder="1" applyAlignment="1" applyProtection="1">
      <alignment horizontal="right" vertical="center" wrapText="1" indent="1"/>
      <protection locked="0"/>
    </xf>
    <xf numFmtId="0" fontId="10" fillId="0" borderId="174" xfId="0" applyFont="1" applyBorder="1" applyAlignment="1" applyProtection="1">
      <alignment horizontal="center" vertical="center" wrapText="1"/>
      <protection locked="0"/>
    </xf>
    <xf numFmtId="0" fontId="6" fillId="0" borderId="43" xfId="0" applyFont="1" applyBorder="1" applyAlignment="1" applyProtection="1">
      <alignment horizontal="left" vertical="center" wrapText="1"/>
      <protection locked="0"/>
    </xf>
    <xf numFmtId="0" fontId="6" fillId="0" borderId="126" xfId="0" applyFont="1" applyBorder="1" applyAlignment="1" applyProtection="1">
      <alignment horizontal="left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3" fontId="3" fillId="0" borderId="336" xfId="0" applyNumberFormat="1" applyFont="1" applyFill="1" applyBorder="1" applyAlignment="1" applyProtection="1">
      <alignment horizontal="right" indent="3"/>
      <protection locked="0"/>
    </xf>
    <xf numFmtId="3" fontId="3" fillId="0" borderId="337" xfId="0" applyNumberFormat="1" applyFont="1" applyFill="1" applyBorder="1" applyAlignment="1" applyProtection="1">
      <alignment horizontal="right" indent="3"/>
      <protection locked="0"/>
    </xf>
    <xf numFmtId="3" fontId="4" fillId="0" borderId="80" xfId="0" applyNumberFormat="1" applyFont="1" applyFill="1" applyBorder="1" applyAlignment="1" applyProtection="1">
      <alignment horizontal="right" vertical="center" wrapText="1" indent="3"/>
      <protection locked="0"/>
    </xf>
    <xf numFmtId="3" fontId="4" fillId="0" borderId="159" xfId="0" applyNumberFormat="1" applyFont="1" applyFill="1" applyBorder="1" applyAlignment="1" applyProtection="1">
      <alignment horizontal="right" vertical="center" wrapText="1" indent="3"/>
      <protection locked="0"/>
    </xf>
    <xf numFmtId="3" fontId="4" fillId="0" borderId="174" xfId="0" applyNumberFormat="1" applyFont="1" applyFill="1" applyBorder="1" applyAlignment="1" applyProtection="1">
      <alignment horizontal="right" vertical="center" wrapText="1" indent="3"/>
      <protection locked="0"/>
    </xf>
    <xf numFmtId="0" fontId="4" fillId="0" borderId="175" xfId="0" applyFont="1" applyBorder="1" applyAlignment="1" applyProtection="1">
      <alignment horizontal="center" vertical="center" wrapText="1"/>
      <protection locked="0"/>
    </xf>
    <xf numFmtId="0" fontId="4" fillId="0" borderId="171" xfId="0" applyFont="1" applyBorder="1" applyAlignment="1" applyProtection="1">
      <alignment horizontal="center" vertical="center" wrapText="1"/>
      <protection locked="0"/>
    </xf>
    <xf numFmtId="0" fontId="4" fillId="0" borderId="176" xfId="0" applyFont="1" applyBorder="1" applyAlignment="1" applyProtection="1">
      <alignment horizontal="center" vertical="center" wrapText="1"/>
      <protection locked="0"/>
    </xf>
    <xf numFmtId="0" fontId="4" fillId="0" borderId="338" xfId="0" applyFont="1" applyBorder="1" applyAlignment="1" applyProtection="1">
      <alignment horizontal="center" vertical="center" wrapText="1"/>
      <protection locked="0"/>
    </xf>
    <xf numFmtId="0" fontId="4" fillId="0" borderId="339" xfId="0" applyFont="1" applyBorder="1" applyAlignment="1" applyProtection="1">
      <alignment horizontal="center" vertical="center" wrapText="1"/>
      <protection locked="0"/>
    </xf>
    <xf numFmtId="0" fontId="4" fillId="0" borderId="340" xfId="0" applyFont="1" applyBorder="1" applyAlignment="1" applyProtection="1">
      <alignment horizontal="center" vertical="center" wrapText="1"/>
      <protection locked="0"/>
    </xf>
    <xf numFmtId="0" fontId="3" fillId="0" borderId="341" xfId="0" applyFont="1" applyBorder="1" applyAlignment="1" applyProtection="1">
      <alignment horizontal="left" vertical="center" wrapText="1" indent="1"/>
      <protection locked="0"/>
    </xf>
    <xf numFmtId="0" fontId="3" fillId="0" borderId="337" xfId="0" applyFont="1" applyBorder="1" applyAlignment="1" applyProtection="1">
      <alignment horizontal="left" vertical="center" wrapText="1" indent="1"/>
      <protection locked="0"/>
    </xf>
    <xf numFmtId="0" fontId="3" fillId="0" borderId="342" xfId="0" applyFont="1" applyBorder="1" applyAlignment="1" applyProtection="1">
      <alignment horizontal="left" vertical="center" wrapText="1" indent="1"/>
      <protection locked="0"/>
    </xf>
    <xf numFmtId="3" fontId="4" fillId="0" borderId="168" xfId="0" applyNumberFormat="1" applyFont="1" applyFill="1" applyBorder="1" applyAlignment="1" applyProtection="1">
      <alignment horizontal="right" vertical="center" wrapText="1" indent="3"/>
      <protection locked="0"/>
    </xf>
    <xf numFmtId="3" fontId="4" fillId="0" borderId="166" xfId="0" applyNumberFormat="1" applyFont="1" applyFill="1" applyBorder="1" applyAlignment="1" applyProtection="1">
      <alignment horizontal="right" vertical="center" wrapText="1" indent="3"/>
      <protection locked="0"/>
    </xf>
    <xf numFmtId="3" fontId="4" fillId="0" borderId="169" xfId="0" applyNumberFormat="1" applyFont="1" applyFill="1" applyBorder="1" applyAlignment="1" applyProtection="1">
      <alignment horizontal="right" vertical="center" wrapText="1" indent="3"/>
      <protection locked="0"/>
    </xf>
    <xf numFmtId="0" fontId="4" fillId="0" borderId="170" xfId="0" applyFont="1" applyBorder="1" applyAlignment="1" applyProtection="1">
      <alignment horizontal="center" vertical="center" wrapText="1"/>
      <protection locked="0"/>
    </xf>
    <xf numFmtId="0" fontId="4" fillId="0" borderId="172" xfId="0" applyFont="1" applyBorder="1" applyAlignment="1" applyProtection="1">
      <alignment horizontal="center" vertical="center" wrapText="1"/>
      <protection locked="0"/>
    </xf>
    <xf numFmtId="0" fontId="3" fillId="0" borderId="173" xfId="0" applyFont="1" applyFill="1" applyBorder="1" applyAlignment="1" applyProtection="1">
      <alignment horizontal="left" vertical="center" wrapText="1"/>
      <protection locked="0"/>
    </xf>
    <xf numFmtId="0" fontId="3" fillId="0" borderId="159" xfId="0" applyFont="1" applyFill="1" applyBorder="1" applyAlignment="1" applyProtection="1">
      <alignment horizontal="left" vertical="center" wrapText="1"/>
      <protection locked="0"/>
    </xf>
    <xf numFmtId="0" fontId="3" fillId="0" borderId="38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Alignment="1" applyProtection="1">
      <alignment horizontal="justify" vertical="top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177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162" xfId="0" applyFont="1" applyBorder="1" applyAlignment="1" applyProtection="1">
      <alignment horizontal="center" vertical="center" wrapText="1"/>
      <protection locked="0"/>
    </xf>
    <xf numFmtId="0" fontId="11" fillId="0" borderId="180" xfId="0" applyFont="1" applyBorder="1" applyAlignment="1" applyProtection="1">
      <alignment horizontal="center" vertical="center" wrapText="1"/>
      <protection locked="0"/>
    </xf>
    <xf numFmtId="0" fontId="11" fillId="0" borderId="181" xfId="0" applyFont="1" applyBorder="1" applyAlignment="1" applyProtection="1">
      <alignment horizontal="center" vertical="center" wrapText="1"/>
      <protection locked="0"/>
    </xf>
    <xf numFmtId="0" fontId="10" fillId="0" borderId="182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1" fillId="0" borderId="78" xfId="0" applyFont="1" applyBorder="1" applyAlignment="1" applyProtection="1">
      <alignment horizontal="center" vertical="center" wrapText="1"/>
      <protection locked="0"/>
    </xf>
    <xf numFmtId="0" fontId="4" fillId="0" borderId="178" xfId="0" applyFont="1" applyBorder="1" applyAlignment="1" applyProtection="1">
      <alignment horizontal="center" vertical="center" wrapText="1"/>
      <protection locked="0"/>
    </xf>
    <xf numFmtId="0" fontId="4" fillId="0" borderId="162" xfId="0" applyFont="1" applyBorder="1" applyAlignment="1" applyProtection="1">
      <alignment horizontal="center" vertical="center" wrapText="1"/>
      <protection locked="0"/>
    </xf>
    <xf numFmtId="0" fontId="3" fillId="0" borderId="158" xfId="0" applyFont="1" applyBorder="1" applyAlignment="1" applyProtection="1">
      <alignment horizontal="center" vertical="center" wrapText="1"/>
      <protection locked="0"/>
    </xf>
    <xf numFmtId="0" fontId="11" fillId="0" borderId="84" xfId="0" applyFont="1" applyBorder="1" applyAlignment="1" applyProtection="1">
      <alignment horizontal="center" vertical="center" wrapText="1"/>
      <protection locked="0"/>
    </xf>
    <xf numFmtId="0" fontId="11" fillId="0" borderId="179" xfId="0" applyFont="1" applyBorder="1" applyAlignment="1" applyProtection="1">
      <alignment horizontal="center" vertical="center" wrapText="1"/>
      <protection locked="0"/>
    </xf>
    <xf numFmtId="0" fontId="3" fillId="0" borderId="122" xfId="0" applyFont="1" applyBorder="1" applyAlignment="1" applyProtection="1">
      <alignment horizontal="left"/>
      <protection locked="0"/>
    </xf>
    <xf numFmtId="0" fontId="3" fillId="0" borderId="81" xfId="0" applyFont="1" applyBorder="1" applyAlignment="1" applyProtection="1">
      <alignment horizontal="left"/>
      <protection locked="0"/>
    </xf>
    <xf numFmtId="0" fontId="3" fillId="0" borderId="54" xfId="0" applyFont="1" applyBorder="1" applyAlignment="1" applyProtection="1">
      <alignment horizontal="left"/>
      <protection locked="0"/>
    </xf>
    <xf numFmtId="3" fontId="4" fillId="0" borderId="80" xfId="0" applyNumberFormat="1" applyFont="1" applyBorder="1" applyAlignment="1" applyProtection="1">
      <alignment horizontal="right" vertical="center" wrapText="1" indent="3"/>
      <protection locked="0"/>
    </xf>
    <xf numFmtId="3" fontId="4" fillId="0" borderId="159" xfId="0" applyNumberFormat="1" applyFont="1" applyBorder="1" applyAlignment="1" applyProtection="1">
      <alignment horizontal="right" vertical="center" wrapText="1" indent="3"/>
      <protection locked="0"/>
    </xf>
    <xf numFmtId="3" fontId="4" fillId="0" borderId="174" xfId="0" applyNumberFormat="1" applyFont="1" applyBorder="1" applyAlignment="1" applyProtection="1">
      <alignment horizontal="right" vertical="center" wrapText="1" indent="3"/>
      <protection locked="0"/>
    </xf>
    <xf numFmtId="0" fontId="6" fillId="0" borderId="183" xfId="0" applyFont="1" applyBorder="1" applyAlignment="1" applyProtection="1">
      <alignment horizontal="center" vertical="center" wrapText="1"/>
      <protection locked="0"/>
    </xf>
    <xf numFmtId="0" fontId="6" fillId="0" borderId="69" xfId="0" applyFont="1" applyBorder="1" applyAlignment="1" applyProtection="1">
      <alignment horizontal="center" vertical="center" wrapText="1"/>
      <protection locked="0"/>
    </xf>
    <xf numFmtId="0" fontId="6" fillId="0" borderId="60" xfId="0" applyFont="1" applyBorder="1" applyAlignment="1" applyProtection="1">
      <alignment horizontal="center" vertical="center" wrapText="1"/>
      <protection locked="0"/>
    </xf>
    <xf numFmtId="3" fontId="4" fillId="0" borderId="168" xfId="0" applyNumberFormat="1" applyFont="1" applyBorder="1" applyAlignment="1" applyProtection="1">
      <alignment horizontal="right" vertical="center" wrapText="1" indent="3"/>
      <protection locked="0"/>
    </xf>
    <xf numFmtId="3" fontId="4" fillId="0" borderId="166" xfId="0" applyNumberFormat="1" applyFont="1" applyBorder="1" applyAlignment="1" applyProtection="1">
      <alignment horizontal="right" vertical="center" wrapText="1" indent="3"/>
      <protection locked="0"/>
    </xf>
    <xf numFmtId="3" fontId="4" fillId="0" borderId="169" xfId="0" applyNumberFormat="1" applyFont="1" applyBorder="1" applyAlignment="1" applyProtection="1">
      <alignment horizontal="right" vertical="center" wrapText="1" indent="3"/>
      <protection locked="0"/>
    </xf>
    <xf numFmtId="0" fontId="3" fillId="0" borderId="173" xfId="0" applyFont="1" applyBorder="1" applyAlignment="1" applyProtection="1">
      <alignment horizontal="left" vertical="center" wrapText="1"/>
      <protection locked="0"/>
    </xf>
    <xf numFmtId="0" fontId="3" fillId="0" borderId="159" xfId="0" applyFont="1" applyBorder="1" applyAlignment="1" applyProtection="1">
      <alignment horizontal="left" vertical="center" wrapText="1"/>
      <protection locked="0"/>
    </xf>
    <xf numFmtId="0" fontId="3" fillId="0" borderId="38" xfId="0" applyFont="1" applyBorder="1" applyAlignment="1" applyProtection="1">
      <alignment horizontal="left" vertical="center" wrapText="1"/>
      <protection locked="0"/>
    </xf>
    <xf numFmtId="0" fontId="3" fillId="0" borderId="108" xfId="0" applyFont="1" applyBorder="1" applyAlignment="1" applyProtection="1">
      <alignment horizontal="center"/>
      <protection locked="0"/>
    </xf>
    <xf numFmtId="0" fontId="3" fillId="0" borderId="59" xfId="0" applyFont="1" applyBorder="1" applyAlignment="1" applyProtection="1">
      <alignment horizontal="center"/>
      <protection locked="0"/>
    </xf>
    <xf numFmtId="0" fontId="3" fillId="0" borderId="39" xfId="0" applyFont="1" applyBorder="1" applyAlignment="1" applyProtection="1">
      <alignment horizontal="center"/>
      <protection locked="0"/>
    </xf>
    <xf numFmtId="49" fontId="3" fillId="0" borderId="106" xfId="0" applyNumberFormat="1" applyFont="1" applyBorder="1" applyAlignment="1" applyProtection="1">
      <alignment horizontal="center"/>
      <protection locked="0"/>
    </xf>
    <xf numFmtId="49" fontId="3" fillId="0" borderId="47" xfId="0" applyNumberFormat="1" applyFont="1" applyBorder="1" applyAlignment="1" applyProtection="1">
      <alignment horizontal="center"/>
      <protection locked="0"/>
    </xf>
    <xf numFmtId="0" fontId="3" fillId="0" borderId="76" xfId="0" applyFont="1" applyBorder="1" applyAlignment="1" applyProtection="1">
      <alignment horizontal="center"/>
      <protection locked="0"/>
    </xf>
    <xf numFmtId="0" fontId="3" fillId="0" borderId="118" xfId="0" applyFont="1" applyBorder="1" applyAlignment="1" applyProtection="1">
      <alignment horizontal="center"/>
      <protection locked="0"/>
    </xf>
    <xf numFmtId="0" fontId="3" fillId="0" borderId="94" xfId="0" applyFont="1" applyBorder="1" applyAlignment="1" applyProtection="1">
      <alignment horizontal="center"/>
      <protection locked="0"/>
    </xf>
    <xf numFmtId="0" fontId="3" fillId="0" borderId="42" xfId="0" applyFont="1" applyBorder="1" applyAlignment="1" applyProtection="1">
      <alignment horizontal="center"/>
      <protection locked="0"/>
    </xf>
    <xf numFmtId="49" fontId="3" fillId="0" borderId="94" xfId="0" applyNumberFormat="1" applyFont="1" applyBorder="1" applyAlignment="1" applyProtection="1">
      <alignment horizontal="center"/>
      <protection locked="0"/>
    </xf>
    <xf numFmtId="49" fontId="3" fillId="0" borderId="36" xfId="0" applyNumberFormat="1" applyFont="1" applyBorder="1" applyAlignment="1" applyProtection="1">
      <alignment horizontal="center"/>
      <protection locked="0"/>
    </xf>
    <xf numFmtId="0" fontId="4" fillId="0" borderId="105" xfId="0" applyFont="1" applyBorder="1" applyAlignment="1" applyProtection="1">
      <alignment horizontal="left" indent="1"/>
      <protection locked="0"/>
    </xf>
    <xf numFmtId="0" fontId="4" fillId="0" borderId="53" xfId="0" applyFont="1" applyBorder="1" applyAlignment="1" applyProtection="1">
      <alignment horizontal="left" indent="1"/>
      <protection locked="0"/>
    </xf>
    <xf numFmtId="0" fontId="3" fillId="0" borderId="75" xfId="0" applyFont="1" applyBorder="1" applyAlignment="1" applyProtection="1">
      <alignment horizontal="center"/>
      <protection locked="0"/>
    </xf>
    <xf numFmtId="0" fontId="3" fillId="0" borderId="120" xfId="0" applyFont="1" applyBorder="1" applyAlignment="1" applyProtection="1">
      <alignment horizontal="center"/>
      <protection locked="0"/>
    </xf>
    <xf numFmtId="0" fontId="3" fillId="0" borderId="86" xfId="0" applyFont="1" applyBorder="1" applyAlignment="1" applyProtection="1">
      <alignment horizontal="center"/>
      <protection locked="0"/>
    </xf>
    <xf numFmtId="0" fontId="4" fillId="0" borderId="110" xfId="0" applyFont="1" applyBorder="1" applyAlignment="1" applyProtection="1">
      <alignment horizontal="left" indent="1"/>
      <protection locked="0"/>
    </xf>
    <xf numFmtId="0" fontId="4" fillId="0" borderId="108" xfId="0" applyFont="1" applyBorder="1" applyAlignment="1" applyProtection="1">
      <alignment horizontal="left" indent="1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3" fillId="0" borderId="53" xfId="0" applyFont="1" applyBorder="1" applyAlignment="1" applyProtection="1">
      <alignment vertical="center"/>
      <protection locked="0"/>
    </xf>
    <xf numFmtId="0" fontId="5" fillId="0" borderId="53" xfId="0" applyFont="1" applyBorder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justify" vertical="top" wrapText="1"/>
      <protection locked="0"/>
    </xf>
    <xf numFmtId="0" fontId="17" fillId="0" borderId="0" xfId="0" applyFont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justify" vertical="top" wrapText="1"/>
      <protection locked="0"/>
    </xf>
    <xf numFmtId="0" fontId="4" fillId="0" borderId="119" xfId="0" applyFont="1" applyBorder="1" applyAlignment="1" applyProtection="1">
      <alignment horizontal="left" indent="1"/>
      <protection locked="0"/>
    </xf>
    <xf numFmtId="0" fontId="4" fillId="0" borderId="120" xfId="0" applyFont="1" applyBorder="1" applyAlignment="1" applyProtection="1">
      <alignment horizontal="left" indent="1"/>
      <protection locked="0"/>
    </xf>
    <xf numFmtId="0" fontId="4" fillId="0" borderId="114" xfId="0" applyFont="1" applyBorder="1" applyAlignment="1" applyProtection="1">
      <alignment horizontal="left" indent="1"/>
      <protection locked="0"/>
    </xf>
    <xf numFmtId="0" fontId="4" fillId="0" borderId="39" xfId="0" applyFont="1" applyBorder="1" applyAlignment="1" applyProtection="1">
      <alignment horizontal="left" indent="1"/>
      <protection locked="0"/>
    </xf>
    <xf numFmtId="0" fontId="3" fillId="0" borderId="106" xfId="0" applyFont="1" applyBorder="1" applyAlignment="1" applyProtection="1">
      <alignment horizontal="center"/>
      <protection locked="0"/>
    </xf>
    <xf numFmtId="0" fontId="3" fillId="0" borderId="107" xfId="0" applyFont="1" applyBorder="1" applyAlignment="1" applyProtection="1">
      <alignment horizontal="center"/>
      <protection locked="0"/>
    </xf>
    <xf numFmtId="0" fontId="3" fillId="0" borderId="114" xfId="0" applyFont="1" applyBorder="1" applyAlignment="1" applyProtection="1">
      <alignment horizontal="left" indent="1"/>
      <protection locked="0"/>
    </xf>
    <xf numFmtId="0" fontId="3" fillId="0" borderId="39" xfId="0" applyFont="1" applyBorder="1" applyAlignment="1" applyProtection="1">
      <alignment horizontal="left" indent="1"/>
      <protection locked="0"/>
    </xf>
    <xf numFmtId="0" fontId="3" fillId="0" borderId="36" xfId="0" applyFont="1" applyBorder="1" applyAlignment="1" applyProtection="1">
      <alignment horizontal="left" indent="1"/>
      <protection locked="0"/>
    </xf>
    <xf numFmtId="3" fontId="3" fillId="0" borderId="94" xfId="0" applyNumberFormat="1" applyFont="1" applyBorder="1" applyAlignment="1" applyProtection="1">
      <alignment horizontal="right" indent="3"/>
      <protection locked="0"/>
    </xf>
    <xf numFmtId="3" fontId="3" fillId="0" borderId="39" xfId="0" applyNumberFormat="1" applyFont="1" applyBorder="1" applyAlignment="1" applyProtection="1">
      <alignment horizontal="right" indent="3"/>
      <protection locked="0"/>
    </xf>
    <xf numFmtId="3" fontId="3" fillId="0" borderId="42" xfId="0" applyNumberFormat="1" applyFont="1" applyBorder="1" applyAlignment="1" applyProtection="1">
      <alignment horizontal="right" indent="3"/>
      <protection locked="0"/>
    </xf>
    <xf numFmtId="0" fontId="3" fillId="0" borderId="105" xfId="0" applyFont="1" applyBorder="1" applyAlignment="1" applyProtection="1">
      <alignment horizontal="left" indent="1"/>
      <protection locked="0"/>
    </xf>
    <xf numFmtId="0" fontId="3" fillId="0" borderId="53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4" fillId="0" borderId="109" xfId="0" applyFont="1" applyBorder="1" applyAlignment="1" applyProtection="1">
      <alignment horizontal="left"/>
      <protection locked="0"/>
    </xf>
    <xf numFmtId="49" fontId="3" fillId="0" borderId="0" xfId="0" applyNumberFormat="1" applyFont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left" indent="1"/>
      <protection locked="0"/>
    </xf>
    <xf numFmtId="0" fontId="3" fillId="0" borderId="39" xfId="0" applyFont="1" applyBorder="1" applyAlignment="1" applyProtection="1">
      <alignment horizontal="left" vertical="center" wrapText="1" indent="1"/>
      <protection locked="0"/>
    </xf>
    <xf numFmtId="0" fontId="3" fillId="0" borderId="42" xfId="0" applyFont="1" applyBorder="1" applyAlignment="1" applyProtection="1">
      <alignment horizontal="left" vertical="center" wrapText="1" inden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135" xfId="0" applyFont="1" applyBorder="1" applyAlignment="1" applyProtection="1">
      <alignment horizontal="center" vertical="center"/>
      <protection locked="0"/>
    </xf>
    <xf numFmtId="0" fontId="3" fillId="0" borderId="64" xfId="0" applyFont="1" applyBorder="1" applyAlignment="1" applyProtection="1">
      <alignment horizontal="left" vertical="center" wrapText="1" indent="1"/>
      <protection locked="0"/>
    </xf>
    <xf numFmtId="0" fontId="3" fillId="0" borderId="185" xfId="0" applyFont="1" applyBorder="1" applyAlignment="1" applyProtection="1">
      <alignment horizontal="left" vertical="center" wrapText="1" indent="1"/>
      <protection locked="0"/>
    </xf>
    <xf numFmtId="0" fontId="3" fillId="0" borderId="59" xfId="0" applyFont="1" applyBorder="1" applyAlignment="1" applyProtection="1">
      <alignment horizontal="left" vertical="center" wrapText="1" indent="1"/>
      <protection locked="0"/>
    </xf>
    <xf numFmtId="0" fontId="3" fillId="0" borderId="71" xfId="0" applyFont="1" applyBorder="1" applyAlignment="1" applyProtection="1">
      <alignment horizontal="left" vertical="center" wrapText="1" indent="1"/>
      <protection locked="0"/>
    </xf>
    <xf numFmtId="0" fontId="3" fillId="0" borderId="48" xfId="0" applyFont="1" applyBorder="1" applyAlignment="1" applyProtection="1">
      <alignment horizontal="left" vertical="center" indent="1"/>
      <protection locked="0"/>
    </xf>
    <xf numFmtId="0" fontId="3" fillId="0" borderId="124" xfId="0" applyFont="1" applyBorder="1" applyAlignment="1" applyProtection="1">
      <alignment horizontal="left" vertical="center" indent="1"/>
      <protection locked="0"/>
    </xf>
    <xf numFmtId="0" fontId="3" fillId="0" borderId="28" xfId="0" applyFont="1" applyBorder="1" applyAlignment="1" applyProtection="1">
      <alignment horizontal="left" indent="1"/>
      <protection locked="0"/>
    </xf>
    <xf numFmtId="0" fontId="3" fillId="0" borderId="31" xfId="0" applyFont="1" applyBorder="1" applyAlignment="1" applyProtection="1">
      <alignment horizontal="left" indent="1"/>
      <protection locked="0"/>
    </xf>
    <xf numFmtId="0" fontId="3" fillId="0" borderId="52" xfId="0" applyFont="1" applyBorder="1" applyAlignment="1" applyProtection="1">
      <alignment horizontal="left" inden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0" borderId="92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3" fontId="3" fillId="0" borderId="50" xfId="0" applyNumberFormat="1" applyFont="1" applyFill="1" applyBorder="1" applyAlignment="1" applyProtection="1">
      <alignment horizontal="right" vertical="center" indent="4"/>
      <protection locked="0"/>
    </xf>
    <xf numFmtId="3" fontId="3" fillId="0" borderId="70" xfId="0" applyNumberFormat="1" applyFont="1" applyFill="1" applyBorder="1" applyAlignment="1" applyProtection="1">
      <alignment horizontal="right" vertical="center" indent="4"/>
      <protection locked="0"/>
    </xf>
    <xf numFmtId="3" fontId="3" fillId="0" borderId="186" xfId="0" applyNumberFormat="1" applyFont="1" applyFill="1" applyBorder="1" applyAlignment="1" applyProtection="1">
      <alignment horizontal="right" vertical="center" indent="4"/>
      <protection locked="0"/>
    </xf>
    <xf numFmtId="3" fontId="3" fillId="0" borderId="15" xfId="0" applyNumberFormat="1" applyFont="1" applyFill="1" applyBorder="1" applyAlignment="1" applyProtection="1">
      <alignment horizontal="right" vertical="center" indent="4"/>
      <protection locked="0"/>
    </xf>
    <xf numFmtId="3" fontId="3" fillId="0" borderId="14" xfId="0" applyNumberFormat="1" applyFont="1" applyFill="1" applyBorder="1" applyAlignment="1" applyProtection="1">
      <alignment horizontal="right" vertical="center" indent="4"/>
      <protection locked="0"/>
    </xf>
    <xf numFmtId="3" fontId="3" fillId="0" borderId="74" xfId="0" applyNumberFormat="1" applyFont="1" applyFill="1" applyBorder="1" applyAlignment="1" applyProtection="1">
      <alignment horizontal="right" vertical="center" indent="4"/>
      <protection locked="0"/>
    </xf>
    <xf numFmtId="3" fontId="3" fillId="0" borderId="167" xfId="0" applyNumberFormat="1" applyFont="1" applyFill="1" applyBorder="1" applyAlignment="1" applyProtection="1">
      <alignment horizontal="right" vertical="center" indent="4"/>
      <protection locked="0"/>
    </xf>
    <xf numFmtId="3" fontId="3" fillId="0" borderId="187" xfId="0" applyNumberFormat="1" applyFont="1" applyFill="1" applyBorder="1" applyAlignment="1" applyProtection="1">
      <alignment horizontal="right" vertical="center" indent="4"/>
      <protection locked="0"/>
    </xf>
    <xf numFmtId="3" fontId="3" fillId="0" borderId="188" xfId="0" applyNumberFormat="1" applyFont="1" applyFill="1" applyBorder="1" applyAlignment="1" applyProtection="1">
      <alignment horizontal="right" vertical="center" indent="4"/>
      <protection locked="0"/>
    </xf>
    <xf numFmtId="0" fontId="4" fillId="0" borderId="73" xfId="0" applyFont="1" applyBorder="1" applyAlignment="1" applyProtection="1">
      <alignment horizontal="left" vertical="center" wrapText="1" indent="1"/>
      <protection locked="0"/>
    </xf>
    <xf numFmtId="0" fontId="4" fillId="0" borderId="11" xfId="0" applyFont="1" applyBorder="1" applyAlignment="1" applyProtection="1">
      <alignment horizontal="left" vertical="center" wrapText="1" indent="1"/>
      <protection locked="0"/>
    </xf>
    <xf numFmtId="0" fontId="3" fillId="0" borderId="75" xfId="0" applyFont="1" applyBorder="1" applyAlignment="1" applyProtection="1">
      <alignment horizontal="left" indent="1"/>
      <protection locked="0"/>
    </xf>
    <xf numFmtId="0" fontId="3" fillId="0" borderId="76" xfId="0" applyFont="1" applyBorder="1" applyAlignment="1" applyProtection="1">
      <alignment horizontal="left" indent="1"/>
      <protection locked="0"/>
    </xf>
    <xf numFmtId="0" fontId="3" fillId="0" borderId="88" xfId="0" applyFont="1" applyBorder="1" applyAlignment="1" applyProtection="1">
      <alignment horizontal="left" indent="1"/>
      <protection locked="0"/>
    </xf>
    <xf numFmtId="3" fontId="3" fillId="0" borderId="137" xfId="0" applyNumberFormat="1" applyFont="1" applyFill="1" applyBorder="1" applyAlignment="1" applyProtection="1">
      <alignment horizontal="right" vertical="center" indent="4"/>
      <protection locked="0"/>
    </xf>
    <xf numFmtId="3" fontId="3" fillId="0" borderId="64" xfId="0" applyNumberFormat="1" applyFont="1" applyFill="1" applyBorder="1" applyAlignment="1" applyProtection="1">
      <alignment horizontal="right" vertical="center" indent="4"/>
      <protection locked="0"/>
    </xf>
    <xf numFmtId="3" fontId="3" fillId="0" borderId="108" xfId="0" applyNumberFormat="1" applyFont="1" applyFill="1" applyBorder="1" applyAlignment="1" applyProtection="1">
      <alignment horizontal="right" vertical="center" indent="4"/>
      <protection locked="0"/>
    </xf>
    <xf numFmtId="3" fontId="3" fillId="0" borderId="59" xfId="0" applyNumberFormat="1" applyFont="1" applyFill="1" applyBorder="1" applyAlignment="1" applyProtection="1">
      <alignment horizontal="right" vertical="center" indent="4"/>
      <protection locked="0"/>
    </xf>
    <xf numFmtId="3" fontId="3" fillId="0" borderId="39" xfId="0" applyNumberFormat="1" applyFont="1" applyFill="1" applyBorder="1" applyAlignment="1" applyProtection="1">
      <alignment horizontal="right" vertical="center" indent="4"/>
      <protection locked="0"/>
    </xf>
    <xf numFmtId="3" fontId="3" fillId="0" borderId="36" xfId="0" applyNumberFormat="1" applyFont="1" applyFill="1" applyBorder="1" applyAlignment="1" applyProtection="1">
      <alignment horizontal="right" vertical="center" indent="4"/>
      <protection locked="0"/>
    </xf>
    <xf numFmtId="0" fontId="4" fillId="0" borderId="59" xfId="0" applyFont="1" applyBorder="1" applyAlignment="1" applyProtection="1">
      <alignment horizontal="left" vertical="center" wrapText="1" indent="1"/>
      <protection locked="0"/>
    </xf>
    <xf numFmtId="0" fontId="4" fillId="0" borderId="14" xfId="0" applyFont="1" applyBorder="1" applyAlignment="1" applyProtection="1">
      <alignment horizontal="left" vertical="center" wrapText="1" indent="1"/>
      <protection locked="0"/>
    </xf>
    <xf numFmtId="0" fontId="4" fillId="0" borderId="48" xfId="0" applyFont="1" applyBorder="1" applyAlignment="1" applyProtection="1">
      <alignment horizontal="left" vertical="center" wrapText="1" indent="1"/>
      <protection locked="0"/>
    </xf>
    <xf numFmtId="0" fontId="4" fillId="0" borderId="87" xfId="0" applyFont="1" applyBorder="1" applyAlignment="1" applyProtection="1">
      <alignment horizontal="left" vertical="center" wrapText="1" indent="1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0" fontId="4" fillId="0" borderId="189" xfId="0" applyFont="1" applyBorder="1" applyAlignment="1" applyProtection="1">
      <alignment horizontal="center" vertical="center" wrapText="1"/>
      <protection locked="0"/>
    </xf>
    <xf numFmtId="0" fontId="4" fillId="0" borderId="157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7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09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  <protection locked="0"/>
    </xf>
    <xf numFmtId="0" fontId="5" fillId="0" borderId="121" xfId="0" applyFont="1" applyBorder="1" applyAlignment="1" applyProtection="1">
      <alignment horizontal="left" vertical="center"/>
      <protection locked="0"/>
    </xf>
    <xf numFmtId="0" fontId="5" fillId="0" borderId="40" xfId="0" applyFont="1" applyBorder="1" applyAlignment="1" applyProtection="1">
      <alignment horizontal="left" vertical="center"/>
      <protection locked="0"/>
    </xf>
    <xf numFmtId="0" fontId="5" fillId="0" borderId="190" xfId="0" applyFont="1" applyBorder="1" applyAlignment="1" applyProtection="1">
      <alignment horizontal="left" vertical="center" wrapText="1"/>
      <protection locked="0"/>
    </xf>
    <xf numFmtId="0" fontId="5" fillId="0" borderId="146" xfId="0" applyFont="1" applyBorder="1" applyAlignment="1" applyProtection="1">
      <alignment horizontal="left" vertical="center" wrapText="1"/>
      <protection locked="0"/>
    </xf>
    <xf numFmtId="0" fontId="5" fillId="0" borderId="191" xfId="0" applyFont="1" applyBorder="1" applyAlignment="1" applyProtection="1">
      <alignment horizontal="left" vertical="center" wrapText="1"/>
      <protection locked="0"/>
    </xf>
    <xf numFmtId="0" fontId="3" fillId="0" borderId="146" xfId="0" applyFont="1" applyBorder="1" applyAlignment="1" applyProtection="1">
      <alignment vertical="center"/>
      <protection locked="0"/>
    </xf>
    <xf numFmtId="0" fontId="0" fillId="0" borderId="0" xfId="0" applyAlignment="1">
      <alignment wrapText="1"/>
    </xf>
    <xf numFmtId="0" fontId="3" fillId="0" borderId="53" xfId="0" applyFont="1" applyBorder="1" applyAlignment="1" applyProtection="1">
      <alignment horizontal="left" vertical="center" wrapText="1" indent="1"/>
      <protection locked="0"/>
    </xf>
    <xf numFmtId="0" fontId="3" fillId="0" borderId="107" xfId="0" applyFont="1" applyBorder="1" applyAlignment="1" applyProtection="1">
      <alignment horizontal="left" vertical="center" wrapText="1" indent="1"/>
      <protection locked="0"/>
    </xf>
    <xf numFmtId="0" fontId="4" fillId="0" borderId="105" xfId="0" applyFont="1" applyBorder="1" applyAlignment="1" applyProtection="1">
      <alignment horizontal="left" vertical="center" wrapText="1" indent="1"/>
      <protection locked="0"/>
    </xf>
    <xf numFmtId="0" fontId="4" fillId="0" borderId="53" xfId="0" applyFont="1" applyBorder="1" applyAlignment="1" applyProtection="1">
      <alignment horizontal="left" vertical="center" wrapText="1" indent="1"/>
      <protection locked="0"/>
    </xf>
    <xf numFmtId="0" fontId="4" fillId="0" borderId="114" xfId="0" applyFont="1" applyBorder="1" applyAlignment="1" applyProtection="1">
      <alignment horizontal="left" vertical="center" wrapText="1" indent="1"/>
      <protection locked="0"/>
    </xf>
    <xf numFmtId="0" fontId="4" fillId="0" borderId="39" xfId="0" applyFont="1" applyBorder="1" applyAlignment="1" applyProtection="1">
      <alignment horizontal="left" vertical="center" wrapText="1" indent="1"/>
      <protection locked="0"/>
    </xf>
    <xf numFmtId="0" fontId="3" fillId="0" borderId="337" xfId="0" applyFont="1" applyBorder="1" applyAlignment="1" applyProtection="1">
      <alignment horizontal="center"/>
      <protection locked="0"/>
    </xf>
    <xf numFmtId="0" fontId="3" fillId="0" borderId="347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justify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6" fillId="0" borderId="135" xfId="0" applyFont="1" applyBorder="1" applyAlignment="1" applyProtection="1">
      <alignment horizontal="left" vertical="center" wrapText="1"/>
      <protection locked="0"/>
    </xf>
    <xf numFmtId="0" fontId="4" fillId="0" borderId="348" xfId="0" applyFont="1" applyBorder="1" applyAlignment="1" applyProtection="1">
      <alignment horizontal="center" vertical="center" wrapText="1"/>
      <protection locked="0"/>
    </xf>
    <xf numFmtId="0" fontId="3" fillId="0" borderId="344" xfId="0" applyFont="1" applyBorder="1" applyAlignment="1" applyProtection="1">
      <alignment horizontal="center"/>
      <protection locked="0"/>
    </xf>
    <xf numFmtId="0" fontId="3" fillId="0" borderId="349" xfId="0" applyFont="1" applyBorder="1" applyAlignment="1" applyProtection="1">
      <alignment horizontal="center"/>
      <protection locked="0"/>
    </xf>
    <xf numFmtId="0" fontId="5" fillId="0" borderId="41" xfId="0" applyFont="1" applyBorder="1" applyAlignment="1" applyProtection="1">
      <alignment horizontal="left" vertical="center" wrapText="1"/>
      <protection locked="0"/>
    </xf>
    <xf numFmtId="0" fontId="5" fillId="0" borderId="87" xfId="0" applyFont="1" applyBorder="1" applyAlignment="1" applyProtection="1">
      <alignment horizontal="left" vertical="center" wrapText="1"/>
      <protection locked="0"/>
    </xf>
    <xf numFmtId="0" fontId="5" fillId="0" borderId="124" xfId="0" applyFont="1" applyBorder="1" applyAlignment="1" applyProtection="1">
      <alignment horizontal="left" vertical="center" wrapText="1"/>
      <protection locked="0"/>
    </xf>
    <xf numFmtId="3" fontId="5" fillId="0" borderId="41" xfId="0" applyNumberFormat="1" applyFont="1" applyBorder="1" applyAlignment="1" applyProtection="1">
      <alignment horizontal="right" vertical="center" wrapText="1" indent="1"/>
      <protection locked="0"/>
    </xf>
    <xf numFmtId="3" fontId="5" fillId="0" borderId="87" xfId="0" applyNumberFormat="1" applyFont="1" applyBorder="1" applyAlignment="1" applyProtection="1">
      <alignment horizontal="right" vertical="center" wrapText="1" indent="1"/>
      <protection locked="0"/>
    </xf>
    <xf numFmtId="3" fontId="5" fillId="0" borderId="58" xfId="0" applyNumberFormat="1" applyFont="1" applyBorder="1" applyAlignment="1" applyProtection="1">
      <alignment horizontal="right" vertical="center" wrapText="1" indent="1"/>
      <protection locked="0"/>
    </xf>
    <xf numFmtId="3" fontId="4" fillId="0" borderId="92" xfId="0" applyNumberFormat="1" applyFont="1" applyFill="1" applyBorder="1" applyAlignment="1" applyProtection="1">
      <alignment horizontal="right" vertical="center" indent="1"/>
      <protection hidden="1"/>
    </xf>
    <xf numFmtId="3" fontId="4" fillId="0" borderId="93" xfId="0" applyNumberFormat="1" applyFont="1" applyFill="1" applyBorder="1" applyAlignment="1" applyProtection="1">
      <alignment horizontal="right" vertical="center" indent="1"/>
      <protection hidden="1"/>
    </xf>
    <xf numFmtId="3" fontId="3" fillId="0" borderId="46" xfId="0" applyNumberFormat="1" applyFont="1" applyBorder="1" applyAlignment="1" applyProtection="1">
      <alignment horizontal="right" vertical="center" wrapText="1" indent="1"/>
      <protection locked="0"/>
    </xf>
    <xf numFmtId="3" fontId="3" fillId="0" borderId="40" xfId="0" applyNumberFormat="1" applyFont="1" applyBorder="1" applyAlignment="1" applyProtection="1">
      <alignment horizontal="right" vertical="center" wrapText="1" indent="1"/>
      <protection locked="0"/>
    </xf>
    <xf numFmtId="3" fontId="10" fillId="0" borderId="1" xfId="0" applyNumberFormat="1" applyFont="1" applyBorder="1" applyAlignment="1" applyProtection="1">
      <alignment horizontal="right" vertical="center" wrapText="1" indent="1"/>
      <protection hidden="1"/>
    </xf>
    <xf numFmtId="3" fontId="10" fillId="0" borderId="21" xfId="0" applyNumberFormat="1" applyFont="1" applyBorder="1" applyAlignment="1" applyProtection="1">
      <alignment horizontal="right" vertical="center" wrapText="1" indent="1"/>
      <protection hidden="1"/>
    </xf>
    <xf numFmtId="3" fontId="3" fillId="0" borderId="350" xfId="0" applyNumberFormat="1" applyFont="1" applyBorder="1" applyAlignment="1" applyProtection="1">
      <alignment horizontal="right" indent="3"/>
      <protection locked="0"/>
    </xf>
    <xf numFmtId="3" fontId="3" fillId="0" borderId="344" xfId="0" applyNumberFormat="1" applyFont="1" applyBorder="1" applyAlignment="1" applyProtection="1">
      <alignment horizontal="right" indent="3"/>
      <protection locked="0"/>
    </xf>
    <xf numFmtId="0" fontId="3" fillId="0" borderId="39" xfId="0" applyFont="1" applyFill="1" applyBorder="1" applyAlignment="1" applyProtection="1">
      <alignment horizontal="center" vertical="center" wrapText="1"/>
      <protection locked="0"/>
    </xf>
    <xf numFmtId="0" fontId="3" fillId="0" borderId="36" xfId="0" applyFont="1" applyFill="1" applyBorder="1" applyAlignment="1" applyProtection="1">
      <alignment horizontal="center" vertical="center" wrapText="1"/>
      <protection locked="0"/>
    </xf>
    <xf numFmtId="0" fontId="9" fillId="0" borderId="105" xfId="0" applyFont="1" applyBorder="1" applyAlignment="1" applyProtection="1">
      <alignment horizontal="left" vertical="center" wrapText="1"/>
      <protection locked="0"/>
    </xf>
    <xf numFmtId="0" fontId="9" fillId="0" borderId="47" xfId="0" applyFont="1" applyBorder="1" applyAlignment="1" applyProtection="1">
      <alignment horizontal="left" vertical="center" wrapText="1"/>
      <protection locked="0"/>
    </xf>
    <xf numFmtId="3" fontId="10" fillId="0" borderId="53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47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93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3" fontId="9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81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343" xfId="0" applyFont="1" applyBorder="1" applyAlignment="1" applyProtection="1">
      <alignment horizontal="left" vertical="center" wrapText="1" indent="1"/>
      <protection locked="0"/>
    </xf>
    <xf numFmtId="0" fontId="3" fillId="0" borderId="344" xfId="0" applyFont="1" applyBorder="1" applyAlignment="1" applyProtection="1">
      <alignment horizontal="left" vertical="center" wrapText="1" indent="1"/>
      <protection locked="0"/>
    </xf>
    <xf numFmtId="0" fontId="3" fillId="0" borderId="345" xfId="0" applyFont="1" applyBorder="1" applyAlignment="1" applyProtection="1">
      <alignment horizontal="left" vertical="center" wrapText="1" indent="1"/>
      <protection locked="0"/>
    </xf>
    <xf numFmtId="0" fontId="3" fillId="0" borderId="165" xfId="0" applyFont="1" applyBorder="1" applyAlignment="1" applyProtection="1">
      <alignment horizontal="left" vertical="center" wrapText="1"/>
      <protection locked="0"/>
    </xf>
    <xf numFmtId="0" fontId="3" fillId="0" borderId="166" xfId="0" applyFont="1" applyBorder="1" applyAlignment="1" applyProtection="1">
      <alignment horizontal="left" vertical="center" wrapText="1"/>
      <protection locked="0"/>
    </xf>
    <xf numFmtId="0" fontId="3" fillId="0" borderId="167" xfId="0" applyFont="1" applyBorder="1" applyAlignment="1" applyProtection="1">
      <alignment horizontal="left" vertical="center" wrapText="1"/>
      <protection locked="0"/>
    </xf>
    <xf numFmtId="0" fontId="4" fillId="0" borderId="346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vertical="top" wrapText="1" readingOrder="1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70" xfId="0" applyFont="1" applyBorder="1" applyAlignment="1" applyProtection="1">
      <alignment horizontal="left" vertical="center"/>
      <protection locked="0"/>
    </xf>
    <xf numFmtId="0" fontId="5" fillId="0" borderId="50" xfId="0" applyFont="1" applyBorder="1" applyAlignment="1" applyProtection="1">
      <alignment horizontal="left" vertical="center" wrapText="1"/>
      <protection locked="0"/>
    </xf>
    <xf numFmtId="0" fontId="5" fillId="0" borderId="70" xfId="0" applyFont="1" applyBorder="1" applyAlignment="1" applyProtection="1">
      <alignment horizontal="left" vertical="center" wrapText="1"/>
      <protection locked="0"/>
    </xf>
    <xf numFmtId="0" fontId="5" fillId="0" borderId="185" xfId="0" applyFont="1" applyBorder="1" applyAlignment="1" applyProtection="1">
      <alignment horizontal="left" vertical="center" wrapText="1"/>
      <protection locked="0"/>
    </xf>
    <xf numFmtId="3" fontId="6" fillId="0" borderId="50" xfId="0" applyNumberFormat="1" applyFont="1" applyBorder="1" applyAlignment="1" applyProtection="1">
      <alignment horizontal="right" vertical="center" wrapText="1" indent="1"/>
      <protection locked="0"/>
    </xf>
    <xf numFmtId="3" fontId="6" fillId="0" borderId="70" xfId="0" applyNumberFormat="1" applyFont="1" applyBorder="1" applyAlignment="1" applyProtection="1">
      <alignment horizontal="right" vertical="center" wrapText="1" indent="1"/>
      <protection locked="0"/>
    </xf>
    <xf numFmtId="3" fontId="6" fillId="0" borderId="186" xfId="0" applyNumberFormat="1" applyFont="1" applyBorder="1" applyAlignment="1" applyProtection="1">
      <alignment horizontal="right" vertical="center" wrapText="1" indent="1"/>
      <protection locked="0"/>
    </xf>
    <xf numFmtId="0" fontId="3" fillId="0" borderId="330" xfId="0" applyFont="1" applyBorder="1" applyAlignment="1" applyProtection="1">
      <alignment horizontal="left" vertical="center" wrapText="1" indent="1"/>
      <protection locked="0"/>
    </xf>
    <xf numFmtId="0" fontId="3" fillId="0" borderId="307" xfId="0" applyFont="1" applyBorder="1" applyAlignment="1" applyProtection="1">
      <alignment horizontal="left" vertical="center" wrapText="1" indent="1"/>
      <protection locked="0"/>
    </xf>
    <xf numFmtId="0" fontId="6" fillId="0" borderId="90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3" fontId="3" fillId="0" borderId="76" xfId="0" applyNumberFormat="1" applyFont="1" applyFill="1" applyBorder="1" applyAlignment="1" applyProtection="1">
      <alignment horizontal="right" vertical="top" indent="3"/>
      <protection locked="0"/>
    </xf>
    <xf numFmtId="3" fontId="3" fillId="0" borderId="108" xfId="0" applyNumberFormat="1" applyFont="1" applyFill="1" applyBorder="1" applyAlignment="1" applyProtection="1">
      <alignment horizontal="right" vertical="top" indent="3"/>
      <protection locked="0"/>
    </xf>
    <xf numFmtId="3" fontId="3" fillId="0" borderId="118" xfId="0" applyNumberFormat="1" applyFont="1" applyFill="1" applyBorder="1" applyAlignment="1" applyProtection="1">
      <alignment horizontal="right" vertical="top" indent="3"/>
      <protection locked="0"/>
    </xf>
    <xf numFmtId="0" fontId="3" fillId="0" borderId="48" xfId="0" applyFont="1" applyBorder="1" applyAlignment="1" applyProtection="1">
      <alignment horizontal="left" vertical="center"/>
      <protection locked="0"/>
    </xf>
    <xf numFmtId="3" fontId="5" fillId="0" borderId="12" xfId="0" applyNumberFormat="1" applyFont="1" applyBorder="1" applyAlignment="1" applyProtection="1">
      <alignment horizontal="right" vertical="center" wrapText="1" indent="1"/>
      <protection locked="0"/>
    </xf>
    <xf numFmtId="3" fontId="5" fillId="0" borderId="11" xfId="0" applyNumberFormat="1" applyFont="1" applyBorder="1" applyAlignment="1" applyProtection="1">
      <alignment horizontal="right" vertical="center" wrapText="1" indent="1"/>
      <protection locked="0"/>
    </xf>
    <xf numFmtId="3" fontId="3" fillId="0" borderId="87" xfId="0" applyNumberFormat="1" applyFont="1" applyBorder="1" applyAlignment="1" applyProtection="1">
      <alignment horizontal="right" vertical="center" indent="3"/>
      <protection locked="0"/>
    </xf>
    <xf numFmtId="3" fontId="3" fillId="0" borderId="124" xfId="0" applyNumberFormat="1" applyFont="1" applyBorder="1" applyAlignment="1" applyProtection="1">
      <alignment horizontal="right" vertical="center" indent="3"/>
      <protection locked="0"/>
    </xf>
    <xf numFmtId="3" fontId="3" fillId="0" borderId="41" xfId="0" applyNumberFormat="1" applyFont="1" applyBorder="1" applyAlignment="1" applyProtection="1">
      <alignment horizontal="right" vertical="center" indent="3"/>
      <protection locked="0"/>
    </xf>
    <xf numFmtId="3" fontId="3" fillId="0" borderId="289" xfId="0" applyNumberFormat="1" applyFont="1" applyBorder="1" applyAlignment="1" applyProtection="1">
      <alignment horizontal="right" vertical="center" indent="3"/>
      <protection locked="0"/>
    </xf>
    <xf numFmtId="3" fontId="4" fillId="0" borderId="283" xfId="0" applyNumberFormat="1" applyFont="1" applyBorder="1" applyAlignment="1" applyProtection="1">
      <alignment horizontal="right" vertical="center" indent="3"/>
      <protection hidden="1"/>
    </xf>
    <xf numFmtId="3" fontId="4" fillId="0" borderId="284" xfId="0" applyNumberFormat="1" applyFont="1" applyBorder="1" applyAlignment="1" applyProtection="1">
      <alignment horizontal="right" vertical="center" indent="3"/>
      <protection hidden="1"/>
    </xf>
    <xf numFmtId="3" fontId="3" fillId="0" borderId="242" xfId="0" applyNumberFormat="1" applyFont="1" applyBorder="1" applyAlignment="1" applyProtection="1">
      <alignment horizontal="right" vertical="center" indent="3"/>
      <protection locked="0"/>
    </xf>
    <xf numFmtId="3" fontId="3" fillId="0" borderId="233" xfId="0" applyNumberFormat="1" applyFont="1" applyBorder="1" applyAlignment="1" applyProtection="1">
      <alignment horizontal="right" vertical="center" indent="3"/>
      <protection locked="0"/>
    </xf>
    <xf numFmtId="3" fontId="3" fillId="0" borderId="243" xfId="0" applyNumberFormat="1" applyFont="1" applyBorder="1" applyAlignment="1" applyProtection="1">
      <alignment horizontal="right" vertical="center" indent="3"/>
      <protection locked="0"/>
    </xf>
    <xf numFmtId="3" fontId="5" fillId="0" borderId="50" xfId="0" applyNumberFormat="1" applyFont="1" applyBorder="1" applyAlignment="1" applyProtection="1">
      <alignment horizontal="right" vertical="center" wrapText="1" indent="1"/>
      <protection locked="0"/>
    </xf>
    <xf numFmtId="3" fontId="5" fillId="0" borderId="70" xfId="0" applyNumberFormat="1" applyFont="1" applyBorder="1" applyAlignment="1" applyProtection="1">
      <alignment horizontal="right" vertical="center" wrapText="1" indent="1"/>
      <protection locked="0"/>
    </xf>
    <xf numFmtId="3" fontId="5" fillId="0" borderId="186" xfId="0" applyNumberFormat="1" applyFont="1" applyBorder="1" applyAlignment="1" applyProtection="1">
      <alignment horizontal="right" vertical="center" wrapText="1" indent="1"/>
      <protection locked="0"/>
    </xf>
    <xf numFmtId="0" fontId="5" fillId="0" borderId="12" xfId="0" applyFont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 applyProtection="1">
      <alignment horizontal="left" vertical="center" wrapText="1"/>
      <protection locked="0"/>
    </xf>
    <xf numFmtId="0" fontId="5" fillId="0" borderId="195" xfId="0" applyFont="1" applyBorder="1" applyAlignment="1" applyProtection="1">
      <alignment horizontal="left" vertical="center" wrapText="1"/>
      <protection locked="0"/>
    </xf>
    <xf numFmtId="3" fontId="5" fillId="0" borderId="83" xfId="0" applyNumberFormat="1" applyFont="1" applyBorder="1" applyAlignment="1" applyProtection="1">
      <alignment horizontal="right" vertical="center" wrapText="1" indent="1"/>
      <protection locked="0"/>
    </xf>
    <xf numFmtId="0" fontId="5" fillId="0" borderId="23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94" xfId="0" applyFont="1" applyBorder="1" applyAlignment="1" applyProtection="1">
      <alignment horizontal="center" vertical="top"/>
      <protection locked="0"/>
    </xf>
    <xf numFmtId="0" fontId="3" fillId="0" borderId="42" xfId="0" applyFont="1" applyBorder="1" applyAlignment="1" applyProtection="1">
      <alignment horizontal="center" vertical="top"/>
      <protection locked="0"/>
    </xf>
    <xf numFmtId="0" fontId="3" fillId="0" borderId="43" xfId="0" applyFont="1" applyBorder="1" applyAlignment="1" applyProtection="1">
      <alignment horizontal="left" vertical="center"/>
      <protection locked="0"/>
    </xf>
    <xf numFmtId="0" fontId="3" fillId="0" borderId="32" xfId="0" applyFont="1" applyBorder="1" applyAlignment="1" applyProtection="1">
      <alignment horizontal="left" vertical="center" indent="1"/>
      <protection locked="0"/>
    </xf>
    <xf numFmtId="0" fontId="3" fillId="0" borderId="87" xfId="0" applyFont="1" applyBorder="1" applyAlignment="1" applyProtection="1">
      <alignment horizontal="left" vertical="center" indent="1"/>
      <protection locked="0"/>
    </xf>
    <xf numFmtId="3" fontId="3" fillId="0" borderId="48" xfId="0" applyNumberFormat="1" applyFont="1" applyBorder="1" applyAlignment="1" applyProtection="1">
      <alignment horizontal="right" vertical="center" indent="1"/>
      <protection locked="0"/>
    </xf>
    <xf numFmtId="3" fontId="3" fillId="0" borderId="87" xfId="0" applyNumberFormat="1" applyFont="1" applyBorder="1" applyAlignment="1" applyProtection="1">
      <alignment horizontal="right" vertical="center" indent="1"/>
      <protection locked="0"/>
    </xf>
    <xf numFmtId="3" fontId="4" fillId="0" borderId="189" xfId="0" applyNumberFormat="1" applyFont="1" applyBorder="1" applyAlignment="1" applyProtection="1">
      <alignment horizontal="right" vertical="center" indent="1"/>
      <protection hidden="1"/>
    </xf>
    <xf numFmtId="3" fontId="4" fillId="0" borderId="157" xfId="0" applyNumberFormat="1" applyFont="1" applyBorder="1" applyAlignment="1" applyProtection="1">
      <alignment horizontal="right" vertical="center" indent="1"/>
      <protection hidden="1"/>
    </xf>
    <xf numFmtId="0" fontId="3" fillId="0" borderId="26" xfId="0" applyFont="1" applyBorder="1" applyAlignment="1" applyProtection="1">
      <alignment horizontal="left" vertical="center" wrapText="1"/>
      <protection locked="0"/>
    </xf>
    <xf numFmtId="3" fontId="4" fillId="0" borderId="190" xfId="0" applyNumberFormat="1" applyFont="1" applyFill="1" applyBorder="1" applyAlignment="1" applyProtection="1">
      <alignment horizontal="right" vertical="top" indent="3"/>
      <protection hidden="1"/>
    </xf>
    <xf numFmtId="3" fontId="4" fillId="0" borderId="146" xfId="0" applyNumberFormat="1" applyFont="1" applyFill="1" applyBorder="1" applyAlignment="1" applyProtection="1">
      <alignment horizontal="right" vertical="top" indent="3"/>
      <protection hidden="1"/>
    </xf>
    <xf numFmtId="3" fontId="4" fillId="0" borderId="194" xfId="0" applyNumberFormat="1" applyFont="1" applyFill="1" applyBorder="1" applyAlignment="1" applyProtection="1">
      <alignment horizontal="right" vertical="top" indent="3"/>
      <protection hidden="1"/>
    </xf>
    <xf numFmtId="0" fontId="3" fillId="0" borderId="155" xfId="0" applyFont="1" applyBorder="1" applyAlignment="1" applyProtection="1">
      <alignment horizontal="left" vertical="center"/>
      <protection locked="0"/>
    </xf>
    <xf numFmtId="0" fontId="3" fillId="0" borderId="146" xfId="0" applyFont="1" applyBorder="1" applyAlignment="1" applyProtection="1">
      <alignment horizontal="left" vertical="center"/>
      <protection locked="0"/>
    </xf>
    <xf numFmtId="0" fontId="3" fillId="0" borderId="62" xfId="0" applyFont="1" applyBorder="1" applyAlignment="1" applyProtection="1">
      <alignment horizontal="left" vertical="center"/>
      <protection locked="0"/>
    </xf>
    <xf numFmtId="0" fontId="4" fillId="0" borderId="247" xfId="0" applyFont="1" applyBorder="1" applyAlignment="1" applyProtection="1">
      <alignment horizontal="left" vertical="center" wrapText="1"/>
      <protection locked="0"/>
    </xf>
    <xf numFmtId="0" fontId="4" fillId="0" borderId="248" xfId="0" applyFont="1" applyBorder="1" applyAlignment="1" applyProtection="1">
      <alignment horizontal="left" vertical="center" wrapText="1"/>
      <protection locked="0"/>
    </xf>
    <xf numFmtId="3" fontId="3" fillId="0" borderId="323" xfId="0" applyNumberFormat="1" applyFont="1" applyBorder="1" applyAlignment="1" applyProtection="1">
      <alignment horizontal="right" vertical="center" indent="1"/>
      <protection locked="0"/>
    </xf>
    <xf numFmtId="3" fontId="3" fillId="0" borderId="221" xfId="0" applyNumberFormat="1" applyFont="1" applyBorder="1" applyAlignment="1" applyProtection="1">
      <alignment horizontal="right" vertical="center" indent="1"/>
      <protection locked="0"/>
    </xf>
    <xf numFmtId="3" fontId="4" fillId="0" borderId="248" xfId="0" applyNumberFormat="1" applyFont="1" applyBorder="1" applyAlignment="1" applyProtection="1">
      <alignment horizontal="right" vertical="center" indent="1"/>
      <protection hidden="1"/>
    </xf>
    <xf numFmtId="3" fontId="4" fillId="0" borderId="249" xfId="0" applyNumberFormat="1" applyFont="1" applyBorder="1" applyAlignment="1" applyProtection="1">
      <alignment horizontal="right" vertical="center" indent="1"/>
      <protection hidden="1"/>
    </xf>
    <xf numFmtId="3" fontId="4" fillId="0" borderId="250" xfId="0" applyNumberFormat="1" applyFont="1" applyBorder="1" applyAlignment="1" applyProtection="1">
      <alignment horizontal="right" vertical="center" indent="1"/>
      <protection hidden="1"/>
    </xf>
    <xf numFmtId="3" fontId="4" fillId="0" borderId="251" xfId="0" applyNumberFormat="1" applyFont="1" applyBorder="1" applyAlignment="1" applyProtection="1">
      <alignment horizontal="right" vertical="center" indent="1"/>
      <protection hidden="1"/>
    </xf>
    <xf numFmtId="3" fontId="3" fillId="0" borderId="328" xfId="0" applyNumberFormat="1" applyFont="1" applyBorder="1" applyAlignment="1" applyProtection="1">
      <alignment horizontal="right" vertical="center" indent="1"/>
      <protection locked="0"/>
    </xf>
    <xf numFmtId="3" fontId="3" fillId="0" borderId="326" xfId="0" applyNumberFormat="1" applyFont="1" applyBorder="1" applyAlignment="1" applyProtection="1">
      <alignment horizontal="right" vertical="center" indent="1"/>
      <protection locked="0"/>
    </xf>
    <xf numFmtId="3" fontId="3" fillId="0" borderId="329" xfId="0" applyNumberFormat="1" applyFont="1" applyBorder="1" applyAlignment="1" applyProtection="1">
      <alignment horizontal="right" vertical="center" indent="1"/>
      <protection locked="0"/>
    </xf>
    <xf numFmtId="3" fontId="3" fillId="0" borderId="327" xfId="0" applyNumberFormat="1" applyFont="1" applyBorder="1" applyAlignment="1" applyProtection="1">
      <alignment horizontal="right" vertical="center" indent="1"/>
      <protection locked="0"/>
    </xf>
    <xf numFmtId="3" fontId="4" fillId="0" borderId="91" xfId="0" applyNumberFormat="1" applyFont="1" applyFill="1" applyBorder="1" applyAlignment="1" applyProtection="1">
      <alignment horizontal="right" vertical="center" indent="1"/>
      <protection locked="0"/>
    </xf>
    <xf numFmtId="3" fontId="4" fillId="0" borderId="24" xfId="0" applyNumberFormat="1" applyFont="1" applyFill="1" applyBorder="1" applyAlignment="1" applyProtection="1">
      <alignment horizontal="right" vertical="center" indent="1"/>
      <protection locked="0"/>
    </xf>
    <xf numFmtId="3" fontId="4" fillId="0" borderId="91" xfId="0" applyNumberFormat="1" applyFont="1" applyFill="1" applyBorder="1" applyAlignment="1" applyProtection="1">
      <alignment horizontal="right" vertical="center" indent="1"/>
      <protection hidden="1"/>
    </xf>
    <xf numFmtId="0" fontId="4" fillId="0" borderId="90" xfId="0" applyFont="1" applyBorder="1" applyAlignment="1" applyProtection="1">
      <alignment horizontal="left" vertical="center" wrapText="1"/>
      <protection locked="0"/>
    </xf>
    <xf numFmtId="0" fontId="4" fillId="0" borderId="91" xfId="0" applyFont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3" fontId="4" fillId="0" borderId="92" xfId="0" applyNumberFormat="1" applyFont="1" applyFill="1" applyBorder="1" applyAlignment="1" applyProtection="1">
      <alignment horizontal="right" vertical="center" indent="1"/>
      <protection locked="0"/>
    </xf>
    <xf numFmtId="3" fontId="4" fillId="0" borderId="93" xfId="0" applyNumberFormat="1" applyFont="1" applyFill="1" applyBorder="1" applyAlignment="1" applyProtection="1">
      <alignment horizontal="right" vertical="center" indent="1"/>
      <protection locked="0"/>
    </xf>
    <xf numFmtId="3" fontId="3" fillId="0" borderId="138" xfId="0" applyNumberFormat="1" applyFont="1" applyFill="1" applyBorder="1" applyAlignment="1" applyProtection="1">
      <alignment horizontal="right" vertical="center" indent="1"/>
      <protection locked="0"/>
    </xf>
    <xf numFmtId="3" fontId="3" fillId="0" borderId="137" xfId="0" applyNumberFormat="1" applyFont="1" applyFill="1" applyBorder="1" applyAlignment="1" applyProtection="1">
      <alignment horizontal="right" vertical="center" indent="1"/>
      <protection locked="0"/>
    </xf>
    <xf numFmtId="3" fontId="3" fillId="0" borderId="139" xfId="0" applyNumberFormat="1" applyFont="1" applyFill="1" applyBorder="1" applyAlignment="1" applyProtection="1">
      <alignment horizontal="right" vertical="center" indent="1"/>
      <protection locked="0"/>
    </xf>
    <xf numFmtId="3" fontId="3" fillId="0" borderId="197" xfId="0" applyNumberFormat="1" applyFont="1" applyFill="1" applyBorder="1" applyAlignment="1" applyProtection="1">
      <alignment horizontal="right" vertical="center" indent="1"/>
      <protection locked="0"/>
    </xf>
    <xf numFmtId="0" fontId="3" fillId="0" borderId="155" xfId="0" applyFont="1" applyBorder="1" applyAlignment="1" applyProtection="1">
      <alignment horizontal="left" vertical="center" wrapText="1"/>
      <protection locked="0"/>
    </xf>
    <xf numFmtId="0" fontId="3" fillId="0" borderId="146" xfId="0" applyFont="1" applyBorder="1" applyAlignment="1" applyProtection="1">
      <alignment horizontal="left" vertical="center" wrapText="1"/>
      <protection locked="0"/>
    </xf>
    <xf numFmtId="0" fontId="3" fillId="0" borderId="62" xfId="0" applyFont="1" applyBorder="1" applyAlignment="1" applyProtection="1">
      <alignment horizontal="left" vertical="center" wrapText="1"/>
      <protection locked="0"/>
    </xf>
    <xf numFmtId="3" fontId="3" fillId="0" borderId="146" xfId="0" applyNumberFormat="1" applyFont="1" applyFill="1" applyBorder="1" applyAlignment="1" applyProtection="1">
      <alignment horizontal="right" vertical="center" indent="1"/>
      <protection locked="0"/>
    </xf>
    <xf numFmtId="3" fontId="3" fillId="0" borderId="191" xfId="0" applyNumberFormat="1" applyFont="1" applyFill="1" applyBorder="1" applyAlignment="1" applyProtection="1">
      <alignment horizontal="right" vertical="center" indent="1"/>
      <protection locked="0"/>
    </xf>
    <xf numFmtId="3" fontId="3" fillId="0" borderId="190" xfId="0" applyNumberFormat="1" applyFont="1" applyFill="1" applyBorder="1" applyAlignment="1" applyProtection="1">
      <alignment horizontal="right" vertical="center" indent="1"/>
      <protection locked="0"/>
    </xf>
    <xf numFmtId="3" fontId="3" fillId="0" borderId="194" xfId="0" applyNumberFormat="1" applyFont="1" applyFill="1" applyBorder="1" applyAlignment="1" applyProtection="1">
      <alignment horizontal="right" vertical="center" indent="1"/>
      <protection locked="0"/>
    </xf>
    <xf numFmtId="0" fontId="4" fillId="0" borderId="103" xfId="0" applyFont="1" applyBorder="1" applyAlignment="1" applyProtection="1">
      <alignment horizontal="left" vertical="center" wrapText="1"/>
      <protection locked="0"/>
    </xf>
    <xf numFmtId="0" fontId="4" fillId="0" borderId="101" xfId="0" applyFont="1" applyBorder="1" applyAlignment="1" applyProtection="1">
      <alignment horizontal="left" vertical="center" wrapText="1"/>
      <protection locked="0"/>
    </xf>
    <xf numFmtId="0" fontId="4" fillId="0" borderId="104" xfId="0" applyFont="1" applyBorder="1" applyAlignment="1" applyProtection="1">
      <alignment horizontal="left" vertical="center" wrapText="1"/>
      <protection locked="0"/>
    </xf>
    <xf numFmtId="3" fontId="4" fillId="0" borderId="8" xfId="0" applyNumberFormat="1" applyFont="1" applyFill="1" applyBorder="1" applyAlignment="1" applyProtection="1">
      <alignment horizontal="right" vertical="center" indent="1"/>
      <protection hidden="1"/>
    </xf>
    <xf numFmtId="3" fontId="4" fillId="0" borderId="24" xfId="0" applyNumberFormat="1" applyFont="1" applyFill="1" applyBorder="1" applyAlignment="1" applyProtection="1">
      <alignment horizontal="right" vertical="center" indent="1"/>
      <protection hidden="1"/>
    </xf>
    <xf numFmtId="3" fontId="3" fillId="0" borderId="30" xfId="0" applyNumberFormat="1" applyFont="1" applyBorder="1" applyAlignment="1" applyProtection="1">
      <alignment horizontal="right" vertical="center" indent="1"/>
      <protection locked="0"/>
    </xf>
    <xf numFmtId="3" fontId="3" fillId="0" borderId="76" xfId="0" applyNumberFormat="1" applyFont="1" applyBorder="1" applyAlignment="1" applyProtection="1">
      <alignment horizontal="right" vertical="center" indent="1"/>
      <protection locked="0"/>
    </xf>
    <xf numFmtId="3" fontId="3" fillId="0" borderId="118" xfId="0" applyNumberFormat="1" applyFont="1" applyBorder="1" applyAlignment="1" applyProtection="1">
      <alignment horizontal="right" vertical="center" indent="1"/>
      <protection locked="0"/>
    </xf>
    <xf numFmtId="3" fontId="4" fillId="0" borderId="144" xfId="0" applyNumberFormat="1" applyFont="1" applyBorder="1" applyAlignment="1" applyProtection="1">
      <alignment horizontal="right" vertical="center" indent="1"/>
      <protection hidden="1"/>
    </xf>
    <xf numFmtId="0" fontId="3" fillId="0" borderId="29" xfId="0" applyFont="1" applyBorder="1" applyAlignment="1" applyProtection="1">
      <alignment horizontal="left" vertical="center" indent="1"/>
      <protection locked="0"/>
    </xf>
    <xf numFmtId="0" fontId="0" fillId="0" borderId="14" xfId="0" applyBorder="1" applyAlignment="1">
      <alignment horizontal="left" vertical="center" indent="1"/>
    </xf>
    <xf numFmtId="0" fontId="0" fillId="0" borderId="72" xfId="0" applyBorder="1" applyAlignment="1">
      <alignment horizontal="left" vertical="center" indent="1"/>
    </xf>
    <xf numFmtId="3" fontId="3" fillId="0" borderId="318" xfId="0" applyNumberFormat="1" applyFont="1" applyBorder="1" applyAlignment="1" applyProtection="1">
      <alignment horizontal="right" vertical="center" indent="1"/>
      <protection locked="0"/>
    </xf>
    <xf numFmtId="3" fontId="3" fillId="0" borderId="319" xfId="0" applyNumberFormat="1" applyFont="1" applyBorder="1" applyAlignment="1" applyProtection="1">
      <alignment horizontal="right" vertical="center" indent="1"/>
      <protection locked="0"/>
    </xf>
    <xf numFmtId="3" fontId="3" fillId="0" borderId="307" xfId="0" applyNumberFormat="1" applyFont="1" applyBorder="1" applyAlignment="1" applyProtection="1">
      <alignment horizontal="right" vertical="center" indent="1"/>
      <protection locked="0"/>
    </xf>
    <xf numFmtId="3" fontId="3" fillId="0" borderId="228" xfId="0" applyNumberFormat="1" applyFont="1" applyBorder="1" applyAlignment="1" applyProtection="1">
      <alignment horizontal="right" vertical="center" indent="1"/>
      <protection locked="0"/>
    </xf>
    <xf numFmtId="3" fontId="3" fillId="0" borderId="306" xfId="0" applyNumberFormat="1" applyFont="1" applyBorder="1" applyAlignment="1" applyProtection="1">
      <alignment horizontal="right" vertical="center" indent="1"/>
      <protection locked="0"/>
    </xf>
    <xf numFmtId="3" fontId="3" fillId="0" borderId="308" xfId="0" applyNumberFormat="1" applyFont="1" applyBorder="1" applyAlignment="1" applyProtection="1">
      <alignment horizontal="right" vertical="center" indent="1"/>
      <protection locked="0"/>
    </xf>
    <xf numFmtId="0" fontId="4" fillId="0" borderId="309" xfId="0" applyFont="1" applyBorder="1" applyAlignment="1" applyProtection="1">
      <alignment horizontal="left" vertical="center" wrapText="1"/>
      <protection locked="0"/>
    </xf>
    <xf numFmtId="0" fontId="4" fillId="0" borderId="310" xfId="0" applyFont="1" applyBorder="1" applyAlignment="1" applyProtection="1">
      <alignment horizontal="left" vertical="center" wrapText="1"/>
      <protection locked="0"/>
    </xf>
    <xf numFmtId="0" fontId="4" fillId="0" borderId="311" xfId="0" applyFont="1" applyBorder="1" applyAlignment="1" applyProtection="1">
      <alignment horizontal="left" vertical="center" wrapText="1"/>
      <protection locked="0"/>
    </xf>
    <xf numFmtId="0" fontId="4" fillId="0" borderId="140" xfId="0" applyFont="1" applyBorder="1" applyAlignment="1" applyProtection="1">
      <alignment horizontal="center" vertical="center"/>
      <protection locked="0"/>
    </xf>
    <xf numFmtId="0" fontId="4" fillId="0" borderId="141" xfId="0" applyFont="1" applyBorder="1" applyAlignment="1" applyProtection="1">
      <alignment horizontal="center" vertical="center"/>
      <protection locked="0"/>
    </xf>
    <xf numFmtId="0" fontId="4" fillId="0" borderId="142" xfId="0" applyFont="1" applyBorder="1" applyAlignment="1" applyProtection="1">
      <alignment horizontal="center" vertical="center"/>
      <protection locked="0"/>
    </xf>
    <xf numFmtId="0" fontId="4" fillId="0" borderId="143" xfId="0" applyFont="1" applyBorder="1" applyAlignment="1" applyProtection="1">
      <alignment horizontal="center" vertical="center"/>
      <protection locked="0"/>
    </xf>
    <xf numFmtId="0" fontId="4" fillId="0" borderId="11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3" fontId="3" fillId="0" borderId="1" xfId="0" applyNumberFormat="1" applyFont="1" applyBorder="1" applyAlignment="1" applyProtection="1">
      <alignment horizontal="right" vertical="top" indent="1"/>
      <protection hidden="1"/>
    </xf>
    <xf numFmtId="3" fontId="3" fillId="0" borderId="85" xfId="0" applyNumberFormat="1" applyFont="1" applyBorder="1" applyAlignment="1" applyProtection="1">
      <alignment horizontal="right" vertical="top" indent="1"/>
      <protection hidden="1"/>
    </xf>
    <xf numFmtId="0" fontId="4" fillId="0" borderId="23" xfId="0" applyFont="1" applyFill="1" applyBorder="1" applyAlignment="1" applyProtection="1">
      <alignment horizontal="left" vertical="center"/>
      <protection locked="0"/>
    </xf>
    <xf numFmtId="0" fontId="4" fillId="0" borderId="20" xfId="0" applyFont="1" applyFill="1" applyBorder="1" applyAlignment="1" applyProtection="1">
      <alignment horizontal="left" vertical="center"/>
      <protection locked="0"/>
    </xf>
    <xf numFmtId="3" fontId="3" fillId="0" borderId="31" xfId="0" applyNumberFormat="1" applyFont="1" applyFill="1" applyBorder="1" applyAlignment="1" applyProtection="1">
      <alignment horizontal="right" vertical="center"/>
      <protection locked="0"/>
    </xf>
    <xf numFmtId="3" fontId="3" fillId="0" borderId="15" xfId="0" applyNumberFormat="1" applyFont="1" applyFill="1" applyBorder="1" applyAlignment="1" applyProtection="1">
      <alignment horizontal="right" vertical="center"/>
      <protection locked="0"/>
    </xf>
    <xf numFmtId="3" fontId="3" fillId="0" borderId="88" xfId="0" applyNumberFormat="1" applyFont="1" applyBorder="1" applyAlignment="1" applyProtection="1">
      <alignment horizontal="right" vertical="top" indent="1"/>
      <protection hidden="1"/>
    </xf>
    <xf numFmtId="3" fontId="3" fillId="0" borderId="89" xfId="0" applyNumberFormat="1" applyFont="1" applyBorder="1" applyAlignment="1" applyProtection="1">
      <alignment horizontal="right" vertical="top" indent="1"/>
      <protection hidden="1"/>
    </xf>
    <xf numFmtId="3" fontId="3" fillId="0" borderId="222" xfId="0" applyNumberFormat="1" applyFont="1" applyBorder="1" applyAlignment="1" applyProtection="1">
      <alignment horizontal="right" vertical="center" indent="1"/>
      <protection locked="0"/>
    </xf>
    <xf numFmtId="3" fontId="3" fillId="0" borderId="324" xfId="0" applyNumberFormat="1" applyFont="1" applyBorder="1" applyAlignment="1" applyProtection="1">
      <alignment horizontal="right" vertical="center" indent="1"/>
      <protection locked="0"/>
    </xf>
    <xf numFmtId="0" fontId="3" fillId="0" borderId="26" xfId="0" applyFont="1" applyFill="1" applyBorder="1" applyAlignment="1" applyProtection="1">
      <alignment horizontal="left" vertical="center" wrapText="1"/>
      <protection locked="0"/>
    </xf>
    <xf numFmtId="0" fontId="3" fillId="0" borderId="70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Fill="1" applyBorder="1" applyAlignment="1" applyProtection="1">
      <alignment horizontal="left" vertical="center" wrapText="1"/>
      <protection locked="0"/>
    </xf>
    <xf numFmtId="0" fontId="3" fillId="0" borderId="21" xfId="0" applyFont="1" applyFill="1" applyBorder="1" applyAlignment="1" applyProtection="1">
      <alignment horizontal="left" vertical="center" wrapText="1"/>
      <protection locked="0"/>
    </xf>
    <xf numFmtId="3" fontId="3" fillId="0" borderId="39" xfId="0" applyNumberFormat="1" applyFont="1" applyFill="1" applyBorder="1" applyAlignment="1" applyProtection="1">
      <alignment horizontal="right" vertical="center" indent="1"/>
      <protection locked="0"/>
    </xf>
    <xf numFmtId="3" fontId="3" fillId="0" borderId="22" xfId="0" applyNumberFormat="1" applyFont="1" applyFill="1" applyBorder="1" applyAlignment="1" applyProtection="1">
      <alignment horizontal="right" vertical="center" indent="1"/>
      <protection locked="0"/>
    </xf>
    <xf numFmtId="3" fontId="3" fillId="0" borderId="94" xfId="0" applyNumberFormat="1" applyFont="1" applyFill="1" applyBorder="1" applyAlignment="1" applyProtection="1">
      <alignment horizontal="right" vertical="center" indent="1"/>
      <protection locked="0"/>
    </xf>
    <xf numFmtId="3" fontId="3" fillId="0" borderId="42" xfId="0" applyNumberFormat="1" applyFont="1" applyFill="1" applyBorder="1" applyAlignment="1" applyProtection="1">
      <alignment horizontal="right" vertical="center" indent="1"/>
      <protection locked="0"/>
    </xf>
    <xf numFmtId="0" fontId="4" fillId="0" borderId="198" xfId="0" applyFont="1" applyBorder="1" applyAlignment="1" applyProtection="1">
      <alignment horizontal="center" vertical="center"/>
      <protection locked="0"/>
    </xf>
    <xf numFmtId="3" fontId="4" fillId="0" borderId="91" xfId="0" applyNumberFormat="1" applyFont="1" applyBorder="1" applyAlignment="1" applyProtection="1">
      <alignment horizontal="right" vertical="center" indent="1"/>
      <protection hidden="1"/>
    </xf>
    <xf numFmtId="3" fontId="4" fillId="0" borderId="24" xfId="0" applyNumberFormat="1" applyFont="1" applyBorder="1" applyAlignment="1" applyProtection="1">
      <alignment horizontal="right" vertical="center" indent="1"/>
      <protection hidden="1"/>
    </xf>
    <xf numFmtId="3" fontId="3" fillId="0" borderId="138" xfId="0" applyNumberFormat="1" applyFont="1" applyBorder="1" applyAlignment="1" applyProtection="1">
      <alignment horizontal="right" vertical="center" indent="1"/>
      <protection locked="0"/>
    </xf>
    <xf numFmtId="3" fontId="3" fillId="0" borderId="137" xfId="0" applyNumberFormat="1" applyFont="1" applyBorder="1" applyAlignment="1" applyProtection="1">
      <alignment horizontal="right" vertical="center" indent="1"/>
      <protection locked="0"/>
    </xf>
    <xf numFmtId="3" fontId="3" fillId="0" borderId="139" xfId="0" applyNumberFormat="1" applyFont="1" applyBorder="1" applyAlignment="1" applyProtection="1">
      <alignment horizontal="right" vertical="center" indent="1"/>
      <protection locked="0"/>
    </xf>
    <xf numFmtId="0" fontId="3" fillId="0" borderId="121" xfId="0" applyFont="1" applyFill="1" applyBorder="1" applyAlignment="1" applyProtection="1">
      <alignment horizontal="left" vertical="center" wrapText="1"/>
      <protection locked="0"/>
    </xf>
    <xf numFmtId="0" fontId="3" fillId="0" borderId="40" xfId="0" applyFont="1" applyFill="1" applyBorder="1" applyAlignment="1" applyProtection="1">
      <alignment horizontal="left" vertical="center" wrapText="1"/>
      <protection locked="0"/>
    </xf>
    <xf numFmtId="0" fontId="6" fillId="0" borderId="46" xfId="0" applyFont="1" applyBorder="1" applyAlignment="1" applyProtection="1">
      <alignment horizontal="left" vertical="center" wrapText="1"/>
      <protection locked="0"/>
    </xf>
    <xf numFmtId="0" fontId="6" fillId="0" borderId="40" xfId="0" applyFont="1" applyBorder="1" applyAlignment="1" applyProtection="1">
      <alignment horizontal="left" vertical="center" wrapText="1"/>
      <protection locked="0"/>
    </xf>
    <xf numFmtId="0" fontId="6" fillId="0" borderId="192" xfId="0" applyFont="1" applyBorder="1" applyAlignment="1" applyProtection="1">
      <alignment horizontal="left" vertical="center" wrapText="1"/>
      <protection locked="0"/>
    </xf>
    <xf numFmtId="3" fontId="6" fillId="0" borderId="46" xfId="0" applyNumberFormat="1" applyFont="1" applyBorder="1" applyAlignment="1" applyProtection="1">
      <alignment horizontal="right" vertical="center" wrapText="1" indent="1"/>
      <protection hidden="1"/>
    </xf>
    <xf numFmtId="3" fontId="6" fillId="0" borderId="40" xfId="0" applyNumberFormat="1" applyFont="1" applyBorder="1" applyAlignment="1" applyProtection="1">
      <alignment horizontal="right" vertical="center" wrapText="1" indent="1"/>
      <protection hidden="1"/>
    </xf>
    <xf numFmtId="3" fontId="6" fillId="0" borderId="156" xfId="0" applyNumberFormat="1" applyFont="1" applyBorder="1" applyAlignment="1" applyProtection="1">
      <alignment horizontal="right" vertical="center" wrapText="1" indent="1"/>
      <protection hidden="1"/>
    </xf>
    <xf numFmtId="0" fontId="3" fillId="0" borderId="143" xfId="0" applyFont="1" applyBorder="1" applyAlignment="1" applyProtection="1">
      <alignment horizontal="left" vertical="center" wrapText="1"/>
      <protection locked="0"/>
    </xf>
    <xf numFmtId="0" fontId="3" fillId="0" borderId="113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3" fontId="3" fillId="0" borderId="113" xfId="0" applyNumberFormat="1" applyFont="1" applyFill="1" applyBorder="1" applyAlignment="1" applyProtection="1">
      <alignment horizontal="right" vertical="center" indent="1"/>
      <protection locked="0"/>
    </xf>
    <xf numFmtId="3" fontId="3" fillId="0" borderId="80" xfId="0" applyNumberFormat="1" applyFont="1" applyFill="1" applyBorder="1" applyAlignment="1" applyProtection="1">
      <alignment horizontal="right" vertical="center" indent="1"/>
      <protection locked="0"/>
    </xf>
    <xf numFmtId="3" fontId="3" fillId="0" borderId="111" xfId="0" applyNumberFormat="1" applyFont="1" applyFill="1" applyBorder="1" applyAlignment="1" applyProtection="1">
      <alignment horizontal="right" vertical="center" indent="1"/>
      <protection locked="0"/>
    </xf>
    <xf numFmtId="3" fontId="3" fillId="0" borderId="112" xfId="0" applyNumberFormat="1" applyFont="1" applyFill="1" applyBorder="1" applyAlignment="1" applyProtection="1">
      <alignment horizontal="right" vertical="center" indent="1"/>
      <protection locked="0"/>
    </xf>
    <xf numFmtId="3" fontId="4" fillId="0" borderId="101" xfId="0" applyNumberFormat="1" applyFont="1" applyFill="1" applyBorder="1" applyAlignment="1" applyProtection="1">
      <alignment horizontal="right" vertical="center" indent="1"/>
      <protection hidden="1"/>
    </xf>
    <xf numFmtId="3" fontId="4" fillId="0" borderId="170" xfId="0" applyNumberFormat="1" applyFont="1" applyFill="1" applyBorder="1" applyAlignment="1" applyProtection="1">
      <alignment horizontal="right" vertical="center" indent="1"/>
      <protection hidden="1"/>
    </xf>
    <xf numFmtId="0" fontId="3" fillId="0" borderId="47" xfId="0" applyFont="1" applyBorder="1" applyAlignment="1" applyProtection="1">
      <alignment horizontal="left" vertical="center" wrapText="1"/>
      <protection locked="0"/>
    </xf>
    <xf numFmtId="3" fontId="3" fillId="0" borderId="53" xfId="0" applyNumberFormat="1" applyFont="1" applyFill="1" applyBorder="1" applyAlignment="1" applyProtection="1">
      <alignment horizontal="right" vertical="center" indent="1"/>
      <protection locked="0"/>
    </xf>
    <xf numFmtId="3" fontId="3" fillId="0" borderId="183" xfId="0" applyNumberFormat="1" applyFont="1" applyFill="1" applyBorder="1" applyAlignment="1" applyProtection="1">
      <alignment horizontal="right" vertical="center" indent="1"/>
      <protection locked="0"/>
    </xf>
    <xf numFmtId="3" fontId="3" fillId="0" borderId="106" xfId="0" applyNumberFormat="1" applyFont="1" applyFill="1" applyBorder="1" applyAlignment="1" applyProtection="1">
      <alignment horizontal="right" vertical="center" indent="1"/>
      <protection locked="0"/>
    </xf>
    <xf numFmtId="3" fontId="3" fillId="0" borderId="107" xfId="0" applyNumberFormat="1" applyFont="1" applyFill="1" applyBorder="1" applyAlignment="1" applyProtection="1">
      <alignment horizontal="right" vertical="center" indent="1"/>
      <protection locked="0"/>
    </xf>
    <xf numFmtId="3" fontId="3" fillId="0" borderId="39" xfId="0" applyNumberFormat="1" applyFont="1" applyBorder="1" applyAlignment="1" applyProtection="1">
      <alignment horizontal="right" vertical="center" indent="1"/>
      <protection locked="0"/>
    </xf>
    <xf numFmtId="3" fontId="3" fillId="0" borderId="22" xfId="0" applyNumberFormat="1" applyFont="1" applyBorder="1" applyAlignment="1" applyProtection="1">
      <alignment horizontal="right" vertical="center" indent="1"/>
      <protection locked="0"/>
    </xf>
    <xf numFmtId="3" fontId="3" fillId="0" borderId="94" xfId="0" applyNumberFormat="1" applyFont="1" applyBorder="1" applyAlignment="1" applyProtection="1">
      <alignment horizontal="right" vertical="center" indent="1"/>
      <protection locked="0"/>
    </xf>
    <xf numFmtId="3" fontId="3" fillId="0" borderId="42" xfId="0" applyNumberFormat="1" applyFont="1" applyBorder="1" applyAlignment="1" applyProtection="1">
      <alignment horizontal="right" vertical="center" indent="1"/>
      <protection locked="0"/>
    </xf>
    <xf numFmtId="3" fontId="3" fillId="0" borderId="88" xfId="0" applyNumberFormat="1" applyFont="1" applyFill="1" applyBorder="1" applyAlignment="1" applyProtection="1">
      <alignment horizontal="right" vertical="top" indent="3"/>
      <protection locked="0"/>
    </xf>
    <xf numFmtId="3" fontId="3" fillId="0" borderId="56" xfId="0" applyNumberFormat="1" applyFont="1" applyFill="1" applyBorder="1" applyAlignment="1" applyProtection="1">
      <alignment horizontal="right" vertical="top" indent="3"/>
      <protection locked="0"/>
    </xf>
    <xf numFmtId="3" fontId="3" fillId="0" borderId="89" xfId="0" applyNumberFormat="1" applyFont="1" applyFill="1" applyBorder="1" applyAlignment="1" applyProtection="1">
      <alignment horizontal="right" vertical="top" indent="3"/>
      <protection locked="0"/>
    </xf>
    <xf numFmtId="3" fontId="3" fillId="0" borderId="190" xfId="0" applyNumberFormat="1" applyFont="1" applyFill="1" applyBorder="1" applyAlignment="1" applyProtection="1">
      <alignment horizontal="right" vertical="top" indent="3"/>
      <protection locked="0"/>
    </xf>
    <xf numFmtId="3" fontId="3" fillId="0" borderId="146" xfId="0" applyNumberFormat="1" applyFont="1" applyFill="1" applyBorder="1" applyAlignment="1" applyProtection="1">
      <alignment horizontal="right" vertical="top" indent="3"/>
      <protection locked="0"/>
    </xf>
    <xf numFmtId="3" fontId="3" fillId="0" borderId="194" xfId="0" applyNumberFormat="1" applyFont="1" applyFill="1" applyBorder="1" applyAlignment="1" applyProtection="1">
      <alignment horizontal="right" vertical="top" indent="3"/>
      <protection locked="0"/>
    </xf>
    <xf numFmtId="0" fontId="4" fillId="0" borderId="306" xfId="0" applyFont="1" applyBorder="1" applyAlignment="1" applyProtection="1">
      <alignment horizontal="center" vertical="center"/>
      <protection locked="0"/>
    </xf>
    <xf numFmtId="0" fontId="4" fillId="0" borderId="308" xfId="0" applyFont="1" applyBorder="1" applyAlignment="1" applyProtection="1">
      <alignment horizontal="center" vertical="center"/>
      <protection locked="0"/>
    </xf>
    <xf numFmtId="0" fontId="4" fillId="0" borderId="200" xfId="0" applyFont="1" applyBorder="1" applyAlignment="1" applyProtection="1">
      <alignment horizontal="center" vertical="center"/>
      <protection locked="0"/>
    </xf>
    <xf numFmtId="0" fontId="4" fillId="0" borderId="201" xfId="0" applyFont="1" applyBorder="1" applyAlignment="1" applyProtection="1">
      <alignment horizontal="center" vertical="center"/>
      <protection locked="0"/>
    </xf>
    <xf numFmtId="0" fontId="4" fillId="0" borderId="151" xfId="0" applyFont="1" applyBorder="1" applyAlignment="1" applyProtection="1">
      <alignment horizontal="left" vertical="center"/>
      <protection locked="0"/>
    </xf>
    <xf numFmtId="0" fontId="4" fillId="0" borderId="152" xfId="0" applyFont="1" applyBorder="1" applyAlignment="1" applyProtection="1">
      <alignment horizontal="left" vertical="center"/>
      <protection locked="0"/>
    </xf>
    <xf numFmtId="0" fontId="0" fillId="0" borderId="20" xfId="0" applyBorder="1" applyAlignment="1">
      <alignment horizontal="left" vertical="center" wrapText="1"/>
    </xf>
    <xf numFmtId="0" fontId="0" fillId="0" borderId="282" xfId="0" applyBorder="1" applyAlignment="1">
      <alignment horizontal="left" vertical="center" wrapText="1"/>
    </xf>
    <xf numFmtId="0" fontId="6" fillId="0" borderId="121" xfId="0" applyFont="1" applyBorder="1" applyAlignment="1" applyProtection="1">
      <alignment horizontal="left" vertical="center"/>
      <protection locked="0"/>
    </xf>
    <xf numFmtId="0" fontId="6" fillId="0" borderId="40" xfId="0" applyFont="1" applyBorder="1" applyAlignment="1" applyProtection="1">
      <alignment horizontal="left" vertical="center"/>
      <protection locked="0"/>
    </xf>
    <xf numFmtId="0" fontId="5" fillId="0" borderId="95" xfId="0" applyFont="1" applyBorder="1" applyAlignment="1" applyProtection="1">
      <alignment horizontal="left" vertical="top"/>
      <protection locked="0"/>
    </xf>
    <xf numFmtId="0" fontId="5" fillId="0" borderId="97" xfId="0" applyFont="1" applyBorder="1" applyAlignment="1" applyProtection="1">
      <alignment horizontal="left" vertical="top"/>
      <protection locked="0"/>
    </xf>
    <xf numFmtId="0" fontId="5" fillId="0" borderId="189" xfId="0" applyFont="1" applyBorder="1" applyAlignment="1" applyProtection="1">
      <alignment horizontal="left" vertical="center" wrapText="1"/>
      <protection locked="0"/>
    </xf>
    <xf numFmtId="0" fontId="5" fillId="0" borderId="96" xfId="0" applyFont="1" applyBorder="1" applyAlignment="1" applyProtection="1">
      <alignment horizontal="left" vertical="center" wrapText="1"/>
      <protection locked="0"/>
    </xf>
    <xf numFmtId="0" fontId="5" fillId="0" borderId="144" xfId="0" applyFont="1" applyBorder="1" applyAlignment="1" applyProtection="1">
      <alignment horizontal="left" vertical="center" wrapText="1"/>
      <protection locked="0"/>
    </xf>
    <xf numFmtId="3" fontId="6" fillId="0" borderId="189" xfId="0" applyNumberFormat="1" applyFont="1" applyBorder="1" applyAlignment="1" applyProtection="1">
      <alignment horizontal="right" vertical="center" wrapText="1" indent="1"/>
      <protection locked="0"/>
    </xf>
    <xf numFmtId="3" fontId="6" fillId="0" borderId="97" xfId="0" applyNumberFormat="1" applyFont="1" applyBorder="1" applyAlignment="1" applyProtection="1">
      <alignment horizontal="right" vertical="center" wrapText="1" indent="1"/>
      <protection locked="0"/>
    </xf>
    <xf numFmtId="3" fontId="6" fillId="0" borderId="157" xfId="0" applyNumberFormat="1" applyFont="1" applyBorder="1" applyAlignment="1" applyProtection="1">
      <alignment horizontal="right" vertical="center" wrapText="1" indent="1"/>
      <protection locked="0"/>
    </xf>
    <xf numFmtId="0" fontId="4" fillId="0" borderId="261" xfId="0" applyFont="1" applyFill="1" applyBorder="1" applyAlignment="1" applyProtection="1">
      <alignment horizontal="center" vertical="center" wrapText="1"/>
      <protection locked="0"/>
    </xf>
    <xf numFmtId="0" fontId="4" fillId="0" borderId="262" xfId="0" applyFont="1" applyFill="1" applyBorder="1" applyAlignment="1" applyProtection="1">
      <alignment horizontal="center" vertical="center" wrapText="1"/>
      <protection locked="0"/>
    </xf>
    <xf numFmtId="0" fontId="4" fillId="0" borderId="356" xfId="0" applyFont="1" applyFill="1" applyBorder="1" applyAlignment="1" applyProtection="1">
      <alignment horizontal="center" vertical="center" wrapText="1"/>
      <protection locked="0"/>
    </xf>
    <xf numFmtId="0" fontId="4" fillId="0" borderId="301" xfId="0" applyFont="1" applyFill="1" applyBorder="1" applyAlignment="1" applyProtection="1">
      <alignment horizontal="center" vertical="center" wrapText="1"/>
      <protection locked="0"/>
    </xf>
    <xf numFmtId="0" fontId="4" fillId="0" borderId="357" xfId="0" applyFont="1" applyFill="1" applyBorder="1" applyAlignment="1" applyProtection="1">
      <alignment horizontal="center" vertical="center" wrapText="1"/>
      <protection locked="0"/>
    </xf>
    <xf numFmtId="0" fontId="4" fillId="0" borderId="354" xfId="0" applyFont="1" applyFill="1" applyBorder="1" applyAlignment="1" applyProtection="1">
      <alignment horizontal="center" vertical="center" wrapText="1"/>
      <protection locked="0"/>
    </xf>
    <xf numFmtId="0" fontId="4" fillId="0" borderId="358" xfId="0" applyFont="1" applyFill="1" applyBorder="1" applyAlignment="1" applyProtection="1">
      <alignment horizontal="center" vertical="center" wrapText="1"/>
      <protection locked="0"/>
    </xf>
    <xf numFmtId="0" fontId="4" fillId="0" borderId="202" xfId="0" applyFont="1" applyFill="1" applyBorder="1" applyAlignment="1" applyProtection="1">
      <alignment horizontal="center" vertical="center" wrapText="1"/>
      <protection locked="0"/>
    </xf>
    <xf numFmtId="0" fontId="4" fillId="0" borderId="182" xfId="0" applyFont="1" applyFill="1" applyBorder="1" applyAlignment="1" applyProtection="1">
      <alignment horizontal="center" vertical="center" wrapText="1"/>
      <protection locked="0"/>
    </xf>
    <xf numFmtId="0" fontId="4" fillId="0" borderId="212" xfId="0" applyFont="1" applyFill="1" applyBorder="1" applyAlignment="1" applyProtection="1">
      <alignment horizontal="center" vertical="center" wrapText="1"/>
      <protection locked="0"/>
    </xf>
    <xf numFmtId="0" fontId="4" fillId="0" borderId="300" xfId="0" applyFont="1" applyFill="1" applyBorder="1" applyAlignment="1" applyProtection="1">
      <alignment horizontal="center" vertical="center" wrapText="1"/>
      <protection locked="0"/>
    </xf>
    <xf numFmtId="0" fontId="4" fillId="0" borderId="298" xfId="0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Fill="1" applyBorder="1" applyAlignment="1" applyProtection="1">
      <alignment horizontal="center" vertical="center" wrapText="1"/>
      <protection locked="0"/>
    </xf>
    <xf numFmtId="0" fontId="4" fillId="0" borderId="199" xfId="0" applyFont="1" applyFill="1" applyBorder="1" applyAlignment="1" applyProtection="1">
      <alignment horizontal="center" vertical="center" wrapText="1"/>
      <protection locked="0"/>
    </xf>
    <xf numFmtId="0" fontId="4" fillId="0" borderId="359" xfId="0" applyFont="1" applyFill="1" applyBorder="1" applyAlignment="1" applyProtection="1">
      <alignment horizontal="center" vertical="center" wrapText="1"/>
      <protection locked="0"/>
    </xf>
    <xf numFmtId="0" fontId="3" fillId="0" borderId="264" xfId="0" applyFont="1" applyBorder="1" applyAlignment="1" applyProtection="1">
      <alignment horizontal="left" vertical="center" wrapText="1"/>
      <protection locked="0"/>
    </xf>
    <xf numFmtId="0" fontId="0" fillId="0" borderId="264" xfId="0" applyBorder="1" applyAlignment="1">
      <alignment vertical="center" wrapText="1"/>
    </xf>
    <xf numFmtId="0" fontId="3" fillId="0" borderId="264" xfId="0" applyFont="1" applyFill="1" applyBorder="1" applyAlignment="1" applyProtection="1">
      <alignment horizontal="left" vertical="center" wrapText="1"/>
      <protection locked="0"/>
    </xf>
    <xf numFmtId="0" fontId="0" fillId="0" borderId="264" xfId="0" applyFill="1" applyBorder="1" applyAlignment="1">
      <alignment vertical="center" wrapText="1"/>
    </xf>
    <xf numFmtId="3" fontId="3" fillId="0" borderId="316" xfId="0" applyNumberFormat="1" applyFont="1" applyBorder="1" applyAlignment="1" applyProtection="1">
      <alignment horizontal="right" vertical="center" indent="3"/>
      <protection locked="0"/>
    </xf>
    <xf numFmtId="3" fontId="3" fillId="0" borderId="317" xfId="0" applyNumberFormat="1" applyFont="1" applyBorder="1" applyAlignment="1" applyProtection="1">
      <alignment horizontal="right" vertical="center" indent="3"/>
      <protection locked="0"/>
    </xf>
    <xf numFmtId="3" fontId="3" fillId="0" borderId="318" xfId="0" applyNumberFormat="1" applyFont="1" applyBorder="1" applyAlignment="1" applyProtection="1">
      <alignment horizontal="right" vertical="center" indent="3"/>
      <protection locked="0"/>
    </xf>
    <xf numFmtId="3" fontId="3" fillId="0" borderId="319" xfId="0" applyNumberFormat="1" applyFont="1" applyBorder="1" applyAlignment="1" applyProtection="1">
      <alignment horizontal="right" vertical="center" indent="3"/>
      <protection locked="0"/>
    </xf>
    <xf numFmtId="0" fontId="3" fillId="0" borderId="230" xfId="0" applyFont="1" applyFill="1" applyBorder="1" applyAlignment="1" applyProtection="1">
      <alignment horizontal="left" vertical="center" wrapText="1" indent="1"/>
      <protection locked="0"/>
    </xf>
    <xf numFmtId="0" fontId="3" fillId="0" borderId="70" xfId="0" applyFont="1" applyFill="1" applyBorder="1" applyAlignment="1" applyProtection="1">
      <alignment horizontal="left" vertical="center" wrapText="1" indent="1"/>
      <protection locked="0"/>
    </xf>
    <xf numFmtId="0" fontId="3" fillId="0" borderId="231" xfId="0" applyFont="1" applyFill="1" applyBorder="1" applyAlignment="1" applyProtection="1">
      <alignment horizontal="left" vertical="center" wrapText="1" indent="1"/>
      <protection locked="0"/>
    </xf>
    <xf numFmtId="3" fontId="3" fillId="0" borderId="327" xfId="0" applyNumberFormat="1" applyFont="1" applyFill="1" applyBorder="1" applyAlignment="1" applyProtection="1">
      <alignment horizontal="right" vertical="center" indent="3"/>
      <protection locked="0"/>
    </xf>
    <xf numFmtId="3" fontId="3" fillId="0" borderId="70" xfId="0" applyNumberFormat="1" applyFont="1" applyFill="1" applyBorder="1" applyAlignment="1" applyProtection="1">
      <alignment horizontal="right" vertical="center" indent="3"/>
      <protection locked="0"/>
    </xf>
    <xf numFmtId="3" fontId="3" fillId="0" borderId="185" xfId="0" applyNumberFormat="1" applyFont="1" applyFill="1" applyBorder="1" applyAlignment="1" applyProtection="1">
      <alignment horizontal="right" vertical="center" indent="3"/>
      <protection locked="0"/>
    </xf>
    <xf numFmtId="3" fontId="3" fillId="0" borderId="50" xfId="0" applyNumberFormat="1" applyFont="1" applyFill="1" applyBorder="1" applyAlignment="1" applyProtection="1">
      <alignment horizontal="right" vertical="center" indent="3"/>
      <protection locked="0"/>
    </xf>
    <xf numFmtId="3" fontId="3" fillId="0" borderId="360" xfId="0" applyNumberFormat="1" applyFont="1" applyFill="1" applyBorder="1" applyAlignment="1" applyProtection="1">
      <alignment horizontal="right" vertical="center" indent="3"/>
      <protection locked="0"/>
    </xf>
    <xf numFmtId="0" fontId="4" fillId="0" borderId="361" xfId="0" applyFont="1" applyBorder="1" applyAlignment="1" applyProtection="1">
      <alignment horizontal="center" vertical="center" wrapText="1"/>
      <protection locked="0"/>
    </xf>
    <xf numFmtId="0" fontId="4" fillId="0" borderId="352" xfId="0" applyFont="1" applyBorder="1" applyAlignment="1" applyProtection="1">
      <alignment horizontal="center" vertical="center" wrapText="1"/>
      <protection locked="0"/>
    </xf>
    <xf numFmtId="0" fontId="3" fillId="0" borderId="193" xfId="0" applyFont="1" applyFill="1" applyBorder="1" applyAlignment="1" applyProtection="1">
      <alignment horizontal="center" vertical="center" wrapText="1"/>
      <protection locked="0"/>
    </xf>
    <xf numFmtId="3" fontId="3" fillId="0" borderId="254" xfId="0" applyNumberFormat="1" applyFont="1" applyFill="1" applyBorder="1" applyAlignment="1" applyProtection="1">
      <alignment horizontal="right" vertical="center" indent="3"/>
      <protection locked="0"/>
    </xf>
    <xf numFmtId="3" fontId="3" fillId="0" borderId="218" xfId="0" applyNumberFormat="1" applyFont="1" applyFill="1" applyBorder="1" applyAlignment="1" applyProtection="1">
      <alignment horizontal="right" vertical="center" indent="3"/>
      <protection locked="0"/>
    </xf>
    <xf numFmtId="3" fontId="3" fillId="0" borderId="257" xfId="0" applyNumberFormat="1" applyFont="1" applyFill="1" applyBorder="1" applyAlignment="1" applyProtection="1">
      <alignment horizontal="right" vertical="center" indent="3"/>
      <protection locked="0"/>
    </xf>
    <xf numFmtId="0" fontId="4" fillId="0" borderId="320" xfId="0" applyFont="1" applyFill="1" applyBorder="1" applyAlignment="1" applyProtection="1">
      <alignment vertical="center" wrapText="1"/>
      <protection locked="0"/>
    </xf>
    <xf numFmtId="0" fontId="4" fillId="0" borderId="321" xfId="0" applyFont="1" applyFill="1" applyBorder="1" applyAlignment="1" applyProtection="1">
      <alignment vertical="center" wrapText="1"/>
      <protection locked="0"/>
    </xf>
    <xf numFmtId="3" fontId="3" fillId="0" borderId="316" xfId="0" applyNumberFormat="1" applyFont="1" applyFill="1" applyBorder="1" applyAlignment="1" applyProtection="1">
      <alignment horizontal="right" vertical="center" indent="3"/>
      <protection locked="0"/>
    </xf>
    <xf numFmtId="3" fontId="3" fillId="0" borderId="317" xfId="0" applyNumberFormat="1" applyFont="1" applyFill="1" applyBorder="1" applyAlignment="1" applyProtection="1">
      <alignment horizontal="right" vertical="center" indent="3"/>
      <protection locked="0"/>
    </xf>
    <xf numFmtId="3" fontId="3" fillId="0" borderId="318" xfId="0" applyNumberFormat="1" applyFont="1" applyFill="1" applyBorder="1" applyAlignment="1" applyProtection="1">
      <alignment horizontal="right" vertical="center" indent="3"/>
      <protection locked="0"/>
    </xf>
    <xf numFmtId="3" fontId="3" fillId="0" borderId="319" xfId="0" applyNumberFormat="1" applyFont="1" applyFill="1" applyBorder="1" applyAlignment="1" applyProtection="1">
      <alignment horizontal="right" vertical="center" indent="3"/>
      <protection locked="0"/>
    </xf>
    <xf numFmtId="3" fontId="4" fillId="0" borderId="49" xfId="0" applyNumberFormat="1" applyFont="1" applyFill="1" applyBorder="1" applyAlignment="1" applyProtection="1">
      <alignment horizontal="right" vertical="top" indent="3"/>
      <protection locked="0"/>
    </xf>
    <xf numFmtId="3" fontId="4" fillId="0" borderId="152" xfId="0" applyNumberFormat="1" applyFont="1" applyFill="1" applyBorder="1" applyAlignment="1" applyProtection="1">
      <alignment horizontal="right" vertical="top" indent="3"/>
      <protection locked="0"/>
    </xf>
    <xf numFmtId="3" fontId="4" fillId="0" borderId="98" xfId="0" applyNumberFormat="1" applyFont="1" applyFill="1" applyBorder="1" applyAlignment="1" applyProtection="1">
      <alignment horizontal="right" vertical="top" indent="3"/>
      <protection locked="0"/>
    </xf>
    <xf numFmtId="0" fontId="4" fillId="0" borderId="320" xfId="0" applyFont="1" applyBorder="1" applyAlignment="1" applyProtection="1">
      <alignment horizontal="left" vertical="center" wrapText="1"/>
      <protection locked="0"/>
    </xf>
    <xf numFmtId="0" fontId="4" fillId="0" borderId="321" xfId="0" applyFont="1" applyBorder="1" applyAlignment="1" applyProtection="1">
      <alignment horizontal="left" vertical="center" wrapText="1"/>
      <protection locked="0"/>
    </xf>
    <xf numFmtId="3" fontId="4" fillId="0" borderId="310" xfId="0" applyNumberFormat="1" applyFont="1" applyFill="1" applyBorder="1" applyAlignment="1" applyProtection="1">
      <alignment horizontal="right" vertical="center" indent="3"/>
      <protection hidden="1"/>
    </xf>
    <xf numFmtId="3" fontId="4" fillId="0" borderId="312" xfId="0" applyNumberFormat="1" applyFont="1" applyFill="1" applyBorder="1" applyAlignment="1" applyProtection="1">
      <alignment horizontal="right" vertical="center" indent="3"/>
      <protection hidden="1"/>
    </xf>
    <xf numFmtId="0" fontId="3" fillId="0" borderId="134" xfId="0" applyFont="1" applyBorder="1" applyAlignment="1" applyProtection="1">
      <alignment horizontal="left" vertical="center"/>
      <protection locked="0"/>
    </xf>
    <xf numFmtId="0" fontId="4" fillId="0" borderId="281" xfId="0" applyFont="1" applyBorder="1" applyAlignment="1" applyProtection="1">
      <alignment horizontal="left" vertical="center"/>
      <protection locked="0"/>
    </xf>
    <xf numFmtId="0" fontId="4" fillId="0" borderId="20" xfId="0" applyFont="1" applyBorder="1" applyAlignment="1" applyProtection="1">
      <alignment horizontal="left" vertical="center"/>
      <protection locked="0"/>
    </xf>
    <xf numFmtId="0" fontId="4" fillId="0" borderId="282" xfId="0" applyFont="1" applyBorder="1" applyAlignment="1" applyProtection="1">
      <alignment horizontal="left" vertical="center"/>
      <protection locked="0"/>
    </xf>
    <xf numFmtId="0" fontId="4" fillId="0" borderId="29" xfId="0" applyFont="1" applyBorder="1" applyAlignment="1" applyProtection="1">
      <alignment horizontal="left" vertical="center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0" fontId="4" fillId="0" borderId="72" xfId="0" applyFont="1" applyBorder="1" applyAlignment="1" applyProtection="1">
      <alignment horizontal="left" vertical="center"/>
      <protection locked="0"/>
    </xf>
    <xf numFmtId="3" fontId="3" fillId="0" borderId="74" xfId="0" applyNumberFormat="1" applyFont="1" applyFill="1" applyBorder="1" applyAlignment="1" applyProtection="1">
      <alignment horizontal="right" vertical="center" indent="3"/>
      <protection locked="0"/>
    </xf>
    <xf numFmtId="0" fontId="4" fillId="0" borderId="128" xfId="0" applyFont="1" applyBorder="1" applyAlignment="1" applyProtection="1">
      <alignment horizontal="center" vertical="center" wrapText="1"/>
      <protection locked="0"/>
    </xf>
    <xf numFmtId="0" fontId="4" fillId="0" borderId="129" xfId="0" applyFont="1" applyBorder="1" applyAlignment="1" applyProtection="1">
      <alignment horizontal="center" vertical="center"/>
      <protection locked="0"/>
    </xf>
    <xf numFmtId="0" fontId="4" fillId="0" borderId="127" xfId="0" applyFont="1" applyBorder="1" applyAlignment="1" applyProtection="1">
      <alignment horizontal="center" vertical="center"/>
      <protection locked="0"/>
    </xf>
    <xf numFmtId="0" fontId="4" fillId="0" borderId="130" xfId="0" applyFont="1" applyBorder="1" applyAlignment="1" applyProtection="1">
      <alignment horizontal="center" vertical="center"/>
      <protection locked="0"/>
    </xf>
    <xf numFmtId="0" fontId="3" fillId="0" borderId="54" xfId="0" applyFont="1" applyBorder="1" applyAlignment="1" applyProtection="1">
      <alignment horizontal="left" vertical="center"/>
      <protection locked="0"/>
    </xf>
    <xf numFmtId="3" fontId="3" fillId="0" borderId="47" xfId="0" applyNumberFormat="1" applyFont="1" applyFill="1" applyBorder="1" applyAlignment="1" applyProtection="1">
      <alignment vertical="center"/>
      <protection locked="0"/>
    </xf>
    <xf numFmtId="3" fontId="3" fillId="0" borderId="81" xfId="0" applyNumberFormat="1" applyFont="1" applyFill="1" applyBorder="1" applyAlignment="1" applyProtection="1">
      <alignment vertical="center"/>
      <protection locked="0"/>
    </xf>
    <xf numFmtId="3" fontId="3" fillId="0" borderId="13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wrapText="1"/>
      <protection locked="0"/>
    </xf>
    <xf numFmtId="3" fontId="3" fillId="0" borderId="59" xfId="0" applyNumberFormat="1" applyFont="1" applyFill="1" applyBorder="1" applyAlignment="1" applyProtection="1">
      <alignment horizontal="right" vertical="center" indent="1"/>
      <protection locked="0"/>
    </xf>
    <xf numFmtId="0" fontId="0" fillId="0" borderId="71" xfId="0" applyFill="1" applyBorder="1" applyAlignment="1">
      <alignment horizontal="right" vertical="center" indent="1"/>
    </xf>
    <xf numFmtId="0" fontId="0" fillId="0" borderId="14" xfId="0" applyBorder="1" applyAlignment="1">
      <alignment horizontal="left" vertical="center"/>
    </xf>
    <xf numFmtId="0" fontId="0" fillId="0" borderId="72" xfId="0" applyBorder="1" applyAlignment="1">
      <alignment horizontal="left" vertical="center"/>
    </xf>
    <xf numFmtId="0" fontId="4" fillId="0" borderId="35" xfId="0" applyFont="1" applyBorder="1" applyAlignment="1" applyProtection="1">
      <alignment horizontal="left" vertical="center"/>
      <protection locked="0"/>
    </xf>
    <xf numFmtId="0" fontId="0" fillId="0" borderId="123" xfId="0" applyBorder="1" applyAlignment="1">
      <alignment horizontal="left" vertical="center"/>
    </xf>
    <xf numFmtId="0" fontId="0" fillId="0" borderId="79" xfId="0" applyBorder="1" applyAlignment="1">
      <alignment horizontal="left" vertical="center"/>
    </xf>
    <xf numFmtId="0" fontId="4" fillId="0" borderId="180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4" fillId="0" borderId="181" xfId="0" applyFont="1" applyBorder="1" applyAlignment="1" applyProtection="1">
      <alignment horizontal="left" vertical="center"/>
      <protection locked="0"/>
    </xf>
    <xf numFmtId="3" fontId="3" fillId="0" borderId="232" xfId="0" applyNumberFormat="1" applyFont="1" applyBorder="1" applyAlignment="1" applyProtection="1">
      <alignment horizontal="right" vertical="center" indent="3"/>
      <protection locked="0"/>
    </xf>
    <xf numFmtId="3" fontId="3" fillId="0" borderId="234" xfId="0" applyNumberFormat="1" applyFont="1" applyBorder="1" applyAlignment="1" applyProtection="1">
      <alignment horizontal="right" vertical="center" indent="3"/>
      <protection locked="0"/>
    </xf>
    <xf numFmtId="0" fontId="3" fillId="0" borderId="119" xfId="0" applyFont="1" applyBorder="1" applyAlignment="1" applyProtection="1">
      <alignment horizontal="left" vertical="center" wrapText="1"/>
      <protection locked="0"/>
    </xf>
    <xf numFmtId="0" fontId="3" fillId="0" borderId="120" xfId="0" applyFont="1" applyBorder="1" applyAlignment="1" applyProtection="1">
      <alignment horizontal="left" vertical="center" wrapText="1"/>
      <protection locked="0"/>
    </xf>
    <xf numFmtId="0" fontId="3" fillId="0" borderId="73" xfId="0" applyFont="1" applyBorder="1" applyAlignment="1" applyProtection="1">
      <alignment horizontal="left" vertical="center" wrapText="1"/>
      <protection locked="0"/>
    </xf>
    <xf numFmtId="3" fontId="7" fillId="0" borderId="75" xfId="0" applyNumberFormat="1" applyFont="1" applyFill="1" applyBorder="1" applyAlignment="1" applyProtection="1">
      <alignment horizontal="right" vertical="center" wrapText="1" indent="1"/>
      <protection hidden="1"/>
    </xf>
    <xf numFmtId="3" fontId="7" fillId="0" borderId="86" xfId="0" applyNumberFormat="1" applyFont="1" applyFill="1" applyBorder="1" applyAlignment="1" applyProtection="1">
      <alignment horizontal="right" vertical="center" wrapText="1" indent="1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85</xdr:row>
      <xdr:rowOff>173354</xdr:rowOff>
    </xdr:from>
    <xdr:to>
      <xdr:col>1</xdr:col>
      <xdr:colOff>341068</xdr:colOff>
      <xdr:row>86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85</xdr:row>
      <xdr:rowOff>174596</xdr:rowOff>
    </xdr:from>
    <xdr:to>
      <xdr:col>2</xdr:col>
      <xdr:colOff>655124</xdr:colOff>
      <xdr:row>87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79138" name="Skupina 43"/>
        <xdr:cNvGrpSpPr>
          <a:grpSpLocks/>
        </xdr:cNvGrpSpPr>
      </xdr:nvGrpSpPr>
      <xdr:grpSpPr bwMode="auto">
        <a:xfrm>
          <a:off x="4941570" y="15240"/>
          <a:ext cx="1905000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511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0397" y="250030"/>
            <a:ext cx="18241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809" y="250030"/>
            <a:ext cx="189709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7925" y="250030"/>
            <a:ext cx="18241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63041" y="250030"/>
            <a:ext cx="17511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7511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976" y="250030"/>
            <a:ext cx="18241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3795" y="250030"/>
            <a:ext cx="189709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504" y="250030"/>
            <a:ext cx="18241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5916" y="250030"/>
            <a:ext cx="17511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236220</xdr:colOff>
      <xdr:row>0</xdr:row>
      <xdr:rowOff>220980</xdr:rowOff>
    </xdr:to>
    <xdr:grpSp>
      <xdr:nvGrpSpPr>
        <xdr:cNvPr id="79139" name="Skupina 45"/>
        <xdr:cNvGrpSpPr>
          <a:grpSpLocks/>
        </xdr:cNvGrpSpPr>
      </xdr:nvGrpSpPr>
      <xdr:grpSpPr bwMode="auto">
        <a:xfrm>
          <a:off x="2889885" y="15240"/>
          <a:ext cx="1613535" cy="205740"/>
          <a:chOff x="2196732" y="35720"/>
          <a:chExt cx="1389618" cy="180016"/>
        </a:xfrm>
      </xdr:grpSpPr>
      <xdr:grpSp>
        <xdr:nvGrpSpPr>
          <xdr:cNvPr id="79156" name="Skupina 31"/>
          <xdr:cNvGrpSpPr>
            <a:grpSpLocks/>
          </xdr:cNvGrpSpPr>
        </xdr:nvGrpSpPr>
        <xdr:grpSpPr bwMode="auto">
          <a:xfrm>
            <a:off x="2196732" y="35720"/>
            <a:ext cx="1389618" cy="180016"/>
            <a:chOff x="3577828" y="851281"/>
            <a:chExt cx="1389618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3023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7095" y="851281"/>
              <a:ext cx="17624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3339" y="851281"/>
              <a:ext cx="183023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805" y="851281"/>
              <a:ext cx="17624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2271" y="851281"/>
              <a:ext cx="183023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5293" y="851281"/>
              <a:ext cx="16946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4759" y="851281"/>
              <a:ext cx="162687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9755" y="35720"/>
            <a:ext cx="176244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381294</xdr:colOff>
      <xdr:row>70</xdr:row>
      <xdr:rowOff>0</xdr:rowOff>
    </xdr:from>
    <xdr:to>
      <xdr:col>0</xdr:col>
      <xdr:colOff>587491</xdr:colOff>
      <xdr:row>70</xdr:row>
      <xdr:rowOff>190501</xdr:rowOff>
    </xdr:to>
    <xdr:sp macro="" textlink="">
      <xdr:nvSpPr>
        <xdr:cNvPr id="49" name="TextovéPole 48"/>
        <xdr:cNvSpPr txBox="1"/>
      </xdr:nvSpPr>
      <xdr:spPr>
        <a:xfrm>
          <a:off x="373674" y="153132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150</xdr:row>
      <xdr:rowOff>51289</xdr:rowOff>
    </xdr:from>
    <xdr:to>
      <xdr:col>0</xdr:col>
      <xdr:colOff>272140</xdr:colOff>
      <xdr:row>150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151</xdr:row>
      <xdr:rowOff>5868</xdr:rowOff>
    </xdr:from>
    <xdr:to>
      <xdr:col>0</xdr:col>
      <xdr:colOff>270675</xdr:colOff>
      <xdr:row>151</xdr:row>
      <xdr:rowOff>191860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157</xdr:row>
      <xdr:rowOff>33715</xdr:rowOff>
    </xdr:from>
    <xdr:to>
      <xdr:col>0</xdr:col>
      <xdr:colOff>269514</xdr:colOff>
      <xdr:row>157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159</xdr:row>
      <xdr:rowOff>43962</xdr:rowOff>
    </xdr:from>
    <xdr:to>
      <xdr:col>0</xdr:col>
      <xdr:colOff>272140</xdr:colOff>
      <xdr:row>159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32</xdr:row>
      <xdr:rowOff>187324</xdr:rowOff>
    </xdr:from>
    <xdr:to>
      <xdr:col>0</xdr:col>
      <xdr:colOff>212725</xdr:colOff>
      <xdr:row>33</xdr:row>
      <xdr:rowOff>187325</xdr:rowOff>
    </xdr:to>
    <xdr:sp macro="" textlink="">
      <xdr:nvSpPr>
        <xdr:cNvPr id="44" name="TextovéPole 11"/>
        <xdr:cNvSpPr txBox="1"/>
      </xdr:nvSpPr>
      <xdr:spPr>
        <a:xfrm>
          <a:off x="12700" y="815022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32</xdr:row>
      <xdr:rowOff>184150</xdr:rowOff>
    </xdr:from>
    <xdr:to>
      <xdr:col>2</xdr:col>
      <xdr:colOff>200025</xdr:colOff>
      <xdr:row>33</xdr:row>
      <xdr:rowOff>184151</xdr:rowOff>
    </xdr:to>
    <xdr:sp macro="" textlink="">
      <xdr:nvSpPr>
        <xdr:cNvPr id="46" name="TextovéPole 12"/>
        <xdr:cNvSpPr txBox="1"/>
      </xdr:nvSpPr>
      <xdr:spPr>
        <a:xfrm>
          <a:off x="965200" y="814705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36</xdr:row>
      <xdr:rowOff>30536</xdr:rowOff>
    </xdr:from>
    <xdr:to>
      <xdr:col>0</xdr:col>
      <xdr:colOff>212725</xdr:colOff>
      <xdr:row>36</xdr:row>
      <xdr:rowOff>221037</xdr:rowOff>
    </xdr:to>
    <xdr:sp macro="" textlink="">
      <xdr:nvSpPr>
        <xdr:cNvPr id="47" name="TextovéPole 11"/>
        <xdr:cNvSpPr txBox="1"/>
      </xdr:nvSpPr>
      <xdr:spPr>
        <a:xfrm>
          <a:off x="12700" y="835522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37</xdr:row>
      <xdr:rowOff>22916</xdr:rowOff>
    </xdr:from>
    <xdr:to>
      <xdr:col>0</xdr:col>
      <xdr:colOff>212725</xdr:colOff>
      <xdr:row>37</xdr:row>
      <xdr:rowOff>213417</xdr:rowOff>
    </xdr:to>
    <xdr:sp macro="" textlink="">
      <xdr:nvSpPr>
        <xdr:cNvPr id="48" name="TextovéPole 11"/>
        <xdr:cNvSpPr txBox="1"/>
      </xdr:nvSpPr>
      <xdr:spPr>
        <a:xfrm>
          <a:off x="12700" y="861198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2</xdr:col>
      <xdr:colOff>684530</xdr:colOff>
      <xdr:row>36</xdr:row>
      <xdr:rowOff>29266</xdr:rowOff>
    </xdr:from>
    <xdr:to>
      <xdr:col>3</xdr:col>
      <xdr:colOff>206448</xdr:colOff>
      <xdr:row>36</xdr:row>
      <xdr:rowOff>219767</xdr:rowOff>
    </xdr:to>
    <xdr:sp macro="" textlink="">
      <xdr:nvSpPr>
        <xdr:cNvPr id="54" name="TextovéPole 11"/>
        <xdr:cNvSpPr txBox="1"/>
      </xdr:nvSpPr>
      <xdr:spPr>
        <a:xfrm>
          <a:off x="1927915" y="836157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2</xdr:col>
      <xdr:colOff>684530</xdr:colOff>
      <xdr:row>37</xdr:row>
      <xdr:rowOff>29266</xdr:rowOff>
    </xdr:from>
    <xdr:to>
      <xdr:col>3</xdr:col>
      <xdr:colOff>206448</xdr:colOff>
      <xdr:row>37</xdr:row>
      <xdr:rowOff>219767</xdr:rowOff>
    </xdr:to>
    <xdr:sp macro="" textlink="">
      <xdr:nvSpPr>
        <xdr:cNvPr id="56" name="TextovéPole 11"/>
        <xdr:cNvSpPr txBox="1"/>
      </xdr:nvSpPr>
      <xdr:spPr>
        <a:xfrm>
          <a:off x="1927915" y="861833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543560</xdr:colOff>
      <xdr:row>36</xdr:row>
      <xdr:rowOff>30536</xdr:rowOff>
    </xdr:from>
    <xdr:to>
      <xdr:col>5</xdr:col>
      <xdr:colOff>63525</xdr:colOff>
      <xdr:row>36</xdr:row>
      <xdr:rowOff>221037</xdr:rowOff>
    </xdr:to>
    <xdr:sp macro="" textlink="">
      <xdr:nvSpPr>
        <xdr:cNvPr id="57" name="TextovéPole 11"/>
        <xdr:cNvSpPr txBox="1"/>
      </xdr:nvSpPr>
      <xdr:spPr>
        <a:xfrm>
          <a:off x="3154570" y="8355220"/>
          <a:ext cx="196503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543560</xdr:colOff>
      <xdr:row>37</xdr:row>
      <xdr:rowOff>22916</xdr:rowOff>
    </xdr:from>
    <xdr:to>
      <xdr:col>5</xdr:col>
      <xdr:colOff>63525</xdr:colOff>
      <xdr:row>37</xdr:row>
      <xdr:rowOff>213417</xdr:rowOff>
    </xdr:to>
    <xdr:sp macro="" textlink="">
      <xdr:nvSpPr>
        <xdr:cNvPr id="58" name="TextovéPole 11"/>
        <xdr:cNvSpPr txBox="1"/>
      </xdr:nvSpPr>
      <xdr:spPr>
        <a:xfrm>
          <a:off x="3154570" y="8611981"/>
          <a:ext cx="196503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71120</xdr:colOff>
      <xdr:row>36</xdr:row>
      <xdr:rowOff>30536</xdr:rowOff>
    </xdr:from>
    <xdr:to>
      <xdr:col>7</xdr:col>
      <xdr:colOff>271145</xdr:colOff>
      <xdr:row>36</xdr:row>
      <xdr:rowOff>221037</xdr:rowOff>
    </xdr:to>
    <xdr:sp macro="" textlink="">
      <xdr:nvSpPr>
        <xdr:cNvPr id="59" name="TextovéPole 11"/>
        <xdr:cNvSpPr txBox="1"/>
      </xdr:nvSpPr>
      <xdr:spPr>
        <a:xfrm>
          <a:off x="4618935" y="835522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71120</xdr:colOff>
      <xdr:row>37</xdr:row>
      <xdr:rowOff>22916</xdr:rowOff>
    </xdr:from>
    <xdr:to>
      <xdr:col>7</xdr:col>
      <xdr:colOff>271145</xdr:colOff>
      <xdr:row>37</xdr:row>
      <xdr:rowOff>213417</xdr:rowOff>
    </xdr:to>
    <xdr:sp macro="" textlink="">
      <xdr:nvSpPr>
        <xdr:cNvPr id="60" name="TextovéPole 11"/>
        <xdr:cNvSpPr txBox="1"/>
      </xdr:nvSpPr>
      <xdr:spPr>
        <a:xfrm>
          <a:off x="4618935" y="861198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381293</xdr:colOff>
      <xdr:row>72</xdr:row>
      <xdr:rowOff>175553</xdr:rowOff>
    </xdr:from>
    <xdr:to>
      <xdr:col>0</xdr:col>
      <xdr:colOff>587490</xdr:colOff>
      <xdr:row>73</xdr:row>
      <xdr:rowOff>183174</xdr:rowOff>
    </xdr:to>
    <xdr:sp macro="" textlink="">
      <xdr:nvSpPr>
        <xdr:cNvPr id="61" name="TextovéPole 48"/>
        <xdr:cNvSpPr txBox="1"/>
      </xdr:nvSpPr>
      <xdr:spPr>
        <a:xfrm>
          <a:off x="373673" y="166687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1198"/>
  <sheetViews>
    <sheetView tabSelected="1" view="pageLayout" topLeftCell="A915" zoomScaleNormal="100" workbookViewId="0">
      <selection activeCell="F927" sqref="F927"/>
    </sheetView>
  </sheetViews>
  <sheetFormatPr defaultColWidth="9.140625" defaultRowHeight="14.25" x14ac:dyDescent="0.2"/>
  <cols>
    <col min="1" max="1" width="9.5703125" style="17" customWidth="1"/>
    <col min="2" max="2" width="9.140625" style="17"/>
    <col min="3" max="3" width="10" style="17" customWidth="1"/>
    <col min="4" max="4" width="10.7109375" style="17" customWidth="1"/>
    <col min="5" max="5" width="9.85546875" style="17" customWidth="1"/>
    <col min="6" max="6" width="10.28515625" style="17" customWidth="1"/>
    <col min="7" max="7" width="8.7109375" style="17" customWidth="1"/>
    <col min="8" max="8" width="9.42578125" style="17" customWidth="1"/>
    <col min="9" max="9" width="9.140625" style="17" customWidth="1"/>
    <col min="10" max="10" width="10.140625" style="17" customWidth="1"/>
    <col min="11" max="16384" width="9.140625" style="17"/>
  </cols>
  <sheetData>
    <row r="1" spans="1:10" ht="18.75" customHeight="1" x14ac:dyDescent="0.2">
      <c r="A1" s="1315" t="s">
        <v>721</v>
      </c>
      <c r="B1" s="1316"/>
      <c r="C1" s="1317"/>
      <c r="D1" s="14" t="s">
        <v>27</v>
      </c>
      <c r="E1" s="1318"/>
      <c r="F1" s="1318"/>
      <c r="G1" s="14" t="s">
        <v>28</v>
      </c>
      <c r="H1" s="16"/>
      <c r="I1" s="16"/>
      <c r="J1" s="16"/>
    </row>
    <row r="2" spans="1:10" ht="30.75" customHeight="1" x14ac:dyDescent="0.25">
      <c r="A2" s="1320"/>
      <c r="B2" s="1320"/>
      <c r="C2" s="1320"/>
      <c r="D2" s="1320"/>
      <c r="E2" s="1320"/>
      <c r="F2" s="1320"/>
      <c r="G2" s="1320"/>
      <c r="H2" s="1320"/>
      <c r="I2" s="1320"/>
      <c r="J2" s="1320"/>
    </row>
    <row r="3" spans="1:10" ht="15" x14ac:dyDescent="0.2">
      <c r="A3" s="18" t="s">
        <v>680</v>
      </c>
      <c r="B3" s="1269" t="s">
        <v>667</v>
      </c>
      <c r="C3" s="1269"/>
      <c r="D3" s="1269"/>
      <c r="E3" s="1269"/>
      <c r="F3" s="1269"/>
      <c r="G3" s="1269"/>
      <c r="H3" s="1269"/>
      <c r="I3" s="1269"/>
      <c r="J3" s="1269"/>
    </row>
    <row r="4" spans="1:10" ht="13.9" x14ac:dyDescent="0.25">
      <c r="A4" s="20"/>
      <c r="B4" s="20"/>
      <c r="C4" s="20"/>
      <c r="D4" s="20"/>
      <c r="E4" s="20"/>
      <c r="F4" s="20"/>
      <c r="G4" s="20"/>
      <c r="H4" s="20"/>
      <c r="I4" s="20"/>
      <c r="J4" s="16"/>
    </row>
    <row r="5" spans="1:10" ht="15" x14ac:dyDescent="0.2">
      <c r="A5" s="18">
        <v>1</v>
      </c>
      <c r="B5" s="1269" t="s">
        <v>33</v>
      </c>
      <c r="C5" s="1269"/>
      <c r="D5" s="1269"/>
      <c r="E5" s="1269"/>
      <c r="F5" s="1269" t="s">
        <v>582</v>
      </c>
      <c r="G5" s="1269"/>
      <c r="H5" s="1269"/>
      <c r="I5" s="1269"/>
      <c r="J5" s="1269"/>
    </row>
    <row r="6" spans="1:10" ht="15" x14ac:dyDescent="0.2">
      <c r="A6" s="16" t="s">
        <v>2</v>
      </c>
      <c r="B6" s="18" t="s">
        <v>0</v>
      </c>
      <c r="C6" s="18"/>
      <c r="D6" s="1269" t="s">
        <v>583</v>
      </c>
      <c r="E6" s="1269"/>
      <c r="F6" s="1269"/>
      <c r="G6" s="1269"/>
      <c r="H6" s="1269"/>
      <c r="I6" s="1269"/>
      <c r="J6" s="1269"/>
    </row>
    <row r="7" spans="1:10" ht="15" x14ac:dyDescent="0.2">
      <c r="A7" s="16"/>
      <c r="B7" s="1269" t="s">
        <v>31</v>
      </c>
      <c r="C7" s="1269"/>
      <c r="D7" s="1312" t="s">
        <v>584</v>
      </c>
      <c r="E7" s="1312"/>
      <c r="F7" s="1312"/>
      <c r="G7" s="1312"/>
      <c r="H7" s="1312"/>
      <c r="I7" s="1312"/>
      <c r="J7" s="1312"/>
    </row>
    <row r="8" spans="1:10" ht="15" x14ac:dyDescent="0.2">
      <c r="A8" s="16"/>
      <c r="B8" s="1269" t="s">
        <v>32</v>
      </c>
      <c r="C8" s="1269"/>
      <c r="D8" s="1312" t="s">
        <v>585</v>
      </c>
      <c r="E8" s="1312"/>
      <c r="F8" s="1312"/>
      <c r="G8" s="1312"/>
      <c r="H8" s="1312"/>
      <c r="I8" s="1312"/>
      <c r="J8" s="1312"/>
    </row>
    <row r="9" spans="1:10" ht="15" x14ac:dyDescent="0.2">
      <c r="A9" s="16"/>
      <c r="B9" s="19"/>
      <c r="C9" s="19"/>
      <c r="D9" s="19"/>
      <c r="E9" s="15"/>
      <c r="F9" s="15"/>
      <c r="G9" s="15"/>
      <c r="H9" s="15"/>
      <c r="I9" s="15"/>
      <c r="J9" s="15"/>
    </row>
    <row r="10" spans="1:10" ht="15" x14ac:dyDescent="0.2">
      <c r="A10" s="18"/>
      <c r="B10" s="1269" t="s">
        <v>34</v>
      </c>
      <c r="C10" s="1269"/>
      <c r="D10" s="1269"/>
      <c r="E10" s="1269"/>
      <c r="F10" s="1269"/>
      <c r="G10" s="1269"/>
      <c r="H10" s="1269"/>
      <c r="I10" s="1269"/>
      <c r="J10" s="1269"/>
    </row>
    <row r="11" spans="1:10" x14ac:dyDescent="0.2">
      <c r="A11" s="21"/>
      <c r="B11" s="1059" t="s">
        <v>586</v>
      </c>
      <c r="C11" s="1059"/>
      <c r="D11" s="1059"/>
      <c r="E11" s="1059"/>
      <c r="F11" s="1059"/>
      <c r="G11" s="1059"/>
      <c r="H11" s="1059"/>
      <c r="I11" s="1059"/>
      <c r="J11" s="1059"/>
    </row>
    <row r="12" spans="1:10" x14ac:dyDescent="0.2">
      <c r="A12" s="21"/>
      <c r="B12" s="1059" t="s">
        <v>587</v>
      </c>
      <c r="C12" s="1059"/>
      <c r="D12" s="1059"/>
      <c r="E12" s="1059"/>
      <c r="F12" s="1059"/>
      <c r="G12" s="1059"/>
      <c r="H12" s="1059"/>
      <c r="I12" s="1059"/>
      <c r="J12" s="1059"/>
    </row>
    <row r="13" spans="1:10" x14ac:dyDescent="0.2">
      <c r="A13" s="21"/>
      <c r="B13" s="1059" t="s">
        <v>588</v>
      </c>
      <c r="C13" s="1059"/>
      <c r="D13" s="1059"/>
      <c r="E13" s="1059"/>
      <c r="F13" s="1059"/>
      <c r="G13" s="1059"/>
      <c r="H13" s="1059"/>
      <c r="I13" s="1059"/>
      <c r="J13" s="1059"/>
    </row>
    <row r="14" spans="1:10" x14ac:dyDescent="0.2">
      <c r="A14" s="21"/>
      <c r="B14" s="1059" t="s">
        <v>589</v>
      </c>
      <c r="C14" s="1059"/>
      <c r="D14" s="1059"/>
      <c r="E14" s="1059"/>
      <c r="F14" s="1059"/>
      <c r="G14" s="1059"/>
      <c r="H14" s="1059"/>
      <c r="I14" s="1059"/>
      <c r="J14" s="1059"/>
    </row>
    <row r="15" spans="1:10" x14ac:dyDescent="0.2">
      <c r="A15" s="21"/>
      <c r="B15" s="1059"/>
      <c r="C15" s="1059"/>
      <c r="D15" s="1059"/>
      <c r="E15" s="1059"/>
      <c r="F15" s="1059"/>
      <c r="G15" s="1059"/>
      <c r="H15" s="1059"/>
      <c r="I15" s="1059"/>
      <c r="J15" s="1059"/>
    </row>
    <row r="16" spans="1:10" x14ac:dyDescent="0.2">
      <c r="A16" s="21"/>
      <c r="B16" s="1059"/>
      <c r="C16" s="1059"/>
      <c r="D16" s="1059"/>
      <c r="E16" s="1059"/>
      <c r="F16" s="1059"/>
      <c r="G16" s="1059"/>
      <c r="H16" s="1059"/>
      <c r="I16" s="1059"/>
      <c r="J16" s="1059"/>
    </row>
    <row r="17" spans="1:10" ht="15" x14ac:dyDescent="0.25">
      <c r="A17" s="21"/>
      <c r="B17" s="23"/>
      <c r="C17" s="23"/>
      <c r="D17" s="23"/>
      <c r="E17" s="23"/>
      <c r="F17" s="23"/>
      <c r="G17" s="23"/>
      <c r="H17" s="23"/>
      <c r="I17" s="23"/>
      <c r="J17" s="23"/>
    </row>
    <row r="18" spans="1:10" ht="15.75" thickBot="1" x14ac:dyDescent="0.3">
      <c r="A18" s="24"/>
      <c r="B18" s="643" t="s">
        <v>720</v>
      </c>
      <c r="C18" s="643"/>
      <c r="D18" s="643"/>
      <c r="E18" s="643"/>
      <c r="F18" s="643"/>
      <c r="G18" s="643"/>
      <c r="H18" s="643"/>
      <c r="I18" s="643"/>
      <c r="J18" s="643"/>
    </row>
    <row r="19" spans="1:10" ht="46.5" customHeight="1" thickTop="1" thickBot="1" x14ac:dyDescent="0.25">
      <c r="A19" s="911" t="s">
        <v>5</v>
      </c>
      <c r="B19" s="912"/>
      <c r="C19" s="912"/>
      <c r="D19" s="912"/>
      <c r="E19" s="511" t="s">
        <v>6</v>
      </c>
      <c r="F19" s="511"/>
      <c r="G19" s="512"/>
      <c r="H19" s="1313" t="s">
        <v>7</v>
      </c>
      <c r="I19" s="912"/>
      <c r="J19" s="1314"/>
    </row>
    <row r="20" spans="1:10" ht="30" customHeight="1" x14ac:dyDescent="0.2">
      <c r="A20" s="851" t="s">
        <v>448</v>
      </c>
      <c r="B20" s="852"/>
      <c r="C20" s="852"/>
      <c r="D20" s="852"/>
      <c r="E20" s="1302">
        <v>64</v>
      </c>
      <c r="F20" s="1302"/>
      <c r="G20" s="1303"/>
      <c r="H20" s="1288">
        <v>64</v>
      </c>
      <c r="I20" s="1289"/>
      <c r="J20" s="1290"/>
    </row>
    <row r="21" spans="1:10" ht="30" customHeight="1" x14ac:dyDescent="0.2">
      <c r="A21" s="537" t="s">
        <v>35</v>
      </c>
      <c r="B21" s="538"/>
      <c r="C21" s="538"/>
      <c r="D21" s="538"/>
      <c r="E21" s="1304">
        <v>65</v>
      </c>
      <c r="F21" s="1304"/>
      <c r="G21" s="1305"/>
      <c r="H21" s="1291">
        <v>71</v>
      </c>
      <c r="I21" s="1292"/>
      <c r="J21" s="1293"/>
    </row>
    <row r="22" spans="1:10" ht="30" customHeight="1" thickBot="1" x14ac:dyDescent="0.25">
      <c r="A22" s="434" t="s">
        <v>146</v>
      </c>
      <c r="B22" s="435"/>
      <c r="C22" s="435"/>
      <c r="D22" s="435"/>
      <c r="E22" s="1306">
        <v>1</v>
      </c>
      <c r="F22" s="1306"/>
      <c r="G22" s="1307"/>
      <c r="H22" s="1294">
        <v>1</v>
      </c>
      <c r="I22" s="1295"/>
      <c r="J22" s="1296"/>
    </row>
    <row r="23" spans="1:10" ht="15.75" thickTop="1" x14ac:dyDescent="0.25">
      <c r="A23" s="21"/>
      <c r="B23" s="23"/>
      <c r="C23" s="23"/>
      <c r="D23" s="23"/>
      <c r="E23" s="23"/>
      <c r="F23" s="23"/>
      <c r="G23" s="23"/>
      <c r="H23" s="23"/>
      <c r="I23" s="23"/>
      <c r="J23" s="23"/>
    </row>
    <row r="24" spans="1:10" ht="15" x14ac:dyDescent="0.25">
      <c r="A24" s="21"/>
      <c r="B24" s="23"/>
      <c r="C24" s="23"/>
      <c r="D24" s="23"/>
      <c r="E24" s="23"/>
      <c r="F24" s="23"/>
      <c r="G24" s="23"/>
      <c r="H24" s="23"/>
      <c r="I24" s="23"/>
      <c r="J24" s="23"/>
    </row>
    <row r="25" spans="1:10" ht="14.45" hidden="1" thickBot="1" x14ac:dyDescent="0.3">
      <c r="A25" s="24" t="s">
        <v>36</v>
      </c>
      <c r="B25" s="643" t="s">
        <v>509</v>
      </c>
      <c r="C25" s="643"/>
      <c r="D25" s="643"/>
      <c r="E25" s="643"/>
      <c r="F25" s="643"/>
      <c r="G25" s="643"/>
      <c r="H25" s="643"/>
      <c r="I25" s="643"/>
      <c r="J25" s="643"/>
    </row>
    <row r="26" spans="1:10" ht="34.5" hidden="1" customHeight="1" thickBot="1" x14ac:dyDescent="0.3">
      <c r="A26" s="1032" t="s">
        <v>37</v>
      </c>
      <c r="B26" s="1284"/>
      <c r="C26" s="1284"/>
      <c r="D26" s="1270" t="s">
        <v>38</v>
      </c>
      <c r="E26" s="1271"/>
      <c r="F26" s="1283" t="s">
        <v>39</v>
      </c>
      <c r="G26" s="1283"/>
      <c r="H26" s="1281" t="s">
        <v>40</v>
      </c>
      <c r="I26" s="1281"/>
      <c r="J26" s="1282"/>
    </row>
    <row r="27" spans="1:10" ht="13.9" hidden="1" x14ac:dyDescent="0.25">
      <c r="A27" s="1297"/>
      <c r="B27" s="1298"/>
      <c r="C27" s="1298"/>
      <c r="D27" s="1272"/>
      <c r="E27" s="1273"/>
      <c r="F27" s="1278"/>
      <c r="G27" s="1278"/>
      <c r="H27" s="1278"/>
      <c r="I27" s="1278"/>
      <c r="J27" s="1299"/>
    </row>
    <row r="28" spans="1:10" ht="13.9" hidden="1" x14ac:dyDescent="0.25">
      <c r="A28" s="1308"/>
      <c r="B28" s="1309"/>
      <c r="C28" s="1309"/>
      <c r="D28" s="1274"/>
      <c r="E28" s="1275"/>
      <c r="F28" s="1279"/>
      <c r="G28" s="1279"/>
      <c r="H28" s="1279"/>
      <c r="I28" s="1279"/>
      <c r="J28" s="1300"/>
    </row>
    <row r="29" spans="1:10" ht="14.45" hidden="1" thickBot="1" x14ac:dyDescent="0.3">
      <c r="A29" s="1310"/>
      <c r="B29" s="1311"/>
      <c r="C29" s="1311"/>
      <c r="D29" s="1276"/>
      <c r="E29" s="1277"/>
      <c r="F29" s="1280"/>
      <c r="G29" s="1280"/>
      <c r="H29" s="1280"/>
      <c r="I29" s="1280"/>
      <c r="J29" s="1301"/>
    </row>
    <row r="30" spans="1:10" ht="15" x14ac:dyDescent="0.25">
      <c r="A30" s="24"/>
      <c r="B30" s="23"/>
      <c r="C30" s="23"/>
      <c r="D30" s="23"/>
      <c r="E30" s="23"/>
      <c r="F30" s="23"/>
      <c r="G30" s="23"/>
      <c r="H30" s="23"/>
      <c r="I30" s="23"/>
      <c r="J30" s="23"/>
    </row>
    <row r="31" spans="1:10" ht="15" x14ac:dyDescent="0.25">
      <c r="A31" s="24"/>
      <c r="B31" s="23"/>
      <c r="C31" s="23"/>
      <c r="D31" s="23"/>
      <c r="E31" s="23"/>
      <c r="F31" s="23"/>
      <c r="G31" s="23"/>
      <c r="H31" s="23"/>
      <c r="I31" s="23"/>
      <c r="J31" s="23"/>
    </row>
    <row r="32" spans="1:10" ht="15" customHeight="1" x14ac:dyDescent="0.25">
      <c r="A32" s="24">
        <v>4</v>
      </c>
      <c r="B32" s="479" t="s">
        <v>510</v>
      </c>
      <c r="C32" s="479"/>
      <c r="D32" s="479"/>
      <c r="E32" s="479"/>
      <c r="F32" s="479"/>
      <c r="G32" s="479"/>
      <c r="H32" s="479"/>
      <c r="I32" s="479"/>
      <c r="J32" s="479"/>
    </row>
    <row r="33" spans="1:10" ht="15" x14ac:dyDescent="0.25">
      <c r="A33" s="24"/>
    </row>
    <row r="34" spans="1:10" x14ac:dyDescent="0.2">
      <c r="A34" s="1286" t="s">
        <v>41</v>
      </c>
      <c r="B34" s="1286"/>
      <c r="C34" s="1059" t="s">
        <v>42</v>
      </c>
      <c r="D34" s="1059"/>
      <c r="E34" s="21"/>
    </row>
    <row r="35" spans="1:10" ht="15" x14ac:dyDescent="0.25">
      <c r="A35" s="24"/>
      <c r="B35" s="23"/>
      <c r="C35" s="23"/>
      <c r="D35" s="23"/>
      <c r="E35" s="23"/>
      <c r="F35" s="23"/>
      <c r="G35" s="23"/>
      <c r="H35" s="23"/>
      <c r="I35" s="23"/>
      <c r="J35" s="23"/>
    </row>
    <row r="36" spans="1:10" ht="18" customHeight="1" x14ac:dyDescent="0.25">
      <c r="A36" s="1285" t="s">
        <v>580</v>
      </c>
      <c r="B36" s="1285"/>
      <c r="C36" s="1285"/>
      <c r="D36" s="1285"/>
      <c r="E36" s="1285"/>
      <c r="F36" s="1285"/>
      <c r="J36" s="23"/>
    </row>
    <row r="37" spans="1:10" ht="20.25" customHeight="1" x14ac:dyDescent="0.2">
      <c r="A37" s="1263" t="s">
        <v>44</v>
      </c>
      <c r="B37" s="1263"/>
      <c r="C37" s="1263"/>
      <c r="D37" s="1263" t="s">
        <v>46</v>
      </c>
      <c r="E37" s="1263"/>
      <c r="F37" s="1263" t="s">
        <v>48</v>
      </c>
      <c r="G37" s="1263"/>
      <c r="H37" s="1262" t="s">
        <v>49</v>
      </c>
      <c r="I37" s="1262"/>
      <c r="J37" s="1262"/>
    </row>
    <row r="38" spans="1:10" ht="20.25" customHeight="1" x14ac:dyDescent="0.2">
      <c r="A38" s="1263" t="s">
        <v>43</v>
      </c>
      <c r="B38" s="1263"/>
      <c r="C38" s="1263"/>
      <c r="D38" s="1263" t="s">
        <v>45</v>
      </c>
      <c r="E38" s="1263"/>
      <c r="F38" s="1287" t="s">
        <v>47</v>
      </c>
      <c r="G38" s="1287"/>
      <c r="H38" s="1262" t="s">
        <v>50</v>
      </c>
      <c r="I38" s="1262"/>
      <c r="J38" s="1262"/>
    </row>
    <row r="39" spans="1:10" ht="15" x14ac:dyDescent="0.25">
      <c r="A39" s="21"/>
      <c r="B39" s="16"/>
      <c r="J39" s="23"/>
    </row>
    <row r="40" spans="1:10" ht="15" x14ac:dyDescent="0.25">
      <c r="A40" s="21"/>
      <c r="B40" s="16"/>
      <c r="J40" s="23"/>
    </row>
    <row r="41" spans="1:10" ht="15" x14ac:dyDescent="0.25">
      <c r="A41" s="24">
        <v>3</v>
      </c>
      <c r="B41" s="479" t="s">
        <v>511</v>
      </c>
      <c r="C41" s="479"/>
      <c r="D41" s="479"/>
      <c r="E41" s="479"/>
      <c r="F41" s="479"/>
      <c r="G41" s="479"/>
      <c r="H41" s="479"/>
      <c r="I41" s="479"/>
      <c r="J41" s="479"/>
    </row>
    <row r="42" spans="1:10" ht="16.149999999999999" customHeight="1" x14ac:dyDescent="0.2">
      <c r="A42" s="21"/>
      <c r="B42" s="1265" t="s">
        <v>741</v>
      </c>
      <c r="C42" s="1265"/>
      <c r="D42" s="1265"/>
      <c r="E42" s="1265"/>
      <c r="F42" s="1265"/>
      <c r="G42" s="1265"/>
      <c r="H42" s="1265"/>
      <c r="I42" s="1265"/>
      <c r="J42" s="1265"/>
    </row>
    <row r="43" spans="1:10" x14ac:dyDescent="0.2">
      <c r="A43" s="21"/>
      <c r="B43" s="1265"/>
      <c r="C43" s="1265"/>
      <c r="D43" s="1265"/>
      <c r="E43" s="1265"/>
      <c r="F43" s="1265"/>
      <c r="G43" s="1265"/>
      <c r="H43" s="1265"/>
      <c r="I43" s="1265"/>
      <c r="J43" s="1265"/>
    </row>
    <row r="44" spans="1:10" x14ac:dyDescent="0.2">
      <c r="B44" s="1265"/>
      <c r="C44" s="1265"/>
      <c r="D44" s="1265"/>
      <c r="E44" s="1265"/>
      <c r="F44" s="1265"/>
      <c r="G44" s="1265"/>
      <c r="H44" s="1265"/>
      <c r="I44" s="1265"/>
      <c r="J44" s="1265"/>
    </row>
    <row r="45" spans="1:10" x14ac:dyDescent="0.2">
      <c r="B45" s="193"/>
      <c r="C45" s="193"/>
      <c r="D45" s="193"/>
      <c r="E45" s="193"/>
      <c r="F45" s="193"/>
      <c r="G45" s="193"/>
      <c r="H45" s="193"/>
      <c r="I45" s="193"/>
      <c r="J45" s="193"/>
    </row>
    <row r="46" spans="1:10" x14ac:dyDescent="0.2">
      <c r="B46" s="193"/>
      <c r="C46" s="193"/>
      <c r="D46" s="193"/>
      <c r="E46" s="193"/>
      <c r="F46" s="193"/>
      <c r="G46" s="193"/>
      <c r="H46" s="193"/>
      <c r="I46" s="193"/>
      <c r="J46" s="193"/>
    </row>
    <row r="47" spans="1:10" x14ac:dyDescent="0.2">
      <c r="B47" s="193"/>
      <c r="C47" s="193"/>
      <c r="D47" s="193"/>
      <c r="E47" s="193"/>
      <c r="F47" s="193"/>
      <c r="G47" s="193"/>
      <c r="H47" s="193"/>
      <c r="I47" s="193"/>
      <c r="J47" s="193"/>
    </row>
    <row r="48" spans="1:10" x14ac:dyDescent="0.2">
      <c r="B48" s="193"/>
      <c r="C48" s="193"/>
      <c r="D48" s="193"/>
      <c r="E48" s="193"/>
      <c r="F48" s="193"/>
      <c r="G48" s="193"/>
      <c r="H48" s="193"/>
      <c r="I48" s="193"/>
      <c r="J48" s="193"/>
    </row>
    <row r="49" spans="1:10" x14ac:dyDescent="0.2">
      <c r="B49" s="193"/>
      <c r="C49" s="193"/>
      <c r="D49" s="193"/>
      <c r="E49" s="193"/>
      <c r="F49" s="193"/>
      <c r="G49" s="193"/>
      <c r="H49" s="193"/>
      <c r="I49" s="193"/>
      <c r="J49" s="193"/>
    </row>
    <row r="52" spans="1:10" ht="15" x14ac:dyDescent="0.25">
      <c r="A52" s="24">
        <v>5</v>
      </c>
      <c r="B52" s="643" t="s">
        <v>24</v>
      </c>
      <c r="C52" s="643"/>
      <c r="D52" s="643"/>
      <c r="E52" s="643"/>
      <c r="F52" s="643"/>
      <c r="G52" s="643"/>
      <c r="H52" s="643"/>
      <c r="I52" s="643"/>
      <c r="J52" s="643"/>
    </row>
    <row r="53" spans="1:10" ht="15" x14ac:dyDescent="0.25">
      <c r="A53" s="24"/>
      <c r="B53" s="23"/>
      <c r="C53" s="23"/>
      <c r="D53" s="23"/>
      <c r="E53" s="23"/>
      <c r="F53" s="23"/>
      <c r="G53" s="23"/>
      <c r="H53" s="23"/>
      <c r="I53" s="23"/>
      <c r="J53" s="22"/>
    </row>
    <row r="54" spans="1:10" ht="42.75" hidden="1" customHeight="1" x14ac:dyDescent="0.25">
      <c r="A54" s="25" t="s">
        <v>53</v>
      </c>
      <c r="B54" s="1247" t="s">
        <v>52</v>
      </c>
      <c r="C54" s="1247"/>
      <c r="D54" s="1247"/>
      <c r="E54" s="1247"/>
      <c r="F54" s="1247"/>
      <c r="G54" s="1247"/>
      <c r="H54" s="1247"/>
      <c r="I54" s="1247"/>
      <c r="J54" s="1247"/>
    </row>
    <row r="55" spans="1:10" ht="18" customHeight="1" x14ac:dyDescent="0.25">
      <c r="A55" s="25"/>
      <c r="B55" s="1264"/>
      <c r="C55" s="1264"/>
      <c r="D55" s="1264"/>
      <c r="E55" s="1264"/>
      <c r="F55" s="1264"/>
      <c r="G55" s="1264"/>
      <c r="H55" s="1264"/>
      <c r="I55" s="1264"/>
      <c r="J55" s="1264"/>
    </row>
    <row r="56" spans="1:10" x14ac:dyDescent="0.2">
      <c r="A56" s="1059"/>
      <c r="B56" s="1059"/>
      <c r="C56" s="1059"/>
      <c r="D56" s="1059"/>
      <c r="E56" s="1059"/>
      <c r="F56" s="1059"/>
      <c r="G56" s="1059"/>
      <c r="H56" s="1059"/>
      <c r="I56" s="1059"/>
    </row>
    <row r="57" spans="1:10" ht="61.5" customHeight="1" x14ac:dyDescent="0.2">
      <c r="A57" s="25" t="s">
        <v>681</v>
      </c>
      <c r="B57" s="1247" t="s">
        <v>29</v>
      </c>
      <c r="C57" s="1247"/>
      <c r="D57" s="1247"/>
      <c r="E57" s="1247"/>
      <c r="F57" s="1247"/>
      <c r="G57" s="1247"/>
      <c r="H57" s="1247"/>
      <c r="I57" s="1247"/>
      <c r="J57" s="1247"/>
    </row>
    <row r="58" spans="1:10" ht="18" customHeight="1" x14ac:dyDescent="0.25">
      <c r="A58" s="25"/>
      <c r="B58" s="1264" t="s">
        <v>590</v>
      </c>
      <c r="C58" s="1264"/>
      <c r="D58" s="1264"/>
      <c r="E58" s="1264"/>
      <c r="F58" s="1264"/>
      <c r="G58" s="1264"/>
      <c r="H58" s="1264"/>
      <c r="I58" s="1264"/>
      <c r="J58" s="1264"/>
    </row>
    <row r="59" spans="1:10" ht="18" customHeight="1" x14ac:dyDescent="0.25">
      <c r="A59" s="25"/>
      <c r="B59" s="1264" t="s">
        <v>591</v>
      </c>
      <c r="C59" s="1264"/>
      <c r="D59" s="1264"/>
      <c r="E59" s="1264"/>
      <c r="F59" s="1264"/>
      <c r="G59" s="1264"/>
      <c r="H59" s="1264"/>
      <c r="I59" s="1264"/>
      <c r="J59" s="1264"/>
    </row>
    <row r="60" spans="1:10" ht="18" customHeight="1" x14ac:dyDescent="0.2">
      <c r="A60" s="25"/>
      <c r="B60" s="4"/>
      <c r="C60" s="4"/>
      <c r="D60" s="4"/>
      <c r="E60" s="4"/>
      <c r="F60" s="4"/>
      <c r="G60" s="4"/>
      <c r="H60" s="4"/>
      <c r="I60" s="4"/>
      <c r="J60" s="4"/>
    </row>
    <row r="61" spans="1:10" ht="18" customHeight="1" x14ac:dyDescent="0.2">
      <c r="A61" s="25" t="s">
        <v>682</v>
      </c>
      <c r="B61" s="1247" t="s">
        <v>54</v>
      </c>
      <c r="C61" s="1247"/>
      <c r="D61" s="1247"/>
      <c r="E61" s="1247"/>
      <c r="F61" s="1247"/>
      <c r="G61" s="1247"/>
      <c r="H61" s="1247"/>
      <c r="I61" s="1247"/>
      <c r="J61" s="1247"/>
    </row>
    <row r="62" spans="1:10" ht="21" customHeight="1" x14ac:dyDescent="0.2">
      <c r="A62" s="25"/>
      <c r="B62" s="1247"/>
      <c r="C62" s="1247"/>
      <c r="D62" s="1247"/>
      <c r="E62" s="1247"/>
      <c r="F62" s="1247"/>
      <c r="G62" s="1247"/>
      <c r="H62" s="1247"/>
      <c r="I62" s="1247"/>
      <c r="J62" s="1247"/>
    </row>
    <row r="63" spans="1:10" ht="18" customHeight="1" x14ac:dyDescent="0.25">
      <c r="A63" s="25"/>
      <c r="B63" s="1264" t="s">
        <v>592</v>
      </c>
      <c r="C63" s="1264"/>
      <c r="D63" s="1264"/>
      <c r="E63" s="1264"/>
      <c r="F63" s="1264"/>
      <c r="G63" s="1264"/>
      <c r="H63" s="1264"/>
      <c r="I63" s="1264"/>
      <c r="J63" s="1264"/>
    </row>
    <row r="64" spans="1:10" ht="18" customHeight="1" x14ac:dyDescent="0.2">
      <c r="A64" s="25" t="s">
        <v>683</v>
      </c>
      <c r="B64" s="4"/>
      <c r="C64" s="4"/>
      <c r="D64" s="4"/>
      <c r="E64" s="4"/>
      <c r="F64" s="4"/>
      <c r="G64" s="4"/>
      <c r="H64" s="4"/>
      <c r="I64" s="4"/>
      <c r="J64" s="4"/>
    </row>
    <row r="65" spans="1:10" ht="38.25" customHeight="1" x14ac:dyDescent="0.2">
      <c r="A65" s="1247" t="s">
        <v>55</v>
      </c>
      <c r="B65" s="1247"/>
      <c r="C65" s="1247"/>
      <c r="D65" s="1247"/>
      <c r="E65" s="1247"/>
      <c r="F65" s="1247"/>
      <c r="G65" s="1247"/>
      <c r="H65" s="1247"/>
      <c r="I65" s="1247"/>
      <c r="J65" s="1247"/>
    </row>
    <row r="66" spans="1:10" ht="18" customHeight="1" x14ac:dyDescent="0.2">
      <c r="A66" s="25"/>
      <c r="B66" s="473" t="s">
        <v>665</v>
      </c>
      <c r="C66" s="473"/>
      <c r="D66" s="473"/>
      <c r="E66" s="473"/>
      <c r="F66" s="473"/>
      <c r="G66" s="473"/>
      <c r="H66" s="473"/>
      <c r="I66" s="473"/>
      <c r="J66" s="473"/>
    </row>
    <row r="67" spans="1:10" ht="18" customHeight="1" x14ac:dyDescent="0.2">
      <c r="A67" s="25"/>
      <c r="B67" s="473" t="s">
        <v>666</v>
      </c>
      <c r="C67" s="473"/>
      <c r="D67" s="473"/>
      <c r="E67" s="473"/>
      <c r="F67" s="473"/>
      <c r="G67" s="473"/>
      <c r="H67" s="473"/>
      <c r="I67" s="473"/>
      <c r="J67" s="473"/>
    </row>
    <row r="68" spans="1:10" ht="18" customHeight="1" x14ac:dyDescent="0.2">
      <c r="A68" s="25"/>
      <c r="B68" s="4"/>
      <c r="C68" s="4"/>
      <c r="D68" s="4"/>
      <c r="E68" s="4"/>
      <c r="F68" s="4"/>
      <c r="G68" s="4"/>
      <c r="H68" s="4"/>
      <c r="I68" s="4"/>
      <c r="J68" s="4"/>
    </row>
    <row r="69" spans="1:10" ht="30.75" hidden="1" customHeight="1" x14ac:dyDescent="0.25">
      <c r="A69" s="25" t="s">
        <v>581</v>
      </c>
      <c r="B69" s="1247" t="s">
        <v>1</v>
      </c>
      <c r="C69" s="1247"/>
      <c r="D69" s="1247"/>
      <c r="E69" s="1247"/>
      <c r="F69" s="1247"/>
      <c r="G69" s="1247"/>
      <c r="H69" s="1247"/>
      <c r="I69" s="1247"/>
      <c r="J69" s="1247"/>
    </row>
    <row r="70" spans="1:10" ht="13.9" hidden="1" x14ac:dyDescent="0.25">
      <c r="A70" s="1059"/>
      <c r="B70" s="1059"/>
      <c r="C70" s="1059"/>
      <c r="D70" s="1059"/>
      <c r="E70" s="1059"/>
      <c r="F70" s="1059"/>
      <c r="G70" s="1059"/>
      <c r="H70" s="1059"/>
      <c r="I70" s="1059"/>
    </row>
    <row r="71" spans="1:10" ht="74.25" hidden="1" customHeight="1" x14ac:dyDescent="0.25">
      <c r="A71" s="26"/>
      <c r="B71" s="1247" t="s">
        <v>447</v>
      </c>
      <c r="C71" s="1247"/>
      <c r="D71" s="1247"/>
      <c r="E71" s="1247"/>
      <c r="F71" s="1247"/>
      <c r="G71" s="1247"/>
      <c r="H71" s="1247"/>
      <c r="I71" s="1247"/>
      <c r="J71" s="1247"/>
    </row>
    <row r="72" spans="1:10" ht="18" hidden="1" customHeight="1" x14ac:dyDescent="0.25">
      <c r="A72" s="26"/>
      <c r="B72" s="1319"/>
      <c r="C72" s="1319"/>
      <c r="D72" s="1319"/>
      <c r="E72" s="1319"/>
      <c r="F72" s="1319"/>
      <c r="G72" s="1319"/>
      <c r="H72" s="1319"/>
      <c r="I72" s="1319"/>
      <c r="J72" s="1319"/>
    </row>
    <row r="73" spans="1:10" ht="13.9" hidden="1" x14ac:dyDescent="0.25">
      <c r="A73" s="1059"/>
      <c r="B73" s="1059"/>
      <c r="C73" s="1059"/>
      <c r="D73" s="1059"/>
      <c r="E73" s="1059"/>
      <c r="F73" s="1059"/>
      <c r="G73" s="1059"/>
      <c r="H73" s="1059"/>
      <c r="I73" s="1059"/>
    </row>
    <row r="74" spans="1:10" ht="15" hidden="1" customHeight="1" x14ac:dyDescent="0.25">
      <c r="A74" s="21"/>
      <c r="B74" s="1247" t="s">
        <v>8</v>
      </c>
      <c r="C74" s="1247"/>
      <c r="D74" s="1247"/>
      <c r="E74" s="1247"/>
      <c r="F74" s="1247"/>
      <c r="G74" s="1247"/>
      <c r="H74" s="1247"/>
      <c r="I74" s="1247"/>
      <c r="J74" s="1247"/>
    </row>
    <row r="75" spans="1:10" ht="14.45" hidden="1" thickBot="1" x14ac:dyDescent="0.3">
      <c r="A75" s="22"/>
      <c r="B75" s="22"/>
      <c r="C75" s="22"/>
      <c r="D75" s="22"/>
      <c r="E75" s="22"/>
      <c r="F75" s="22"/>
      <c r="G75" s="22"/>
      <c r="H75" s="22"/>
      <c r="I75" s="22"/>
      <c r="J75" s="22"/>
    </row>
    <row r="76" spans="1:10" ht="30" hidden="1" customHeight="1" thickTop="1" thickBot="1" x14ac:dyDescent="0.3">
      <c r="A76" s="465" t="s">
        <v>3</v>
      </c>
      <c r="B76" s="466"/>
      <c r="C76" s="466"/>
      <c r="D76" s="466"/>
      <c r="E76" s="466"/>
      <c r="F76" s="466"/>
      <c r="G76" s="466" t="s">
        <v>4</v>
      </c>
      <c r="H76" s="466"/>
      <c r="I76" s="466"/>
      <c r="J76" s="470"/>
    </row>
    <row r="77" spans="1:10" ht="22.5" hidden="1" customHeight="1" thickTop="1" x14ac:dyDescent="0.25">
      <c r="A77" s="1330"/>
      <c r="B77" s="1331"/>
      <c r="C77" s="1331"/>
      <c r="D77" s="1331"/>
      <c r="E77" s="1331"/>
      <c r="F77" s="1331"/>
      <c r="G77" s="1328"/>
      <c r="H77" s="1328"/>
      <c r="I77" s="1328"/>
      <c r="J77" s="1329"/>
    </row>
    <row r="78" spans="1:10" ht="22.5" hidden="1" customHeight="1" thickBot="1" x14ac:dyDescent="0.3">
      <c r="A78" s="1332"/>
      <c r="B78" s="1333"/>
      <c r="C78" s="1333"/>
      <c r="D78" s="1333"/>
      <c r="E78" s="1333"/>
      <c r="F78" s="1333"/>
      <c r="G78" s="1267"/>
      <c r="H78" s="1267"/>
      <c r="I78" s="1267"/>
      <c r="J78" s="1268"/>
    </row>
    <row r="79" spans="1:10" x14ac:dyDescent="0.2">
      <c r="B79" s="27"/>
      <c r="C79" s="27"/>
      <c r="D79" s="27"/>
      <c r="E79" s="27"/>
      <c r="F79" s="27"/>
      <c r="G79" s="27"/>
      <c r="H79" s="27"/>
      <c r="I79" s="27"/>
    </row>
    <row r="80" spans="1:10" x14ac:dyDescent="0.2">
      <c r="B80" s="27"/>
      <c r="C80" s="27"/>
      <c r="D80" s="27"/>
      <c r="E80" s="27"/>
      <c r="F80" s="27"/>
      <c r="G80" s="27"/>
      <c r="H80" s="27"/>
      <c r="I80" s="27"/>
    </row>
    <row r="81" spans="1:10" ht="15" customHeight="1" x14ac:dyDescent="0.25">
      <c r="A81" s="24" t="s">
        <v>684</v>
      </c>
      <c r="B81" s="643" t="s">
        <v>56</v>
      </c>
      <c r="C81" s="643"/>
      <c r="D81" s="643"/>
      <c r="E81" s="643"/>
      <c r="F81" s="643"/>
      <c r="G81" s="643"/>
      <c r="H81" s="643"/>
      <c r="I81" s="643"/>
      <c r="J81" s="643"/>
    </row>
    <row r="82" spans="1:10" ht="15" customHeight="1" x14ac:dyDescent="0.25">
      <c r="A82" s="24"/>
      <c r="B82" s="23"/>
      <c r="C82" s="23"/>
      <c r="D82" s="23"/>
      <c r="E82" s="23"/>
      <c r="F82" s="23"/>
      <c r="G82" s="23"/>
      <c r="H82" s="23"/>
      <c r="I82" s="23"/>
      <c r="J82" s="23"/>
    </row>
    <row r="83" spans="1:10" ht="15" customHeight="1" x14ac:dyDescent="0.25">
      <c r="A83" s="24"/>
      <c r="B83" s="23"/>
      <c r="C83" s="23"/>
      <c r="D83" s="23"/>
      <c r="E83" s="23"/>
      <c r="F83" s="23"/>
      <c r="G83" s="23"/>
      <c r="H83" s="23"/>
      <c r="I83" s="23"/>
      <c r="J83" s="23"/>
    </row>
    <row r="85" spans="1:10" ht="15" x14ac:dyDescent="0.25">
      <c r="A85" s="191">
        <v>42371</v>
      </c>
      <c r="B85" s="479" t="s">
        <v>513</v>
      </c>
      <c r="C85" s="479"/>
      <c r="D85" s="479"/>
      <c r="E85" s="479"/>
      <c r="F85" s="479"/>
      <c r="G85" s="479"/>
      <c r="H85" s="479"/>
      <c r="I85" s="479"/>
      <c r="J85" s="479"/>
    </row>
    <row r="87" spans="1:10" x14ac:dyDescent="0.2">
      <c r="B87" s="1059" t="s">
        <v>25</v>
      </c>
      <c r="C87" s="1059"/>
      <c r="D87" s="1059" t="s">
        <v>26</v>
      </c>
      <c r="E87" s="1059"/>
    </row>
    <row r="90" spans="1:10" ht="15" x14ac:dyDescent="0.25">
      <c r="A90" s="191">
        <v>42402</v>
      </c>
      <c r="B90" s="479" t="s">
        <v>512</v>
      </c>
      <c r="C90" s="479"/>
      <c r="D90" s="479"/>
      <c r="E90" s="479"/>
      <c r="F90" s="479"/>
      <c r="G90" s="479"/>
      <c r="H90" s="479"/>
      <c r="I90" s="479"/>
      <c r="J90" s="479"/>
    </row>
    <row r="91" spans="1:10" ht="15" customHeight="1" x14ac:dyDescent="0.2">
      <c r="A91" s="1285" t="s">
        <v>58</v>
      </c>
      <c r="B91" s="1285"/>
      <c r="C91" s="1285"/>
      <c r="D91" s="1285"/>
      <c r="E91" s="1285"/>
      <c r="F91" s="1285"/>
      <c r="G91" s="1285"/>
      <c r="H91" s="1285"/>
      <c r="I91" s="1285"/>
      <c r="J91" s="1285"/>
    </row>
    <row r="92" spans="1:10" ht="15" thickBot="1" x14ac:dyDescent="0.25"/>
    <row r="93" spans="1:10" ht="63.75" customHeight="1" thickTop="1" thickBot="1" x14ac:dyDescent="0.25">
      <c r="A93" s="465" t="s">
        <v>59</v>
      </c>
      <c r="B93" s="466"/>
      <c r="C93" s="466"/>
      <c r="D93" s="888" t="s">
        <v>19</v>
      </c>
      <c r="E93" s="888"/>
      <c r="F93" s="889"/>
      <c r="G93" s="469" t="s">
        <v>20</v>
      </c>
      <c r="H93" s="466"/>
      <c r="I93" s="466"/>
      <c r="J93" s="470"/>
    </row>
    <row r="94" spans="1:10" ht="15" thickTop="1" x14ac:dyDescent="0.2">
      <c r="A94" s="1260"/>
      <c r="B94" s="1261"/>
      <c r="C94" s="1261"/>
      <c r="D94" s="1261"/>
      <c r="E94" s="1261"/>
      <c r="F94" s="1266"/>
      <c r="G94" s="893"/>
      <c r="H94" s="894"/>
      <c r="I94" s="894"/>
      <c r="J94" s="895"/>
    </row>
    <row r="95" spans="1:10" ht="14.25" customHeight="1" thickBot="1" x14ac:dyDescent="0.25">
      <c r="A95" s="1254"/>
      <c r="B95" s="1255"/>
      <c r="C95" s="1255"/>
      <c r="D95" s="1255"/>
      <c r="E95" s="1255"/>
      <c r="F95" s="1256"/>
      <c r="G95" s="1257"/>
      <c r="H95" s="1258"/>
      <c r="I95" s="1258"/>
      <c r="J95" s="1259"/>
    </row>
    <row r="96" spans="1:10" ht="14.25" customHeight="1" thickTop="1" x14ac:dyDescent="0.2">
      <c r="A96" s="186"/>
      <c r="B96" s="186"/>
      <c r="C96" s="186"/>
      <c r="D96" s="186"/>
      <c r="E96" s="186"/>
      <c r="F96" s="186"/>
      <c r="G96" s="187"/>
      <c r="H96" s="187"/>
      <c r="I96" s="187"/>
      <c r="J96" s="187"/>
    </row>
    <row r="97" spans="1:10" ht="92.45" customHeight="1" x14ac:dyDescent="0.2">
      <c r="A97" s="1626" t="s">
        <v>742</v>
      </c>
      <c r="B97" s="1626"/>
      <c r="C97" s="1626"/>
      <c r="D97" s="1626"/>
      <c r="E97" s="1626"/>
      <c r="F97" s="1626"/>
      <c r="G97" s="1626"/>
      <c r="H97" s="1626"/>
      <c r="I97" s="1626"/>
      <c r="J97" s="1626"/>
    </row>
    <row r="98" spans="1:10" ht="17.45" customHeight="1" x14ac:dyDescent="0.2">
      <c r="A98" s="192"/>
      <c r="B98" s="192"/>
      <c r="C98" s="192"/>
      <c r="D98" s="192"/>
      <c r="E98" s="192"/>
      <c r="F98" s="192"/>
      <c r="G98" s="192"/>
      <c r="H98" s="192"/>
      <c r="I98" s="192"/>
      <c r="J98" s="192"/>
    </row>
    <row r="99" spans="1:10" ht="15" customHeight="1" x14ac:dyDescent="0.25">
      <c r="A99" s="191">
        <v>42462</v>
      </c>
      <c r="B99" s="479" t="s">
        <v>514</v>
      </c>
      <c r="C99" s="479"/>
      <c r="D99" s="479"/>
      <c r="E99" s="479"/>
      <c r="F99" s="479"/>
      <c r="G99" s="479"/>
      <c r="H99" s="479"/>
      <c r="I99" s="479"/>
      <c r="J99" s="479"/>
    </row>
    <row r="100" spans="1:10" ht="38.450000000000003" customHeight="1" thickBot="1" x14ac:dyDescent="0.25"/>
    <row r="101" spans="1:10" ht="35.25" customHeight="1" thickBot="1" x14ac:dyDescent="0.25">
      <c r="A101" s="426" t="s">
        <v>9</v>
      </c>
      <c r="B101" s="426"/>
      <c r="C101" s="426"/>
      <c r="D101" s="426"/>
      <c r="E101" s="426" t="s">
        <v>10</v>
      </c>
      <c r="F101" s="426"/>
      <c r="G101" s="426"/>
      <c r="H101" s="663"/>
      <c r="I101" s="663"/>
      <c r="J101" s="663"/>
    </row>
    <row r="102" spans="1:10" ht="19.5" customHeight="1" thickTop="1" x14ac:dyDescent="0.2">
      <c r="A102" s="1243" t="s">
        <v>450</v>
      </c>
      <c r="B102" s="1243"/>
      <c r="C102" s="1243"/>
      <c r="D102" s="1243"/>
      <c r="E102" s="1242" t="s">
        <v>593</v>
      </c>
      <c r="F102" s="1242"/>
      <c r="G102" s="1242"/>
      <c r="H102" s="476"/>
      <c r="I102" s="476"/>
      <c r="J102" s="476"/>
    </row>
    <row r="103" spans="1:10" ht="19.5" customHeight="1" x14ac:dyDescent="0.2">
      <c r="A103" s="474" t="s">
        <v>449</v>
      </c>
      <c r="B103" s="474"/>
      <c r="C103" s="474"/>
      <c r="D103" s="474"/>
      <c r="E103" s="475" t="s">
        <v>594</v>
      </c>
      <c r="F103" s="475"/>
      <c r="G103" s="475"/>
      <c r="H103" s="1241"/>
      <c r="I103" s="1241"/>
      <c r="J103" s="1241"/>
    </row>
    <row r="104" spans="1:10" ht="19.5" customHeight="1" x14ac:dyDescent="0.2">
      <c r="A104" s="474" t="s">
        <v>451</v>
      </c>
      <c r="B104" s="474"/>
      <c r="C104" s="474"/>
      <c r="D104" s="474"/>
      <c r="E104" s="475" t="s">
        <v>668</v>
      </c>
      <c r="F104" s="475"/>
      <c r="G104" s="475"/>
      <c r="H104" s="476"/>
      <c r="I104" s="476"/>
      <c r="J104" s="476"/>
    </row>
    <row r="105" spans="1:10" ht="19.5" customHeight="1" x14ac:dyDescent="0.2">
      <c r="A105" s="474" t="s">
        <v>456</v>
      </c>
      <c r="B105" s="474"/>
      <c r="C105" s="474"/>
      <c r="D105" s="474"/>
      <c r="E105" s="475" t="s">
        <v>593</v>
      </c>
      <c r="F105" s="475"/>
      <c r="G105" s="475"/>
      <c r="H105" s="476"/>
      <c r="I105" s="476"/>
      <c r="J105" s="476"/>
    </row>
    <row r="106" spans="1:10" ht="19.5" customHeight="1" x14ac:dyDescent="0.2">
      <c r="A106" s="474" t="s">
        <v>452</v>
      </c>
      <c r="B106" s="474"/>
      <c r="C106" s="474"/>
      <c r="D106" s="474"/>
      <c r="E106" s="475" t="s">
        <v>594</v>
      </c>
      <c r="F106" s="475"/>
      <c r="G106" s="475"/>
      <c r="H106" s="476"/>
      <c r="I106" s="476"/>
      <c r="J106" s="476"/>
    </row>
    <row r="107" spans="1:10" ht="19.5" customHeight="1" x14ac:dyDescent="0.2">
      <c r="A107" s="474" t="s">
        <v>453</v>
      </c>
      <c r="B107" s="474"/>
      <c r="C107" s="474"/>
      <c r="D107" s="474"/>
      <c r="E107" s="475" t="s">
        <v>668</v>
      </c>
      <c r="F107" s="475"/>
      <c r="G107" s="475"/>
      <c r="H107" s="476"/>
      <c r="I107" s="476"/>
      <c r="J107" s="476"/>
    </row>
    <row r="108" spans="1:10" ht="19.5" customHeight="1" x14ac:dyDescent="0.2">
      <c r="A108" s="474" t="s">
        <v>11</v>
      </c>
      <c r="B108" s="474"/>
      <c r="C108" s="474"/>
      <c r="D108" s="474"/>
      <c r="E108" s="475" t="s">
        <v>593</v>
      </c>
      <c r="F108" s="475"/>
      <c r="G108" s="475"/>
      <c r="H108" s="476"/>
      <c r="I108" s="476"/>
      <c r="J108" s="476"/>
    </row>
    <row r="109" spans="1:10" ht="19.5" customHeight="1" x14ac:dyDescent="0.2">
      <c r="A109" s="474" t="s">
        <v>12</v>
      </c>
      <c r="B109" s="474"/>
      <c r="C109" s="474"/>
      <c r="D109" s="474"/>
      <c r="E109" s="475" t="s">
        <v>593</v>
      </c>
      <c r="F109" s="475"/>
      <c r="G109" s="475"/>
      <c r="H109" s="476"/>
      <c r="I109" s="476"/>
      <c r="J109" s="476"/>
    </row>
    <row r="110" spans="1:10" ht="19.5" customHeight="1" x14ac:dyDescent="0.2">
      <c r="A110" s="474" t="s">
        <v>457</v>
      </c>
      <c r="B110" s="474"/>
      <c r="C110" s="474"/>
      <c r="D110" s="474"/>
      <c r="E110" s="475" t="s">
        <v>594</v>
      </c>
      <c r="F110" s="475"/>
      <c r="G110" s="475"/>
      <c r="H110" s="476"/>
      <c r="I110" s="476"/>
      <c r="J110" s="476"/>
    </row>
    <row r="111" spans="1:10" ht="19.5" customHeight="1" x14ac:dyDescent="0.2">
      <c r="A111" s="474" t="s">
        <v>60</v>
      </c>
      <c r="B111" s="474"/>
      <c r="C111" s="474"/>
      <c r="D111" s="474"/>
      <c r="E111" s="475" t="s">
        <v>668</v>
      </c>
      <c r="F111" s="475"/>
      <c r="G111" s="475"/>
      <c r="H111" s="476"/>
      <c r="I111" s="476"/>
      <c r="J111" s="476"/>
    </row>
    <row r="112" spans="1:10" ht="19.5" customHeight="1" x14ac:dyDescent="0.2">
      <c r="A112" s="474" t="s">
        <v>61</v>
      </c>
      <c r="B112" s="474"/>
      <c r="C112" s="474"/>
      <c r="D112" s="474"/>
      <c r="E112" s="475" t="s">
        <v>595</v>
      </c>
      <c r="F112" s="475"/>
      <c r="G112" s="475"/>
      <c r="H112" s="476"/>
      <c r="I112" s="476"/>
      <c r="J112" s="476"/>
    </row>
    <row r="113" spans="1:10" ht="19.5" customHeight="1" x14ac:dyDescent="0.2">
      <c r="A113" s="474" t="s">
        <v>455</v>
      </c>
      <c r="B113" s="474"/>
      <c r="C113" s="474"/>
      <c r="D113" s="474"/>
      <c r="E113" s="475" t="s">
        <v>595</v>
      </c>
      <c r="F113" s="475"/>
      <c r="G113" s="475"/>
      <c r="H113" s="476"/>
      <c r="I113" s="476"/>
      <c r="J113" s="476"/>
    </row>
    <row r="114" spans="1:10" ht="19.5" customHeight="1" x14ac:dyDescent="0.2">
      <c r="A114" s="474" t="s">
        <v>13</v>
      </c>
      <c r="B114" s="474"/>
      <c r="C114" s="474"/>
      <c r="D114" s="474"/>
      <c r="E114" s="475" t="s">
        <v>595</v>
      </c>
      <c r="F114" s="475"/>
      <c r="G114" s="475"/>
      <c r="H114" s="476"/>
      <c r="I114" s="476"/>
      <c r="J114" s="476"/>
    </row>
    <row r="115" spans="1:10" ht="19.5" customHeight="1" x14ac:dyDescent="0.2">
      <c r="A115" s="474" t="s">
        <v>596</v>
      </c>
      <c r="B115" s="474"/>
      <c r="C115" s="474"/>
      <c r="D115" s="474"/>
      <c r="E115" s="475" t="s">
        <v>593</v>
      </c>
      <c r="F115" s="475"/>
      <c r="G115" s="475"/>
      <c r="H115" s="30"/>
      <c r="I115" s="30"/>
      <c r="J115" s="30"/>
    </row>
    <row r="116" spans="1:10" ht="19.5" customHeight="1" x14ac:dyDescent="0.2">
      <c r="A116" s="474" t="s">
        <v>14</v>
      </c>
      <c r="B116" s="474"/>
      <c r="C116" s="474"/>
      <c r="D116" s="474"/>
      <c r="E116" s="475" t="s">
        <v>593</v>
      </c>
      <c r="F116" s="475"/>
      <c r="G116" s="475"/>
      <c r="H116" s="476"/>
      <c r="I116" s="476"/>
      <c r="J116" s="476"/>
    </row>
    <row r="117" spans="1:10" ht="19.5" customHeight="1" x14ac:dyDescent="0.2">
      <c r="A117" s="474" t="s">
        <v>62</v>
      </c>
      <c r="B117" s="474"/>
      <c r="C117" s="474"/>
      <c r="D117" s="474"/>
      <c r="E117" s="475" t="s">
        <v>595</v>
      </c>
      <c r="F117" s="475"/>
      <c r="G117" s="475"/>
      <c r="H117" s="476"/>
      <c r="I117" s="476"/>
      <c r="J117" s="476"/>
    </row>
    <row r="118" spans="1:10" ht="19.5" customHeight="1" x14ac:dyDescent="0.2">
      <c r="A118" s="474" t="s">
        <v>597</v>
      </c>
      <c r="B118" s="474"/>
      <c r="C118" s="474"/>
      <c r="D118" s="474"/>
      <c r="E118" s="475" t="s">
        <v>595</v>
      </c>
      <c r="F118" s="475"/>
      <c r="G118" s="475"/>
      <c r="H118" s="476"/>
      <c r="I118" s="476"/>
      <c r="J118" s="476"/>
    </row>
    <row r="119" spans="1:10" ht="19.5" customHeight="1" x14ac:dyDescent="0.2">
      <c r="A119" s="474" t="s">
        <v>63</v>
      </c>
      <c r="B119" s="474"/>
      <c r="C119" s="474"/>
      <c r="D119" s="474"/>
      <c r="E119" s="475" t="s">
        <v>595</v>
      </c>
      <c r="F119" s="475"/>
      <c r="G119" s="475"/>
      <c r="H119" s="476"/>
      <c r="I119" s="476"/>
      <c r="J119" s="476"/>
    </row>
    <row r="120" spans="1:10" ht="19.5" customHeight="1" x14ac:dyDescent="0.2">
      <c r="A120" s="474" t="s">
        <v>64</v>
      </c>
      <c r="B120" s="474"/>
      <c r="C120" s="474"/>
      <c r="D120" s="474"/>
      <c r="E120" s="475" t="s">
        <v>595</v>
      </c>
      <c r="F120" s="475"/>
      <c r="G120" s="475"/>
      <c r="H120" s="476"/>
      <c r="I120" s="476"/>
      <c r="J120" s="476"/>
    </row>
    <row r="121" spans="1:10" ht="19.5" customHeight="1" x14ac:dyDescent="0.2">
      <c r="A121" s="474" t="s">
        <v>65</v>
      </c>
      <c r="B121" s="474"/>
      <c r="C121" s="474"/>
      <c r="D121" s="474"/>
      <c r="E121" s="475" t="s">
        <v>595</v>
      </c>
      <c r="F121" s="475"/>
      <c r="G121" s="475"/>
      <c r="H121" s="476"/>
      <c r="I121" s="476"/>
      <c r="J121" s="476"/>
    </row>
    <row r="122" spans="1:10" ht="19.5" customHeight="1" x14ac:dyDescent="0.2">
      <c r="A122" s="474" t="s">
        <v>255</v>
      </c>
      <c r="B122" s="474"/>
      <c r="C122" s="474"/>
      <c r="D122" s="474"/>
      <c r="E122" s="475" t="s">
        <v>593</v>
      </c>
      <c r="F122" s="475"/>
      <c r="G122" s="475"/>
      <c r="H122" s="476"/>
      <c r="I122" s="476"/>
      <c r="J122" s="476"/>
    </row>
    <row r="123" spans="1:10" ht="19.5" customHeight="1" x14ac:dyDescent="0.2">
      <c r="A123" s="474" t="s">
        <v>454</v>
      </c>
      <c r="B123" s="474"/>
      <c r="C123" s="474"/>
      <c r="D123" s="474"/>
      <c r="E123" s="475" t="s">
        <v>593</v>
      </c>
      <c r="F123" s="475"/>
      <c r="G123" s="475"/>
      <c r="H123" s="476"/>
      <c r="I123" s="476"/>
      <c r="J123" s="476"/>
    </row>
    <row r="124" spans="1:10" ht="19.5" customHeight="1" x14ac:dyDescent="0.2">
      <c r="A124" s="474" t="s">
        <v>66</v>
      </c>
      <c r="B124" s="474"/>
      <c r="C124" s="474"/>
      <c r="D124" s="474"/>
      <c r="E124" s="475" t="s">
        <v>598</v>
      </c>
      <c r="F124" s="475"/>
      <c r="G124" s="475"/>
      <c r="H124" s="476"/>
      <c r="I124" s="476"/>
      <c r="J124" s="476"/>
    </row>
    <row r="125" spans="1:10" ht="19.5" customHeight="1" thickBot="1" x14ac:dyDescent="0.25">
      <c r="A125" s="1324" t="s">
        <v>67</v>
      </c>
      <c r="B125" s="1324"/>
      <c r="C125" s="1324"/>
      <c r="D125" s="1324"/>
      <c r="E125" s="1326" t="s">
        <v>595</v>
      </c>
      <c r="F125" s="1326"/>
      <c r="G125" s="1326"/>
      <c r="H125" s="476"/>
      <c r="I125" s="476"/>
      <c r="J125" s="476"/>
    </row>
    <row r="126" spans="1:10" ht="19.5" customHeight="1" x14ac:dyDescent="0.2">
      <c r="A126" s="28"/>
      <c r="B126" s="28"/>
      <c r="C126" s="28"/>
      <c r="D126" s="28"/>
      <c r="E126" s="29"/>
      <c r="F126" s="29"/>
      <c r="G126" s="29"/>
      <c r="H126" s="30"/>
      <c r="I126" s="30"/>
      <c r="J126" s="30"/>
    </row>
    <row r="127" spans="1:10" ht="19.5" customHeight="1" x14ac:dyDescent="0.2">
      <c r="A127" s="28"/>
      <c r="B127" s="28"/>
      <c r="C127" s="28"/>
      <c r="D127" s="28"/>
      <c r="E127" s="29"/>
      <c r="F127" s="29"/>
      <c r="G127" s="29"/>
      <c r="H127" s="30"/>
      <c r="I127" s="30"/>
      <c r="J127" s="30"/>
    </row>
    <row r="128" spans="1:10" ht="19.5" customHeight="1" x14ac:dyDescent="0.2">
      <c r="A128" s="28"/>
      <c r="B128" s="28"/>
      <c r="C128" s="28"/>
      <c r="D128" s="28"/>
      <c r="E128" s="29"/>
      <c r="F128" s="29"/>
      <c r="G128" s="29"/>
      <c r="H128" s="30"/>
      <c r="I128" s="30"/>
      <c r="J128" s="30"/>
    </row>
    <row r="129" spans="1:10" ht="19.5" customHeight="1" x14ac:dyDescent="0.2">
      <c r="A129" s="28"/>
      <c r="B129" s="28"/>
      <c r="C129" s="28"/>
      <c r="D129" s="28"/>
      <c r="E129" s="29"/>
      <c r="F129" s="29"/>
      <c r="G129" s="29"/>
      <c r="H129" s="30"/>
      <c r="I129" s="30"/>
      <c r="J129" s="30"/>
    </row>
    <row r="130" spans="1:10" ht="19.5" customHeight="1" x14ac:dyDescent="0.2">
      <c r="A130" s="28"/>
      <c r="B130" s="28"/>
      <c r="C130" s="28"/>
      <c r="D130" s="28"/>
      <c r="E130" s="29"/>
      <c r="F130" s="29"/>
      <c r="G130" s="29"/>
      <c r="H130" s="30"/>
      <c r="I130" s="30"/>
      <c r="J130" s="30"/>
    </row>
    <row r="131" spans="1:10" ht="19.5" customHeight="1" x14ac:dyDescent="0.2">
      <c r="A131" s="28"/>
      <c r="B131" s="28"/>
      <c r="C131" s="28"/>
      <c r="D131" s="28"/>
      <c r="E131" s="29"/>
      <c r="F131" s="29"/>
      <c r="G131" s="29"/>
      <c r="H131" s="30"/>
      <c r="I131" s="30"/>
      <c r="J131" s="30"/>
    </row>
    <row r="132" spans="1:10" ht="19.5" customHeight="1" x14ac:dyDescent="0.2">
      <c r="A132" s="28"/>
      <c r="B132" s="28"/>
      <c r="C132" s="28"/>
      <c r="D132" s="28"/>
      <c r="E132" s="29"/>
      <c r="F132" s="29"/>
      <c r="G132" s="29"/>
      <c r="H132" s="30"/>
      <c r="I132" s="30"/>
      <c r="J132" s="30"/>
    </row>
    <row r="133" spans="1:10" ht="19.5" customHeight="1" x14ac:dyDescent="0.2">
      <c r="A133" s="28"/>
      <c r="B133" s="28"/>
      <c r="C133" s="28"/>
      <c r="D133" s="28"/>
      <c r="E133" s="29"/>
      <c r="F133" s="29"/>
      <c r="G133" s="29"/>
      <c r="H133" s="30"/>
      <c r="I133" s="30"/>
      <c r="J133" s="30"/>
    </row>
    <row r="134" spans="1:10" ht="15" customHeight="1" x14ac:dyDescent="0.25">
      <c r="A134" s="585"/>
      <c r="B134" s="1327"/>
      <c r="C134" s="1327"/>
      <c r="D134" s="1327"/>
      <c r="E134" s="1327"/>
      <c r="F134" s="1327"/>
      <c r="G134" s="1327"/>
      <c r="H134" s="31"/>
      <c r="I134" s="31"/>
      <c r="J134" s="31"/>
    </row>
    <row r="135" spans="1:10" ht="15" customHeight="1" x14ac:dyDescent="0.25">
      <c r="A135" s="11"/>
      <c r="B135" s="11"/>
      <c r="C135" s="11"/>
      <c r="D135" s="11"/>
      <c r="E135" s="31"/>
      <c r="F135" s="31"/>
      <c r="G135" s="31"/>
      <c r="H135" s="31"/>
      <c r="I135" s="31"/>
      <c r="J135" s="31"/>
    </row>
    <row r="136" spans="1:10" ht="15" x14ac:dyDescent="0.25">
      <c r="A136" s="24" t="s">
        <v>685</v>
      </c>
      <c r="B136" s="479" t="s">
        <v>515</v>
      </c>
      <c r="C136" s="479"/>
      <c r="D136" s="479"/>
      <c r="E136" s="479"/>
      <c r="F136" s="479"/>
      <c r="G136" s="479"/>
      <c r="H136" s="479"/>
      <c r="I136" s="479"/>
      <c r="J136" s="479"/>
    </row>
    <row r="137" spans="1:10" x14ac:dyDescent="0.2">
      <c r="A137" s="27"/>
      <c r="B137" s="27"/>
      <c r="C137" s="27"/>
      <c r="D137" s="27"/>
      <c r="E137" s="27"/>
      <c r="F137" s="27"/>
      <c r="G137" s="27"/>
      <c r="H137" s="27"/>
      <c r="I137" s="27"/>
      <c r="J137" s="27"/>
    </row>
    <row r="138" spans="1:10" ht="15" customHeight="1" x14ac:dyDescent="0.2">
      <c r="A138" s="602" t="s">
        <v>30</v>
      </c>
      <c r="B138" s="602"/>
      <c r="C138" s="602"/>
      <c r="D138" s="602"/>
      <c r="E138" s="602"/>
      <c r="F138" s="602"/>
      <c r="G138" s="602"/>
      <c r="H138" s="602"/>
      <c r="I138" s="602"/>
      <c r="J138" s="602"/>
    </row>
    <row r="139" spans="1:10" x14ac:dyDescent="0.2">
      <c r="A139" s="602"/>
      <c r="B139" s="602"/>
      <c r="C139" s="602"/>
      <c r="D139" s="602"/>
      <c r="E139" s="602"/>
      <c r="F139" s="602"/>
      <c r="G139" s="602"/>
      <c r="H139" s="602"/>
      <c r="I139" s="602"/>
      <c r="J139" s="602"/>
    </row>
    <row r="140" spans="1:10" ht="3.75" customHeight="1" x14ac:dyDescent="0.2">
      <c r="A140" s="602"/>
      <c r="B140" s="602"/>
      <c r="C140" s="602"/>
      <c r="D140" s="602"/>
      <c r="E140" s="602"/>
      <c r="F140" s="602"/>
      <c r="G140" s="602"/>
      <c r="H140" s="602"/>
      <c r="I140" s="602"/>
      <c r="J140" s="602"/>
    </row>
    <row r="141" spans="1:10" ht="15" thickBot="1" x14ac:dyDescent="0.25">
      <c r="A141" s="27"/>
      <c r="B141" s="32"/>
      <c r="C141" s="32"/>
      <c r="D141" s="32"/>
      <c r="E141" s="32"/>
      <c r="F141" s="32"/>
      <c r="G141" s="32"/>
      <c r="H141" s="32"/>
      <c r="I141" s="32"/>
      <c r="J141" s="32"/>
    </row>
    <row r="142" spans="1:10" ht="30.75" customHeight="1" thickTop="1" thickBot="1" x14ac:dyDescent="0.25">
      <c r="A142" s="465" t="s">
        <v>15</v>
      </c>
      <c r="B142" s="466"/>
      <c r="C142" s="466"/>
      <c r="D142" s="888" t="s">
        <v>16</v>
      </c>
      <c r="E142" s="889"/>
      <c r="F142" s="469" t="s">
        <v>17</v>
      </c>
      <c r="G142" s="466"/>
      <c r="H142" s="466" t="s">
        <v>18</v>
      </c>
      <c r="I142" s="466"/>
      <c r="J142" s="470"/>
    </row>
    <row r="143" spans="1:10" ht="16.5" thickTop="1" thickBot="1" x14ac:dyDescent="0.3">
      <c r="A143" s="1234" t="s">
        <v>599</v>
      </c>
      <c r="B143" s="1235"/>
      <c r="C143" s="1235"/>
      <c r="D143" s="488">
        <v>40</v>
      </c>
      <c r="E143" s="489"/>
      <c r="F143" s="1226" t="s">
        <v>669</v>
      </c>
      <c r="G143" s="1227"/>
      <c r="H143" s="1252" t="s">
        <v>670</v>
      </c>
      <c r="I143" s="488"/>
      <c r="J143" s="1253"/>
    </row>
    <row r="144" spans="1:10" ht="15.75" thickTop="1" x14ac:dyDescent="0.25">
      <c r="A144" s="1234" t="s">
        <v>599</v>
      </c>
      <c r="B144" s="1235"/>
      <c r="C144" s="1235"/>
      <c r="D144" s="488">
        <v>20</v>
      </c>
      <c r="E144" s="489"/>
      <c r="F144" s="355" t="s">
        <v>608</v>
      </c>
      <c r="G144" s="356"/>
      <c r="H144" s="352" t="s">
        <v>670</v>
      </c>
      <c r="I144" s="353"/>
      <c r="J144" s="354"/>
    </row>
    <row r="145" spans="1:10" ht="15" x14ac:dyDescent="0.25">
      <c r="A145" s="1239" t="s">
        <v>604</v>
      </c>
      <c r="B145" s="1240"/>
      <c r="C145" s="1240"/>
      <c r="D145" s="1223">
        <v>4</v>
      </c>
      <c r="E145" s="1224"/>
      <c r="F145" s="359" t="s">
        <v>609</v>
      </c>
      <c r="G145" s="360"/>
      <c r="H145" s="1228" t="s">
        <v>671</v>
      </c>
      <c r="I145" s="1223"/>
      <c r="J145" s="1229"/>
    </row>
    <row r="146" spans="1:10" ht="15" x14ac:dyDescent="0.25">
      <c r="A146" s="1248" t="s">
        <v>605</v>
      </c>
      <c r="B146" s="1249"/>
      <c r="C146" s="1249"/>
      <c r="D146" s="1223">
        <v>4</v>
      </c>
      <c r="E146" s="1224"/>
      <c r="F146" s="357" t="s">
        <v>609</v>
      </c>
      <c r="G146" s="358"/>
      <c r="H146" s="1236" t="s">
        <v>671</v>
      </c>
      <c r="I146" s="1237"/>
      <c r="J146" s="1238"/>
    </row>
    <row r="147" spans="1:10" ht="15" x14ac:dyDescent="0.25">
      <c r="A147" s="1239" t="s">
        <v>673</v>
      </c>
      <c r="B147" s="1240"/>
      <c r="C147" s="1240"/>
      <c r="D147" s="1223">
        <v>12</v>
      </c>
      <c r="E147" s="1224"/>
      <c r="F147" s="359" t="s">
        <v>672</v>
      </c>
      <c r="G147" s="360"/>
      <c r="H147" s="1228" t="s">
        <v>670</v>
      </c>
      <c r="I147" s="1223"/>
      <c r="J147" s="1229"/>
    </row>
    <row r="148" spans="1:10" ht="15" x14ac:dyDescent="0.25">
      <c r="A148" s="1239"/>
      <c r="B148" s="1240"/>
      <c r="C148" s="1240"/>
      <c r="D148" s="1223"/>
      <c r="E148" s="1224"/>
      <c r="F148" s="359"/>
      <c r="G148" s="360"/>
      <c r="H148" s="1228"/>
      <c r="I148" s="1223"/>
      <c r="J148" s="1229"/>
    </row>
    <row r="149" spans="1:10" ht="15.75" thickBot="1" x14ac:dyDescent="0.3">
      <c r="A149" s="1250" t="s">
        <v>606</v>
      </c>
      <c r="B149" s="1251"/>
      <c r="C149" s="1251"/>
      <c r="D149" s="1225">
        <v>5</v>
      </c>
      <c r="E149" s="1066"/>
      <c r="F149" s="1232" t="s">
        <v>607</v>
      </c>
      <c r="G149" s="1233"/>
      <c r="H149" s="1230"/>
      <c r="I149" s="1225"/>
      <c r="J149" s="1231"/>
    </row>
    <row r="150" spans="1:10" ht="15" thickTop="1" x14ac:dyDescent="0.2">
      <c r="A150" s="1246"/>
      <c r="B150" s="1246"/>
      <c r="C150" s="1246"/>
      <c r="D150" s="1246"/>
      <c r="E150" s="1246"/>
      <c r="F150" s="1246"/>
      <c r="G150" s="1246"/>
      <c r="H150" s="1246"/>
      <c r="I150" s="1246"/>
      <c r="J150" s="1246"/>
    </row>
    <row r="151" spans="1:10" ht="87.6" customHeight="1" x14ac:dyDescent="0.2">
      <c r="B151" s="1247" t="s">
        <v>733</v>
      </c>
      <c r="C151" s="1247"/>
      <c r="D151" s="1247"/>
      <c r="E151" s="1247"/>
      <c r="F151" s="1247"/>
      <c r="G151" s="1247"/>
      <c r="H151" s="1247"/>
      <c r="I151" s="1247"/>
      <c r="J151" s="1247"/>
    </row>
    <row r="152" spans="1:10" ht="15" customHeight="1" x14ac:dyDescent="0.2">
      <c r="B152" s="1285" t="s">
        <v>600</v>
      </c>
      <c r="C152" s="1285"/>
      <c r="D152" s="1285"/>
      <c r="E152" s="1285"/>
      <c r="F152" s="1285"/>
      <c r="G152" s="1285"/>
      <c r="H152" s="1285"/>
      <c r="I152" s="1285"/>
      <c r="J152" s="1285"/>
    </row>
    <row r="153" spans="1:10" x14ac:dyDescent="0.2">
      <c r="B153" s="371" t="s">
        <v>601</v>
      </c>
      <c r="C153" s="371"/>
      <c r="D153" s="371"/>
      <c r="E153" s="371"/>
      <c r="F153" s="371"/>
      <c r="G153" s="371"/>
      <c r="H153" s="371"/>
      <c r="I153" s="371"/>
      <c r="J153" s="371"/>
    </row>
    <row r="154" spans="1:10" x14ac:dyDescent="0.2">
      <c r="B154" s="372"/>
      <c r="C154" s="372"/>
      <c r="D154" s="372"/>
      <c r="E154" s="372"/>
      <c r="F154" s="372"/>
      <c r="G154" s="372"/>
      <c r="H154" s="372"/>
      <c r="I154" s="372"/>
      <c r="J154" s="372"/>
    </row>
    <row r="155" spans="1:10" ht="15" customHeight="1" x14ac:dyDescent="0.2">
      <c r="B155" s="372"/>
      <c r="C155" s="372"/>
      <c r="D155" s="372"/>
      <c r="E155" s="372"/>
      <c r="F155" s="372"/>
      <c r="G155" s="372"/>
      <c r="H155" s="372"/>
      <c r="I155" s="372"/>
      <c r="J155" s="372"/>
    </row>
    <row r="156" spans="1:10" ht="30" customHeight="1" x14ac:dyDescent="0.2">
      <c r="B156" s="372"/>
      <c r="C156" s="372"/>
      <c r="D156" s="372"/>
      <c r="E156" s="372"/>
      <c r="F156" s="372"/>
      <c r="G156" s="372"/>
      <c r="H156" s="372"/>
      <c r="I156" s="372"/>
      <c r="J156" s="372"/>
    </row>
    <row r="157" spans="1:10" ht="18.75" customHeight="1" x14ac:dyDescent="0.2"/>
    <row r="158" spans="1:10" ht="62.25" hidden="1" customHeight="1" x14ac:dyDescent="0.25">
      <c r="B158" s="1244" t="s">
        <v>602</v>
      </c>
      <c r="C158" s="1244"/>
      <c r="D158" s="1244"/>
      <c r="E158" s="1244"/>
      <c r="F158" s="1244"/>
      <c r="G158" s="1244"/>
      <c r="H158" s="1244"/>
      <c r="I158" s="1244"/>
      <c r="J158" s="1244"/>
    </row>
    <row r="159" spans="1:10" ht="8.25" hidden="1" customHeight="1" x14ac:dyDescent="0.25">
      <c r="B159" s="1245"/>
      <c r="C159" s="1245"/>
      <c r="D159" s="1245"/>
      <c r="E159" s="1245"/>
      <c r="F159" s="1245"/>
      <c r="G159" s="1245"/>
      <c r="H159" s="1245"/>
      <c r="I159" s="1245"/>
      <c r="J159" s="1245"/>
    </row>
    <row r="160" spans="1:10" ht="60.75" hidden="1" customHeight="1" x14ac:dyDescent="0.25">
      <c r="B160" s="1244" t="s">
        <v>603</v>
      </c>
      <c r="C160" s="1244"/>
      <c r="D160" s="1244"/>
      <c r="E160" s="1244"/>
      <c r="F160" s="1244"/>
      <c r="G160" s="1244"/>
      <c r="H160" s="1244"/>
      <c r="I160" s="1244"/>
      <c r="J160" s="1244"/>
    </row>
    <row r="161" spans="1:10" ht="16.5" customHeight="1" x14ac:dyDescent="0.25">
      <c r="A161" s="24" t="s">
        <v>686</v>
      </c>
      <c r="B161" s="1269" t="s">
        <v>69</v>
      </c>
      <c r="C161" s="1269"/>
      <c r="D161" s="1269"/>
      <c r="E161" s="1269"/>
      <c r="F161" s="1269"/>
      <c r="G161" s="1269"/>
      <c r="H161" s="1269"/>
      <c r="I161" s="1269"/>
      <c r="J161" s="1269"/>
    </row>
    <row r="162" spans="1:10" ht="16.5" customHeight="1" x14ac:dyDescent="0.25">
      <c r="A162" s="24" t="s">
        <v>687</v>
      </c>
      <c r="B162" s="643" t="s">
        <v>566</v>
      </c>
      <c r="C162" s="643"/>
      <c r="D162" s="643"/>
      <c r="E162" s="643"/>
      <c r="F162" s="643"/>
      <c r="G162" s="643"/>
      <c r="H162" s="643"/>
      <c r="I162" s="643"/>
      <c r="J162" s="643"/>
    </row>
    <row r="163" spans="1:10" ht="16.5" customHeight="1" x14ac:dyDescent="0.25">
      <c r="A163" s="24"/>
      <c r="B163" s="23"/>
      <c r="C163" s="23"/>
      <c r="D163" s="23"/>
      <c r="E163" s="23"/>
      <c r="F163" s="23"/>
      <c r="G163" s="23"/>
      <c r="H163" s="23"/>
      <c r="I163" s="23"/>
      <c r="J163" s="23"/>
    </row>
    <row r="164" spans="1:10" ht="16.5" customHeight="1" thickBot="1" x14ac:dyDescent="0.25">
      <c r="A164" s="382" t="s">
        <v>70</v>
      </c>
      <c r="B164" s="382"/>
      <c r="C164" s="26"/>
      <c r="D164" s="26"/>
      <c r="E164" s="26"/>
      <c r="F164" s="26"/>
      <c r="G164" s="26"/>
      <c r="H164" s="26"/>
      <c r="I164" s="27"/>
      <c r="J164" s="27"/>
    </row>
    <row r="165" spans="1:10" ht="16.5" customHeight="1" thickTop="1" x14ac:dyDescent="0.2">
      <c r="A165" s="380" t="s">
        <v>567</v>
      </c>
      <c r="B165" s="1203"/>
      <c r="C165" s="1214" t="s">
        <v>6</v>
      </c>
      <c r="D165" s="1215"/>
      <c r="E165" s="1215"/>
      <c r="F165" s="1215"/>
      <c r="G165" s="1215"/>
      <c r="H165" s="1215"/>
      <c r="I165" s="1215"/>
      <c r="J165" s="1216"/>
    </row>
    <row r="166" spans="1:10" ht="16.5" customHeight="1" x14ac:dyDescent="0.2">
      <c r="A166" s="381"/>
      <c r="B166" s="1204"/>
      <c r="C166" s="1200" t="s">
        <v>562</v>
      </c>
      <c r="D166" s="383" t="s">
        <v>72</v>
      </c>
      <c r="E166" s="383" t="s">
        <v>563</v>
      </c>
      <c r="F166" s="383" t="s">
        <v>73</v>
      </c>
      <c r="G166" s="383" t="s">
        <v>561</v>
      </c>
      <c r="H166" s="383" t="s">
        <v>565</v>
      </c>
      <c r="I166" s="383" t="s">
        <v>564</v>
      </c>
      <c r="J166" s="1167" t="s">
        <v>74</v>
      </c>
    </row>
    <row r="167" spans="1:10" ht="49.5" customHeight="1" x14ac:dyDescent="0.2">
      <c r="A167" s="381"/>
      <c r="B167" s="1204"/>
      <c r="C167" s="1200"/>
      <c r="D167" s="383"/>
      <c r="E167" s="383"/>
      <c r="F167" s="383"/>
      <c r="G167" s="383"/>
      <c r="H167" s="383"/>
      <c r="I167" s="383"/>
      <c r="J167" s="1167"/>
    </row>
    <row r="168" spans="1:10" ht="14.25" customHeight="1" thickBot="1" x14ac:dyDescent="0.25">
      <c r="A168" s="641" t="s">
        <v>75</v>
      </c>
      <c r="B168" s="1205"/>
      <c r="C168" s="35" t="s">
        <v>76</v>
      </c>
      <c r="D168" s="36" t="s">
        <v>77</v>
      </c>
      <c r="E168" s="36" t="s">
        <v>78</v>
      </c>
      <c r="F168" s="36" t="s">
        <v>79</v>
      </c>
      <c r="G168" s="36" t="s">
        <v>80</v>
      </c>
      <c r="H168" s="36" t="s">
        <v>81</v>
      </c>
      <c r="I168" s="36" t="s">
        <v>82</v>
      </c>
      <c r="J168" s="37" t="s">
        <v>83</v>
      </c>
    </row>
    <row r="169" spans="1:10" ht="16.5" customHeight="1" thickTop="1" thickBot="1" x14ac:dyDescent="0.25">
      <c r="A169" s="362" t="s">
        <v>84</v>
      </c>
      <c r="B169" s="363"/>
      <c r="C169" s="1168"/>
      <c r="D169" s="1168"/>
      <c r="E169" s="1168"/>
      <c r="F169" s="1168"/>
      <c r="G169" s="1168"/>
      <c r="H169" s="1168"/>
      <c r="I169" s="1168"/>
      <c r="J169" s="1169"/>
    </row>
    <row r="170" spans="1:10" ht="16.5" customHeight="1" thickBot="1" x14ac:dyDescent="0.25">
      <c r="A170" s="1194" t="s">
        <v>574</v>
      </c>
      <c r="B170" s="1195"/>
      <c r="C170" s="38">
        <f>IF(C209&gt;0,C209,IF(C209=0,0,""))</f>
        <v>0</v>
      </c>
      <c r="D170" s="39">
        <f t="shared" ref="D170:I170" si="0">IF(D209&gt;0,D209,IF(D209=0,0,""))</f>
        <v>0</v>
      </c>
      <c r="E170" s="39">
        <f t="shared" si="0"/>
        <v>0</v>
      </c>
      <c r="F170" s="39">
        <f t="shared" si="0"/>
        <v>0</v>
      </c>
      <c r="G170" s="39">
        <f t="shared" si="0"/>
        <v>0</v>
      </c>
      <c r="H170" s="39">
        <f t="shared" si="0"/>
        <v>0</v>
      </c>
      <c r="I170" s="39">
        <f t="shared" si="0"/>
        <v>0</v>
      </c>
      <c r="J170" s="40">
        <f>SUM(C170:I170)</f>
        <v>0</v>
      </c>
    </row>
    <row r="171" spans="1:10" ht="16.5" customHeight="1" x14ac:dyDescent="0.2">
      <c r="A171" s="1206" t="s">
        <v>22</v>
      </c>
      <c r="B171" s="1207"/>
      <c r="C171" s="41"/>
      <c r="D171" s="42"/>
      <c r="E171" s="42"/>
      <c r="F171" s="42"/>
      <c r="G171" s="42"/>
      <c r="H171" s="42"/>
      <c r="I171" s="42"/>
      <c r="J171" s="43">
        <f>SUM(C171:I171)</f>
        <v>0</v>
      </c>
    </row>
    <row r="172" spans="1:10" ht="16.5" customHeight="1" x14ac:dyDescent="0.2">
      <c r="A172" s="365" t="s">
        <v>23</v>
      </c>
      <c r="B172" s="366"/>
      <c r="C172" s="44"/>
      <c r="D172" s="45"/>
      <c r="E172" s="45"/>
      <c r="F172" s="45"/>
      <c r="G172" s="45"/>
      <c r="H172" s="45"/>
      <c r="I172" s="45"/>
      <c r="J172" s="46">
        <f>SUM(C172:I172)</f>
        <v>0</v>
      </c>
    </row>
    <row r="173" spans="1:10" ht="16.5" customHeight="1" thickBot="1" x14ac:dyDescent="0.25">
      <c r="A173" s="1198" t="s">
        <v>85</v>
      </c>
      <c r="B173" s="1199"/>
      <c r="C173" s="47"/>
      <c r="D173" s="48"/>
      <c r="E173" s="48"/>
      <c r="F173" s="48"/>
      <c r="G173" s="48"/>
      <c r="H173" s="48"/>
      <c r="I173" s="48"/>
      <c r="J173" s="49">
        <f>SUM(C173:I173)</f>
        <v>0</v>
      </c>
    </row>
    <row r="174" spans="1:10" ht="16.5" customHeight="1" thickBot="1" x14ac:dyDescent="0.25">
      <c r="A174" s="1194" t="s">
        <v>575</v>
      </c>
      <c r="B174" s="1195"/>
      <c r="C174" s="50">
        <f t="shared" ref="C174:I174" si="1">IFERROR(C170+C171-C172+C173,"CHYBA")</f>
        <v>0</v>
      </c>
      <c r="D174" s="39">
        <f t="shared" si="1"/>
        <v>0</v>
      </c>
      <c r="E174" s="39">
        <f t="shared" si="1"/>
        <v>0</v>
      </c>
      <c r="F174" s="39">
        <f t="shared" si="1"/>
        <v>0</v>
      </c>
      <c r="G174" s="39">
        <f t="shared" si="1"/>
        <v>0</v>
      </c>
      <c r="H174" s="39">
        <f t="shared" si="1"/>
        <v>0</v>
      </c>
      <c r="I174" s="39">
        <f t="shared" si="1"/>
        <v>0</v>
      </c>
      <c r="J174" s="40">
        <f>SUM(C174:I174)</f>
        <v>0</v>
      </c>
    </row>
    <row r="175" spans="1:10" ht="16.5" customHeight="1" thickBot="1" x14ac:dyDescent="0.25">
      <c r="A175" s="362" t="s">
        <v>86</v>
      </c>
      <c r="B175" s="363"/>
      <c r="C175" s="363"/>
      <c r="D175" s="363"/>
      <c r="E175" s="363"/>
      <c r="F175" s="363"/>
      <c r="G175" s="363"/>
      <c r="H175" s="363"/>
      <c r="I175" s="363"/>
      <c r="J175" s="364"/>
    </row>
    <row r="176" spans="1:10" ht="16.5" customHeight="1" thickBot="1" x14ac:dyDescent="0.25">
      <c r="A176" s="1194" t="s">
        <v>574</v>
      </c>
      <c r="B176" s="1195"/>
      <c r="C176" s="50">
        <f>IF(C215&gt;0,C215,IF(C215=0,0,""))</f>
        <v>0</v>
      </c>
      <c r="D176" s="39">
        <f t="shared" ref="D176:I176" si="2">IF(D215&gt;0,D215,IF(D215=0,0,""))</f>
        <v>0</v>
      </c>
      <c r="E176" s="39">
        <f t="shared" si="2"/>
        <v>0</v>
      </c>
      <c r="F176" s="39">
        <f t="shared" si="2"/>
        <v>0</v>
      </c>
      <c r="G176" s="39">
        <f t="shared" si="2"/>
        <v>0</v>
      </c>
      <c r="H176" s="39">
        <f t="shared" si="2"/>
        <v>0</v>
      </c>
      <c r="I176" s="39">
        <f t="shared" si="2"/>
        <v>0</v>
      </c>
      <c r="J176" s="40">
        <f>SUM(C176:I176)</f>
        <v>0</v>
      </c>
    </row>
    <row r="177" spans="1:10" ht="16.5" customHeight="1" x14ac:dyDescent="0.2">
      <c r="A177" s="1206" t="s">
        <v>22</v>
      </c>
      <c r="B177" s="1207"/>
      <c r="C177" s="41"/>
      <c r="D177" s="42"/>
      <c r="E177" s="42"/>
      <c r="F177" s="42"/>
      <c r="G177" s="42"/>
      <c r="H177" s="42"/>
      <c r="I177" s="42"/>
      <c r="J177" s="43">
        <f>SUM(C177:I177)</f>
        <v>0</v>
      </c>
    </row>
    <row r="178" spans="1:10" ht="16.5" customHeight="1" x14ac:dyDescent="0.2">
      <c r="A178" s="365" t="s">
        <v>23</v>
      </c>
      <c r="B178" s="366"/>
      <c r="C178" s="44"/>
      <c r="D178" s="45"/>
      <c r="E178" s="45"/>
      <c r="F178" s="45"/>
      <c r="G178" s="45"/>
      <c r="H178" s="45"/>
      <c r="I178" s="45"/>
      <c r="J178" s="46">
        <f>SUM(C178:I178)</f>
        <v>0</v>
      </c>
    </row>
    <row r="179" spans="1:10" ht="16.5" customHeight="1" thickBot="1" x14ac:dyDescent="0.25">
      <c r="A179" s="1196" t="s">
        <v>85</v>
      </c>
      <c r="B179" s="1197"/>
      <c r="C179" s="47"/>
      <c r="D179" s="48"/>
      <c r="E179" s="48"/>
      <c r="F179" s="48"/>
      <c r="G179" s="48"/>
      <c r="H179" s="48"/>
      <c r="I179" s="48"/>
      <c r="J179" s="49">
        <f>SUM(C179:I179)</f>
        <v>0</v>
      </c>
    </row>
    <row r="180" spans="1:10" ht="16.5" customHeight="1" thickBot="1" x14ac:dyDescent="0.25">
      <c r="A180" s="1194" t="s">
        <v>575</v>
      </c>
      <c r="B180" s="1195"/>
      <c r="C180" s="50">
        <f t="shared" ref="C180:I180" si="3">IFERROR(C176+C177-C178+C179,"CHYBA")</f>
        <v>0</v>
      </c>
      <c r="D180" s="39">
        <f t="shared" si="3"/>
        <v>0</v>
      </c>
      <c r="E180" s="39">
        <f t="shared" si="3"/>
        <v>0</v>
      </c>
      <c r="F180" s="39">
        <f t="shared" si="3"/>
        <v>0</v>
      </c>
      <c r="G180" s="39">
        <f t="shared" si="3"/>
        <v>0</v>
      </c>
      <c r="H180" s="39">
        <f t="shared" si="3"/>
        <v>0</v>
      </c>
      <c r="I180" s="39">
        <f t="shared" si="3"/>
        <v>0</v>
      </c>
      <c r="J180" s="40">
        <f>SUM(C180:I180)</f>
        <v>0</v>
      </c>
    </row>
    <row r="181" spans="1:10" ht="16.5" customHeight="1" thickBot="1" x14ac:dyDescent="0.25">
      <c r="A181" s="362" t="s">
        <v>87</v>
      </c>
      <c r="B181" s="363"/>
      <c r="C181" s="363"/>
      <c r="D181" s="363"/>
      <c r="E181" s="363"/>
      <c r="F181" s="363"/>
      <c r="G181" s="363"/>
      <c r="H181" s="363"/>
      <c r="I181" s="363"/>
      <c r="J181" s="364"/>
    </row>
    <row r="182" spans="1:10" ht="16.5" customHeight="1" thickBot="1" x14ac:dyDescent="0.25">
      <c r="A182" s="1194" t="s">
        <v>574</v>
      </c>
      <c r="B182" s="1195"/>
      <c r="C182" s="50">
        <f>IF(C221&gt;0,C221,IF(C221=0,0,""))</f>
        <v>0</v>
      </c>
      <c r="D182" s="39">
        <f t="shared" ref="D182:I182" si="4">IF(D221&gt;0,D221,IF(D221=0,0,""))</f>
        <v>0</v>
      </c>
      <c r="E182" s="39">
        <f t="shared" si="4"/>
        <v>0</v>
      </c>
      <c r="F182" s="39">
        <f t="shared" si="4"/>
        <v>0</v>
      </c>
      <c r="G182" s="39">
        <f t="shared" si="4"/>
        <v>0</v>
      </c>
      <c r="H182" s="39">
        <f t="shared" si="4"/>
        <v>0</v>
      </c>
      <c r="I182" s="39">
        <f t="shared" si="4"/>
        <v>0</v>
      </c>
      <c r="J182" s="40">
        <f>SUM(C182:I182)</f>
        <v>0</v>
      </c>
    </row>
    <row r="183" spans="1:10" ht="16.5" customHeight="1" x14ac:dyDescent="0.2">
      <c r="A183" s="1201" t="s">
        <v>22</v>
      </c>
      <c r="B183" s="1202"/>
      <c r="C183" s="41"/>
      <c r="D183" s="42"/>
      <c r="E183" s="42"/>
      <c r="F183" s="42"/>
      <c r="G183" s="42"/>
      <c r="H183" s="42"/>
      <c r="I183" s="42"/>
      <c r="J183" s="43">
        <f>SUM(C183:I183)</f>
        <v>0</v>
      </c>
    </row>
    <row r="184" spans="1:10" ht="16.5" customHeight="1" x14ac:dyDescent="0.2">
      <c r="A184" s="365" t="s">
        <v>23</v>
      </c>
      <c r="B184" s="366"/>
      <c r="C184" s="44"/>
      <c r="D184" s="45"/>
      <c r="E184" s="45"/>
      <c r="F184" s="45"/>
      <c r="G184" s="45"/>
      <c r="H184" s="45"/>
      <c r="I184" s="45"/>
      <c r="J184" s="46">
        <f>SUM(C184:I184)</f>
        <v>0</v>
      </c>
    </row>
    <row r="185" spans="1:10" ht="16.5" customHeight="1" thickBot="1" x14ac:dyDescent="0.25">
      <c r="A185" s="1196" t="s">
        <v>85</v>
      </c>
      <c r="B185" s="1197"/>
      <c r="C185" s="47"/>
      <c r="D185" s="48"/>
      <c r="E185" s="48"/>
      <c r="F185" s="48"/>
      <c r="G185" s="48"/>
      <c r="H185" s="48"/>
      <c r="I185" s="48"/>
      <c r="J185" s="49">
        <f>SUM(C185:I185)</f>
        <v>0</v>
      </c>
    </row>
    <row r="186" spans="1:10" ht="16.5" customHeight="1" thickBot="1" x14ac:dyDescent="0.25">
      <c r="A186" s="1194" t="s">
        <v>575</v>
      </c>
      <c r="B186" s="1195"/>
      <c r="C186" s="50">
        <f t="shared" ref="C186:I186" si="5">IFERROR(C182+C183-C184+C185,"CHYBA")</f>
        <v>0</v>
      </c>
      <c r="D186" s="39">
        <f t="shared" si="5"/>
        <v>0</v>
      </c>
      <c r="E186" s="39">
        <f t="shared" si="5"/>
        <v>0</v>
      </c>
      <c r="F186" s="39">
        <f t="shared" si="5"/>
        <v>0</v>
      </c>
      <c r="G186" s="39">
        <f t="shared" si="5"/>
        <v>0</v>
      </c>
      <c r="H186" s="39">
        <f t="shared" si="5"/>
        <v>0</v>
      </c>
      <c r="I186" s="39">
        <f t="shared" si="5"/>
        <v>0</v>
      </c>
      <c r="J186" s="40">
        <f>SUM(C186:I186)</f>
        <v>0</v>
      </c>
    </row>
    <row r="187" spans="1:10" ht="16.5" customHeight="1" thickBot="1" x14ac:dyDescent="0.25">
      <c r="A187" s="362" t="s">
        <v>88</v>
      </c>
      <c r="B187" s="363"/>
      <c r="C187" s="363"/>
      <c r="D187" s="363"/>
      <c r="E187" s="363"/>
      <c r="F187" s="363"/>
      <c r="G187" s="363"/>
      <c r="H187" s="363"/>
      <c r="I187" s="363"/>
      <c r="J187" s="364"/>
    </row>
    <row r="188" spans="1:10" ht="16.5" customHeight="1" thickBot="1" x14ac:dyDescent="0.25">
      <c r="A188" s="367" t="s">
        <v>574</v>
      </c>
      <c r="B188" s="368"/>
      <c r="C188" s="38">
        <f>C170-C176-C182</f>
        <v>0</v>
      </c>
      <c r="D188" s="39">
        <f t="shared" ref="D188:J188" si="6">D170-D176-D182</f>
        <v>0</v>
      </c>
      <c r="E188" s="39">
        <f t="shared" si="6"/>
        <v>0</v>
      </c>
      <c r="F188" s="39">
        <f t="shared" si="6"/>
        <v>0</v>
      </c>
      <c r="G188" s="39">
        <f t="shared" si="6"/>
        <v>0</v>
      </c>
      <c r="H188" s="39">
        <f t="shared" si="6"/>
        <v>0</v>
      </c>
      <c r="I188" s="39">
        <f t="shared" si="6"/>
        <v>0</v>
      </c>
      <c r="J188" s="40">
        <f t="shared" si="6"/>
        <v>0</v>
      </c>
    </row>
    <row r="189" spans="1:10" ht="16.5" customHeight="1" thickBot="1" x14ac:dyDescent="0.25">
      <c r="A189" s="369" t="s">
        <v>575</v>
      </c>
      <c r="B189" s="370"/>
      <c r="C189" s="51">
        <f>C174-C180-C186</f>
        <v>0</v>
      </c>
      <c r="D189" s="52">
        <f t="shared" ref="D189:J189" si="7">D174-D180-D186</f>
        <v>0</v>
      </c>
      <c r="E189" s="52">
        <f>E174-E180-E186</f>
        <v>0</v>
      </c>
      <c r="F189" s="52">
        <f t="shared" si="7"/>
        <v>0</v>
      </c>
      <c r="G189" s="52">
        <f t="shared" si="7"/>
        <v>0</v>
      </c>
      <c r="H189" s="52">
        <f t="shared" si="7"/>
        <v>0</v>
      </c>
      <c r="I189" s="52">
        <f t="shared" si="7"/>
        <v>0</v>
      </c>
      <c r="J189" s="53">
        <f t="shared" si="7"/>
        <v>0</v>
      </c>
    </row>
    <row r="190" spans="1:10" ht="16.5" customHeight="1" thickTop="1" x14ac:dyDescent="0.2">
      <c r="A190" s="12"/>
      <c r="B190" s="12"/>
      <c r="C190" s="54"/>
      <c r="D190" s="54"/>
      <c r="E190" s="55"/>
      <c r="F190" s="54"/>
      <c r="G190" s="54"/>
      <c r="H190" s="54"/>
      <c r="I190" s="54"/>
      <c r="J190" s="54"/>
    </row>
    <row r="191" spans="1:10" ht="16.5" customHeight="1" x14ac:dyDescent="0.2">
      <c r="A191" s="12"/>
      <c r="B191" s="12"/>
      <c r="C191" s="54"/>
      <c r="D191" s="54"/>
      <c r="E191" s="55"/>
      <c r="F191" s="54"/>
      <c r="G191" s="54"/>
      <c r="H191" s="54"/>
      <c r="I191" s="54"/>
      <c r="J191" s="54"/>
    </row>
    <row r="192" spans="1:10" ht="16.5" customHeight="1" x14ac:dyDescent="0.2">
      <c r="A192" s="311" t="s">
        <v>459</v>
      </c>
      <c r="B192" s="311"/>
      <c r="C192" s="311"/>
      <c r="D192" s="311"/>
      <c r="E192" s="311"/>
      <c r="F192" s="311"/>
      <c r="G192" s="311"/>
      <c r="H192" s="311"/>
      <c r="I192" s="311"/>
      <c r="J192" s="311"/>
    </row>
    <row r="193" spans="1:10" ht="16.5" customHeight="1" x14ac:dyDescent="0.2">
      <c r="A193" s="361" t="s">
        <v>731</v>
      </c>
      <c r="B193" s="361"/>
      <c r="C193" s="361"/>
      <c r="D193" s="361"/>
      <c r="E193" s="361"/>
      <c r="F193" s="361"/>
      <c r="G193" s="361"/>
      <c r="H193" s="361"/>
      <c r="I193" s="361"/>
      <c r="J193" s="361"/>
    </row>
    <row r="194" spans="1:10" ht="6.6" customHeight="1" x14ac:dyDescent="0.2">
      <c r="A194" s="361"/>
      <c r="B194" s="361"/>
      <c r="C194" s="361"/>
      <c r="D194" s="361"/>
      <c r="E194" s="361"/>
      <c r="F194" s="361"/>
      <c r="G194" s="361"/>
      <c r="H194" s="361"/>
      <c r="I194" s="361"/>
      <c r="J194" s="361"/>
    </row>
    <row r="195" spans="1:10" ht="16.149999999999999" hidden="1" customHeight="1" x14ac:dyDescent="0.25">
      <c r="A195" s="361"/>
      <c r="B195" s="361"/>
      <c r="C195" s="361"/>
      <c r="D195" s="361"/>
      <c r="E195" s="361"/>
      <c r="F195" s="361"/>
      <c r="G195" s="361"/>
      <c r="H195" s="361"/>
      <c r="I195" s="361"/>
      <c r="J195" s="361"/>
    </row>
    <row r="196" spans="1:10" ht="16.149999999999999" hidden="1" customHeight="1" x14ac:dyDescent="0.25">
      <c r="A196" s="361"/>
      <c r="B196" s="361"/>
      <c r="C196" s="361"/>
      <c r="D196" s="361"/>
      <c r="E196" s="361"/>
      <c r="F196" s="361"/>
      <c r="G196" s="361"/>
      <c r="H196" s="361"/>
      <c r="I196" s="361"/>
      <c r="J196" s="361"/>
    </row>
    <row r="197" spans="1:10" ht="16.149999999999999" hidden="1" customHeight="1" x14ac:dyDescent="0.25">
      <c r="A197" s="361"/>
      <c r="B197" s="361"/>
      <c r="C197" s="361"/>
      <c r="D197" s="361"/>
      <c r="E197" s="361"/>
      <c r="F197" s="361"/>
      <c r="G197" s="361"/>
      <c r="H197" s="361"/>
      <c r="I197" s="361"/>
      <c r="J197" s="361"/>
    </row>
    <row r="198" spans="1:10" ht="16.149999999999999" hidden="1" customHeight="1" x14ac:dyDescent="0.25">
      <c r="A198" s="361"/>
      <c r="B198" s="361"/>
      <c r="C198" s="361"/>
      <c r="D198" s="361"/>
      <c r="E198" s="361"/>
      <c r="F198" s="361"/>
      <c r="G198" s="361"/>
      <c r="H198" s="361"/>
      <c r="I198" s="361"/>
      <c r="J198" s="361"/>
    </row>
    <row r="199" spans="1:10" ht="16.5" customHeight="1" thickBot="1" x14ac:dyDescent="0.25">
      <c r="A199" s="382" t="s">
        <v>89</v>
      </c>
      <c r="B199" s="382"/>
      <c r="C199" s="26"/>
      <c r="D199" s="26"/>
      <c r="E199" s="26"/>
      <c r="F199" s="26"/>
      <c r="G199" s="26"/>
      <c r="H199" s="26"/>
      <c r="I199" s="27"/>
      <c r="J199" s="27"/>
    </row>
    <row r="200" spans="1:10" ht="16.5" customHeight="1" thickTop="1" x14ac:dyDescent="0.2">
      <c r="A200" s="380" t="s">
        <v>567</v>
      </c>
      <c r="B200" s="1203"/>
      <c r="C200" s="1214" t="s">
        <v>7</v>
      </c>
      <c r="D200" s="1215"/>
      <c r="E200" s="1215"/>
      <c r="F200" s="1215"/>
      <c r="G200" s="1215"/>
      <c r="H200" s="1215"/>
      <c r="I200" s="1215"/>
      <c r="J200" s="1216"/>
    </row>
    <row r="201" spans="1:10" ht="16.5" customHeight="1" x14ac:dyDescent="0.2">
      <c r="A201" s="381"/>
      <c r="B201" s="1204"/>
      <c r="C201" s="1200" t="s">
        <v>568</v>
      </c>
      <c r="D201" s="383" t="s">
        <v>72</v>
      </c>
      <c r="E201" s="383" t="s">
        <v>563</v>
      </c>
      <c r="F201" s="383" t="s">
        <v>73</v>
      </c>
      <c r="G201" s="383" t="s">
        <v>561</v>
      </c>
      <c r="H201" s="383" t="s">
        <v>569</v>
      </c>
      <c r="I201" s="383" t="s">
        <v>564</v>
      </c>
      <c r="J201" s="1167" t="s">
        <v>74</v>
      </c>
    </row>
    <row r="202" spans="1:10" ht="48.75" customHeight="1" x14ac:dyDescent="0.2">
      <c r="A202" s="381"/>
      <c r="B202" s="1204"/>
      <c r="C202" s="1200"/>
      <c r="D202" s="383"/>
      <c r="E202" s="383"/>
      <c r="F202" s="383"/>
      <c r="G202" s="383"/>
      <c r="H202" s="383"/>
      <c r="I202" s="383"/>
      <c r="J202" s="1167"/>
    </row>
    <row r="203" spans="1:10" ht="14.25" customHeight="1" thickBot="1" x14ac:dyDescent="0.25">
      <c r="A203" s="641" t="s">
        <v>75</v>
      </c>
      <c r="B203" s="1205"/>
      <c r="C203" s="35" t="s">
        <v>76</v>
      </c>
      <c r="D203" s="36" t="s">
        <v>77</v>
      </c>
      <c r="E203" s="36" t="s">
        <v>78</v>
      </c>
      <c r="F203" s="36" t="s">
        <v>79</v>
      </c>
      <c r="G203" s="36" t="s">
        <v>80</v>
      </c>
      <c r="H203" s="36" t="s">
        <v>81</v>
      </c>
      <c r="I203" s="36" t="s">
        <v>82</v>
      </c>
      <c r="J203" s="37" t="s">
        <v>83</v>
      </c>
    </row>
    <row r="204" spans="1:10" ht="16.5" customHeight="1" thickTop="1" thickBot="1" x14ac:dyDescent="0.25">
      <c r="A204" s="362" t="s">
        <v>84</v>
      </c>
      <c r="B204" s="363"/>
      <c r="C204" s="1168"/>
      <c r="D204" s="1168"/>
      <c r="E204" s="1168"/>
      <c r="F204" s="1168"/>
      <c r="G204" s="1168"/>
      <c r="H204" s="1168"/>
      <c r="I204" s="1168"/>
      <c r="J204" s="1169"/>
    </row>
    <row r="205" spans="1:10" ht="16.5" customHeight="1" thickBot="1" x14ac:dyDescent="0.25">
      <c r="A205" s="1194" t="s">
        <v>574</v>
      </c>
      <c r="B205" s="1195"/>
      <c r="C205" s="57"/>
      <c r="D205" s="58"/>
      <c r="E205" s="58"/>
      <c r="F205" s="58"/>
      <c r="G205" s="58"/>
      <c r="H205" s="58"/>
      <c r="I205" s="58"/>
      <c r="J205" s="40">
        <f>SUM(C205:I205)</f>
        <v>0</v>
      </c>
    </row>
    <row r="206" spans="1:10" ht="16.5" customHeight="1" x14ac:dyDescent="0.2">
      <c r="A206" s="1206" t="s">
        <v>22</v>
      </c>
      <c r="B206" s="1207"/>
      <c r="C206" s="41"/>
      <c r="D206" s="42"/>
      <c r="E206" s="42"/>
      <c r="F206" s="42"/>
      <c r="G206" s="42"/>
      <c r="H206" s="42"/>
      <c r="I206" s="42"/>
      <c r="J206" s="43">
        <f>SUM(C206:I206)</f>
        <v>0</v>
      </c>
    </row>
    <row r="207" spans="1:10" ht="16.5" customHeight="1" x14ac:dyDescent="0.2">
      <c r="A207" s="365" t="s">
        <v>23</v>
      </c>
      <c r="B207" s="366"/>
      <c r="C207" s="44"/>
      <c r="D207" s="45"/>
      <c r="E207" s="45"/>
      <c r="F207" s="45"/>
      <c r="G207" s="45"/>
      <c r="H207" s="45"/>
      <c r="I207" s="45"/>
      <c r="J207" s="46">
        <f>SUM(C207:I207)</f>
        <v>0</v>
      </c>
    </row>
    <row r="208" spans="1:10" ht="16.5" customHeight="1" thickBot="1" x14ac:dyDescent="0.25">
      <c r="A208" s="1198" t="s">
        <v>85</v>
      </c>
      <c r="B208" s="1199"/>
      <c r="C208" s="47"/>
      <c r="D208" s="48"/>
      <c r="E208" s="48"/>
      <c r="F208" s="48"/>
      <c r="G208" s="48"/>
      <c r="H208" s="48"/>
      <c r="I208" s="48"/>
      <c r="J208" s="49">
        <f>SUM(C208:I208)</f>
        <v>0</v>
      </c>
    </row>
    <row r="209" spans="1:10" ht="16.5" customHeight="1" thickBot="1" x14ac:dyDescent="0.25">
      <c r="A209" s="1194" t="s">
        <v>575</v>
      </c>
      <c r="B209" s="1195"/>
      <c r="C209" s="50">
        <f t="shared" ref="C209:I209" si="8">IFERROR(C205+C206-C207+C208,"CHYBA")</f>
        <v>0</v>
      </c>
      <c r="D209" s="39">
        <f t="shared" si="8"/>
        <v>0</v>
      </c>
      <c r="E209" s="39">
        <f t="shared" si="8"/>
        <v>0</v>
      </c>
      <c r="F209" s="39">
        <f t="shared" si="8"/>
        <v>0</v>
      </c>
      <c r="G209" s="39">
        <f t="shared" si="8"/>
        <v>0</v>
      </c>
      <c r="H209" s="39">
        <f t="shared" si="8"/>
        <v>0</v>
      </c>
      <c r="I209" s="39">
        <f t="shared" si="8"/>
        <v>0</v>
      </c>
      <c r="J209" s="40">
        <f>SUM(C209:I209)</f>
        <v>0</v>
      </c>
    </row>
    <row r="210" spans="1:10" ht="16.5" customHeight="1" thickBot="1" x14ac:dyDescent="0.25">
      <c r="A210" s="362" t="s">
        <v>86</v>
      </c>
      <c r="B210" s="363"/>
      <c r="C210" s="363"/>
      <c r="D210" s="363"/>
      <c r="E210" s="363"/>
      <c r="F210" s="363"/>
      <c r="G210" s="363"/>
      <c r="H210" s="363"/>
      <c r="I210" s="363"/>
      <c r="J210" s="364"/>
    </row>
    <row r="211" spans="1:10" ht="16.5" customHeight="1" thickBot="1" x14ac:dyDescent="0.25">
      <c r="A211" s="1194" t="s">
        <v>574</v>
      </c>
      <c r="B211" s="1195"/>
      <c r="C211" s="59"/>
      <c r="D211" s="58"/>
      <c r="E211" s="58"/>
      <c r="F211" s="58"/>
      <c r="G211" s="58"/>
      <c r="H211" s="58"/>
      <c r="I211" s="58"/>
      <c r="J211" s="40">
        <f>SUM(C211:I211)</f>
        <v>0</v>
      </c>
    </row>
    <row r="212" spans="1:10" ht="16.5" customHeight="1" x14ac:dyDescent="0.2">
      <c r="A212" s="1201" t="s">
        <v>22</v>
      </c>
      <c r="B212" s="1202"/>
      <c r="C212" s="41"/>
      <c r="D212" s="42"/>
      <c r="E212" s="42"/>
      <c r="F212" s="42"/>
      <c r="G212" s="42"/>
      <c r="H212" s="42"/>
      <c r="I212" s="42"/>
      <c r="J212" s="43">
        <f>SUM(C212:I212)</f>
        <v>0</v>
      </c>
    </row>
    <row r="213" spans="1:10" ht="16.5" customHeight="1" x14ac:dyDescent="0.2">
      <c r="A213" s="365" t="s">
        <v>23</v>
      </c>
      <c r="B213" s="366"/>
      <c r="C213" s="44"/>
      <c r="D213" s="45"/>
      <c r="E213" s="45"/>
      <c r="F213" s="45"/>
      <c r="G213" s="45"/>
      <c r="H213" s="45"/>
      <c r="I213" s="45"/>
      <c r="J213" s="46">
        <f>SUM(C213:I213)</f>
        <v>0</v>
      </c>
    </row>
    <row r="214" spans="1:10" ht="16.5" customHeight="1" thickBot="1" x14ac:dyDescent="0.25">
      <c r="A214" s="1196" t="s">
        <v>85</v>
      </c>
      <c r="B214" s="1197"/>
      <c r="C214" s="47"/>
      <c r="D214" s="48"/>
      <c r="E214" s="48"/>
      <c r="F214" s="48"/>
      <c r="G214" s="48"/>
      <c r="H214" s="48"/>
      <c r="I214" s="48"/>
      <c r="J214" s="49">
        <f>SUM(C214:I214)</f>
        <v>0</v>
      </c>
    </row>
    <row r="215" spans="1:10" ht="16.5" customHeight="1" thickBot="1" x14ac:dyDescent="0.25">
      <c r="A215" s="1194" t="s">
        <v>575</v>
      </c>
      <c r="B215" s="1195"/>
      <c r="C215" s="50">
        <f t="shared" ref="C215:I215" si="9">IFERROR(C211+C212-C213+C214,"CHYBA")</f>
        <v>0</v>
      </c>
      <c r="D215" s="39">
        <f t="shared" si="9"/>
        <v>0</v>
      </c>
      <c r="E215" s="39">
        <f t="shared" si="9"/>
        <v>0</v>
      </c>
      <c r="F215" s="39">
        <f t="shared" si="9"/>
        <v>0</v>
      </c>
      <c r="G215" s="39">
        <f t="shared" si="9"/>
        <v>0</v>
      </c>
      <c r="H215" s="39">
        <f t="shared" si="9"/>
        <v>0</v>
      </c>
      <c r="I215" s="39">
        <f t="shared" si="9"/>
        <v>0</v>
      </c>
      <c r="J215" s="40">
        <f>SUM(C215:I215)</f>
        <v>0</v>
      </c>
    </row>
    <row r="216" spans="1:10" ht="16.5" customHeight="1" thickBot="1" x14ac:dyDescent="0.25">
      <c r="A216" s="362" t="s">
        <v>87</v>
      </c>
      <c r="B216" s="363"/>
      <c r="C216" s="363"/>
      <c r="D216" s="363"/>
      <c r="E216" s="363"/>
      <c r="F216" s="363"/>
      <c r="G216" s="363"/>
      <c r="H216" s="363"/>
      <c r="I216" s="363"/>
      <c r="J216" s="364"/>
    </row>
    <row r="217" spans="1:10" ht="16.5" customHeight="1" thickBot="1" x14ac:dyDescent="0.25">
      <c r="A217" s="1194" t="s">
        <v>574</v>
      </c>
      <c r="B217" s="1195"/>
      <c r="C217" s="59"/>
      <c r="D217" s="58"/>
      <c r="E217" s="58"/>
      <c r="F217" s="58"/>
      <c r="G217" s="58"/>
      <c r="H217" s="58"/>
      <c r="I217" s="58"/>
      <c r="J217" s="40">
        <f>SUM(C217:I217)</f>
        <v>0</v>
      </c>
    </row>
    <row r="218" spans="1:10" ht="16.5" customHeight="1" x14ac:dyDescent="0.2">
      <c r="A218" s="1201" t="s">
        <v>22</v>
      </c>
      <c r="B218" s="1202"/>
      <c r="C218" s="41"/>
      <c r="D218" s="42"/>
      <c r="E218" s="42"/>
      <c r="F218" s="42"/>
      <c r="G218" s="42"/>
      <c r="H218" s="42"/>
      <c r="I218" s="42"/>
      <c r="J218" s="43">
        <f>SUM(C218:I218)</f>
        <v>0</v>
      </c>
    </row>
    <row r="219" spans="1:10" ht="16.5" customHeight="1" x14ac:dyDescent="0.2">
      <c r="A219" s="365" t="s">
        <v>23</v>
      </c>
      <c r="B219" s="366"/>
      <c r="C219" s="44"/>
      <c r="D219" s="45"/>
      <c r="E219" s="45"/>
      <c r="F219" s="45"/>
      <c r="G219" s="45"/>
      <c r="H219" s="45"/>
      <c r="I219" s="45"/>
      <c r="J219" s="46">
        <f>SUM(C219:I219)</f>
        <v>0</v>
      </c>
    </row>
    <row r="220" spans="1:10" ht="16.5" customHeight="1" thickBot="1" x14ac:dyDescent="0.25">
      <c r="A220" s="1196" t="s">
        <v>85</v>
      </c>
      <c r="B220" s="1197"/>
      <c r="C220" s="47"/>
      <c r="D220" s="48"/>
      <c r="E220" s="48"/>
      <c r="F220" s="48"/>
      <c r="G220" s="48"/>
      <c r="H220" s="48"/>
      <c r="I220" s="48"/>
      <c r="J220" s="49">
        <f>SUM(C220:I220)</f>
        <v>0</v>
      </c>
    </row>
    <row r="221" spans="1:10" ht="16.5" customHeight="1" thickBot="1" x14ac:dyDescent="0.25">
      <c r="A221" s="1194" t="s">
        <v>575</v>
      </c>
      <c r="B221" s="1195"/>
      <c r="C221" s="50">
        <f t="shared" ref="C221:I221" si="10">IFERROR(C217+C218-C219+C220,"CHYBA")</f>
        <v>0</v>
      </c>
      <c r="D221" s="39">
        <f t="shared" si="10"/>
        <v>0</v>
      </c>
      <c r="E221" s="39">
        <f t="shared" si="10"/>
        <v>0</v>
      </c>
      <c r="F221" s="39">
        <f t="shared" si="10"/>
        <v>0</v>
      </c>
      <c r="G221" s="39">
        <f t="shared" si="10"/>
        <v>0</v>
      </c>
      <c r="H221" s="39">
        <f t="shared" si="10"/>
        <v>0</v>
      </c>
      <c r="I221" s="39">
        <f t="shared" si="10"/>
        <v>0</v>
      </c>
      <c r="J221" s="40">
        <f>SUM(C221:I221)</f>
        <v>0</v>
      </c>
    </row>
    <row r="222" spans="1:10" ht="16.5" customHeight="1" thickBot="1" x14ac:dyDescent="0.25">
      <c r="A222" s="362" t="s">
        <v>88</v>
      </c>
      <c r="B222" s="363"/>
      <c r="C222" s="363"/>
      <c r="D222" s="363"/>
      <c r="E222" s="363"/>
      <c r="F222" s="363"/>
      <c r="G222" s="363"/>
      <c r="H222" s="363"/>
      <c r="I222" s="363"/>
      <c r="J222" s="364"/>
    </row>
    <row r="223" spans="1:10" ht="16.5" customHeight="1" thickBot="1" x14ac:dyDescent="0.25">
      <c r="A223" s="367" t="s">
        <v>574</v>
      </c>
      <c r="B223" s="368"/>
      <c r="C223" s="38">
        <f>C205-C211-C217</f>
        <v>0</v>
      </c>
      <c r="D223" s="39">
        <f t="shared" ref="D223:J223" si="11">D205-D211-D217</f>
        <v>0</v>
      </c>
      <c r="E223" s="39">
        <f t="shared" si="11"/>
        <v>0</v>
      </c>
      <c r="F223" s="39">
        <f t="shared" si="11"/>
        <v>0</v>
      </c>
      <c r="G223" s="39">
        <f t="shared" si="11"/>
        <v>0</v>
      </c>
      <c r="H223" s="39">
        <f t="shared" si="11"/>
        <v>0</v>
      </c>
      <c r="I223" s="39">
        <f t="shared" si="11"/>
        <v>0</v>
      </c>
      <c r="J223" s="40">
        <f t="shared" si="11"/>
        <v>0</v>
      </c>
    </row>
    <row r="224" spans="1:10" ht="16.5" customHeight="1" thickBot="1" x14ac:dyDescent="0.25">
      <c r="A224" s="369" t="s">
        <v>575</v>
      </c>
      <c r="B224" s="370"/>
      <c r="C224" s="51">
        <f t="shared" ref="C224:J224" si="12">C209-C215-C221</f>
        <v>0</v>
      </c>
      <c r="D224" s="52">
        <f t="shared" si="12"/>
        <v>0</v>
      </c>
      <c r="E224" s="52">
        <f t="shared" si="12"/>
        <v>0</v>
      </c>
      <c r="F224" s="52">
        <f t="shared" si="12"/>
        <v>0</v>
      </c>
      <c r="G224" s="52">
        <f t="shared" si="12"/>
        <v>0</v>
      </c>
      <c r="H224" s="52">
        <f t="shared" si="12"/>
        <v>0</v>
      </c>
      <c r="I224" s="52">
        <f t="shared" si="12"/>
        <v>0</v>
      </c>
      <c r="J224" s="53">
        <f t="shared" si="12"/>
        <v>0</v>
      </c>
    </row>
    <row r="225" spans="1:10" ht="16.5" customHeight="1" thickTop="1" x14ac:dyDescent="0.2">
      <c r="A225" s="12"/>
      <c r="B225" s="12"/>
      <c r="C225" s="60"/>
      <c r="D225" s="60"/>
      <c r="E225" s="60"/>
      <c r="F225" s="60"/>
      <c r="G225" s="60"/>
      <c r="H225" s="60"/>
      <c r="I225" s="60"/>
      <c r="J225" s="60"/>
    </row>
    <row r="226" spans="1:10" ht="16.5" customHeight="1" x14ac:dyDescent="0.2">
      <c r="A226" s="12"/>
      <c r="B226" s="12"/>
      <c r="C226" s="54"/>
      <c r="D226" s="54"/>
      <c r="E226" s="55"/>
      <c r="F226" s="54"/>
      <c r="G226" s="54"/>
      <c r="H226" s="54"/>
      <c r="I226" s="54"/>
      <c r="J226" s="54"/>
    </row>
    <row r="227" spans="1:10" ht="16.5" customHeight="1" x14ac:dyDescent="0.2">
      <c r="A227" s="311" t="s">
        <v>459</v>
      </c>
      <c r="B227" s="311"/>
      <c r="C227" s="311"/>
      <c r="D227" s="311"/>
      <c r="E227" s="311"/>
      <c r="F227" s="311"/>
      <c r="G227" s="311"/>
      <c r="H227" s="311"/>
      <c r="I227" s="311"/>
      <c r="J227" s="311"/>
    </row>
    <row r="228" spans="1:10" ht="22.15" customHeight="1" x14ac:dyDescent="0.2">
      <c r="A228" s="361" t="s">
        <v>610</v>
      </c>
      <c r="B228" s="361"/>
      <c r="C228" s="361"/>
      <c r="D228" s="361"/>
      <c r="E228" s="361"/>
      <c r="F228" s="361"/>
      <c r="G228" s="361"/>
      <c r="H228" s="361"/>
      <c r="I228" s="361"/>
      <c r="J228" s="361"/>
    </row>
    <row r="229" spans="1:10" ht="11.45" hidden="1" customHeight="1" x14ac:dyDescent="0.25">
      <c r="A229" s="361"/>
      <c r="B229" s="361"/>
      <c r="C229" s="361"/>
      <c r="D229" s="361"/>
      <c r="E229" s="361"/>
      <c r="F229" s="361"/>
      <c r="G229" s="361"/>
      <c r="H229" s="361"/>
      <c r="I229" s="361"/>
      <c r="J229" s="361"/>
    </row>
    <row r="230" spans="1:10" ht="16.149999999999999" hidden="1" customHeight="1" x14ac:dyDescent="0.25">
      <c r="A230" s="361"/>
      <c r="B230" s="361"/>
      <c r="C230" s="361"/>
      <c r="D230" s="361"/>
      <c r="E230" s="361"/>
      <c r="F230" s="361"/>
      <c r="G230" s="361"/>
      <c r="H230" s="361"/>
      <c r="I230" s="361"/>
      <c r="J230" s="361"/>
    </row>
    <row r="231" spans="1:10" ht="16.149999999999999" hidden="1" customHeight="1" x14ac:dyDescent="0.25">
      <c r="A231" s="361"/>
      <c r="B231" s="361"/>
      <c r="C231" s="361"/>
      <c r="D231" s="361"/>
      <c r="E231" s="361"/>
      <c r="F231" s="361"/>
      <c r="G231" s="361"/>
      <c r="H231" s="361"/>
      <c r="I231" s="361"/>
      <c r="J231" s="361"/>
    </row>
    <row r="232" spans="1:10" ht="16.149999999999999" hidden="1" customHeight="1" x14ac:dyDescent="0.25">
      <c r="A232" s="361"/>
      <c r="B232" s="361"/>
      <c r="C232" s="361"/>
      <c r="D232" s="361"/>
      <c r="E232" s="361"/>
      <c r="F232" s="361"/>
      <c r="G232" s="361"/>
      <c r="H232" s="361"/>
      <c r="I232" s="361"/>
      <c r="J232" s="361"/>
    </row>
    <row r="233" spans="1:10" ht="16.149999999999999" hidden="1" customHeight="1" x14ac:dyDescent="0.25">
      <c r="A233" s="361"/>
      <c r="B233" s="361"/>
      <c r="C233" s="361"/>
      <c r="D233" s="361"/>
      <c r="E233" s="361"/>
      <c r="F233" s="361"/>
      <c r="G233" s="361"/>
      <c r="H233" s="361"/>
      <c r="I233" s="361"/>
      <c r="J233" s="361"/>
    </row>
    <row r="234" spans="1:10" ht="16.5" customHeight="1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</row>
    <row r="235" spans="1:10" ht="16.5" customHeight="1" x14ac:dyDescent="0.2">
      <c r="A235" s="61" t="s">
        <v>688</v>
      </c>
      <c r="B235" s="598" t="s">
        <v>461</v>
      </c>
      <c r="C235" s="598"/>
      <c r="D235" s="598"/>
      <c r="E235" s="598"/>
      <c r="F235" s="598"/>
      <c r="G235" s="598"/>
      <c r="H235" s="598"/>
      <c r="I235" s="598"/>
      <c r="J235" s="598"/>
    </row>
    <row r="236" spans="1:10" ht="16.5" customHeight="1" thickBot="1" x14ac:dyDescent="0.25">
      <c r="A236" s="62"/>
      <c r="B236" s="63"/>
      <c r="C236" s="63"/>
      <c r="D236" s="63"/>
      <c r="E236" s="63"/>
      <c r="F236" s="63"/>
      <c r="G236" s="63"/>
      <c r="H236" s="63"/>
      <c r="I236" s="63"/>
      <c r="J236" s="63"/>
    </row>
    <row r="237" spans="1:10" ht="16.5" customHeight="1" thickTop="1" thickBot="1" x14ac:dyDescent="0.25">
      <c r="A237" s="1176" t="s">
        <v>71</v>
      </c>
      <c r="B237" s="1177"/>
      <c r="C237" s="1177"/>
      <c r="D237" s="1177"/>
      <c r="E237" s="1177"/>
      <c r="F237" s="1178"/>
      <c r="G237" s="1188" t="s">
        <v>90</v>
      </c>
      <c r="H237" s="1177"/>
      <c r="I237" s="1177"/>
      <c r="J237" s="1189"/>
    </row>
    <row r="238" spans="1:10" ht="16.5" customHeight="1" thickTop="1" x14ac:dyDescent="0.2">
      <c r="A238" s="1220" t="s">
        <v>464</v>
      </c>
      <c r="B238" s="1221"/>
      <c r="C238" s="1221"/>
      <c r="D238" s="1221"/>
      <c r="E238" s="1221"/>
      <c r="F238" s="1222"/>
      <c r="G238" s="1211">
        <v>0</v>
      </c>
      <c r="H238" s="1212"/>
      <c r="I238" s="1212"/>
      <c r="J238" s="1213"/>
    </row>
    <row r="239" spans="1:10" ht="16.5" customHeight="1" thickBot="1" x14ac:dyDescent="0.25">
      <c r="A239" s="1370" t="s">
        <v>465</v>
      </c>
      <c r="B239" s="1371"/>
      <c r="C239" s="1371"/>
      <c r="D239" s="1371"/>
      <c r="E239" s="1371"/>
      <c r="F239" s="1372"/>
      <c r="G239" s="1217">
        <v>0</v>
      </c>
      <c r="H239" s="1218"/>
      <c r="I239" s="1218"/>
      <c r="J239" s="1219"/>
    </row>
    <row r="240" spans="1:10" ht="16.5" customHeight="1" thickTop="1" x14ac:dyDescent="0.25">
      <c r="A240" s="24"/>
      <c r="B240" s="19"/>
      <c r="C240" s="19"/>
      <c r="D240" s="19"/>
      <c r="E240" s="19"/>
      <c r="F240" s="19"/>
      <c r="G240" s="19"/>
      <c r="H240" s="19"/>
      <c r="I240" s="19"/>
      <c r="J240" s="19"/>
    </row>
    <row r="241" spans="1:10" ht="16.5" customHeight="1" x14ac:dyDescent="0.25">
      <c r="A241" s="24"/>
      <c r="B241" s="19"/>
      <c r="C241" s="19"/>
      <c r="D241" s="19"/>
      <c r="E241" s="19"/>
      <c r="F241" s="19"/>
      <c r="G241" s="19"/>
      <c r="H241" s="19"/>
      <c r="I241" s="19"/>
      <c r="J241" s="19"/>
    </row>
    <row r="242" spans="1:10" ht="16.5" customHeight="1" x14ac:dyDescent="0.25">
      <c r="A242" s="24" t="s">
        <v>687</v>
      </c>
      <c r="B242" s="643" t="s">
        <v>570</v>
      </c>
      <c r="C242" s="643"/>
      <c r="D242" s="643"/>
      <c r="E242" s="643"/>
      <c r="F242" s="643"/>
      <c r="G242" s="643"/>
      <c r="H242" s="643"/>
      <c r="I242" s="643"/>
      <c r="J242" s="643"/>
    </row>
    <row r="243" spans="1:10" ht="16.5" customHeight="1" x14ac:dyDescent="0.25">
      <c r="A243" s="24"/>
      <c r="B243" s="23"/>
      <c r="C243" s="23"/>
      <c r="D243" s="23"/>
      <c r="E243" s="23"/>
      <c r="F243" s="23"/>
      <c r="G243" s="23"/>
      <c r="H243" s="23"/>
      <c r="I243" s="23"/>
      <c r="J243" s="23"/>
    </row>
    <row r="244" spans="1:10" ht="16.5" customHeight="1" thickBot="1" x14ac:dyDescent="0.25">
      <c r="A244" s="382" t="s">
        <v>70</v>
      </c>
      <c r="B244" s="382"/>
      <c r="C244" s="12"/>
      <c r="D244" s="12"/>
      <c r="E244" s="12"/>
      <c r="F244" s="12"/>
      <c r="G244" s="12"/>
      <c r="H244" s="12"/>
      <c r="I244" s="12"/>
      <c r="J244" s="12"/>
    </row>
    <row r="245" spans="1:10" ht="16.5" customHeight="1" thickTop="1" x14ac:dyDescent="0.2">
      <c r="A245" s="380" t="s">
        <v>571</v>
      </c>
      <c r="B245" s="377" t="s">
        <v>6</v>
      </c>
      <c r="C245" s="378"/>
      <c r="D245" s="378"/>
      <c r="E245" s="378"/>
      <c r="F245" s="378"/>
      <c r="G245" s="378"/>
      <c r="H245" s="378"/>
      <c r="I245" s="378"/>
      <c r="J245" s="379"/>
    </row>
    <row r="246" spans="1:10" ht="16.5" customHeight="1" x14ac:dyDescent="0.2">
      <c r="A246" s="381"/>
      <c r="B246" s="375" t="s">
        <v>557</v>
      </c>
      <c r="C246" s="1170" t="s">
        <v>558</v>
      </c>
      <c r="D246" s="383" t="s">
        <v>577</v>
      </c>
      <c r="E246" s="383" t="s">
        <v>559</v>
      </c>
      <c r="F246" s="383" t="s">
        <v>560</v>
      </c>
      <c r="G246" s="383" t="s">
        <v>572</v>
      </c>
      <c r="H246" s="383" t="s">
        <v>579</v>
      </c>
      <c r="I246" s="383" t="s">
        <v>578</v>
      </c>
      <c r="J246" s="1167" t="s">
        <v>74</v>
      </c>
    </row>
    <row r="247" spans="1:10" ht="46.5" customHeight="1" x14ac:dyDescent="0.2">
      <c r="A247" s="381"/>
      <c r="B247" s="376"/>
      <c r="C247" s="383"/>
      <c r="D247" s="383"/>
      <c r="E247" s="383"/>
      <c r="F247" s="383"/>
      <c r="G247" s="383"/>
      <c r="H247" s="383"/>
      <c r="I247" s="383"/>
      <c r="J247" s="1167"/>
    </row>
    <row r="248" spans="1:10" ht="14.25" customHeight="1" thickBot="1" x14ac:dyDescent="0.25">
      <c r="A248" s="34" t="s">
        <v>75</v>
      </c>
      <c r="B248" s="64" t="s">
        <v>76</v>
      </c>
      <c r="C248" s="36" t="s">
        <v>77</v>
      </c>
      <c r="D248" s="36" t="s">
        <v>78</v>
      </c>
      <c r="E248" s="36" t="s">
        <v>79</v>
      </c>
      <c r="F248" s="36" t="s">
        <v>80</v>
      </c>
      <c r="G248" s="36" t="s">
        <v>81</v>
      </c>
      <c r="H248" s="36" t="s">
        <v>82</v>
      </c>
      <c r="I248" s="36" t="s">
        <v>83</v>
      </c>
      <c r="J248" s="37" t="s">
        <v>94</v>
      </c>
    </row>
    <row r="249" spans="1:10" ht="16.5" customHeight="1" thickTop="1" thickBot="1" x14ac:dyDescent="0.25">
      <c r="A249" s="362" t="s">
        <v>84</v>
      </c>
      <c r="B249" s="363"/>
      <c r="C249" s="1168"/>
      <c r="D249" s="1168"/>
      <c r="E249" s="1168"/>
      <c r="F249" s="1168"/>
      <c r="G249" s="1168"/>
      <c r="H249" s="1168"/>
      <c r="I249" s="1168"/>
      <c r="J249" s="1169"/>
    </row>
    <row r="250" spans="1:10" ht="22.5" customHeight="1" thickBot="1" x14ac:dyDescent="0.25">
      <c r="A250" s="201" t="s">
        <v>573</v>
      </c>
      <c r="B250" s="221">
        <f>IF(B295&gt;0,B295,IF(B295=0,0,""))</f>
        <v>2546</v>
      </c>
      <c r="C250" s="222">
        <f>IF(C295&gt;0,C295,IF(C295=0,0,""))</f>
        <v>167936</v>
      </c>
      <c r="D250" s="223">
        <f t="shared" ref="D250:I250" si="13">IF(D295&gt;0,D295,IF(D295=0,0,""))</f>
        <v>243213</v>
      </c>
      <c r="E250" s="223">
        <f t="shared" si="13"/>
        <v>0</v>
      </c>
      <c r="F250" s="223">
        <f t="shared" si="13"/>
        <v>0</v>
      </c>
      <c r="G250" s="223">
        <f t="shared" si="13"/>
        <v>0</v>
      </c>
      <c r="H250" s="223">
        <f t="shared" si="13"/>
        <v>0</v>
      </c>
      <c r="I250" s="223">
        <f t="shared" si="13"/>
        <v>0</v>
      </c>
      <c r="J250" s="199">
        <f>SUM(B250:I250)</f>
        <v>413695</v>
      </c>
    </row>
    <row r="251" spans="1:10" ht="16.5" customHeight="1" x14ac:dyDescent="0.2">
      <c r="A251" s="205" t="s">
        <v>22</v>
      </c>
      <c r="B251" s="206"/>
      <c r="C251" s="207"/>
      <c r="D251" s="208">
        <v>5300</v>
      </c>
      <c r="E251" s="208"/>
      <c r="F251" s="208"/>
      <c r="G251" s="208"/>
      <c r="H251" s="208"/>
      <c r="I251" s="208"/>
      <c r="J251" s="209">
        <f>SUM(B251:I251)</f>
        <v>5300</v>
      </c>
    </row>
    <row r="252" spans="1:10" ht="16.5" customHeight="1" x14ac:dyDescent="0.2">
      <c r="A252" s="210" t="s">
        <v>23</v>
      </c>
      <c r="B252" s="211"/>
      <c r="C252" s="212">
        <v>1273</v>
      </c>
      <c r="D252" s="213">
        <v>5283</v>
      </c>
      <c r="E252" s="213"/>
      <c r="F252" s="213"/>
      <c r="G252" s="213"/>
      <c r="H252" s="213"/>
      <c r="I252" s="213"/>
      <c r="J252" s="214">
        <f>SUM(B252:I252)</f>
        <v>6556</v>
      </c>
    </row>
    <row r="253" spans="1:10" ht="16.5" customHeight="1" thickBot="1" x14ac:dyDescent="0.25">
      <c r="A253" s="215" t="s">
        <v>85</v>
      </c>
      <c r="B253" s="224"/>
      <c r="C253" s="217"/>
      <c r="D253" s="218"/>
      <c r="E253" s="218"/>
      <c r="F253" s="218"/>
      <c r="G253" s="218"/>
      <c r="H253" s="218"/>
      <c r="I253" s="218"/>
      <c r="J253" s="219">
        <f>SUM(B253:I253)</f>
        <v>0</v>
      </c>
    </row>
    <row r="254" spans="1:10" ht="22.5" customHeight="1" thickBot="1" x14ac:dyDescent="0.25">
      <c r="A254" s="220" t="s">
        <v>576</v>
      </c>
      <c r="B254" s="221">
        <f t="shared" ref="B254:I254" si="14">IFERROR(B250+B251-B252+B253,"CHYBA")</f>
        <v>2546</v>
      </c>
      <c r="C254" s="222">
        <f t="shared" si="14"/>
        <v>166663</v>
      </c>
      <c r="D254" s="223">
        <f t="shared" si="14"/>
        <v>243230</v>
      </c>
      <c r="E254" s="223">
        <f t="shared" si="14"/>
        <v>0</v>
      </c>
      <c r="F254" s="223">
        <f t="shared" si="14"/>
        <v>0</v>
      </c>
      <c r="G254" s="223">
        <f t="shared" si="14"/>
        <v>0</v>
      </c>
      <c r="H254" s="223">
        <f t="shared" si="14"/>
        <v>0</v>
      </c>
      <c r="I254" s="223">
        <f t="shared" si="14"/>
        <v>0</v>
      </c>
      <c r="J254" s="199">
        <f>SUM(B254:I254)</f>
        <v>412439</v>
      </c>
    </row>
    <row r="255" spans="1:10" ht="16.5" customHeight="1" thickBot="1" x14ac:dyDescent="0.25">
      <c r="A255" s="384" t="s">
        <v>86</v>
      </c>
      <c r="B255" s="385"/>
      <c r="C255" s="385"/>
      <c r="D255" s="385"/>
      <c r="E255" s="385"/>
      <c r="F255" s="385"/>
      <c r="G255" s="385"/>
      <c r="H255" s="385"/>
      <c r="I255" s="385"/>
      <c r="J255" s="386"/>
    </row>
    <row r="256" spans="1:10" ht="22.5" customHeight="1" thickBot="1" x14ac:dyDescent="0.25">
      <c r="A256" s="201" t="s">
        <v>573</v>
      </c>
      <c r="B256" s="221">
        <f>IF(B301&gt;0,B301,IF(B301=0,0,""))</f>
        <v>0</v>
      </c>
      <c r="C256" s="222">
        <f>IF(C301&gt;0,C301,IF(C301=0,0,""))</f>
        <v>141973</v>
      </c>
      <c r="D256" s="223">
        <f t="shared" ref="D256:I256" si="15">IF(D301&gt;0,D301,IF(D301=0,0,""))</f>
        <v>193825</v>
      </c>
      <c r="E256" s="223">
        <f t="shared" si="15"/>
        <v>0</v>
      </c>
      <c r="F256" s="223">
        <f t="shared" si="15"/>
        <v>0</v>
      </c>
      <c r="G256" s="223">
        <f t="shared" si="15"/>
        <v>0</v>
      </c>
      <c r="H256" s="223">
        <f t="shared" si="15"/>
        <v>0</v>
      </c>
      <c r="I256" s="223">
        <f t="shared" si="15"/>
        <v>0</v>
      </c>
      <c r="J256" s="199">
        <f>SUM(B256:I256)</f>
        <v>335798</v>
      </c>
    </row>
    <row r="257" spans="1:10" ht="16.5" customHeight="1" x14ac:dyDescent="0.2">
      <c r="A257" s="205" t="s">
        <v>22</v>
      </c>
      <c r="B257" s="206"/>
      <c r="C257" s="207">
        <v>4806</v>
      </c>
      <c r="D257" s="208">
        <v>28157</v>
      </c>
      <c r="E257" s="208"/>
      <c r="F257" s="208"/>
      <c r="G257" s="208"/>
      <c r="H257" s="208"/>
      <c r="I257" s="208"/>
      <c r="J257" s="209">
        <f>SUM(B257:I257)</f>
        <v>32963</v>
      </c>
    </row>
    <row r="258" spans="1:10" ht="16.5" customHeight="1" x14ac:dyDescent="0.2">
      <c r="A258" s="210" t="s">
        <v>23</v>
      </c>
      <c r="B258" s="211"/>
      <c r="C258" s="212">
        <v>1273</v>
      </c>
      <c r="D258" s="213">
        <v>5283</v>
      </c>
      <c r="E258" s="213"/>
      <c r="F258" s="213"/>
      <c r="G258" s="213"/>
      <c r="H258" s="213"/>
      <c r="I258" s="213"/>
      <c r="J258" s="214">
        <f>SUM(B258:I258)</f>
        <v>6556</v>
      </c>
    </row>
    <row r="259" spans="1:10" ht="16.5" customHeight="1" thickBot="1" x14ac:dyDescent="0.25">
      <c r="A259" s="215" t="s">
        <v>85</v>
      </c>
      <c r="B259" s="224"/>
      <c r="C259" s="217"/>
      <c r="D259" s="218"/>
      <c r="E259" s="218"/>
      <c r="F259" s="218"/>
      <c r="G259" s="218"/>
      <c r="H259" s="218"/>
      <c r="I259" s="218"/>
      <c r="J259" s="219">
        <f>SUM(B259:I259)</f>
        <v>0</v>
      </c>
    </row>
    <row r="260" spans="1:10" ht="22.5" customHeight="1" thickBot="1" x14ac:dyDescent="0.25">
      <c r="A260" s="220" t="s">
        <v>576</v>
      </c>
      <c r="B260" s="221">
        <f t="shared" ref="B260:I260" si="16">IFERROR(B256+B257-B258+B259,"CHYBA")</f>
        <v>0</v>
      </c>
      <c r="C260" s="222">
        <f t="shared" si="16"/>
        <v>145506</v>
      </c>
      <c r="D260" s="223">
        <f t="shared" si="16"/>
        <v>216699</v>
      </c>
      <c r="E260" s="223">
        <f t="shared" si="16"/>
        <v>0</v>
      </c>
      <c r="F260" s="223">
        <f t="shared" si="16"/>
        <v>0</v>
      </c>
      <c r="G260" s="223">
        <f t="shared" si="16"/>
        <v>0</v>
      </c>
      <c r="H260" s="223">
        <f t="shared" si="16"/>
        <v>0</v>
      </c>
      <c r="I260" s="223">
        <f t="shared" si="16"/>
        <v>0</v>
      </c>
      <c r="J260" s="199">
        <f>SUM(B260:I260)</f>
        <v>362205</v>
      </c>
    </row>
    <row r="261" spans="1:10" ht="16.5" customHeight="1" thickBot="1" x14ac:dyDescent="0.25">
      <c r="A261" s="362" t="s">
        <v>87</v>
      </c>
      <c r="B261" s="363"/>
      <c r="C261" s="363"/>
      <c r="D261" s="363"/>
      <c r="E261" s="363"/>
      <c r="F261" s="363"/>
      <c r="G261" s="363"/>
      <c r="H261" s="363"/>
      <c r="I261" s="363"/>
      <c r="J261" s="364"/>
    </row>
    <row r="262" spans="1:10" ht="22.5" customHeight="1" thickBot="1" x14ac:dyDescent="0.25">
      <c r="A262" s="65" t="s">
        <v>573</v>
      </c>
      <c r="B262" s="66">
        <f>IF(B307&gt;0,B307,IF(B307=0,0,""))</f>
        <v>0</v>
      </c>
      <c r="C262" s="67">
        <f>IF(C307&gt;0,C307,IF(C307=0,0,""))</f>
        <v>0</v>
      </c>
      <c r="D262" s="39">
        <f t="shared" ref="D262:I262" si="17">IF(D307&gt;0,D307,IF(D307=0,0,""))</f>
        <v>0</v>
      </c>
      <c r="E262" s="39">
        <f t="shared" si="17"/>
        <v>0</v>
      </c>
      <c r="F262" s="39">
        <f t="shared" si="17"/>
        <v>0</v>
      </c>
      <c r="G262" s="39">
        <f t="shared" si="17"/>
        <v>0</v>
      </c>
      <c r="H262" s="39">
        <f t="shared" si="17"/>
        <v>0</v>
      </c>
      <c r="I262" s="39">
        <f t="shared" si="17"/>
        <v>0</v>
      </c>
      <c r="J262" s="40">
        <f>SUM(B262:I262)</f>
        <v>0</v>
      </c>
    </row>
    <row r="263" spans="1:10" ht="16.5" customHeight="1" x14ac:dyDescent="0.2">
      <c r="A263" s="68" t="s">
        <v>22</v>
      </c>
      <c r="B263" s="69"/>
      <c r="C263" s="70"/>
      <c r="D263" s="42"/>
      <c r="E263" s="42"/>
      <c r="F263" s="42"/>
      <c r="G263" s="42"/>
      <c r="H263" s="42"/>
      <c r="I263" s="42"/>
      <c r="J263" s="43">
        <f>SUM(B263:I263)</f>
        <v>0</v>
      </c>
    </row>
    <row r="264" spans="1:10" ht="16.5" customHeight="1" x14ac:dyDescent="0.2">
      <c r="A264" s="71" t="s">
        <v>23</v>
      </c>
      <c r="B264" s="72"/>
      <c r="C264" s="73"/>
      <c r="D264" s="45"/>
      <c r="E264" s="45"/>
      <c r="F264" s="45"/>
      <c r="G264" s="45"/>
      <c r="H264" s="45"/>
      <c r="I264" s="45"/>
      <c r="J264" s="46">
        <f>SUM(B264:I264)</f>
        <v>0</v>
      </c>
    </row>
    <row r="265" spans="1:10" ht="16.5" customHeight="1" thickBot="1" x14ac:dyDescent="0.25">
      <c r="A265" s="74" t="s">
        <v>85</v>
      </c>
      <c r="B265" s="75"/>
      <c r="C265" s="76"/>
      <c r="D265" s="48"/>
      <c r="E265" s="48"/>
      <c r="F265" s="48"/>
      <c r="G265" s="48"/>
      <c r="H265" s="48"/>
      <c r="I265" s="48"/>
      <c r="J265" s="49">
        <f>SUM(B265:I265)</f>
        <v>0</v>
      </c>
    </row>
    <row r="266" spans="1:10" ht="22.5" customHeight="1" thickBot="1" x14ac:dyDescent="0.25">
      <c r="A266" s="77" t="s">
        <v>576</v>
      </c>
      <c r="B266" s="66">
        <f t="shared" ref="B266:I266" si="18">IFERROR(B262+B263-B264+B265,"CHYBA")</f>
        <v>0</v>
      </c>
      <c r="C266" s="67">
        <f t="shared" si="18"/>
        <v>0</v>
      </c>
      <c r="D266" s="39">
        <f t="shared" si="18"/>
        <v>0</v>
      </c>
      <c r="E266" s="39">
        <f t="shared" si="18"/>
        <v>0</v>
      </c>
      <c r="F266" s="39">
        <f t="shared" si="18"/>
        <v>0</v>
      </c>
      <c r="G266" s="39">
        <f t="shared" si="18"/>
        <v>0</v>
      </c>
      <c r="H266" s="39">
        <f t="shared" si="18"/>
        <v>0</v>
      </c>
      <c r="I266" s="39">
        <f t="shared" si="18"/>
        <v>0</v>
      </c>
      <c r="J266" s="40">
        <f>SUM(B266:I266)</f>
        <v>0</v>
      </c>
    </row>
    <row r="267" spans="1:10" ht="16.5" customHeight="1" thickBot="1" x14ac:dyDescent="0.25">
      <c r="A267" s="362" t="s">
        <v>88</v>
      </c>
      <c r="B267" s="363"/>
      <c r="C267" s="363"/>
      <c r="D267" s="363"/>
      <c r="E267" s="363"/>
      <c r="F267" s="363"/>
      <c r="G267" s="363"/>
      <c r="H267" s="363"/>
      <c r="I267" s="363"/>
      <c r="J267" s="364"/>
    </row>
    <row r="268" spans="1:10" ht="22.5" customHeight="1" thickBot="1" x14ac:dyDescent="0.25">
      <c r="A268" s="65" t="s">
        <v>573</v>
      </c>
      <c r="B268" s="66">
        <f>B250-B256-B262</f>
        <v>2546</v>
      </c>
      <c r="C268" s="67">
        <f>C250-C256-C262</f>
        <v>25963</v>
      </c>
      <c r="D268" s="39">
        <f t="shared" ref="D268:J268" si="19">D250-D256-D262</f>
        <v>49388</v>
      </c>
      <c r="E268" s="39">
        <f t="shared" si="19"/>
        <v>0</v>
      </c>
      <c r="F268" s="39">
        <f t="shared" si="19"/>
        <v>0</v>
      </c>
      <c r="G268" s="39">
        <f t="shared" si="19"/>
        <v>0</v>
      </c>
      <c r="H268" s="39">
        <f t="shared" si="19"/>
        <v>0</v>
      </c>
      <c r="I268" s="39">
        <f t="shared" si="19"/>
        <v>0</v>
      </c>
      <c r="J268" s="199">
        <f t="shared" si="19"/>
        <v>77897</v>
      </c>
    </row>
    <row r="269" spans="1:10" ht="22.5" customHeight="1" thickBot="1" x14ac:dyDescent="0.25">
      <c r="A269" s="78" t="s">
        <v>576</v>
      </c>
      <c r="B269" s="79">
        <f>B254-B260-B266</f>
        <v>2546</v>
      </c>
      <c r="C269" s="80">
        <f t="shared" ref="C269:J269" si="20">C254-C260-C266</f>
        <v>21157</v>
      </c>
      <c r="D269" s="52">
        <f t="shared" si="20"/>
        <v>26531</v>
      </c>
      <c r="E269" s="52">
        <f t="shared" si="20"/>
        <v>0</v>
      </c>
      <c r="F269" s="52">
        <f t="shared" si="20"/>
        <v>0</v>
      </c>
      <c r="G269" s="52">
        <f t="shared" si="20"/>
        <v>0</v>
      </c>
      <c r="H269" s="52">
        <f t="shared" si="20"/>
        <v>0</v>
      </c>
      <c r="I269" s="52">
        <f t="shared" si="20"/>
        <v>0</v>
      </c>
      <c r="J269" s="200">
        <f t="shared" si="20"/>
        <v>50234</v>
      </c>
    </row>
    <row r="270" spans="1:10" ht="16.5" customHeight="1" thickTop="1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</row>
    <row r="271" spans="1:10" ht="16.5" customHeight="1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</row>
    <row r="272" spans="1:10" ht="16.5" customHeight="1" x14ac:dyDescent="0.2">
      <c r="A272" s="311" t="s">
        <v>460</v>
      </c>
      <c r="B272" s="311"/>
      <c r="C272" s="311"/>
      <c r="D272" s="311"/>
      <c r="E272" s="311"/>
      <c r="F272" s="311"/>
      <c r="G272" s="311"/>
      <c r="H272" s="311"/>
      <c r="I272" s="311"/>
      <c r="J272" s="311"/>
    </row>
    <row r="273" spans="1:10" ht="16.5" customHeight="1" x14ac:dyDescent="0.2">
      <c r="A273" s="312" t="s">
        <v>732</v>
      </c>
      <c r="B273" s="1193"/>
      <c r="C273" s="1193"/>
      <c r="D273" s="1193"/>
      <c r="E273" s="1193"/>
      <c r="F273" s="1193"/>
      <c r="G273" s="1193"/>
      <c r="H273" s="1193"/>
      <c r="I273" s="1193"/>
      <c r="J273" s="1193"/>
    </row>
    <row r="274" spans="1:10" ht="16.5" customHeight="1" x14ac:dyDescent="0.2">
      <c r="A274" s="1193"/>
      <c r="B274" s="1193"/>
      <c r="C274" s="1193"/>
      <c r="D274" s="1193"/>
      <c r="E274" s="1193"/>
      <c r="F274" s="1193"/>
      <c r="G274" s="1193"/>
      <c r="H274" s="1193"/>
      <c r="I274" s="1193"/>
      <c r="J274" s="1193"/>
    </row>
    <row r="275" spans="1:10" ht="16.5" customHeight="1" x14ac:dyDescent="0.2">
      <c r="A275" s="1193"/>
      <c r="B275" s="1193"/>
      <c r="C275" s="1193"/>
      <c r="D275" s="1193"/>
      <c r="E275" s="1193"/>
      <c r="F275" s="1193"/>
      <c r="G275" s="1193"/>
      <c r="H275" s="1193"/>
      <c r="I275" s="1193"/>
      <c r="J275" s="1193"/>
    </row>
    <row r="276" spans="1:10" ht="16.5" customHeight="1" x14ac:dyDescent="0.2">
      <c r="A276" s="1193"/>
      <c r="B276" s="1193"/>
      <c r="C276" s="1193"/>
      <c r="D276" s="1193"/>
      <c r="E276" s="1193"/>
      <c r="F276" s="1193"/>
      <c r="G276" s="1193"/>
      <c r="H276" s="1193"/>
      <c r="I276" s="1193"/>
      <c r="J276" s="1193"/>
    </row>
    <row r="277" spans="1:10" ht="16.5" customHeight="1" x14ac:dyDescent="0.2">
      <c r="A277" s="1193"/>
      <c r="B277" s="1193"/>
      <c r="C277" s="1193"/>
      <c r="D277" s="1193"/>
      <c r="E277" s="1193"/>
      <c r="F277" s="1193"/>
      <c r="G277" s="1193"/>
      <c r="H277" s="1193"/>
      <c r="I277" s="1193"/>
      <c r="J277" s="1193"/>
    </row>
    <row r="278" spans="1:10" ht="7.15" customHeight="1" x14ac:dyDescent="0.2">
      <c r="A278" s="1193"/>
      <c r="B278" s="1193"/>
      <c r="C278" s="1193"/>
      <c r="D278" s="1193"/>
      <c r="E278" s="1193"/>
      <c r="F278" s="1193"/>
      <c r="G278" s="1193"/>
      <c r="H278" s="1193"/>
      <c r="I278" s="1193"/>
      <c r="J278" s="1193"/>
    </row>
    <row r="279" spans="1:10" ht="16.149999999999999" hidden="1" customHeight="1" x14ac:dyDescent="0.25">
      <c r="A279" s="1193"/>
      <c r="B279" s="1193"/>
      <c r="C279" s="1193"/>
      <c r="D279" s="1193"/>
      <c r="E279" s="1193"/>
      <c r="F279" s="1193"/>
      <c r="G279" s="1193"/>
      <c r="H279" s="1193"/>
      <c r="I279" s="1193"/>
      <c r="J279" s="1193"/>
    </row>
    <row r="280" spans="1:10" ht="16.149999999999999" hidden="1" customHeight="1" x14ac:dyDescent="0.25">
      <c r="A280" s="1193"/>
      <c r="B280" s="1193"/>
      <c r="C280" s="1193"/>
      <c r="D280" s="1193"/>
      <c r="E280" s="1193"/>
      <c r="F280" s="1193"/>
      <c r="G280" s="1193"/>
      <c r="H280" s="1193"/>
      <c r="I280" s="1193"/>
      <c r="J280" s="1193"/>
    </row>
    <row r="281" spans="1:10" ht="16.149999999999999" hidden="1" customHeight="1" x14ac:dyDescent="0.25">
      <c r="A281" s="1193"/>
      <c r="B281" s="1193"/>
      <c r="C281" s="1193"/>
      <c r="D281" s="1193"/>
      <c r="E281" s="1193"/>
      <c r="F281" s="1193"/>
      <c r="G281" s="1193"/>
      <c r="H281" s="1193"/>
      <c r="I281" s="1193"/>
      <c r="J281" s="1193"/>
    </row>
    <row r="282" spans="1:10" ht="16.5" customHeight="1" x14ac:dyDescent="0.25">
      <c r="A282" s="24"/>
      <c r="B282" s="19"/>
      <c r="C282" s="19"/>
      <c r="D282" s="19"/>
      <c r="E282" s="19"/>
      <c r="F282" s="19"/>
      <c r="G282" s="19"/>
      <c r="H282" s="19"/>
      <c r="I282" s="19"/>
      <c r="J282" s="19"/>
    </row>
    <row r="283" spans="1:10" ht="16.5" customHeight="1" x14ac:dyDescent="0.25">
      <c r="A283" s="24"/>
      <c r="B283" s="19"/>
      <c r="C283" s="19"/>
      <c r="D283" s="19"/>
      <c r="E283" s="19"/>
      <c r="F283" s="19"/>
      <c r="G283" s="19"/>
      <c r="H283" s="19"/>
      <c r="I283" s="19"/>
      <c r="J283" s="19"/>
    </row>
    <row r="284" spans="1:10" ht="16.5" customHeight="1" x14ac:dyDescent="0.25">
      <c r="A284" s="24"/>
      <c r="B284" s="19"/>
      <c r="C284" s="19"/>
      <c r="D284" s="19"/>
      <c r="E284" s="19"/>
      <c r="F284" s="19"/>
      <c r="G284" s="19"/>
      <c r="H284" s="19"/>
      <c r="I284" s="19"/>
      <c r="J284" s="19"/>
    </row>
    <row r="285" spans="1:10" ht="16.5" customHeight="1" thickBot="1" x14ac:dyDescent="0.25">
      <c r="A285" s="382" t="s">
        <v>89</v>
      </c>
      <c r="B285" s="382"/>
      <c r="C285" s="12"/>
      <c r="D285" s="12"/>
      <c r="E285" s="12"/>
      <c r="F285" s="12"/>
      <c r="G285" s="12"/>
      <c r="H285" s="12"/>
      <c r="I285" s="12"/>
      <c r="J285" s="12"/>
    </row>
    <row r="286" spans="1:10" ht="16.5" customHeight="1" thickTop="1" x14ac:dyDescent="0.2">
      <c r="A286" s="380" t="s">
        <v>571</v>
      </c>
      <c r="B286" s="377" t="s">
        <v>7</v>
      </c>
      <c r="C286" s="378"/>
      <c r="D286" s="378"/>
      <c r="E286" s="378"/>
      <c r="F286" s="378"/>
      <c r="G286" s="378"/>
      <c r="H286" s="378"/>
      <c r="I286" s="378"/>
      <c r="J286" s="379"/>
    </row>
    <row r="287" spans="1:10" ht="16.5" customHeight="1" x14ac:dyDescent="0.2">
      <c r="A287" s="381"/>
      <c r="B287" s="375" t="s">
        <v>557</v>
      </c>
      <c r="C287" s="1170" t="s">
        <v>558</v>
      </c>
      <c r="D287" s="383" t="s">
        <v>577</v>
      </c>
      <c r="E287" s="383" t="s">
        <v>559</v>
      </c>
      <c r="F287" s="383" t="s">
        <v>560</v>
      </c>
      <c r="G287" s="383" t="s">
        <v>572</v>
      </c>
      <c r="H287" s="383" t="s">
        <v>579</v>
      </c>
      <c r="I287" s="383" t="s">
        <v>578</v>
      </c>
      <c r="J287" s="1167" t="s">
        <v>74</v>
      </c>
    </row>
    <row r="288" spans="1:10" ht="46.5" customHeight="1" x14ac:dyDescent="0.2">
      <c r="A288" s="381"/>
      <c r="B288" s="376"/>
      <c r="C288" s="383"/>
      <c r="D288" s="383"/>
      <c r="E288" s="383"/>
      <c r="F288" s="383"/>
      <c r="G288" s="383"/>
      <c r="H288" s="383"/>
      <c r="I288" s="383"/>
      <c r="J288" s="1167"/>
    </row>
    <row r="289" spans="1:10" ht="14.25" customHeight="1" thickBot="1" x14ac:dyDescent="0.25">
      <c r="A289" s="34" t="s">
        <v>75</v>
      </c>
      <c r="B289" s="81" t="s">
        <v>76</v>
      </c>
      <c r="C289" s="36" t="s">
        <v>77</v>
      </c>
      <c r="D289" s="36" t="s">
        <v>78</v>
      </c>
      <c r="E289" s="36" t="s">
        <v>79</v>
      </c>
      <c r="F289" s="36" t="s">
        <v>80</v>
      </c>
      <c r="G289" s="36" t="s">
        <v>81</v>
      </c>
      <c r="H289" s="36" t="s">
        <v>82</v>
      </c>
      <c r="I289" s="36" t="s">
        <v>83</v>
      </c>
      <c r="J289" s="37" t="s">
        <v>94</v>
      </c>
    </row>
    <row r="290" spans="1:10" ht="16.5" customHeight="1" thickTop="1" thickBot="1" x14ac:dyDescent="0.25">
      <c r="A290" s="362" t="s">
        <v>84</v>
      </c>
      <c r="B290" s="363"/>
      <c r="C290" s="1168"/>
      <c r="D290" s="1168"/>
      <c r="E290" s="1168"/>
      <c r="F290" s="1168"/>
      <c r="G290" s="1168"/>
      <c r="H290" s="1168"/>
      <c r="I290" s="1168"/>
      <c r="J290" s="1169"/>
    </row>
    <row r="291" spans="1:10" ht="22.5" customHeight="1" thickBot="1" x14ac:dyDescent="0.25">
      <c r="A291" s="201" t="s">
        <v>573</v>
      </c>
      <c r="B291" s="202">
        <v>2546</v>
      </c>
      <c r="C291" s="203">
        <v>177062</v>
      </c>
      <c r="D291" s="204">
        <v>247604</v>
      </c>
      <c r="E291" s="204"/>
      <c r="F291" s="204"/>
      <c r="G291" s="204"/>
      <c r="H291" s="204"/>
      <c r="I291" s="204"/>
      <c r="J291" s="199">
        <f>SUM(B291:I291)</f>
        <v>427212</v>
      </c>
    </row>
    <row r="292" spans="1:10" ht="16.5" customHeight="1" x14ac:dyDescent="0.2">
      <c r="A292" s="205" t="s">
        <v>22</v>
      </c>
      <c r="B292" s="206"/>
      <c r="C292" s="207"/>
      <c r="D292" s="208">
        <v>418</v>
      </c>
      <c r="E292" s="208"/>
      <c r="F292" s="208"/>
      <c r="G292" s="208"/>
      <c r="H292" s="208"/>
      <c r="I292" s="208"/>
      <c r="J292" s="209">
        <f>SUM(B292:I292)</f>
        <v>418</v>
      </c>
    </row>
    <row r="293" spans="1:10" ht="16.5" customHeight="1" x14ac:dyDescent="0.2">
      <c r="A293" s="210" t="s">
        <v>23</v>
      </c>
      <c r="B293" s="211"/>
      <c r="C293" s="212">
        <v>9126</v>
      </c>
      <c r="D293" s="213">
        <v>4809</v>
      </c>
      <c r="E293" s="213"/>
      <c r="F293" s="213"/>
      <c r="G293" s="213"/>
      <c r="H293" s="213"/>
      <c r="I293" s="213"/>
      <c r="J293" s="214">
        <f>SUM(B293:I293)</f>
        <v>13935</v>
      </c>
    </row>
    <row r="294" spans="1:10" ht="16.5" customHeight="1" thickBot="1" x14ac:dyDescent="0.25">
      <c r="A294" s="215" t="s">
        <v>85</v>
      </c>
      <c r="B294" s="216"/>
      <c r="C294" s="217"/>
      <c r="D294" s="218"/>
      <c r="E294" s="218"/>
      <c r="F294" s="218"/>
      <c r="G294" s="218"/>
      <c r="H294" s="218"/>
      <c r="I294" s="218"/>
      <c r="J294" s="219">
        <f>SUM(B294:I294)</f>
        <v>0</v>
      </c>
    </row>
    <row r="295" spans="1:10" ht="22.5" customHeight="1" thickBot="1" x14ac:dyDescent="0.25">
      <c r="A295" s="220" t="s">
        <v>576</v>
      </c>
      <c r="B295" s="221">
        <f t="shared" ref="B295:I295" si="21">IFERROR(B291+B292-B293+B294,"CHYBA")</f>
        <v>2546</v>
      </c>
      <c r="C295" s="222">
        <f t="shared" si="21"/>
        <v>167936</v>
      </c>
      <c r="D295" s="223">
        <f t="shared" si="21"/>
        <v>243213</v>
      </c>
      <c r="E295" s="223">
        <f t="shared" si="21"/>
        <v>0</v>
      </c>
      <c r="F295" s="223">
        <f t="shared" si="21"/>
        <v>0</v>
      </c>
      <c r="G295" s="223">
        <f t="shared" si="21"/>
        <v>0</v>
      </c>
      <c r="H295" s="223">
        <f t="shared" si="21"/>
        <v>0</v>
      </c>
      <c r="I295" s="223">
        <f t="shared" si="21"/>
        <v>0</v>
      </c>
      <c r="J295" s="199">
        <f>SUM(B295:I295)</f>
        <v>413695</v>
      </c>
    </row>
    <row r="296" spans="1:10" ht="16.5" customHeight="1" thickBot="1" x14ac:dyDescent="0.25">
      <c r="A296" s="384" t="s">
        <v>86</v>
      </c>
      <c r="B296" s="385"/>
      <c r="C296" s="385"/>
      <c r="D296" s="385"/>
      <c r="E296" s="385"/>
      <c r="F296" s="385"/>
      <c r="G296" s="385"/>
      <c r="H296" s="385"/>
      <c r="I296" s="385"/>
      <c r="J296" s="386"/>
    </row>
    <row r="297" spans="1:10" ht="22.5" customHeight="1" thickBot="1" x14ac:dyDescent="0.25">
      <c r="A297" s="201" t="s">
        <v>573</v>
      </c>
      <c r="B297" s="202"/>
      <c r="C297" s="203">
        <v>145497</v>
      </c>
      <c r="D297" s="204">
        <v>166628</v>
      </c>
      <c r="E297" s="204"/>
      <c r="F297" s="204"/>
      <c r="G297" s="204"/>
      <c r="H297" s="204"/>
      <c r="I297" s="204"/>
      <c r="J297" s="199">
        <f>SUM(B297:I297)</f>
        <v>312125</v>
      </c>
    </row>
    <row r="298" spans="1:10" ht="16.5" customHeight="1" x14ac:dyDescent="0.2">
      <c r="A298" s="205" t="s">
        <v>22</v>
      </c>
      <c r="B298" s="206"/>
      <c r="C298" s="207">
        <v>5602</v>
      </c>
      <c r="D298" s="208">
        <v>32006</v>
      </c>
      <c r="E298" s="208"/>
      <c r="F298" s="208"/>
      <c r="G298" s="208"/>
      <c r="H298" s="208"/>
      <c r="I298" s="208"/>
      <c r="J298" s="209">
        <f>SUM(B298:I298)</f>
        <v>37608</v>
      </c>
    </row>
    <row r="299" spans="1:10" ht="16.5" customHeight="1" x14ac:dyDescent="0.2">
      <c r="A299" s="210" t="s">
        <v>23</v>
      </c>
      <c r="B299" s="211"/>
      <c r="C299" s="212">
        <v>9126</v>
      </c>
      <c r="D299" s="213">
        <v>4809</v>
      </c>
      <c r="E299" s="213"/>
      <c r="F299" s="213"/>
      <c r="G299" s="213"/>
      <c r="H299" s="213"/>
      <c r="I299" s="213"/>
      <c r="J299" s="214">
        <f>SUM(B299:I299)</f>
        <v>13935</v>
      </c>
    </row>
    <row r="300" spans="1:10" ht="16.5" customHeight="1" thickBot="1" x14ac:dyDescent="0.25">
      <c r="A300" s="215" t="s">
        <v>85</v>
      </c>
      <c r="B300" s="224"/>
      <c r="C300" s="217"/>
      <c r="D300" s="218"/>
      <c r="E300" s="218"/>
      <c r="F300" s="218"/>
      <c r="G300" s="218"/>
      <c r="H300" s="218"/>
      <c r="I300" s="218"/>
      <c r="J300" s="219">
        <f>SUM(B300:I300)</f>
        <v>0</v>
      </c>
    </row>
    <row r="301" spans="1:10" ht="22.5" customHeight="1" thickBot="1" x14ac:dyDescent="0.25">
      <c r="A301" s="220" t="s">
        <v>576</v>
      </c>
      <c r="B301" s="221">
        <f t="shared" ref="B301:I301" si="22">IFERROR(B297+B298-B299+B300,"CHYBA")</f>
        <v>0</v>
      </c>
      <c r="C301" s="222">
        <f t="shared" si="22"/>
        <v>141973</v>
      </c>
      <c r="D301" s="223">
        <f t="shared" si="22"/>
        <v>193825</v>
      </c>
      <c r="E301" s="223">
        <f t="shared" si="22"/>
        <v>0</v>
      </c>
      <c r="F301" s="223">
        <f t="shared" si="22"/>
        <v>0</v>
      </c>
      <c r="G301" s="223">
        <f t="shared" si="22"/>
        <v>0</v>
      </c>
      <c r="H301" s="223">
        <f t="shared" si="22"/>
        <v>0</v>
      </c>
      <c r="I301" s="223">
        <f t="shared" si="22"/>
        <v>0</v>
      </c>
      <c r="J301" s="199">
        <f>SUM(B301:I301)</f>
        <v>335798</v>
      </c>
    </row>
    <row r="302" spans="1:10" ht="16.5" customHeight="1" thickBot="1" x14ac:dyDescent="0.25">
      <c r="A302" s="384" t="s">
        <v>87</v>
      </c>
      <c r="B302" s="385"/>
      <c r="C302" s="385"/>
      <c r="D302" s="385"/>
      <c r="E302" s="385"/>
      <c r="F302" s="385"/>
      <c r="G302" s="385"/>
      <c r="H302" s="385"/>
      <c r="I302" s="385"/>
      <c r="J302" s="386"/>
    </row>
    <row r="303" spans="1:10" ht="22.5" customHeight="1" thickBot="1" x14ac:dyDescent="0.25">
      <c r="A303" s="201" t="s">
        <v>573</v>
      </c>
      <c r="B303" s="202"/>
      <c r="C303" s="203"/>
      <c r="D303" s="204"/>
      <c r="E303" s="204"/>
      <c r="F303" s="204"/>
      <c r="G303" s="204"/>
      <c r="H303" s="204"/>
      <c r="I303" s="204"/>
      <c r="J303" s="199">
        <f>SUM(B303:I303)</f>
        <v>0</v>
      </c>
    </row>
    <row r="304" spans="1:10" ht="16.5" customHeight="1" x14ac:dyDescent="0.2">
      <c r="A304" s="205" t="s">
        <v>22</v>
      </c>
      <c r="B304" s="206"/>
      <c r="C304" s="207"/>
      <c r="D304" s="208"/>
      <c r="E304" s="208"/>
      <c r="F304" s="208"/>
      <c r="G304" s="208"/>
      <c r="H304" s="208"/>
      <c r="I304" s="208"/>
      <c r="J304" s="209">
        <f>SUM(B304:I304)</f>
        <v>0</v>
      </c>
    </row>
    <row r="305" spans="1:10" ht="16.5" customHeight="1" x14ac:dyDescent="0.2">
      <c r="A305" s="210" t="s">
        <v>23</v>
      </c>
      <c r="B305" s="211"/>
      <c r="C305" s="212"/>
      <c r="D305" s="213"/>
      <c r="E305" s="213"/>
      <c r="F305" s="213"/>
      <c r="G305" s="213"/>
      <c r="H305" s="213"/>
      <c r="I305" s="213"/>
      <c r="J305" s="214">
        <f>SUM(B305:I305)</f>
        <v>0</v>
      </c>
    </row>
    <row r="306" spans="1:10" ht="16.5" customHeight="1" thickBot="1" x14ac:dyDescent="0.25">
      <c r="A306" s="215" t="s">
        <v>85</v>
      </c>
      <c r="B306" s="224"/>
      <c r="C306" s="217"/>
      <c r="D306" s="218"/>
      <c r="E306" s="218"/>
      <c r="F306" s="218"/>
      <c r="G306" s="218"/>
      <c r="H306" s="218"/>
      <c r="I306" s="218"/>
      <c r="J306" s="219">
        <f>SUM(B306:I306)</f>
        <v>0</v>
      </c>
    </row>
    <row r="307" spans="1:10" ht="22.5" customHeight="1" thickBot="1" x14ac:dyDescent="0.25">
      <c r="A307" s="220" t="s">
        <v>576</v>
      </c>
      <c r="B307" s="221">
        <f t="shared" ref="B307:I307" si="23">IFERROR(B303+B304-B305+B306,"CHYBA")</f>
        <v>0</v>
      </c>
      <c r="C307" s="222">
        <f t="shared" si="23"/>
        <v>0</v>
      </c>
      <c r="D307" s="223">
        <f t="shared" si="23"/>
        <v>0</v>
      </c>
      <c r="E307" s="223">
        <f t="shared" si="23"/>
        <v>0</v>
      </c>
      <c r="F307" s="223">
        <f t="shared" si="23"/>
        <v>0</v>
      </c>
      <c r="G307" s="223">
        <f t="shared" si="23"/>
        <v>0</v>
      </c>
      <c r="H307" s="223">
        <f t="shared" si="23"/>
        <v>0</v>
      </c>
      <c r="I307" s="223">
        <f t="shared" si="23"/>
        <v>0</v>
      </c>
      <c r="J307" s="199">
        <f>SUM(B307:I307)</f>
        <v>0</v>
      </c>
    </row>
    <row r="308" spans="1:10" ht="16.5" customHeight="1" thickBot="1" x14ac:dyDescent="0.25">
      <c r="A308" s="384" t="s">
        <v>88</v>
      </c>
      <c r="B308" s="385"/>
      <c r="C308" s="385"/>
      <c r="D308" s="385"/>
      <c r="E308" s="385"/>
      <c r="F308" s="385"/>
      <c r="G308" s="385"/>
      <c r="H308" s="385"/>
      <c r="I308" s="385"/>
      <c r="J308" s="386"/>
    </row>
    <row r="309" spans="1:10" ht="22.5" customHeight="1" thickBot="1" x14ac:dyDescent="0.25">
      <c r="A309" s="201" t="s">
        <v>573</v>
      </c>
      <c r="B309" s="221">
        <f>B291-B297-B303</f>
        <v>2546</v>
      </c>
      <c r="C309" s="222">
        <f>C291-C297-C303</f>
        <v>31565</v>
      </c>
      <c r="D309" s="223">
        <f t="shared" ref="D309:J309" si="24">D291-D297-D303</f>
        <v>80976</v>
      </c>
      <c r="E309" s="223">
        <f t="shared" si="24"/>
        <v>0</v>
      </c>
      <c r="F309" s="223">
        <f t="shared" si="24"/>
        <v>0</v>
      </c>
      <c r="G309" s="223">
        <f>G291-G297-G303</f>
        <v>0</v>
      </c>
      <c r="H309" s="223">
        <f t="shared" si="24"/>
        <v>0</v>
      </c>
      <c r="I309" s="223">
        <f t="shared" si="24"/>
        <v>0</v>
      </c>
      <c r="J309" s="199">
        <f t="shared" si="24"/>
        <v>115087</v>
      </c>
    </row>
    <row r="310" spans="1:10" ht="22.5" customHeight="1" thickBot="1" x14ac:dyDescent="0.25">
      <c r="A310" s="225" t="s">
        <v>576</v>
      </c>
      <c r="B310" s="226">
        <f>B295-B301-B307</f>
        <v>2546</v>
      </c>
      <c r="C310" s="227">
        <f t="shared" ref="C310:J310" si="25">C295-C301-C307</f>
        <v>25963</v>
      </c>
      <c r="D310" s="228">
        <f t="shared" si="25"/>
        <v>49388</v>
      </c>
      <c r="E310" s="228">
        <f t="shared" si="25"/>
        <v>0</v>
      </c>
      <c r="F310" s="228">
        <f t="shared" si="25"/>
        <v>0</v>
      </c>
      <c r="G310" s="228">
        <f t="shared" si="25"/>
        <v>0</v>
      </c>
      <c r="H310" s="228">
        <f t="shared" si="25"/>
        <v>0</v>
      </c>
      <c r="I310" s="228">
        <f t="shared" si="25"/>
        <v>0</v>
      </c>
      <c r="J310" s="200">
        <f t="shared" si="25"/>
        <v>77897</v>
      </c>
    </row>
    <row r="311" spans="1:10" ht="16.5" customHeight="1" thickTop="1" x14ac:dyDescent="0.2">
      <c r="A311" s="26"/>
      <c r="B311" s="26"/>
      <c r="C311" s="26"/>
      <c r="D311" s="26"/>
      <c r="E311" s="26"/>
      <c r="F311" s="26"/>
      <c r="G311" s="26"/>
      <c r="H311" s="26"/>
      <c r="I311" s="26"/>
      <c r="J311" s="26"/>
    </row>
    <row r="312" spans="1:10" ht="16.5" customHeight="1" x14ac:dyDescent="0.2">
      <c r="A312" s="26"/>
      <c r="B312" s="26"/>
      <c r="C312" s="26"/>
      <c r="D312" s="26"/>
      <c r="E312" s="26"/>
      <c r="F312" s="26"/>
      <c r="G312" s="26"/>
      <c r="H312" s="26"/>
      <c r="I312" s="26"/>
      <c r="J312" s="26"/>
    </row>
    <row r="313" spans="1:10" ht="16.5" customHeight="1" x14ac:dyDescent="0.2">
      <c r="A313" s="26"/>
      <c r="B313" s="26"/>
      <c r="C313" s="26"/>
      <c r="D313" s="26"/>
      <c r="E313" s="26"/>
      <c r="F313" s="26"/>
      <c r="G313" s="26"/>
      <c r="H313" s="26"/>
      <c r="I313" s="26"/>
      <c r="J313" s="26"/>
    </row>
    <row r="314" spans="1:10" ht="16.5" customHeight="1" x14ac:dyDescent="0.2">
      <c r="A314" s="26"/>
      <c r="B314" s="26"/>
      <c r="C314" s="26"/>
      <c r="D314" s="26"/>
      <c r="E314" s="26"/>
      <c r="F314" s="26"/>
      <c r="G314" s="26"/>
      <c r="H314" s="26"/>
      <c r="I314" s="26"/>
      <c r="J314" s="26"/>
    </row>
    <row r="315" spans="1:10" ht="16.5" customHeight="1" x14ac:dyDescent="0.2">
      <c r="A315" s="26"/>
      <c r="B315" s="26"/>
      <c r="C315" s="26"/>
      <c r="D315" s="26"/>
      <c r="E315" s="26"/>
      <c r="F315" s="26"/>
      <c r="G315" s="26"/>
      <c r="H315" s="26"/>
      <c r="I315" s="26"/>
      <c r="J315" s="26"/>
    </row>
    <row r="316" spans="1:10" ht="16.5" hidden="1" customHeight="1" x14ac:dyDescent="0.25">
      <c r="A316" s="311" t="s">
        <v>460</v>
      </c>
      <c r="B316" s="311"/>
      <c r="C316" s="311"/>
      <c r="D316" s="311"/>
      <c r="E316" s="311"/>
      <c r="F316" s="311"/>
      <c r="G316" s="311"/>
      <c r="H316" s="311"/>
      <c r="I316" s="311"/>
      <c r="J316" s="311"/>
    </row>
    <row r="317" spans="1:10" ht="13.15" hidden="1" customHeight="1" x14ac:dyDescent="0.25">
      <c r="A317" s="361"/>
      <c r="B317" s="446"/>
      <c r="C317" s="446"/>
      <c r="D317" s="446"/>
      <c r="E317" s="446"/>
      <c r="F317" s="446"/>
      <c r="G317" s="446"/>
      <c r="H317" s="446"/>
      <c r="I317" s="446"/>
      <c r="J317" s="446"/>
    </row>
    <row r="318" spans="1:10" ht="3" hidden="1" customHeight="1" x14ac:dyDescent="0.25">
      <c r="A318" s="446"/>
      <c r="B318" s="446"/>
      <c r="C318" s="446"/>
      <c r="D318" s="446"/>
      <c r="E318" s="446"/>
      <c r="F318" s="446"/>
      <c r="G318" s="446"/>
      <c r="H318" s="446"/>
      <c r="I318" s="446"/>
      <c r="J318" s="446"/>
    </row>
    <row r="319" spans="1:10" ht="16.149999999999999" hidden="1" customHeight="1" x14ac:dyDescent="0.25">
      <c r="A319" s="446"/>
      <c r="B319" s="446"/>
      <c r="C319" s="446"/>
      <c r="D319" s="446"/>
      <c r="E319" s="446"/>
      <c r="F319" s="446"/>
      <c r="G319" s="446"/>
      <c r="H319" s="446"/>
      <c r="I319" s="446"/>
      <c r="J319" s="446"/>
    </row>
    <row r="320" spans="1:10" ht="16.149999999999999" hidden="1" customHeight="1" x14ac:dyDescent="0.25">
      <c r="A320" s="446"/>
      <c r="B320" s="446"/>
      <c r="C320" s="446"/>
      <c r="D320" s="446"/>
      <c r="E320" s="446"/>
      <c r="F320" s="446"/>
      <c r="G320" s="446"/>
      <c r="H320" s="446"/>
      <c r="I320" s="446"/>
      <c r="J320" s="446"/>
    </row>
    <row r="321" spans="1:10" ht="16.149999999999999" hidden="1" customHeight="1" x14ac:dyDescent="0.25">
      <c r="A321" s="446"/>
      <c r="B321" s="446"/>
      <c r="C321" s="446"/>
      <c r="D321" s="446"/>
      <c r="E321" s="446"/>
      <c r="F321" s="446"/>
      <c r="G321" s="446"/>
      <c r="H321" s="446"/>
      <c r="I321" s="446"/>
      <c r="J321" s="446"/>
    </row>
    <row r="322" spans="1:10" ht="16.149999999999999" hidden="1" customHeight="1" x14ac:dyDescent="0.25">
      <c r="A322" s="446"/>
      <c r="B322" s="446"/>
      <c r="C322" s="446"/>
      <c r="D322" s="446"/>
      <c r="E322" s="446"/>
      <c r="F322" s="446"/>
      <c r="G322" s="446"/>
      <c r="H322" s="446"/>
      <c r="I322" s="446"/>
      <c r="J322" s="446"/>
    </row>
    <row r="323" spans="1:10" ht="16.5" customHeight="1" x14ac:dyDescent="0.2">
      <c r="A323" s="33"/>
      <c r="B323" s="33"/>
      <c r="C323" s="33"/>
      <c r="D323" s="33"/>
      <c r="E323" s="33"/>
      <c r="F323" s="33"/>
      <c r="G323" s="33"/>
      <c r="H323" s="33"/>
      <c r="I323" s="33"/>
      <c r="J323" s="33"/>
    </row>
    <row r="324" spans="1:10" ht="16.5" customHeight="1" x14ac:dyDescent="0.2">
      <c r="A324" s="61" t="s">
        <v>689</v>
      </c>
      <c r="B324" s="598" t="s">
        <v>462</v>
      </c>
      <c r="C324" s="598"/>
      <c r="D324" s="598"/>
      <c r="E324" s="598"/>
      <c r="F324" s="598"/>
      <c r="G324" s="598"/>
      <c r="H324" s="598"/>
      <c r="I324" s="598"/>
      <c r="J324" s="598"/>
    </row>
    <row r="325" spans="1:10" ht="16.5" customHeight="1" thickBo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16.5" customHeight="1" thickTop="1" thickBot="1" x14ac:dyDescent="0.25">
      <c r="A326" s="1176" t="s">
        <v>91</v>
      </c>
      <c r="B326" s="1177"/>
      <c r="C326" s="1177"/>
      <c r="D326" s="1177"/>
      <c r="E326" s="1177"/>
      <c r="F326" s="1178"/>
      <c r="G326" s="1188" t="s">
        <v>90</v>
      </c>
      <c r="H326" s="1177"/>
      <c r="I326" s="1177"/>
      <c r="J326" s="1189"/>
    </row>
    <row r="327" spans="1:10" ht="16.5" customHeight="1" thickTop="1" x14ac:dyDescent="0.2">
      <c r="A327" s="1190" t="s">
        <v>466</v>
      </c>
      <c r="B327" s="1191"/>
      <c r="C327" s="1191"/>
      <c r="D327" s="1191"/>
      <c r="E327" s="1191"/>
      <c r="F327" s="1192"/>
      <c r="G327" s="1173">
        <v>412439</v>
      </c>
      <c r="H327" s="1174"/>
      <c r="I327" s="1174"/>
      <c r="J327" s="1175"/>
    </row>
    <row r="328" spans="1:10" ht="16.5" customHeight="1" thickBot="1" x14ac:dyDescent="0.25">
      <c r="A328" s="490" t="s">
        <v>467</v>
      </c>
      <c r="B328" s="491"/>
      <c r="C328" s="491"/>
      <c r="D328" s="491"/>
      <c r="E328" s="491"/>
      <c r="F328" s="492"/>
      <c r="G328" s="1185">
        <v>0</v>
      </c>
      <c r="H328" s="1186"/>
      <c r="I328" s="1186"/>
      <c r="J328" s="1187"/>
    </row>
    <row r="329" spans="1:10" ht="16.5" customHeight="1" thickTop="1" x14ac:dyDescent="0.25">
      <c r="A329" s="229"/>
      <c r="B329" s="230"/>
      <c r="C329" s="230"/>
      <c r="D329" s="230"/>
      <c r="E329" s="230"/>
      <c r="F329" s="230"/>
      <c r="G329" s="230"/>
      <c r="H329" s="230"/>
      <c r="I329" s="230"/>
      <c r="J329" s="230"/>
    </row>
    <row r="330" spans="1:10" ht="16.5" customHeight="1" x14ac:dyDescent="0.25">
      <c r="A330" s="229"/>
      <c r="B330" s="373" t="s">
        <v>611</v>
      </c>
      <c r="C330" s="374"/>
      <c r="D330" s="374"/>
      <c r="E330" s="374"/>
      <c r="F330" s="374"/>
      <c r="G330" s="374"/>
      <c r="H330" s="374"/>
      <c r="I330" s="374"/>
      <c r="J330" s="374"/>
    </row>
    <row r="331" spans="1:10" ht="16.5" customHeight="1" x14ac:dyDescent="0.25">
      <c r="A331" s="229"/>
      <c r="B331" s="374"/>
      <c r="C331" s="374"/>
      <c r="D331" s="374"/>
      <c r="E331" s="374"/>
      <c r="F331" s="374"/>
      <c r="G331" s="374"/>
      <c r="H331" s="374"/>
      <c r="I331" s="374"/>
      <c r="J331" s="374"/>
    </row>
    <row r="332" spans="1:10" ht="16.5" customHeight="1" x14ac:dyDescent="0.25">
      <c r="A332" s="229"/>
      <c r="B332" s="374"/>
      <c r="C332" s="374"/>
      <c r="D332" s="374"/>
      <c r="E332" s="374"/>
      <c r="F332" s="374"/>
      <c r="G332" s="374"/>
      <c r="H332" s="374"/>
      <c r="I332" s="374"/>
      <c r="J332" s="374"/>
    </row>
    <row r="333" spans="1:10" ht="16.5" customHeight="1" x14ac:dyDescent="0.25">
      <c r="A333" s="229"/>
      <c r="B333" s="374"/>
      <c r="C333" s="374"/>
      <c r="D333" s="374"/>
      <c r="E333" s="374"/>
      <c r="F333" s="374"/>
      <c r="G333" s="374"/>
      <c r="H333" s="374"/>
      <c r="I333" s="374"/>
      <c r="J333" s="374"/>
    </row>
    <row r="334" spans="1:10" ht="16.5" customHeight="1" x14ac:dyDescent="0.2">
      <c r="A334" s="18"/>
      <c r="B334" s="1336" t="s">
        <v>516</v>
      </c>
      <c r="C334" s="1336"/>
      <c r="D334" s="1336"/>
      <c r="E334" s="1336"/>
      <c r="F334" s="1336"/>
      <c r="G334" s="1336"/>
      <c r="H334" s="1336"/>
      <c r="I334" s="1336"/>
      <c r="J334" s="1336"/>
    </row>
    <row r="335" spans="1:10" ht="16.5" customHeight="1" thickBot="1" x14ac:dyDescent="0.25">
      <c r="A335" s="26"/>
      <c r="B335" s="26"/>
      <c r="C335" s="26"/>
      <c r="D335" s="26"/>
      <c r="E335" s="26"/>
      <c r="F335" s="26"/>
      <c r="G335" s="26"/>
      <c r="H335" s="26"/>
      <c r="I335" s="26"/>
      <c r="J335" s="26"/>
    </row>
    <row r="336" spans="1:10" ht="31.5" customHeight="1" thickTop="1" thickBot="1" x14ac:dyDescent="0.25">
      <c r="A336" s="1179" t="s">
        <v>613</v>
      </c>
      <c r="B336" s="1180"/>
      <c r="C336" s="1180"/>
      <c r="D336" s="1181"/>
      <c r="E336" s="1373" t="s">
        <v>458</v>
      </c>
      <c r="F336" s="1180"/>
      <c r="G336" s="1180"/>
      <c r="H336" s="1180" t="s">
        <v>612</v>
      </c>
      <c r="I336" s="1180"/>
      <c r="J336" s="1340"/>
    </row>
    <row r="337" spans="1:10" ht="16.5" customHeight="1" thickTop="1" x14ac:dyDescent="0.2">
      <c r="A337" s="1182" t="s">
        <v>614</v>
      </c>
      <c r="B337" s="1183"/>
      <c r="C337" s="1183"/>
      <c r="D337" s="1184"/>
      <c r="E337" s="1171">
        <v>1360350</v>
      </c>
      <c r="F337" s="1172"/>
      <c r="G337" s="1172"/>
      <c r="H337" s="1334" t="s">
        <v>615</v>
      </c>
      <c r="I337" s="1334"/>
      <c r="J337" s="1335"/>
    </row>
    <row r="338" spans="1:10" ht="16.5" customHeight="1" x14ac:dyDescent="0.2">
      <c r="A338" s="1142" t="s">
        <v>616</v>
      </c>
      <c r="B338" s="1143"/>
      <c r="C338" s="1143"/>
      <c r="D338" s="1144"/>
      <c r="E338" s="1145">
        <v>1050000</v>
      </c>
      <c r="F338" s="1146"/>
      <c r="G338" s="1146"/>
      <c r="H338" s="1147" t="s">
        <v>615</v>
      </c>
      <c r="I338" s="1147"/>
      <c r="J338" s="1148"/>
    </row>
    <row r="339" spans="1:10" ht="16.5" customHeight="1" x14ac:dyDescent="0.2">
      <c r="A339" s="1142" t="s">
        <v>617</v>
      </c>
      <c r="B339" s="1143"/>
      <c r="C339" s="1143"/>
      <c r="D339" s="1144"/>
      <c r="E339" s="1145">
        <v>1650</v>
      </c>
      <c r="F339" s="1146"/>
      <c r="G339" s="1146"/>
      <c r="H339" s="1147" t="s">
        <v>615</v>
      </c>
      <c r="I339" s="1147"/>
      <c r="J339" s="1148"/>
    </row>
    <row r="340" spans="1:10" ht="16.5" customHeight="1" x14ac:dyDescent="0.2">
      <c r="A340" s="1142" t="s">
        <v>618</v>
      </c>
      <c r="B340" s="1143"/>
      <c r="C340" s="1143"/>
      <c r="D340" s="1144"/>
      <c r="E340" s="1145">
        <v>170000</v>
      </c>
      <c r="F340" s="1146"/>
      <c r="G340" s="1146"/>
      <c r="H340" s="1147" t="s">
        <v>615</v>
      </c>
      <c r="I340" s="1147"/>
      <c r="J340" s="1148"/>
    </row>
    <row r="341" spans="1:10" ht="16.5" customHeight="1" x14ac:dyDescent="0.2">
      <c r="A341" s="1142" t="s">
        <v>619</v>
      </c>
      <c r="B341" s="1143"/>
      <c r="C341" s="1143"/>
      <c r="D341" s="1144"/>
      <c r="E341" s="1145">
        <v>204641</v>
      </c>
      <c r="F341" s="1146"/>
      <c r="G341" s="1146"/>
      <c r="H341" s="1147" t="s">
        <v>615</v>
      </c>
      <c r="I341" s="1147"/>
      <c r="J341" s="1148"/>
    </row>
    <row r="342" spans="1:10" ht="16.5" customHeight="1" thickBot="1" x14ac:dyDescent="0.25">
      <c r="A342" s="1367"/>
      <c r="B342" s="1368"/>
      <c r="C342" s="1368"/>
      <c r="D342" s="1369"/>
      <c r="E342" s="1355"/>
      <c r="F342" s="1356"/>
      <c r="G342" s="1356"/>
      <c r="H342" s="1341"/>
      <c r="I342" s="1341"/>
      <c r="J342" s="1342"/>
    </row>
    <row r="343" spans="1:10" ht="16.5" customHeight="1" thickTop="1" x14ac:dyDescent="0.25">
      <c r="A343" s="24"/>
      <c r="B343" s="23"/>
      <c r="C343" s="23"/>
      <c r="D343" s="23"/>
      <c r="E343" s="23"/>
      <c r="F343" s="23"/>
      <c r="G343" s="23"/>
      <c r="H343" s="23"/>
      <c r="I343" s="23"/>
      <c r="J343" s="23"/>
    </row>
    <row r="344" spans="1:10" ht="16.5" hidden="1" customHeight="1" x14ac:dyDescent="0.25">
      <c r="A344" s="311" t="s">
        <v>472</v>
      </c>
      <c r="B344" s="311"/>
      <c r="C344" s="311"/>
      <c r="D344" s="311"/>
      <c r="E344" s="311"/>
      <c r="F344" s="311"/>
      <c r="G344" s="311"/>
      <c r="H344" s="311"/>
      <c r="I344" s="311"/>
      <c r="J344" s="311"/>
    </row>
    <row r="345" spans="1:10" ht="16.5" hidden="1" customHeight="1" x14ac:dyDescent="0.25">
      <c r="A345" s="361"/>
      <c r="B345" s="361"/>
      <c r="C345" s="361"/>
      <c r="D345" s="361"/>
      <c r="E345" s="361"/>
      <c r="F345" s="361"/>
      <c r="G345" s="361"/>
      <c r="H345" s="361"/>
      <c r="I345" s="361"/>
      <c r="J345" s="361"/>
    </row>
    <row r="346" spans="1:10" ht="16.5" hidden="1" customHeight="1" x14ac:dyDescent="0.25">
      <c r="A346" s="361"/>
      <c r="B346" s="361"/>
      <c r="C346" s="361"/>
      <c r="D346" s="361"/>
      <c r="E346" s="361"/>
      <c r="F346" s="361"/>
      <c r="G346" s="361"/>
      <c r="H346" s="361"/>
      <c r="I346" s="361"/>
      <c r="J346" s="361"/>
    </row>
    <row r="347" spans="1:10" ht="16.5" hidden="1" customHeight="1" x14ac:dyDescent="0.25">
      <c r="A347" s="361"/>
      <c r="B347" s="361"/>
      <c r="C347" s="361"/>
      <c r="D347" s="361"/>
      <c r="E347" s="361"/>
      <c r="F347" s="361"/>
      <c r="G347" s="361"/>
      <c r="H347" s="361"/>
      <c r="I347" s="361"/>
      <c r="J347" s="361"/>
    </row>
    <row r="348" spans="1:10" ht="16.5" hidden="1" customHeight="1" x14ac:dyDescent="0.25">
      <c r="A348" s="361"/>
      <c r="B348" s="361"/>
      <c r="C348" s="361"/>
      <c r="D348" s="361"/>
      <c r="E348" s="361"/>
      <c r="F348" s="361"/>
      <c r="G348" s="361"/>
      <c r="H348" s="361"/>
      <c r="I348" s="361"/>
      <c r="J348" s="361"/>
    </row>
    <row r="349" spans="1:10" ht="16.5" hidden="1" customHeight="1" x14ac:dyDescent="0.25">
      <c r="A349" s="361"/>
      <c r="B349" s="361"/>
      <c r="C349" s="361"/>
      <c r="D349" s="361"/>
      <c r="E349" s="361"/>
      <c r="F349" s="361"/>
      <c r="G349" s="361"/>
      <c r="H349" s="361"/>
      <c r="I349" s="361"/>
      <c r="J349" s="361"/>
    </row>
    <row r="350" spans="1:10" ht="16.5" hidden="1" customHeight="1" x14ac:dyDescent="0.25">
      <c r="A350" s="361"/>
      <c r="B350" s="361"/>
      <c r="C350" s="361"/>
      <c r="D350" s="361"/>
      <c r="E350" s="361"/>
      <c r="F350" s="361"/>
      <c r="G350" s="361"/>
      <c r="H350" s="361"/>
      <c r="I350" s="361"/>
      <c r="J350" s="361"/>
    </row>
    <row r="351" spans="1:10" ht="16.5" customHeight="1" x14ac:dyDescent="0.2">
      <c r="A351" s="56"/>
      <c r="B351" s="56"/>
      <c r="C351" s="56"/>
      <c r="D351" s="56"/>
      <c r="E351" s="56"/>
      <c r="F351" s="56"/>
      <c r="G351" s="56"/>
      <c r="H351" s="56"/>
      <c r="I351" s="56"/>
      <c r="J351" s="56"/>
    </row>
    <row r="352" spans="1:10" ht="31.5" customHeight="1" x14ac:dyDescent="0.25">
      <c r="A352" s="83" t="s">
        <v>690</v>
      </c>
      <c r="B352" s="463" t="s">
        <v>469</v>
      </c>
      <c r="C352" s="463"/>
      <c r="D352" s="463"/>
      <c r="E352" s="463"/>
      <c r="F352" s="463"/>
      <c r="G352" s="463"/>
      <c r="H352" s="463"/>
      <c r="I352" s="463"/>
      <c r="J352" s="463"/>
    </row>
    <row r="353" spans="1:10" ht="16.5" customHeight="1" thickBo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</row>
    <row r="354" spans="1:10" ht="16.5" customHeight="1" thickTop="1" thickBot="1" x14ac:dyDescent="0.25">
      <c r="A354" s="380" t="s">
        <v>96</v>
      </c>
      <c r="B354" s="662"/>
      <c r="C354" s="662"/>
      <c r="D354" s="662"/>
      <c r="E354" s="662"/>
      <c r="F354" s="1203"/>
      <c r="G354" s="963" t="s">
        <v>90</v>
      </c>
      <c r="H354" s="662"/>
      <c r="I354" s="662"/>
      <c r="J354" s="1071"/>
    </row>
    <row r="355" spans="1:10" ht="16.5" customHeight="1" thickTop="1" x14ac:dyDescent="0.2">
      <c r="A355" s="422" t="s">
        <v>97</v>
      </c>
      <c r="B355" s="423"/>
      <c r="C355" s="423"/>
      <c r="D355" s="423"/>
      <c r="E355" s="423"/>
      <c r="F355" s="423"/>
      <c r="G355" s="437">
        <v>491539</v>
      </c>
      <c r="H355" s="437"/>
      <c r="I355" s="437"/>
      <c r="J355" s="438"/>
    </row>
    <row r="356" spans="1:10" ht="16.5" customHeight="1" thickBot="1" x14ac:dyDescent="0.25">
      <c r="A356" s="434" t="s">
        <v>468</v>
      </c>
      <c r="B356" s="435"/>
      <c r="C356" s="435"/>
      <c r="D356" s="435"/>
      <c r="E356" s="435"/>
      <c r="F356" s="435"/>
      <c r="G356" s="494">
        <v>0</v>
      </c>
      <c r="H356" s="494"/>
      <c r="I356" s="494"/>
      <c r="J356" s="495"/>
    </row>
    <row r="357" spans="1:10" ht="16.5" customHeight="1" thickTop="1" x14ac:dyDescent="0.2">
      <c r="A357" s="26"/>
      <c r="B357" s="26"/>
      <c r="C357" s="26"/>
      <c r="D357" s="26"/>
      <c r="E357" s="26"/>
      <c r="F357" s="26"/>
      <c r="G357" s="26"/>
      <c r="H357" s="26"/>
      <c r="I357" s="26"/>
      <c r="J357" s="26"/>
    </row>
    <row r="358" spans="1:10" ht="16.5" customHeight="1" x14ac:dyDescent="0.2">
      <c r="A358" s="1374" t="str">
        <f>$B$330</f>
        <v>Spoločnosť má uzatvorenú Zmluvu o záložnom práve k hnuteľnému majetku medzi záložným veriteľom Tatrabanka, a.s.. V tejto zmluve vystupuje spoločnosť, ako záložca. Záložné právo bolo zriadené za účelom zabezpečenia a uspokojenie zabezpečovacej pohľadávky z dôvodu využívania Cash Poolingu skupiny v Tatrabanke , a.s. Suma majetku je uvedená v obstarávacej cene.</v>
      </c>
      <c r="B358" s="1374"/>
      <c r="C358" s="1374"/>
      <c r="D358" s="1374"/>
      <c r="E358" s="1374"/>
      <c r="F358" s="1374"/>
      <c r="G358" s="1374"/>
      <c r="H358" s="1374"/>
      <c r="I358" s="1374"/>
      <c r="J358" s="1374"/>
    </row>
    <row r="359" spans="1:10" ht="16.5" customHeight="1" x14ac:dyDescent="0.2">
      <c r="A359" s="1374"/>
      <c r="B359" s="1374"/>
      <c r="C359" s="1374"/>
      <c r="D359" s="1374"/>
      <c r="E359" s="1374"/>
      <c r="F359" s="1374"/>
      <c r="G359" s="1374"/>
      <c r="H359" s="1374"/>
      <c r="I359" s="1374"/>
      <c r="J359" s="1374"/>
    </row>
    <row r="360" spans="1:10" ht="16.5" customHeight="1" x14ac:dyDescent="0.2">
      <c r="A360" s="1374"/>
      <c r="B360" s="1374"/>
      <c r="C360" s="1374"/>
      <c r="D360" s="1374"/>
      <c r="E360" s="1374"/>
      <c r="F360" s="1374"/>
      <c r="G360" s="1374"/>
      <c r="H360" s="1374"/>
      <c r="I360" s="1374"/>
      <c r="J360" s="1374"/>
    </row>
    <row r="361" spans="1:10" ht="21" customHeight="1" x14ac:dyDescent="0.2">
      <c r="A361" s="1374"/>
      <c r="B361" s="1374"/>
      <c r="C361" s="1374"/>
      <c r="D361" s="1374"/>
      <c r="E361" s="1374"/>
      <c r="F361" s="1374"/>
      <c r="G361" s="1374"/>
      <c r="H361" s="1374"/>
      <c r="I361" s="1374"/>
      <c r="J361" s="1374"/>
    </row>
    <row r="362" spans="1:10" ht="21" customHeight="1" x14ac:dyDescent="0.2">
      <c r="A362" s="194"/>
      <c r="B362" s="194"/>
      <c r="C362" s="194"/>
      <c r="D362" s="194"/>
      <c r="E362" s="194"/>
      <c r="F362" s="194"/>
      <c r="G362" s="194"/>
      <c r="H362" s="194"/>
      <c r="I362" s="194"/>
      <c r="J362" s="194"/>
    </row>
    <row r="363" spans="1:10" ht="21" customHeight="1" x14ac:dyDescent="0.2">
      <c r="A363" s="194"/>
      <c r="B363" s="194"/>
      <c r="C363" s="194"/>
      <c r="D363" s="194"/>
      <c r="E363" s="194"/>
      <c r="F363" s="194"/>
      <c r="G363" s="194"/>
      <c r="H363" s="194"/>
      <c r="I363" s="194"/>
      <c r="J363" s="194"/>
    </row>
    <row r="364" spans="1:10" ht="21" customHeight="1" x14ac:dyDescent="0.2">
      <c r="A364" s="194"/>
      <c r="B364" s="194"/>
      <c r="C364" s="194"/>
      <c r="D364" s="194"/>
      <c r="E364" s="194"/>
      <c r="F364" s="194"/>
      <c r="G364" s="194"/>
      <c r="H364" s="194"/>
      <c r="I364" s="194"/>
      <c r="J364" s="194"/>
    </row>
    <row r="365" spans="1:10" ht="21" customHeight="1" x14ac:dyDescent="0.2">
      <c r="A365" s="194"/>
      <c r="B365" s="194"/>
      <c r="C365" s="194"/>
      <c r="D365" s="194"/>
      <c r="E365" s="194"/>
      <c r="F365" s="194"/>
      <c r="G365" s="194"/>
      <c r="H365" s="194"/>
      <c r="I365" s="194"/>
      <c r="J365" s="194"/>
    </row>
    <row r="366" spans="1:10" ht="21" customHeight="1" x14ac:dyDescent="0.2">
      <c r="A366" s="194"/>
      <c r="B366" s="194"/>
      <c r="C366" s="194"/>
      <c r="D366" s="194"/>
      <c r="E366" s="194"/>
      <c r="F366" s="194"/>
      <c r="G366" s="194"/>
      <c r="H366" s="194"/>
      <c r="I366" s="194"/>
      <c r="J366" s="194"/>
    </row>
    <row r="367" spans="1:10" ht="21" customHeight="1" x14ac:dyDescent="0.2">
      <c r="A367" s="194"/>
      <c r="B367" s="194"/>
      <c r="C367" s="194"/>
      <c r="D367" s="194"/>
      <c r="E367" s="194"/>
      <c r="F367" s="194"/>
      <c r="G367" s="194"/>
      <c r="H367" s="194"/>
      <c r="I367" s="194"/>
      <c r="J367" s="194"/>
    </row>
    <row r="368" spans="1:10" ht="16.5" customHeight="1" x14ac:dyDescent="0.2">
      <c r="A368" s="56"/>
      <c r="B368" s="56"/>
      <c r="C368" s="56"/>
      <c r="D368" s="56"/>
      <c r="E368" s="56"/>
      <c r="F368" s="56"/>
      <c r="G368" s="56"/>
      <c r="H368" s="56"/>
      <c r="I368" s="56"/>
      <c r="J368" s="56"/>
    </row>
    <row r="369" spans="1:10" ht="16.5" hidden="1" customHeight="1" x14ac:dyDescent="0.25">
      <c r="A369" s="83" t="s">
        <v>470</v>
      </c>
      <c r="B369" s="463" t="s">
        <v>471</v>
      </c>
      <c r="C369" s="463"/>
      <c r="D369" s="463"/>
      <c r="E369" s="463"/>
      <c r="F369" s="463"/>
      <c r="G369" s="463"/>
      <c r="H369" s="463"/>
      <c r="I369" s="463"/>
      <c r="J369" s="463"/>
    </row>
    <row r="370" spans="1:10" ht="16.5" hidden="1" customHeight="1" x14ac:dyDescent="0.25">
      <c r="A370" s="8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ht="16.5" hidden="1" customHeight="1" thickBot="1" x14ac:dyDescent="0.3">
      <c r="A371" s="1059" t="s">
        <v>70</v>
      </c>
      <c r="B371" s="1059"/>
      <c r="C371" s="33"/>
      <c r="D371" s="33"/>
      <c r="E371" s="33"/>
      <c r="F371" s="33"/>
      <c r="G371" s="33"/>
      <c r="H371" s="33"/>
      <c r="I371" s="33"/>
      <c r="J371" s="33"/>
    </row>
    <row r="372" spans="1:10" ht="29.25" hidden="1" customHeight="1" thickTop="1" x14ac:dyDescent="0.25">
      <c r="A372" s="1151" t="s">
        <v>5</v>
      </c>
      <c r="B372" s="1152"/>
      <c r="C372" s="1152"/>
      <c r="D372" s="964" t="s">
        <v>6</v>
      </c>
      <c r="E372" s="963"/>
      <c r="F372" s="961" t="s">
        <v>473</v>
      </c>
      <c r="G372" s="963"/>
      <c r="H372" s="1070" t="s">
        <v>475</v>
      </c>
      <c r="I372" s="662"/>
      <c r="J372" s="1071"/>
    </row>
    <row r="373" spans="1:10" ht="14.25" hidden="1" customHeight="1" thickBot="1" x14ac:dyDescent="0.3">
      <c r="A373" s="1063" t="s">
        <v>75</v>
      </c>
      <c r="B373" s="1064"/>
      <c r="C373" s="1065"/>
      <c r="D373" s="1066" t="s">
        <v>76</v>
      </c>
      <c r="E373" s="1064"/>
      <c r="F373" s="1067" t="s">
        <v>77</v>
      </c>
      <c r="G373" s="1064"/>
      <c r="H373" s="1067" t="s">
        <v>78</v>
      </c>
      <c r="I373" s="1064"/>
      <c r="J373" s="1134"/>
    </row>
    <row r="374" spans="1:10" ht="16.5" hidden="1" customHeight="1" thickTop="1" x14ac:dyDescent="0.25">
      <c r="A374" s="1208" t="s">
        <v>99</v>
      </c>
      <c r="B374" s="1209"/>
      <c r="C374" s="1210"/>
      <c r="D374" s="981"/>
      <c r="E374" s="1072"/>
      <c r="F374" s="1073"/>
      <c r="G374" s="1072"/>
      <c r="H374" s="1074" t="str">
        <f>IF(D374=0,(IF(F374=0,"",D374+F374)),D374+F374)</f>
        <v/>
      </c>
      <c r="I374" s="1075"/>
      <c r="J374" s="1076"/>
    </row>
    <row r="375" spans="1:10" ht="16.5" hidden="1" customHeight="1" x14ac:dyDescent="0.25">
      <c r="A375" s="1005" t="s">
        <v>100</v>
      </c>
      <c r="B375" s="1006"/>
      <c r="C375" s="1007"/>
      <c r="D375" s="1056"/>
      <c r="E375" s="1077"/>
      <c r="F375" s="1078"/>
      <c r="G375" s="1077"/>
      <c r="H375" s="1079" t="str">
        <f>IF(D375=0,(IF(F375=0,"",D375+F375)),D375+F375)</f>
        <v/>
      </c>
      <c r="I375" s="1080"/>
      <c r="J375" s="1081"/>
    </row>
    <row r="376" spans="1:10" ht="16.5" hidden="1" customHeight="1" thickBot="1" x14ac:dyDescent="0.3">
      <c r="A376" s="1121" t="s">
        <v>101</v>
      </c>
      <c r="B376" s="382"/>
      <c r="C376" s="1122"/>
      <c r="D376" s="1149" t="str">
        <f>IF(D374=0,(IF(D375=0,"",IF(D375&lt;&gt;0,-D375,D374-D375))),D374-D375)</f>
        <v/>
      </c>
      <c r="E376" s="1150"/>
      <c r="F376" s="1068" t="str">
        <f>IF(F374=0,(IF(F375=0,"",IF(F375&lt;&gt;0,-F375,F374-F375))),F374-F375)</f>
        <v/>
      </c>
      <c r="G376" s="1069"/>
      <c r="H376" s="1068" t="str">
        <f>IFERROR(IF(H374="",(IF(H375="","",IF(H374&lt;&gt;0,H374,H374-H375))),H374-H375),IF(H374&lt;&gt;0,H374,H375))</f>
        <v/>
      </c>
      <c r="I376" s="1069"/>
      <c r="J376" s="1132"/>
    </row>
    <row r="377" spans="1:10" ht="16.5" hidden="1" customHeight="1" thickTop="1" x14ac:dyDescent="0.25">
      <c r="A377" s="92"/>
      <c r="B377" s="92"/>
      <c r="C377" s="92"/>
      <c r="D377" s="1135"/>
      <c r="E377" s="1135"/>
      <c r="F377" s="1135"/>
      <c r="G377" s="1135"/>
      <c r="H377" s="1135"/>
      <c r="I377" s="1135"/>
      <c r="J377" s="1135"/>
    </row>
    <row r="378" spans="1:10" ht="13.9" hidden="1" x14ac:dyDescent="0.25">
      <c r="A378" s="311" t="s">
        <v>476</v>
      </c>
      <c r="B378" s="311"/>
      <c r="C378" s="311"/>
      <c r="D378" s="311"/>
      <c r="E378" s="311"/>
      <c r="F378" s="311"/>
      <c r="G378" s="311"/>
      <c r="H378" s="311"/>
      <c r="I378" s="311"/>
      <c r="J378" s="311"/>
    </row>
    <row r="379" spans="1:10" ht="16.5" hidden="1" customHeight="1" x14ac:dyDescent="0.25">
      <c r="A379" s="1131"/>
      <c r="B379" s="1131"/>
      <c r="C379" s="1131"/>
      <c r="D379" s="1131"/>
      <c r="E379" s="1131"/>
      <c r="F379" s="1131"/>
      <c r="G379" s="1131"/>
      <c r="H379" s="1131"/>
      <c r="I379" s="1131"/>
      <c r="J379" s="1131"/>
    </row>
    <row r="380" spans="1:10" ht="16.5" hidden="1" customHeight="1" x14ac:dyDescent="0.25">
      <c r="A380" s="1131"/>
      <c r="B380" s="1131"/>
      <c r="C380" s="1131"/>
      <c r="D380" s="1131"/>
      <c r="E380" s="1131"/>
      <c r="F380" s="1131"/>
      <c r="G380" s="1131"/>
      <c r="H380" s="1131"/>
      <c r="I380" s="1131"/>
      <c r="J380" s="1131"/>
    </row>
    <row r="381" spans="1:10" ht="16.5" hidden="1" customHeight="1" x14ac:dyDescent="0.25">
      <c r="A381" s="1131"/>
      <c r="B381" s="1131"/>
      <c r="C381" s="1131"/>
      <c r="D381" s="1131"/>
      <c r="E381" s="1131"/>
      <c r="F381" s="1131"/>
      <c r="G381" s="1131"/>
      <c r="H381" s="1131"/>
      <c r="I381" s="1131"/>
      <c r="J381" s="1131"/>
    </row>
    <row r="382" spans="1:10" ht="16.5" hidden="1" customHeight="1" x14ac:dyDescent="0.25">
      <c r="A382" s="1131"/>
      <c r="B382" s="1131"/>
      <c r="C382" s="1131"/>
      <c r="D382" s="1131"/>
      <c r="E382" s="1131"/>
      <c r="F382" s="1131"/>
      <c r="G382" s="1131"/>
      <c r="H382" s="1131"/>
      <c r="I382" s="1131"/>
      <c r="J382" s="1131"/>
    </row>
    <row r="383" spans="1:10" ht="16.5" hidden="1" customHeight="1" x14ac:dyDescent="0.25">
      <c r="A383" s="1131"/>
      <c r="B383" s="1131"/>
      <c r="C383" s="1131"/>
      <c r="D383" s="1131"/>
      <c r="E383" s="1131"/>
      <c r="F383" s="1131"/>
      <c r="G383" s="1131"/>
      <c r="H383" s="1131"/>
      <c r="I383" s="1131"/>
      <c r="J383" s="1131"/>
    </row>
    <row r="384" spans="1:10" ht="16.5" hidden="1" customHeight="1" x14ac:dyDescent="0.25">
      <c r="A384" s="1131"/>
      <c r="B384" s="1131"/>
      <c r="C384" s="1131"/>
      <c r="D384" s="1131"/>
      <c r="E384" s="1131"/>
      <c r="F384" s="1131"/>
      <c r="G384" s="1131"/>
      <c r="H384" s="1131"/>
      <c r="I384" s="1131"/>
      <c r="J384" s="1131"/>
    </row>
    <row r="385" spans="1:10" ht="16.5" hidden="1" customHeight="1" x14ac:dyDescent="0.25">
      <c r="A385" s="1131"/>
      <c r="B385" s="1131"/>
      <c r="C385" s="1131"/>
      <c r="D385" s="1131"/>
      <c r="E385" s="1131"/>
      <c r="F385" s="1131"/>
      <c r="G385" s="1131"/>
      <c r="H385" s="1131"/>
      <c r="I385" s="1131"/>
      <c r="J385" s="1131"/>
    </row>
    <row r="386" spans="1:10" ht="16.5" hidden="1" customHeight="1" x14ac:dyDescent="0.25">
      <c r="A386" s="1131"/>
      <c r="B386" s="1131"/>
      <c r="C386" s="1131"/>
      <c r="D386" s="1131"/>
      <c r="E386" s="1131"/>
      <c r="F386" s="1131"/>
      <c r="G386" s="1131"/>
      <c r="H386" s="1131"/>
      <c r="I386" s="1131"/>
      <c r="J386" s="1131"/>
    </row>
    <row r="387" spans="1:10" ht="13.9" hidden="1" x14ac:dyDescent="0.25">
      <c r="A387" s="33"/>
      <c r="B387" s="33"/>
      <c r="C387" s="33"/>
      <c r="D387" s="33"/>
      <c r="E387" s="33"/>
      <c r="F387" s="33"/>
      <c r="G387" s="33"/>
      <c r="H387" s="33"/>
      <c r="I387" s="33"/>
      <c r="J387" s="33"/>
    </row>
    <row r="388" spans="1:10" ht="14.45" hidden="1" thickBot="1" x14ac:dyDescent="0.3">
      <c r="A388" s="1059" t="s">
        <v>89</v>
      </c>
      <c r="B388" s="1059"/>
      <c r="C388" s="33"/>
      <c r="D388" s="33"/>
      <c r="E388" s="33"/>
      <c r="F388" s="33"/>
      <c r="G388" s="33"/>
      <c r="H388" s="33"/>
      <c r="I388" s="33"/>
      <c r="J388" s="33"/>
    </row>
    <row r="389" spans="1:10" ht="30" hidden="1" customHeight="1" thickTop="1" x14ac:dyDescent="0.25">
      <c r="A389" s="965" t="s">
        <v>102</v>
      </c>
      <c r="B389" s="964"/>
      <c r="C389" s="964"/>
      <c r="D389" s="964"/>
      <c r="E389" s="964" t="s">
        <v>98</v>
      </c>
      <c r="F389" s="964"/>
      <c r="G389" s="963"/>
      <c r="H389" s="1070" t="s">
        <v>475</v>
      </c>
      <c r="I389" s="662"/>
      <c r="J389" s="1071"/>
    </row>
    <row r="390" spans="1:10" ht="14.25" hidden="1" customHeight="1" thickBot="1" x14ac:dyDescent="0.3">
      <c r="A390" s="997" t="s">
        <v>75</v>
      </c>
      <c r="B390" s="1133"/>
      <c r="C390" s="1133"/>
      <c r="D390" s="1133"/>
      <c r="E390" s="1085" t="s">
        <v>76</v>
      </c>
      <c r="F390" s="1085"/>
      <c r="G390" s="986"/>
      <c r="H390" s="985" t="s">
        <v>77</v>
      </c>
      <c r="I390" s="1085"/>
      <c r="J390" s="987"/>
    </row>
    <row r="391" spans="1:10" ht="33.75" hidden="1" customHeight="1" thickTop="1" x14ac:dyDescent="0.25">
      <c r="A391" s="422" t="s">
        <v>103</v>
      </c>
      <c r="B391" s="423"/>
      <c r="C391" s="423"/>
      <c r="D391" s="423"/>
      <c r="E391" s="980"/>
      <c r="F391" s="980"/>
      <c r="G391" s="981"/>
      <c r="H391" s="1053"/>
      <c r="I391" s="980"/>
      <c r="J391" s="1054"/>
    </row>
    <row r="392" spans="1:10" ht="33.75" hidden="1" customHeight="1" x14ac:dyDescent="0.25">
      <c r="A392" s="537" t="s">
        <v>104</v>
      </c>
      <c r="B392" s="538"/>
      <c r="C392" s="538"/>
      <c r="D392" s="538"/>
      <c r="E392" s="1055"/>
      <c r="F392" s="1055"/>
      <c r="G392" s="1056"/>
      <c r="H392" s="1057"/>
      <c r="I392" s="1055"/>
      <c r="J392" s="1058"/>
    </row>
    <row r="393" spans="1:10" ht="33.75" hidden="1" customHeight="1" x14ac:dyDescent="0.25">
      <c r="A393" s="537" t="s">
        <v>105</v>
      </c>
      <c r="B393" s="538"/>
      <c r="C393" s="538"/>
      <c r="D393" s="538"/>
      <c r="E393" s="1055"/>
      <c r="F393" s="1055"/>
      <c r="G393" s="1056"/>
      <c r="H393" s="1057"/>
      <c r="I393" s="1055"/>
      <c r="J393" s="1058"/>
    </row>
    <row r="394" spans="1:10" ht="33.75" hidden="1" customHeight="1" thickBot="1" x14ac:dyDescent="0.3">
      <c r="A394" s="434" t="s">
        <v>106</v>
      </c>
      <c r="B394" s="435"/>
      <c r="C394" s="435"/>
      <c r="D394" s="435"/>
      <c r="E394" s="494"/>
      <c r="F394" s="494"/>
      <c r="G394" s="1008"/>
      <c r="H394" s="493"/>
      <c r="I394" s="494"/>
      <c r="J394" s="495"/>
    </row>
    <row r="395" spans="1:10" ht="14.45" hidden="1" thickTop="1" x14ac:dyDescent="0.25">
      <c r="A395" s="33"/>
      <c r="B395" s="33"/>
      <c r="C395" s="33"/>
      <c r="D395" s="33"/>
      <c r="E395" s="33"/>
      <c r="F395" s="33"/>
      <c r="G395" s="33"/>
      <c r="H395" s="33"/>
      <c r="I395" s="33"/>
      <c r="J395" s="33"/>
    </row>
    <row r="396" spans="1:10" ht="15" hidden="1" customHeight="1" x14ac:dyDescent="0.25">
      <c r="A396" s="311" t="s">
        <v>474</v>
      </c>
      <c r="B396" s="311"/>
      <c r="C396" s="311"/>
      <c r="D396" s="311"/>
      <c r="E396" s="311"/>
      <c r="F396" s="311"/>
      <c r="G396" s="311"/>
      <c r="H396" s="311"/>
      <c r="I396" s="311"/>
      <c r="J396" s="311"/>
    </row>
    <row r="397" spans="1:10" ht="13.9" hidden="1" x14ac:dyDescent="0.25">
      <c r="A397" s="361"/>
      <c r="B397" s="361"/>
      <c r="C397" s="361"/>
      <c r="D397" s="361"/>
      <c r="E397" s="361"/>
      <c r="F397" s="361"/>
      <c r="G397" s="361"/>
      <c r="H397" s="361"/>
      <c r="I397" s="361"/>
      <c r="J397" s="361"/>
    </row>
    <row r="398" spans="1:10" ht="13.9" hidden="1" x14ac:dyDescent="0.25">
      <c r="A398" s="361"/>
      <c r="B398" s="361"/>
      <c r="C398" s="361"/>
      <c r="D398" s="361"/>
      <c r="E398" s="361"/>
      <c r="F398" s="361"/>
      <c r="G398" s="361"/>
      <c r="H398" s="361"/>
      <c r="I398" s="361"/>
      <c r="J398" s="361"/>
    </row>
    <row r="399" spans="1:10" ht="13.9" hidden="1" x14ac:dyDescent="0.25">
      <c r="A399" s="361"/>
      <c r="B399" s="361"/>
      <c r="C399" s="361"/>
      <c r="D399" s="361"/>
      <c r="E399" s="361"/>
      <c r="F399" s="361"/>
      <c r="G399" s="361"/>
      <c r="H399" s="361"/>
      <c r="I399" s="361"/>
      <c r="J399" s="361"/>
    </row>
    <row r="400" spans="1:10" ht="13.9" hidden="1" x14ac:dyDescent="0.25">
      <c r="A400" s="361"/>
      <c r="B400" s="361"/>
      <c r="C400" s="361"/>
      <c r="D400" s="361"/>
      <c r="E400" s="361"/>
      <c r="F400" s="361"/>
      <c r="G400" s="361"/>
      <c r="H400" s="361"/>
      <c r="I400" s="361"/>
      <c r="J400" s="361"/>
    </row>
    <row r="401" spans="1:10" ht="13.9" hidden="1" x14ac:dyDescent="0.25">
      <c r="A401" s="361"/>
      <c r="B401" s="361"/>
      <c r="C401" s="361"/>
      <c r="D401" s="361"/>
      <c r="E401" s="361"/>
      <c r="F401" s="361"/>
      <c r="G401" s="361"/>
      <c r="H401" s="361"/>
      <c r="I401" s="361"/>
      <c r="J401" s="361"/>
    </row>
    <row r="402" spans="1:10" ht="13.9" hidden="1" x14ac:dyDescent="0.25">
      <c r="A402" s="361"/>
      <c r="B402" s="361"/>
      <c r="C402" s="361"/>
      <c r="D402" s="361"/>
      <c r="E402" s="361"/>
      <c r="F402" s="361"/>
      <c r="G402" s="361"/>
      <c r="H402" s="361"/>
      <c r="I402" s="361"/>
      <c r="J402" s="361"/>
    </row>
    <row r="403" spans="1:10" ht="13.9" hidden="1" x14ac:dyDescent="0.25">
      <c r="A403" s="361"/>
      <c r="B403" s="361"/>
      <c r="C403" s="361"/>
      <c r="D403" s="361"/>
      <c r="E403" s="361"/>
      <c r="F403" s="361"/>
      <c r="G403" s="361"/>
      <c r="H403" s="361"/>
      <c r="I403" s="361"/>
      <c r="J403" s="361"/>
    </row>
    <row r="404" spans="1:10" ht="13.9" hidden="1" x14ac:dyDescent="0.25">
      <c r="A404" s="361"/>
      <c r="B404" s="361"/>
      <c r="C404" s="361"/>
      <c r="D404" s="361"/>
      <c r="E404" s="361"/>
      <c r="F404" s="361"/>
      <c r="G404" s="361"/>
      <c r="H404" s="361"/>
      <c r="I404" s="361"/>
      <c r="J404" s="361"/>
    </row>
    <row r="405" spans="1:10" ht="13.9" hidden="1" x14ac:dyDescent="0.25">
      <c r="A405" s="361"/>
      <c r="B405" s="361"/>
      <c r="C405" s="361"/>
      <c r="D405" s="361"/>
      <c r="E405" s="361"/>
      <c r="F405" s="361"/>
      <c r="G405" s="361"/>
      <c r="H405" s="361"/>
      <c r="I405" s="361"/>
      <c r="J405" s="361"/>
    </row>
    <row r="406" spans="1:10" ht="13.9" hidden="1" x14ac:dyDescent="0.25">
      <c r="A406" s="361"/>
      <c r="B406" s="361"/>
      <c r="C406" s="361"/>
      <c r="D406" s="361"/>
      <c r="E406" s="361"/>
      <c r="F406" s="361"/>
      <c r="G406" s="361"/>
      <c r="H406" s="361"/>
      <c r="I406" s="361"/>
      <c r="J406" s="361"/>
    </row>
    <row r="407" spans="1:10" ht="13.9" hidden="1" x14ac:dyDescent="0.25">
      <c r="A407" s="361"/>
      <c r="B407" s="361"/>
      <c r="C407" s="361"/>
      <c r="D407" s="361"/>
      <c r="E407" s="361"/>
      <c r="F407" s="361"/>
      <c r="G407" s="361"/>
      <c r="H407" s="361"/>
      <c r="I407" s="361"/>
      <c r="J407" s="361"/>
    </row>
    <row r="408" spans="1:10" ht="13.9" hidden="1" x14ac:dyDescent="0.25">
      <c r="A408" s="33"/>
      <c r="B408" s="33"/>
      <c r="C408" s="33"/>
      <c r="D408" s="33"/>
      <c r="E408" s="33"/>
      <c r="F408" s="33"/>
      <c r="G408" s="33"/>
      <c r="H408" s="33"/>
      <c r="I408" s="33"/>
      <c r="J408" s="33"/>
    </row>
    <row r="409" spans="1:10" ht="13.9" hidden="1" x14ac:dyDescent="0.25">
      <c r="A409" s="33"/>
      <c r="B409" s="33"/>
      <c r="C409" s="33"/>
      <c r="D409" s="33"/>
      <c r="E409" s="33"/>
      <c r="F409" s="33"/>
      <c r="G409" s="33"/>
      <c r="H409" s="33"/>
      <c r="I409" s="33"/>
      <c r="J409" s="33"/>
    </row>
    <row r="410" spans="1:10" ht="13.9" hidden="1" x14ac:dyDescent="0.25">
      <c r="A410" s="33"/>
      <c r="B410" s="33"/>
      <c r="C410" s="33"/>
      <c r="D410" s="33"/>
      <c r="E410" s="33"/>
      <c r="F410" s="33"/>
      <c r="G410" s="33"/>
      <c r="H410" s="33"/>
      <c r="I410" s="33"/>
      <c r="J410" s="33"/>
    </row>
    <row r="411" spans="1:10" ht="13.9" hidden="1" x14ac:dyDescent="0.25">
      <c r="A411" s="33"/>
      <c r="B411" s="33"/>
      <c r="C411" s="33"/>
      <c r="D411" s="33"/>
      <c r="E411" s="33"/>
      <c r="F411" s="33"/>
      <c r="G411" s="33"/>
      <c r="H411" s="33"/>
      <c r="I411" s="33"/>
      <c r="J411" s="33"/>
    </row>
    <row r="412" spans="1:10" ht="13.9" hidden="1" x14ac:dyDescent="0.25">
      <c r="A412" s="33"/>
      <c r="B412" s="33"/>
      <c r="C412" s="33"/>
      <c r="D412" s="33"/>
      <c r="E412" s="33"/>
      <c r="F412" s="33"/>
      <c r="G412" s="33"/>
      <c r="H412" s="33"/>
      <c r="I412" s="33"/>
      <c r="J412" s="33"/>
    </row>
    <row r="413" spans="1:10" ht="14.45" hidden="1" thickBot="1" x14ac:dyDescent="0.3">
      <c r="A413" s="1059" t="s">
        <v>107</v>
      </c>
      <c r="B413" s="1059"/>
      <c r="C413" s="33"/>
      <c r="D413" s="33"/>
      <c r="E413" s="33"/>
      <c r="F413" s="33"/>
      <c r="G413" s="33"/>
      <c r="H413" s="33"/>
      <c r="I413" s="33"/>
      <c r="J413" s="33"/>
    </row>
    <row r="414" spans="1:10" ht="39.75" hidden="1" customHeight="1" thickTop="1" x14ac:dyDescent="0.25">
      <c r="A414" s="965" t="s">
        <v>5</v>
      </c>
      <c r="B414" s="964"/>
      <c r="C414" s="964"/>
      <c r="D414" s="964" t="s">
        <v>98</v>
      </c>
      <c r="E414" s="963"/>
      <c r="F414" s="961" t="s">
        <v>473</v>
      </c>
      <c r="G414" s="963"/>
      <c r="H414" s="1070" t="s">
        <v>475</v>
      </c>
      <c r="I414" s="662"/>
      <c r="J414" s="1071"/>
    </row>
    <row r="415" spans="1:10" ht="14.25" hidden="1" customHeight="1" thickBot="1" x14ac:dyDescent="0.3">
      <c r="A415" s="1063" t="s">
        <v>75</v>
      </c>
      <c r="B415" s="1064"/>
      <c r="C415" s="1065"/>
      <c r="D415" s="1066" t="s">
        <v>76</v>
      </c>
      <c r="E415" s="1064"/>
      <c r="F415" s="1067" t="s">
        <v>77</v>
      </c>
      <c r="G415" s="1064"/>
      <c r="H415" s="1067" t="s">
        <v>78</v>
      </c>
      <c r="I415" s="1064"/>
      <c r="J415" s="1134"/>
    </row>
    <row r="416" spans="1:10" ht="45.75" hidden="1" customHeight="1" thickTop="1" x14ac:dyDescent="0.25">
      <c r="A416" s="1139" t="s">
        <v>108</v>
      </c>
      <c r="B416" s="1140"/>
      <c r="C416" s="1141"/>
      <c r="D416" s="981"/>
      <c r="E416" s="1072"/>
      <c r="F416" s="1073"/>
      <c r="G416" s="1072"/>
      <c r="H416" s="1074" t="str">
        <f>IF(D416=0,(IF(F416=0,"",D416+F416)),D416+F416)</f>
        <v/>
      </c>
      <c r="I416" s="1075"/>
      <c r="J416" s="1076"/>
    </row>
    <row r="417" spans="1:256" ht="49.5" hidden="1" customHeight="1" thickBot="1" x14ac:dyDescent="0.3">
      <c r="A417" s="1060" t="s">
        <v>109</v>
      </c>
      <c r="B417" s="1061"/>
      <c r="C417" s="1062"/>
      <c r="D417" s="1056"/>
      <c r="E417" s="1077"/>
      <c r="F417" s="1078"/>
      <c r="G417" s="1077"/>
      <c r="H417" s="1079" t="str">
        <f>IF(D417=0,(IF(F417=0,"",D417+F417)),D417+F417)</f>
        <v/>
      </c>
      <c r="I417" s="1080"/>
      <c r="J417" s="1081"/>
    </row>
    <row r="418" spans="1:256" ht="16.5" hidden="1" customHeight="1" thickBot="1" x14ac:dyDescent="0.3">
      <c r="A418" s="1082" t="s">
        <v>101</v>
      </c>
      <c r="B418" s="1083"/>
      <c r="C418" s="1084"/>
      <c r="D418" s="1129" t="str">
        <f>IF(D416=0,(IF(D417=0,"",IF(D417&lt;&gt;0,-D417,D416-D417))),D416-D417)</f>
        <v/>
      </c>
      <c r="E418" s="1130"/>
      <c r="F418" s="1068" t="str">
        <f>IF(F416=0,(IF(F417=0,"",IF(F417&lt;&gt;0,-F417,F416-F417))),F416-F417)</f>
        <v/>
      </c>
      <c r="G418" s="1069"/>
      <c r="H418" s="1068" t="str">
        <f>IFERROR(IF(H416="",(IF(H417="","",IF(H416&lt;&gt;0,H416,H416-H417))),H416-H417),IF(H416&lt;&gt;0,H416,H417))</f>
        <v/>
      </c>
      <c r="I418" s="1069"/>
      <c r="J418" s="1132"/>
      <c r="K418" s="93"/>
    </row>
    <row r="419" spans="1:256" x14ac:dyDescent="0.2">
      <c r="A419" s="33"/>
      <c r="B419" s="33"/>
      <c r="C419" s="33"/>
      <c r="D419" s="33"/>
      <c r="E419" s="33"/>
      <c r="F419" s="33"/>
      <c r="G419" s="33"/>
      <c r="H419" s="33"/>
      <c r="I419" s="33"/>
      <c r="J419" s="33"/>
    </row>
    <row r="420" spans="1:256" ht="13.9" hidden="1" x14ac:dyDescent="0.25">
      <c r="A420" s="311" t="s">
        <v>477</v>
      </c>
      <c r="B420" s="311"/>
      <c r="C420" s="311"/>
      <c r="D420" s="311"/>
      <c r="E420" s="311"/>
      <c r="F420" s="311"/>
      <c r="G420" s="311"/>
      <c r="H420" s="311"/>
      <c r="I420" s="311"/>
      <c r="J420" s="311"/>
    </row>
    <row r="421" spans="1:256" ht="13.9" hidden="1" x14ac:dyDescent="0.25">
      <c r="A421" s="361"/>
      <c r="B421" s="361"/>
      <c r="C421" s="361"/>
      <c r="D421" s="361"/>
      <c r="E421" s="361"/>
      <c r="F421" s="361"/>
      <c r="G421" s="361"/>
      <c r="H421" s="361"/>
      <c r="I421" s="361"/>
      <c r="J421" s="361"/>
    </row>
    <row r="422" spans="1:256" ht="13.9" hidden="1" x14ac:dyDescent="0.25">
      <c r="A422" s="361"/>
      <c r="B422" s="361"/>
      <c r="C422" s="361"/>
      <c r="D422" s="361"/>
      <c r="E422" s="361"/>
      <c r="F422" s="361"/>
      <c r="G422" s="361"/>
      <c r="H422" s="361"/>
      <c r="I422" s="361"/>
      <c r="J422" s="361"/>
    </row>
    <row r="423" spans="1:256" ht="13.9" hidden="1" x14ac:dyDescent="0.25">
      <c r="A423" s="361"/>
      <c r="B423" s="361"/>
      <c r="C423" s="361"/>
      <c r="D423" s="361"/>
      <c r="E423" s="361"/>
      <c r="F423" s="361"/>
      <c r="G423" s="361"/>
      <c r="H423" s="361"/>
      <c r="I423" s="361"/>
      <c r="J423" s="361"/>
    </row>
    <row r="424" spans="1:256" ht="13.9" hidden="1" x14ac:dyDescent="0.25">
      <c r="A424" s="361"/>
      <c r="B424" s="361"/>
      <c r="C424" s="361"/>
      <c r="D424" s="361"/>
      <c r="E424" s="361"/>
      <c r="F424" s="361"/>
      <c r="G424" s="361"/>
      <c r="H424" s="361"/>
      <c r="I424" s="361"/>
      <c r="J424" s="361"/>
      <c r="K424" s="382"/>
      <c r="L424" s="382"/>
      <c r="M424" s="382"/>
      <c r="N424" s="382"/>
      <c r="O424" s="382"/>
      <c r="P424" s="382"/>
      <c r="Q424" s="382"/>
      <c r="R424" s="382"/>
      <c r="S424" s="382"/>
      <c r="T424" s="382"/>
      <c r="U424" s="382"/>
      <c r="V424" s="382"/>
      <c r="W424" s="382"/>
      <c r="X424" s="382"/>
      <c r="Y424" s="382"/>
      <c r="Z424" s="382"/>
      <c r="AA424" s="382"/>
      <c r="AB424" s="382"/>
      <c r="AC424" s="382"/>
      <c r="AD424" s="382"/>
      <c r="AE424" s="382"/>
      <c r="AF424" s="382"/>
      <c r="AG424" s="382"/>
      <c r="AH424" s="382"/>
      <c r="AI424" s="382"/>
      <c r="AJ424" s="382"/>
      <c r="AK424" s="382"/>
      <c r="AL424" s="382"/>
      <c r="AM424" s="382"/>
      <c r="AN424" s="382"/>
      <c r="AO424" s="382"/>
      <c r="AP424" s="382"/>
      <c r="AQ424" s="382"/>
      <c r="AR424" s="382"/>
      <c r="AS424" s="382"/>
      <c r="AT424" s="382"/>
      <c r="AU424" s="382"/>
      <c r="AV424" s="382"/>
      <c r="AW424" s="382"/>
      <c r="AX424" s="382"/>
      <c r="AY424" s="382"/>
      <c r="AZ424" s="382"/>
      <c r="BA424" s="382"/>
      <c r="BB424" s="382"/>
      <c r="BC424" s="382"/>
      <c r="BD424" s="382"/>
      <c r="BE424" s="382"/>
      <c r="BF424" s="382"/>
      <c r="BG424" s="382"/>
      <c r="BH424" s="382"/>
      <c r="BI424" s="382"/>
      <c r="BJ424" s="382"/>
      <c r="BK424" s="382"/>
      <c r="BL424" s="382"/>
      <c r="BM424" s="382"/>
      <c r="BN424" s="382"/>
      <c r="BO424" s="382"/>
      <c r="BP424" s="382"/>
      <c r="BQ424" s="382"/>
      <c r="BR424" s="382"/>
      <c r="BS424" s="382"/>
      <c r="BT424" s="382"/>
      <c r="BU424" s="382"/>
      <c r="BV424" s="382"/>
      <c r="BW424" s="382"/>
      <c r="BX424" s="382"/>
      <c r="BY424" s="382"/>
      <c r="BZ424" s="382"/>
      <c r="CA424" s="382"/>
      <c r="CB424" s="382"/>
      <c r="CC424" s="382"/>
      <c r="CD424" s="382"/>
      <c r="CE424" s="382"/>
      <c r="CF424" s="382"/>
      <c r="CG424" s="382"/>
      <c r="CH424" s="382"/>
      <c r="CI424" s="382"/>
      <c r="CJ424" s="382"/>
      <c r="CK424" s="382"/>
      <c r="CL424" s="382"/>
      <c r="CM424" s="382"/>
      <c r="CN424" s="382"/>
      <c r="CO424" s="382"/>
      <c r="CP424" s="382"/>
      <c r="CQ424" s="382"/>
      <c r="CR424" s="382"/>
      <c r="CS424" s="382"/>
      <c r="CT424" s="382"/>
      <c r="CU424" s="382"/>
      <c r="CV424" s="382"/>
      <c r="CW424" s="382"/>
      <c r="CX424" s="382"/>
      <c r="CY424" s="382"/>
      <c r="CZ424" s="382"/>
      <c r="DA424" s="382"/>
      <c r="DB424" s="382"/>
      <c r="DC424" s="382"/>
      <c r="DD424" s="382"/>
      <c r="DE424" s="382"/>
      <c r="DF424" s="382"/>
      <c r="DG424" s="382"/>
      <c r="DH424" s="382"/>
      <c r="DI424" s="382"/>
      <c r="DJ424" s="382"/>
      <c r="DK424" s="382"/>
      <c r="DL424" s="382"/>
      <c r="DM424" s="382"/>
      <c r="DN424" s="382"/>
      <c r="DO424" s="382"/>
      <c r="DP424" s="382"/>
      <c r="DQ424" s="382"/>
      <c r="DR424" s="382"/>
      <c r="DS424" s="382"/>
      <c r="DT424" s="382"/>
      <c r="DU424" s="382"/>
      <c r="DV424" s="382"/>
      <c r="DW424" s="382"/>
      <c r="DX424" s="382"/>
      <c r="DY424" s="382"/>
      <c r="DZ424" s="382"/>
      <c r="EA424" s="382"/>
      <c r="EB424" s="382"/>
      <c r="EC424" s="382"/>
      <c r="ED424" s="382"/>
      <c r="EE424" s="382"/>
      <c r="EF424" s="382"/>
      <c r="EG424" s="382"/>
      <c r="EH424" s="382"/>
      <c r="EI424" s="382"/>
      <c r="EJ424" s="382"/>
      <c r="EK424" s="382"/>
      <c r="EL424" s="382"/>
      <c r="EM424" s="382"/>
      <c r="EN424" s="382"/>
      <c r="EO424" s="382"/>
      <c r="EP424" s="382"/>
      <c r="EQ424" s="382"/>
      <c r="ER424" s="382"/>
      <c r="ES424" s="382"/>
      <c r="ET424" s="382"/>
      <c r="EU424" s="382"/>
      <c r="EV424" s="382"/>
      <c r="EW424" s="382"/>
      <c r="EX424" s="382"/>
      <c r="EY424" s="382"/>
      <c r="EZ424" s="382"/>
      <c r="FA424" s="382"/>
      <c r="FB424" s="382"/>
      <c r="FC424" s="382"/>
      <c r="FD424" s="382"/>
      <c r="FE424" s="382"/>
      <c r="FF424" s="382"/>
      <c r="FG424" s="382"/>
      <c r="FH424" s="382"/>
      <c r="FI424" s="382"/>
      <c r="FJ424" s="382"/>
      <c r="FK424" s="382"/>
      <c r="FL424" s="382"/>
      <c r="FM424" s="382"/>
      <c r="FN424" s="382"/>
      <c r="FO424" s="382"/>
      <c r="FP424" s="382"/>
      <c r="FQ424" s="382"/>
      <c r="FR424" s="382"/>
      <c r="FS424" s="382"/>
      <c r="FT424" s="382"/>
      <c r="FU424" s="382"/>
      <c r="FV424" s="382"/>
      <c r="FW424" s="382"/>
      <c r="FX424" s="382"/>
      <c r="FY424" s="382"/>
      <c r="FZ424" s="382"/>
      <c r="GA424" s="382"/>
      <c r="GB424" s="382"/>
      <c r="GC424" s="382"/>
      <c r="GD424" s="382"/>
      <c r="GE424" s="382"/>
      <c r="GF424" s="382"/>
      <c r="GG424" s="382"/>
      <c r="GH424" s="382"/>
      <c r="GI424" s="382"/>
      <c r="GJ424" s="382"/>
      <c r="GK424" s="382"/>
      <c r="GL424" s="382"/>
      <c r="GM424" s="382"/>
      <c r="GN424" s="382"/>
      <c r="GO424" s="382"/>
      <c r="GP424" s="382"/>
      <c r="GQ424" s="382"/>
      <c r="GR424" s="382"/>
      <c r="GS424" s="382"/>
      <c r="GT424" s="382"/>
      <c r="GU424" s="382"/>
      <c r="GV424" s="382"/>
      <c r="GW424" s="382"/>
      <c r="GX424" s="382"/>
      <c r="GY424" s="382"/>
      <c r="GZ424" s="382"/>
      <c r="HA424" s="382"/>
      <c r="HB424" s="382"/>
      <c r="HC424" s="382"/>
      <c r="HD424" s="382"/>
      <c r="HE424" s="382"/>
      <c r="HF424" s="382"/>
      <c r="HG424" s="382"/>
      <c r="HH424" s="382"/>
      <c r="HI424" s="382"/>
      <c r="HJ424" s="382"/>
      <c r="HK424" s="382"/>
      <c r="HL424" s="382"/>
      <c r="HM424" s="382"/>
      <c r="HN424" s="382"/>
      <c r="HO424" s="382"/>
      <c r="HP424" s="382"/>
      <c r="HQ424" s="382"/>
      <c r="HR424" s="382"/>
      <c r="HS424" s="382"/>
      <c r="HT424" s="382"/>
      <c r="HU424" s="382"/>
      <c r="HV424" s="382"/>
      <c r="HW424" s="382"/>
      <c r="HX424" s="382"/>
      <c r="HY424" s="382"/>
      <c r="HZ424" s="382"/>
      <c r="IA424" s="382"/>
      <c r="IB424" s="382"/>
      <c r="IC424" s="382"/>
      <c r="ID424" s="382"/>
      <c r="IE424" s="382"/>
      <c r="IF424" s="382"/>
      <c r="IG424" s="382"/>
      <c r="IH424" s="382"/>
      <c r="II424" s="382"/>
      <c r="IJ424" s="382"/>
      <c r="IK424" s="382"/>
      <c r="IL424" s="382"/>
      <c r="IM424" s="382"/>
      <c r="IN424" s="382"/>
      <c r="IO424" s="382"/>
      <c r="IP424" s="382"/>
      <c r="IQ424" s="382"/>
      <c r="IR424" s="382"/>
      <c r="IS424" s="382"/>
      <c r="IT424" s="382"/>
      <c r="IU424" s="382"/>
      <c r="IV424" s="382"/>
    </row>
    <row r="425" spans="1:256" ht="13.9" hidden="1" x14ac:dyDescent="0.25">
      <c r="A425" s="361"/>
      <c r="B425" s="361"/>
      <c r="C425" s="361"/>
      <c r="D425" s="361"/>
      <c r="E425" s="361"/>
      <c r="F425" s="361"/>
      <c r="G425" s="361"/>
      <c r="H425" s="361"/>
      <c r="I425" s="361"/>
      <c r="J425" s="361"/>
      <c r="K425" s="382"/>
      <c r="L425" s="382"/>
      <c r="M425" s="382"/>
      <c r="N425" s="382"/>
      <c r="O425" s="382"/>
      <c r="P425" s="382"/>
      <c r="Q425" s="382"/>
      <c r="R425" s="382"/>
      <c r="S425" s="382"/>
      <c r="T425" s="382"/>
      <c r="U425" s="382"/>
      <c r="V425" s="382"/>
      <c r="W425" s="382"/>
      <c r="X425" s="382"/>
      <c r="Y425" s="382"/>
      <c r="Z425" s="382"/>
      <c r="AA425" s="382"/>
      <c r="AB425" s="382"/>
      <c r="AC425" s="382"/>
      <c r="AD425" s="382"/>
      <c r="AE425" s="382"/>
      <c r="AF425" s="382"/>
      <c r="AG425" s="382"/>
      <c r="AH425" s="382"/>
      <c r="AI425" s="382"/>
      <c r="AJ425" s="382"/>
      <c r="AK425" s="382"/>
      <c r="AL425" s="382"/>
      <c r="AM425" s="382"/>
      <c r="AN425" s="382"/>
      <c r="AO425" s="382"/>
      <c r="AP425" s="382"/>
      <c r="AQ425" s="382"/>
      <c r="AR425" s="382"/>
      <c r="AS425" s="382"/>
      <c r="AT425" s="382"/>
      <c r="AU425" s="382"/>
      <c r="AV425" s="382"/>
      <c r="AW425" s="382"/>
      <c r="AX425" s="382"/>
      <c r="AY425" s="382"/>
      <c r="AZ425" s="382"/>
      <c r="BA425" s="382"/>
      <c r="BB425" s="382"/>
      <c r="BC425" s="382"/>
      <c r="BD425" s="382"/>
      <c r="BE425" s="382"/>
      <c r="BF425" s="382"/>
      <c r="BG425" s="382"/>
      <c r="BH425" s="382"/>
      <c r="BI425" s="382"/>
      <c r="BJ425" s="382"/>
      <c r="BK425" s="382"/>
      <c r="BL425" s="382"/>
      <c r="BM425" s="382"/>
      <c r="BN425" s="382"/>
      <c r="BO425" s="382"/>
      <c r="BP425" s="382"/>
      <c r="BQ425" s="382"/>
      <c r="BR425" s="382"/>
      <c r="BS425" s="382"/>
      <c r="BT425" s="382"/>
      <c r="BU425" s="382"/>
      <c r="BV425" s="382"/>
      <c r="BW425" s="382"/>
      <c r="BX425" s="382"/>
      <c r="BY425" s="382"/>
      <c r="BZ425" s="382"/>
      <c r="CA425" s="382"/>
      <c r="CB425" s="382"/>
      <c r="CC425" s="382"/>
      <c r="CD425" s="382"/>
      <c r="CE425" s="382"/>
      <c r="CF425" s="382"/>
      <c r="CG425" s="382"/>
      <c r="CH425" s="382"/>
      <c r="CI425" s="382"/>
      <c r="CJ425" s="382"/>
      <c r="CK425" s="382"/>
      <c r="CL425" s="382"/>
      <c r="CM425" s="382"/>
      <c r="CN425" s="382"/>
      <c r="CO425" s="382"/>
      <c r="CP425" s="382"/>
      <c r="CQ425" s="382"/>
      <c r="CR425" s="382"/>
      <c r="CS425" s="382"/>
      <c r="CT425" s="382"/>
      <c r="CU425" s="382"/>
      <c r="CV425" s="382"/>
      <c r="CW425" s="382"/>
      <c r="CX425" s="382"/>
      <c r="CY425" s="382"/>
      <c r="CZ425" s="382"/>
      <c r="DA425" s="382"/>
      <c r="DB425" s="382"/>
      <c r="DC425" s="382"/>
      <c r="DD425" s="382"/>
      <c r="DE425" s="382"/>
      <c r="DF425" s="382"/>
      <c r="DG425" s="382"/>
      <c r="DH425" s="382"/>
      <c r="DI425" s="382"/>
      <c r="DJ425" s="382"/>
      <c r="DK425" s="382"/>
      <c r="DL425" s="382"/>
      <c r="DM425" s="382"/>
      <c r="DN425" s="382"/>
      <c r="DO425" s="382"/>
      <c r="DP425" s="382"/>
      <c r="DQ425" s="382"/>
      <c r="DR425" s="382"/>
      <c r="DS425" s="382"/>
      <c r="DT425" s="382"/>
      <c r="DU425" s="382"/>
      <c r="DV425" s="382"/>
      <c r="DW425" s="382"/>
      <c r="DX425" s="382"/>
      <c r="DY425" s="382"/>
      <c r="DZ425" s="382"/>
      <c r="EA425" s="382"/>
      <c r="EB425" s="382"/>
      <c r="EC425" s="382"/>
      <c r="ED425" s="382"/>
      <c r="EE425" s="382"/>
      <c r="EF425" s="382"/>
      <c r="EG425" s="382"/>
      <c r="EH425" s="382"/>
      <c r="EI425" s="382"/>
      <c r="EJ425" s="382"/>
      <c r="EK425" s="382"/>
      <c r="EL425" s="382"/>
      <c r="EM425" s="382"/>
      <c r="EN425" s="382"/>
      <c r="EO425" s="382"/>
      <c r="EP425" s="382"/>
      <c r="EQ425" s="382"/>
      <c r="ER425" s="382"/>
      <c r="ES425" s="382"/>
      <c r="ET425" s="382"/>
      <c r="EU425" s="382"/>
      <c r="EV425" s="382"/>
      <c r="EW425" s="382"/>
      <c r="EX425" s="382"/>
      <c r="EY425" s="382"/>
      <c r="EZ425" s="382"/>
      <c r="FA425" s="382"/>
      <c r="FB425" s="382"/>
      <c r="FC425" s="382"/>
      <c r="FD425" s="382"/>
      <c r="FE425" s="382"/>
      <c r="FF425" s="382"/>
      <c r="FG425" s="382"/>
      <c r="FH425" s="382"/>
      <c r="FI425" s="382"/>
      <c r="FJ425" s="382"/>
      <c r="FK425" s="382"/>
      <c r="FL425" s="382"/>
      <c r="FM425" s="382"/>
      <c r="FN425" s="382"/>
      <c r="FO425" s="382"/>
      <c r="FP425" s="382"/>
      <c r="FQ425" s="382"/>
      <c r="FR425" s="382"/>
      <c r="FS425" s="382"/>
      <c r="FT425" s="382"/>
      <c r="FU425" s="382"/>
      <c r="FV425" s="382"/>
      <c r="FW425" s="382"/>
      <c r="FX425" s="382"/>
      <c r="FY425" s="382"/>
      <c r="FZ425" s="382"/>
      <c r="GA425" s="382"/>
      <c r="GB425" s="382"/>
      <c r="GC425" s="382"/>
      <c r="GD425" s="382"/>
      <c r="GE425" s="382"/>
      <c r="GF425" s="382"/>
      <c r="GG425" s="382"/>
      <c r="GH425" s="382"/>
      <c r="GI425" s="382"/>
      <c r="GJ425" s="382"/>
      <c r="GK425" s="382"/>
      <c r="GL425" s="382"/>
      <c r="GM425" s="382"/>
      <c r="GN425" s="382"/>
      <c r="GO425" s="382"/>
      <c r="GP425" s="382"/>
      <c r="GQ425" s="382"/>
      <c r="GR425" s="382"/>
      <c r="GS425" s="382"/>
      <c r="GT425" s="382"/>
      <c r="GU425" s="382"/>
      <c r="GV425" s="382"/>
      <c r="GW425" s="382"/>
      <c r="GX425" s="382"/>
      <c r="GY425" s="382"/>
      <c r="GZ425" s="382"/>
      <c r="HA425" s="382"/>
      <c r="HB425" s="382"/>
      <c r="HC425" s="382"/>
      <c r="HD425" s="382"/>
      <c r="HE425" s="382"/>
      <c r="HF425" s="382"/>
      <c r="HG425" s="382"/>
      <c r="HH425" s="382"/>
      <c r="HI425" s="382"/>
      <c r="HJ425" s="382"/>
      <c r="HK425" s="382"/>
      <c r="HL425" s="382"/>
      <c r="HM425" s="382"/>
      <c r="HN425" s="382"/>
      <c r="HO425" s="382"/>
      <c r="HP425" s="382"/>
      <c r="HQ425" s="382"/>
      <c r="HR425" s="382"/>
      <c r="HS425" s="382"/>
      <c r="HT425" s="382"/>
      <c r="HU425" s="382"/>
      <c r="HV425" s="382"/>
      <c r="HW425" s="382"/>
      <c r="HX425" s="382"/>
      <c r="HY425" s="382"/>
      <c r="HZ425" s="382"/>
      <c r="IA425" s="382"/>
      <c r="IB425" s="382"/>
      <c r="IC425" s="382"/>
      <c r="ID425" s="382"/>
      <c r="IE425" s="382"/>
      <c r="IF425" s="382"/>
      <c r="IG425" s="382"/>
      <c r="IH425" s="382"/>
      <c r="II425" s="382"/>
      <c r="IJ425" s="382"/>
      <c r="IK425" s="382"/>
      <c r="IL425" s="382"/>
      <c r="IM425" s="382"/>
      <c r="IN425" s="382"/>
      <c r="IO425" s="382"/>
      <c r="IP425" s="382"/>
      <c r="IQ425" s="382"/>
      <c r="IR425" s="382"/>
      <c r="IS425" s="382"/>
      <c r="IT425" s="382"/>
      <c r="IU425" s="382"/>
      <c r="IV425" s="382"/>
    </row>
    <row r="426" spans="1:256" ht="13.9" hidden="1" x14ac:dyDescent="0.25">
      <c r="A426" s="361"/>
      <c r="B426" s="361"/>
      <c r="C426" s="361"/>
      <c r="D426" s="361"/>
      <c r="E426" s="361"/>
      <c r="F426" s="361"/>
      <c r="G426" s="361"/>
      <c r="H426" s="361"/>
      <c r="I426" s="361"/>
      <c r="J426" s="361"/>
      <c r="K426" s="382"/>
      <c r="L426" s="382"/>
      <c r="M426" s="382"/>
      <c r="N426" s="382"/>
      <c r="O426" s="382"/>
      <c r="P426" s="382"/>
      <c r="Q426" s="382"/>
      <c r="R426" s="382"/>
      <c r="S426" s="382"/>
      <c r="T426" s="382"/>
      <c r="U426" s="382"/>
      <c r="V426" s="382"/>
      <c r="W426" s="382"/>
      <c r="X426" s="382"/>
      <c r="Y426" s="382"/>
      <c r="Z426" s="382"/>
      <c r="AA426" s="382"/>
      <c r="AB426" s="382"/>
      <c r="AC426" s="382"/>
      <c r="AD426" s="382"/>
      <c r="AE426" s="382"/>
      <c r="AF426" s="382"/>
      <c r="AG426" s="382"/>
      <c r="AH426" s="382"/>
      <c r="AI426" s="382"/>
      <c r="AJ426" s="382"/>
      <c r="AK426" s="382"/>
      <c r="AL426" s="382"/>
      <c r="AM426" s="382"/>
      <c r="AN426" s="382"/>
      <c r="AO426" s="382"/>
      <c r="AP426" s="382"/>
      <c r="AQ426" s="382"/>
      <c r="AR426" s="382"/>
      <c r="AS426" s="382"/>
      <c r="AT426" s="382"/>
      <c r="AU426" s="382"/>
      <c r="AV426" s="382"/>
      <c r="AW426" s="382"/>
      <c r="AX426" s="382"/>
      <c r="AY426" s="382"/>
      <c r="AZ426" s="382"/>
      <c r="BA426" s="382"/>
      <c r="BB426" s="382"/>
      <c r="BC426" s="382"/>
      <c r="BD426" s="382"/>
      <c r="BE426" s="382"/>
      <c r="BF426" s="382"/>
      <c r="BG426" s="382"/>
      <c r="BH426" s="382"/>
      <c r="BI426" s="382"/>
      <c r="BJ426" s="382"/>
      <c r="BK426" s="382"/>
      <c r="BL426" s="382"/>
      <c r="BM426" s="382"/>
      <c r="BN426" s="382"/>
      <c r="BO426" s="382"/>
      <c r="BP426" s="382"/>
      <c r="BQ426" s="382"/>
      <c r="BR426" s="382"/>
      <c r="BS426" s="382"/>
      <c r="BT426" s="382"/>
      <c r="BU426" s="382"/>
      <c r="BV426" s="382"/>
      <c r="BW426" s="382"/>
      <c r="BX426" s="382"/>
      <c r="BY426" s="382"/>
      <c r="BZ426" s="382"/>
      <c r="CA426" s="382"/>
      <c r="CB426" s="382"/>
      <c r="CC426" s="382"/>
      <c r="CD426" s="382"/>
      <c r="CE426" s="382"/>
      <c r="CF426" s="382"/>
      <c r="CG426" s="382"/>
      <c r="CH426" s="382"/>
      <c r="CI426" s="382"/>
      <c r="CJ426" s="382"/>
      <c r="CK426" s="382"/>
      <c r="CL426" s="382"/>
      <c r="CM426" s="382"/>
      <c r="CN426" s="382"/>
      <c r="CO426" s="382"/>
      <c r="CP426" s="382"/>
      <c r="CQ426" s="382"/>
      <c r="CR426" s="382"/>
      <c r="CS426" s="382"/>
      <c r="CT426" s="382"/>
      <c r="CU426" s="382"/>
      <c r="CV426" s="382"/>
      <c r="CW426" s="382"/>
      <c r="CX426" s="382"/>
      <c r="CY426" s="382"/>
      <c r="CZ426" s="382"/>
      <c r="DA426" s="382"/>
      <c r="DB426" s="382"/>
      <c r="DC426" s="382"/>
      <c r="DD426" s="382"/>
      <c r="DE426" s="382"/>
      <c r="DF426" s="382"/>
      <c r="DG426" s="382"/>
      <c r="DH426" s="382"/>
      <c r="DI426" s="382"/>
      <c r="DJ426" s="382"/>
      <c r="DK426" s="382"/>
      <c r="DL426" s="382"/>
      <c r="DM426" s="382"/>
      <c r="DN426" s="382"/>
      <c r="DO426" s="382"/>
      <c r="DP426" s="382"/>
      <c r="DQ426" s="382"/>
      <c r="DR426" s="382"/>
      <c r="DS426" s="382"/>
      <c r="DT426" s="382"/>
      <c r="DU426" s="382"/>
      <c r="DV426" s="382"/>
      <c r="DW426" s="382"/>
      <c r="DX426" s="382"/>
      <c r="DY426" s="382"/>
      <c r="DZ426" s="382"/>
      <c r="EA426" s="382"/>
      <c r="EB426" s="382"/>
      <c r="EC426" s="382"/>
      <c r="ED426" s="382"/>
      <c r="EE426" s="382"/>
      <c r="EF426" s="382"/>
      <c r="EG426" s="382"/>
      <c r="EH426" s="382"/>
      <c r="EI426" s="382"/>
      <c r="EJ426" s="382"/>
      <c r="EK426" s="382"/>
      <c r="EL426" s="382"/>
      <c r="EM426" s="382"/>
      <c r="EN426" s="382"/>
      <c r="EO426" s="382"/>
      <c r="EP426" s="382"/>
      <c r="EQ426" s="382"/>
      <c r="ER426" s="382"/>
      <c r="ES426" s="382"/>
      <c r="ET426" s="382"/>
      <c r="EU426" s="382"/>
      <c r="EV426" s="382"/>
      <c r="EW426" s="382"/>
      <c r="EX426" s="382"/>
      <c r="EY426" s="382"/>
      <c r="EZ426" s="382"/>
      <c r="FA426" s="382"/>
      <c r="FB426" s="382"/>
      <c r="FC426" s="382"/>
      <c r="FD426" s="382"/>
      <c r="FE426" s="382"/>
      <c r="FF426" s="382"/>
      <c r="FG426" s="382"/>
      <c r="FH426" s="382"/>
      <c r="FI426" s="382"/>
      <c r="FJ426" s="382"/>
      <c r="FK426" s="382"/>
      <c r="FL426" s="382"/>
      <c r="FM426" s="382"/>
      <c r="FN426" s="382"/>
      <c r="FO426" s="382"/>
      <c r="FP426" s="382"/>
      <c r="FQ426" s="382"/>
      <c r="FR426" s="382"/>
      <c r="FS426" s="382"/>
      <c r="FT426" s="382"/>
      <c r="FU426" s="382"/>
      <c r="FV426" s="382"/>
      <c r="FW426" s="382"/>
      <c r="FX426" s="382"/>
      <c r="FY426" s="382"/>
      <c r="FZ426" s="382"/>
      <c r="GA426" s="382"/>
      <c r="GB426" s="382"/>
      <c r="GC426" s="382"/>
      <c r="GD426" s="382"/>
      <c r="GE426" s="382"/>
      <c r="GF426" s="382"/>
      <c r="GG426" s="382"/>
      <c r="GH426" s="382"/>
      <c r="GI426" s="382"/>
      <c r="GJ426" s="382"/>
      <c r="GK426" s="382"/>
      <c r="GL426" s="382"/>
      <c r="GM426" s="382"/>
      <c r="GN426" s="382"/>
      <c r="GO426" s="382"/>
      <c r="GP426" s="382"/>
      <c r="GQ426" s="382"/>
      <c r="GR426" s="382"/>
      <c r="GS426" s="382"/>
      <c r="GT426" s="382"/>
      <c r="GU426" s="382"/>
      <c r="GV426" s="382"/>
      <c r="GW426" s="382"/>
      <c r="GX426" s="382"/>
      <c r="GY426" s="382"/>
      <c r="GZ426" s="382"/>
      <c r="HA426" s="382"/>
      <c r="HB426" s="382"/>
      <c r="HC426" s="382"/>
      <c r="HD426" s="382"/>
      <c r="HE426" s="382"/>
      <c r="HF426" s="382"/>
      <c r="HG426" s="382"/>
      <c r="HH426" s="382"/>
      <c r="HI426" s="382"/>
      <c r="HJ426" s="382"/>
      <c r="HK426" s="382"/>
      <c r="HL426" s="382"/>
      <c r="HM426" s="382"/>
      <c r="HN426" s="382"/>
      <c r="HO426" s="382"/>
      <c r="HP426" s="382"/>
      <c r="HQ426" s="382"/>
      <c r="HR426" s="382"/>
      <c r="HS426" s="382"/>
      <c r="HT426" s="382"/>
      <c r="HU426" s="382"/>
      <c r="HV426" s="382"/>
      <c r="HW426" s="382"/>
      <c r="HX426" s="382"/>
      <c r="HY426" s="382"/>
      <c r="HZ426" s="382"/>
      <c r="IA426" s="382"/>
      <c r="IB426" s="382"/>
      <c r="IC426" s="382"/>
      <c r="ID426" s="382"/>
      <c r="IE426" s="382"/>
      <c r="IF426" s="382"/>
      <c r="IG426" s="382"/>
      <c r="IH426" s="382"/>
      <c r="II426" s="382"/>
      <c r="IJ426" s="382"/>
      <c r="IK426" s="382"/>
      <c r="IL426" s="382"/>
      <c r="IM426" s="382"/>
      <c r="IN426" s="382"/>
      <c r="IO426" s="382"/>
      <c r="IP426" s="382"/>
      <c r="IQ426" s="382"/>
      <c r="IR426" s="382"/>
      <c r="IS426" s="382"/>
      <c r="IT426" s="382"/>
      <c r="IU426" s="382"/>
      <c r="IV426" s="382"/>
    </row>
    <row r="427" spans="1:256" ht="13.9" hidden="1" x14ac:dyDescent="0.25">
      <c r="A427" s="33"/>
      <c r="B427" s="33"/>
      <c r="C427" s="33"/>
      <c r="D427" s="33"/>
      <c r="E427" s="33"/>
      <c r="F427" s="33"/>
      <c r="G427" s="33"/>
      <c r="H427" s="33"/>
      <c r="I427" s="33"/>
      <c r="J427" s="33"/>
    </row>
    <row r="428" spans="1:256" ht="14.45" hidden="1" thickBot="1" x14ac:dyDescent="0.3">
      <c r="A428" s="1059" t="s">
        <v>110</v>
      </c>
      <c r="B428" s="1059"/>
      <c r="C428" s="33"/>
      <c r="D428" s="33"/>
      <c r="E428" s="33"/>
      <c r="F428" s="33"/>
      <c r="G428" s="33"/>
      <c r="H428" s="33"/>
      <c r="I428" s="33"/>
      <c r="J428" s="33"/>
    </row>
    <row r="429" spans="1:256" ht="30" hidden="1" customHeight="1" thickTop="1" x14ac:dyDescent="0.25">
      <c r="A429" s="965" t="s">
        <v>111</v>
      </c>
      <c r="B429" s="964"/>
      <c r="C429" s="964"/>
      <c r="D429" s="964"/>
      <c r="E429" s="964" t="s">
        <v>98</v>
      </c>
      <c r="F429" s="964"/>
      <c r="G429" s="963"/>
      <c r="H429" s="961" t="s">
        <v>475</v>
      </c>
      <c r="I429" s="964"/>
      <c r="J429" s="962"/>
    </row>
    <row r="430" spans="1:256" ht="14.25" hidden="1" customHeight="1" thickBot="1" x14ac:dyDescent="0.3">
      <c r="A430" s="997" t="s">
        <v>75</v>
      </c>
      <c r="B430" s="1133"/>
      <c r="C430" s="1133"/>
      <c r="D430" s="1133"/>
      <c r="E430" s="1085" t="s">
        <v>76</v>
      </c>
      <c r="F430" s="1085"/>
      <c r="G430" s="986"/>
      <c r="H430" s="985" t="s">
        <v>77</v>
      </c>
      <c r="I430" s="1085"/>
      <c r="J430" s="987"/>
    </row>
    <row r="431" spans="1:256" ht="45" hidden="1" customHeight="1" thickTop="1" x14ac:dyDescent="0.25">
      <c r="A431" s="422" t="s">
        <v>112</v>
      </c>
      <c r="B431" s="423"/>
      <c r="C431" s="423"/>
      <c r="D431" s="423"/>
      <c r="E431" s="980"/>
      <c r="F431" s="980"/>
      <c r="G431" s="981"/>
      <c r="H431" s="1053"/>
      <c r="I431" s="980"/>
      <c r="J431" s="1054"/>
    </row>
    <row r="432" spans="1:256" ht="45" hidden="1" customHeight="1" x14ac:dyDescent="0.25">
      <c r="A432" s="537" t="s">
        <v>104</v>
      </c>
      <c r="B432" s="538"/>
      <c r="C432" s="538"/>
      <c r="D432" s="538"/>
      <c r="E432" s="1055"/>
      <c r="F432" s="1055"/>
      <c r="G432" s="1056"/>
      <c r="H432" s="1057"/>
      <c r="I432" s="1055"/>
      <c r="J432" s="1058"/>
    </row>
    <row r="433" spans="1:256" ht="18.75" hidden="1" customHeight="1" x14ac:dyDescent="0.25">
      <c r="A433" s="537" t="s">
        <v>105</v>
      </c>
      <c r="B433" s="538"/>
      <c r="C433" s="538"/>
      <c r="D433" s="538"/>
      <c r="E433" s="1055"/>
      <c r="F433" s="1055"/>
      <c r="G433" s="1056"/>
      <c r="H433" s="1057"/>
      <c r="I433" s="1055"/>
      <c r="J433" s="1058"/>
    </row>
    <row r="434" spans="1:256" ht="18.75" hidden="1" customHeight="1" thickBot="1" x14ac:dyDescent="0.3">
      <c r="A434" s="434" t="s">
        <v>106</v>
      </c>
      <c r="B434" s="435"/>
      <c r="C434" s="435"/>
      <c r="D434" s="435"/>
      <c r="E434" s="494"/>
      <c r="F434" s="494"/>
      <c r="G434" s="1008"/>
      <c r="H434" s="493"/>
      <c r="I434" s="494"/>
      <c r="J434" s="495"/>
    </row>
    <row r="435" spans="1:256" ht="14.45" hidden="1" thickTop="1" x14ac:dyDescent="0.25">
      <c r="A435" s="33"/>
      <c r="B435" s="33"/>
      <c r="C435" s="33"/>
      <c r="D435" s="33"/>
      <c r="E435" s="33"/>
      <c r="F435" s="33"/>
      <c r="G435" s="33"/>
      <c r="H435" s="33"/>
      <c r="I435" s="33"/>
      <c r="J435" s="33"/>
    </row>
    <row r="436" spans="1:256" ht="30" hidden="1" customHeight="1" x14ac:dyDescent="0.25">
      <c r="A436" s="311" t="s">
        <v>478</v>
      </c>
      <c r="B436" s="311"/>
      <c r="C436" s="311"/>
      <c r="D436" s="311"/>
      <c r="E436" s="311"/>
      <c r="F436" s="311"/>
      <c r="G436" s="311"/>
      <c r="H436" s="311"/>
      <c r="I436" s="311"/>
      <c r="J436" s="311"/>
    </row>
    <row r="437" spans="1:256" ht="13.9" hidden="1" x14ac:dyDescent="0.25">
      <c r="A437" s="361"/>
      <c r="B437" s="361"/>
      <c r="C437" s="361"/>
      <c r="D437" s="361"/>
      <c r="E437" s="361"/>
      <c r="F437" s="361"/>
      <c r="G437" s="361"/>
      <c r="H437" s="361"/>
      <c r="I437" s="361"/>
      <c r="J437" s="361"/>
    </row>
    <row r="438" spans="1:256" ht="13.9" hidden="1" x14ac:dyDescent="0.25">
      <c r="A438" s="361"/>
      <c r="B438" s="361"/>
      <c r="C438" s="361"/>
      <c r="D438" s="361"/>
      <c r="E438" s="361"/>
      <c r="F438" s="361"/>
      <c r="G438" s="361"/>
      <c r="H438" s="361"/>
      <c r="I438" s="361"/>
      <c r="J438" s="361"/>
    </row>
    <row r="439" spans="1:256" ht="13.9" hidden="1" x14ac:dyDescent="0.25">
      <c r="A439" s="361"/>
      <c r="B439" s="361"/>
      <c r="C439" s="361"/>
      <c r="D439" s="361"/>
      <c r="E439" s="361"/>
      <c r="F439" s="361"/>
      <c r="G439" s="361"/>
      <c r="H439" s="361"/>
      <c r="I439" s="361"/>
      <c r="J439" s="361"/>
    </row>
    <row r="440" spans="1:256" ht="13.9" hidden="1" x14ac:dyDescent="0.25">
      <c r="A440" s="361"/>
      <c r="B440" s="361"/>
      <c r="C440" s="361"/>
      <c r="D440" s="361"/>
      <c r="E440" s="361"/>
      <c r="F440" s="361"/>
      <c r="G440" s="361"/>
      <c r="H440" s="361"/>
      <c r="I440" s="361"/>
      <c r="J440" s="361"/>
    </row>
    <row r="441" spans="1:256" ht="13.9" hidden="1" x14ac:dyDescent="0.25">
      <c r="A441" s="361"/>
      <c r="B441" s="361"/>
      <c r="C441" s="361"/>
      <c r="D441" s="361"/>
      <c r="E441" s="361"/>
      <c r="F441" s="361"/>
      <c r="G441" s="361"/>
      <c r="H441" s="361"/>
      <c r="I441" s="361"/>
      <c r="J441" s="361"/>
    </row>
    <row r="442" spans="1:256" ht="13.9" hidden="1" x14ac:dyDescent="0.25">
      <c r="A442" s="361"/>
      <c r="B442" s="361"/>
      <c r="C442" s="361"/>
      <c r="D442" s="361"/>
      <c r="E442" s="361"/>
      <c r="F442" s="361"/>
      <c r="G442" s="361"/>
      <c r="H442" s="361"/>
      <c r="I442" s="361"/>
      <c r="J442" s="361"/>
    </row>
    <row r="443" spans="1:256" ht="13.9" hidden="1" x14ac:dyDescent="0.25">
      <c r="A443" s="361"/>
      <c r="B443" s="361"/>
      <c r="C443" s="361"/>
      <c r="D443" s="361"/>
      <c r="E443" s="361"/>
      <c r="F443" s="361"/>
      <c r="G443" s="361"/>
      <c r="H443" s="361"/>
      <c r="I443" s="361"/>
      <c r="J443" s="361"/>
    </row>
    <row r="444" spans="1:256" ht="13.9" hidden="1" x14ac:dyDescent="0.25">
      <c r="A444" s="361"/>
      <c r="B444" s="361"/>
      <c r="C444" s="361"/>
      <c r="D444" s="361"/>
      <c r="E444" s="361"/>
      <c r="F444" s="361"/>
      <c r="G444" s="361"/>
      <c r="H444" s="361"/>
      <c r="I444" s="361"/>
      <c r="J444" s="361"/>
    </row>
    <row r="445" spans="1:256" ht="13.9" hidden="1" x14ac:dyDescent="0.25">
      <c r="A445" s="361"/>
      <c r="B445" s="361"/>
      <c r="C445" s="361"/>
      <c r="D445" s="361"/>
      <c r="E445" s="361"/>
      <c r="F445" s="361"/>
      <c r="G445" s="361"/>
      <c r="H445" s="361"/>
      <c r="I445" s="361"/>
      <c r="J445" s="361"/>
    </row>
    <row r="446" spans="1:256" ht="13.9" hidden="1" x14ac:dyDescent="0.25">
      <c r="A446" s="361"/>
      <c r="B446" s="361"/>
      <c r="C446" s="361"/>
      <c r="D446" s="361"/>
      <c r="E446" s="361"/>
      <c r="F446" s="361"/>
      <c r="G446" s="361"/>
      <c r="H446" s="361"/>
      <c r="I446" s="361"/>
      <c r="J446" s="361"/>
    </row>
    <row r="447" spans="1:256" ht="13.9" hidden="1" x14ac:dyDescent="0.25">
      <c r="A447" s="361"/>
      <c r="B447" s="361"/>
      <c r="C447" s="361"/>
      <c r="D447" s="361"/>
      <c r="E447" s="361"/>
      <c r="F447" s="361"/>
      <c r="G447" s="361"/>
      <c r="H447" s="361"/>
      <c r="I447" s="361"/>
      <c r="J447" s="361"/>
      <c r="K447" s="382"/>
      <c r="L447" s="382"/>
      <c r="M447" s="382"/>
      <c r="N447" s="382"/>
      <c r="O447" s="382"/>
      <c r="P447" s="382"/>
      <c r="Q447" s="382"/>
      <c r="R447" s="382"/>
      <c r="S447" s="382"/>
      <c r="T447" s="382"/>
      <c r="U447" s="382"/>
      <c r="V447" s="382"/>
      <c r="W447" s="382"/>
      <c r="X447" s="382"/>
      <c r="Y447" s="382"/>
      <c r="Z447" s="382"/>
      <c r="AA447" s="382"/>
      <c r="AB447" s="382"/>
      <c r="AC447" s="382"/>
      <c r="AD447" s="382"/>
      <c r="AE447" s="382"/>
      <c r="AF447" s="382"/>
      <c r="AG447" s="382"/>
      <c r="AH447" s="382"/>
      <c r="AI447" s="382"/>
      <c r="AJ447" s="382"/>
      <c r="AK447" s="382"/>
      <c r="AL447" s="382"/>
      <c r="AM447" s="382"/>
      <c r="AN447" s="382"/>
      <c r="AO447" s="382"/>
      <c r="AP447" s="382"/>
      <c r="AQ447" s="382"/>
      <c r="AR447" s="382"/>
      <c r="AS447" s="382"/>
      <c r="AT447" s="382"/>
      <c r="AU447" s="382"/>
      <c r="AV447" s="382"/>
      <c r="AW447" s="382"/>
      <c r="AX447" s="382"/>
      <c r="AY447" s="382"/>
      <c r="AZ447" s="382"/>
      <c r="BA447" s="382"/>
      <c r="BB447" s="382"/>
      <c r="BC447" s="382"/>
      <c r="BD447" s="382"/>
      <c r="BE447" s="382"/>
      <c r="BF447" s="382"/>
      <c r="BG447" s="382"/>
      <c r="BH447" s="382"/>
      <c r="BI447" s="382"/>
      <c r="BJ447" s="382"/>
      <c r="BK447" s="382"/>
      <c r="BL447" s="382"/>
      <c r="BM447" s="382"/>
      <c r="BN447" s="382"/>
      <c r="BO447" s="382"/>
      <c r="BP447" s="382"/>
      <c r="BQ447" s="382"/>
      <c r="BR447" s="382"/>
      <c r="BS447" s="382"/>
      <c r="BT447" s="382"/>
      <c r="BU447" s="382"/>
      <c r="BV447" s="382"/>
      <c r="BW447" s="382"/>
      <c r="BX447" s="382"/>
      <c r="BY447" s="382"/>
      <c r="BZ447" s="382"/>
      <c r="CA447" s="382"/>
      <c r="CB447" s="382"/>
      <c r="CC447" s="382"/>
      <c r="CD447" s="382"/>
      <c r="CE447" s="382"/>
      <c r="CF447" s="382"/>
      <c r="CG447" s="382"/>
      <c r="CH447" s="382"/>
      <c r="CI447" s="382"/>
      <c r="CJ447" s="382"/>
      <c r="CK447" s="382"/>
      <c r="CL447" s="382"/>
      <c r="CM447" s="382"/>
      <c r="CN447" s="382"/>
      <c r="CO447" s="382"/>
      <c r="CP447" s="382"/>
      <c r="CQ447" s="382"/>
      <c r="CR447" s="382"/>
      <c r="CS447" s="382"/>
      <c r="CT447" s="382"/>
      <c r="CU447" s="382"/>
      <c r="CV447" s="382"/>
      <c r="CW447" s="382"/>
      <c r="CX447" s="382"/>
      <c r="CY447" s="382"/>
      <c r="CZ447" s="382"/>
      <c r="DA447" s="382"/>
      <c r="DB447" s="382"/>
      <c r="DC447" s="382"/>
      <c r="DD447" s="382"/>
      <c r="DE447" s="382"/>
      <c r="DF447" s="382"/>
      <c r="DG447" s="382"/>
      <c r="DH447" s="382"/>
      <c r="DI447" s="382"/>
      <c r="DJ447" s="382"/>
      <c r="DK447" s="382"/>
      <c r="DL447" s="382"/>
      <c r="DM447" s="382"/>
      <c r="DN447" s="382"/>
      <c r="DO447" s="382"/>
      <c r="DP447" s="382"/>
      <c r="DQ447" s="382"/>
      <c r="DR447" s="382"/>
      <c r="DS447" s="382"/>
      <c r="DT447" s="382"/>
      <c r="DU447" s="382"/>
      <c r="DV447" s="382"/>
      <c r="DW447" s="382"/>
      <c r="DX447" s="382"/>
      <c r="DY447" s="382"/>
      <c r="DZ447" s="382"/>
      <c r="EA447" s="382"/>
      <c r="EB447" s="382"/>
      <c r="EC447" s="382"/>
      <c r="ED447" s="382"/>
      <c r="EE447" s="382"/>
      <c r="EF447" s="382"/>
      <c r="EG447" s="382"/>
      <c r="EH447" s="382"/>
      <c r="EI447" s="382"/>
      <c r="EJ447" s="382"/>
      <c r="EK447" s="382"/>
      <c r="EL447" s="382"/>
      <c r="EM447" s="382"/>
      <c r="EN447" s="382"/>
      <c r="EO447" s="382"/>
      <c r="EP447" s="382"/>
      <c r="EQ447" s="382"/>
      <c r="ER447" s="382"/>
      <c r="ES447" s="382"/>
      <c r="ET447" s="382"/>
      <c r="EU447" s="382"/>
      <c r="EV447" s="382"/>
      <c r="EW447" s="382"/>
      <c r="EX447" s="382"/>
      <c r="EY447" s="382"/>
      <c r="EZ447" s="382"/>
      <c r="FA447" s="382"/>
      <c r="FB447" s="382"/>
      <c r="FC447" s="382"/>
      <c r="FD447" s="382"/>
      <c r="FE447" s="382"/>
      <c r="FF447" s="382"/>
      <c r="FG447" s="382"/>
      <c r="FH447" s="382"/>
      <c r="FI447" s="382"/>
      <c r="FJ447" s="382"/>
      <c r="FK447" s="382"/>
      <c r="FL447" s="382"/>
      <c r="FM447" s="382"/>
      <c r="FN447" s="382"/>
      <c r="FO447" s="382"/>
      <c r="FP447" s="382"/>
      <c r="FQ447" s="382"/>
      <c r="FR447" s="382"/>
      <c r="FS447" s="382"/>
      <c r="FT447" s="382"/>
      <c r="FU447" s="382"/>
      <c r="FV447" s="382"/>
      <c r="FW447" s="382"/>
      <c r="FX447" s="382"/>
      <c r="FY447" s="382"/>
      <c r="FZ447" s="382"/>
      <c r="GA447" s="382"/>
      <c r="GB447" s="382"/>
      <c r="GC447" s="382"/>
      <c r="GD447" s="382"/>
      <c r="GE447" s="382"/>
      <c r="GF447" s="382"/>
      <c r="GG447" s="382"/>
      <c r="GH447" s="382"/>
      <c r="GI447" s="382"/>
      <c r="GJ447" s="382"/>
      <c r="GK447" s="382"/>
      <c r="GL447" s="382"/>
      <c r="GM447" s="382"/>
      <c r="GN447" s="382"/>
      <c r="GO447" s="382"/>
      <c r="GP447" s="382"/>
      <c r="GQ447" s="382"/>
      <c r="GR447" s="382"/>
      <c r="GS447" s="382"/>
      <c r="GT447" s="382"/>
      <c r="GU447" s="382"/>
      <c r="GV447" s="382"/>
      <c r="GW447" s="382"/>
      <c r="GX447" s="382"/>
      <c r="GY447" s="382"/>
      <c r="GZ447" s="382"/>
      <c r="HA447" s="382"/>
      <c r="HB447" s="382"/>
      <c r="HC447" s="382"/>
      <c r="HD447" s="382"/>
      <c r="HE447" s="382"/>
      <c r="HF447" s="382"/>
      <c r="HG447" s="382"/>
      <c r="HH447" s="382"/>
      <c r="HI447" s="382"/>
      <c r="HJ447" s="382"/>
      <c r="HK447" s="382"/>
      <c r="HL447" s="382"/>
      <c r="HM447" s="382"/>
      <c r="HN447" s="382"/>
      <c r="HO447" s="382"/>
      <c r="HP447" s="382"/>
      <c r="HQ447" s="382"/>
      <c r="HR447" s="382"/>
      <c r="HS447" s="382"/>
      <c r="HT447" s="382"/>
      <c r="HU447" s="382"/>
      <c r="HV447" s="382"/>
      <c r="HW447" s="382"/>
      <c r="HX447" s="382"/>
      <c r="HY447" s="382"/>
      <c r="HZ447" s="382"/>
      <c r="IA447" s="382"/>
      <c r="IB447" s="382"/>
      <c r="IC447" s="382"/>
      <c r="ID447" s="382"/>
      <c r="IE447" s="382"/>
      <c r="IF447" s="382"/>
      <c r="IG447" s="382"/>
      <c r="IH447" s="382"/>
      <c r="II447" s="382"/>
      <c r="IJ447" s="382"/>
      <c r="IK447" s="382"/>
      <c r="IL447" s="382"/>
      <c r="IM447" s="382"/>
      <c r="IN447" s="382"/>
      <c r="IO447" s="382"/>
      <c r="IP447" s="382"/>
      <c r="IQ447" s="382"/>
      <c r="IR447" s="382"/>
      <c r="IS447" s="382"/>
      <c r="IT447" s="382"/>
      <c r="IU447" s="382"/>
      <c r="IV447" s="382"/>
    </row>
    <row r="448" spans="1:256" ht="13.9" hidden="1" x14ac:dyDescent="0.25">
      <c r="A448" s="361"/>
      <c r="B448" s="361"/>
      <c r="C448" s="361"/>
      <c r="D448" s="361"/>
      <c r="E448" s="361"/>
      <c r="F448" s="361"/>
      <c r="G448" s="361"/>
      <c r="H448" s="361"/>
      <c r="I448" s="361"/>
      <c r="J448" s="361"/>
      <c r="K448" s="382"/>
      <c r="L448" s="382"/>
      <c r="M448" s="382"/>
      <c r="N448" s="382"/>
      <c r="O448" s="382"/>
      <c r="P448" s="382"/>
      <c r="Q448" s="382"/>
      <c r="R448" s="382"/>
      <c r="S448" s="382"/>
      <c r="T448" s="382"/>
      <c r="U448" s="382"/>
      <c r="V448" s="382"/>
      <c r="W448" s="382"/>
      <c r="X448" s="382"/>
      <c r="Y448" s="382"/>
      <c r="Z448" s="382"/>
      <c r="AA448" s="382"/>
      <c r="AB448" s="382"/>
      <c r="AC448" s="382"/>
      <c r="AD448" s="382"/>
      <c r="AE448" s="382"/>
      <c r="AF448" s="382"/>
      <c r="AG448" s="382"/>
      <c r="AH448" s="382"/>
      <c r="AI448" s="382"/>
      <c r="AJ448" s="382"/>
      <c r="AK448" s="382"/>
      <c r="AL448" s="382"/>
      <c r="AM448" s="382"/>
      <c r="AN448" s="382"/>
      <c r="AO448" s="382"/>
      <c r="AP448" s="382"/>
      <c r="AQ448" s="382"/>
      <c r="AR448" s="382"/>
      <c r="AS448" s="382"/>
      <c r="AT448" s="382"/>
      <c r="AU448" s="382"/>
      <c r="AV448" s="382"/>
      <c r="AW448" s="382"/>
      <c r="AX448" s="382"/>
      <c r="AY448" s="382"/>
      <c r="AZ448" s="382"/>
      <c r="BA448" s="382"/>
      <c r="BB448" s="382"/>
      <c r="BC448" s="382"/>
      <c r="BD448" s="382"/>
      <c r="BE448" s="382"/>
      <c r="BF448" s="382"/>
      <c r="BG448" s="382"/>
      <c r="BH448" s="382"/>
      <c r="BI448" s="382"/>
      <c r="BJ448" s="382"/>
      <c r="BK448" s="382"/>
      <c r="BL448" s="382"/>
      <c r="BM448" s="382"/>
      <c r="BN448" s="382"/>
      <c r="BO448" s="382"/>
      <c r="BP448" s="382"/>
      <c r="BQ448" s="382"/>
      <c r="BR448" s="382"/>
      <c r="BS448" s="382"/>
      <c r="BT448" s="382"/>
      <c r="BU448" s="382"/>
      <c r="BV448" s="382"/>
      <c r="BW448" s="382"/>
      <c r="BX448" s="382"/>
      <c r="BY448" s="382"/>
      <c r="BZ448" s="382"/>
      <c r="CA448" s="382"/>
      <c r="CB448" s="382"/>
      <c r="CC448" s="382"/>
      <c r="CD448" s="382"/>
      <c r="CE448" s="382"/>
      <c r="CF448" s="382"/>
      <c r="CG448" s="382"/>
      <c r="CH448" s="382"/>
      <c r="CI448" s="382"/>
      <c r="CJ448" s="382"/>
      <c r="CK448" s="382"/>
      <c r="CL448" s="382"/>
      <c r="CM448" s="382"/>
      <c r="CN448" s="382"/>
      <c r="CO448" s="382"/>
      <c r="CP448" s="382"/>
      <c r="CQ448" s="382"/>
      <c r="CR448" s="382"/>
      <c r="CS448" s="382"/>
      <c r="CT448" s="382"/>
      <c r="CU448" s="382"/>
      <c r="CV448" s="382"/>
      <c r="CW448" s="382"/>
      <c r="CX448" s="382"/>
      <c r="CY448" s="382"/>
      <c r="CZ448" s="382"/>
      <c r="DA448" s="382"/>
      <c r="DB448" s="382"/>
      <c r="DC448" s="382"/>
      <c r="DD448" s="382"/>
      <c r="DE448" s="382"/>
      <c r="DF448" s="382"/>
      <c r="DG448" s="382"/>
      <c r="DH448" s="382"/>
      <c r="DI448" s="382"/>
      <c r="DJ448" s="382"/>
      <c r="DK448" s="382"/>
      <c r="DL448" s="382"/>
      <c r="DM448" s="382"/>
      <c r="DN448" s="382"/>
      <c r="DO448" s="382"/>
      <c r="DP448" s="382"/>
      <c r="DQ448" s="382"/>
      <c r="DR448" s="382"/>
      <c r="DS448" s="382"/>
      <c r="DT448" s="382"/>
      <c r="DU448" s="382"/>
      <c r="DV448" s="382"/>
      <c r="DW448" s="382"/>
      <c r="DX448" s="382"/>
      <c r="DY448" s="382"/>
      <c r="DZ448" s="382"/>
      <c r="EA448" s="382"/>
      <c r="EB448" s="382"/>
      <c r="EC448" s="382"/>
      <c r="ED448" s="382"/>
      <c r="EE448" s="382"/>
      <c r="EF448" s="382"/>
      <c r="EG448" s="382"/>
      <c r="EH448" s="382"/>
      <c r="EI448" s="382"/>
      <c r="EJ448" s="382"/>
      <c r="EK448" s="382"/>
      <c r="EL448" s="382"/>
      <c r="EM448" s="382"/>
      <c r="EN448" s="382"/>
      <c r="EO448" s="382"/>
      <c r="EP448" s="382"/>
      <c r="EQ448" s="382"/>
      <c r="ER448" s="382"/>
      <c r="ES448" s="382"/>
      <c r="ET448" s="382"/>
      <c r="EU448" s="382"/>
      <c r="EV448" s="382"/>
      <c r="EW448" s="382"/>
      <c r="EX448" s="382"/>
      <c r="EY448" s="382"/>
      <c r="EZ448" s="382"/>
      <c r="FA448" s="382"/>
      <c r="FB448" s="382"/>
      <c r="FC448" s="382"/>
      <c r="FD448" s="382"/>
      <c r="FE448" s="382"/>
      <c r="FF448" s="382"/>
      <c r="FG448" s="382"/>
      <c r="FH448" s="382"/>
      <c r="FI448" s="382"/>
      <c r="FJ448" s="382"/>
      <c r="FK448" s="382"/>
      <c r="FL448" s="382"/>
      <c r="FM448" s="382"/>
      <c r="FN448" s="382"/>
      <c r="FO448" s="382"/>
      <c r="FP448" s="382"/>
      <c r="FQ448" s="382"/>
      <c r="FR448" s="382"/>
      <c r="FS448" s="382"/>
      <c r="FT448" s="382"/>
      <c r="FU448" s="382"/>
      <c r="FV448" s="382"/>
      <c r="FW448" s="382"/>
      <c r="FX448" s="382"/>
      <c r="FY448" s="382"/>
      <c r="FZ448" s="382"/>
      <c r="GA448" s="382"/>
      <c r="GB448" s="382"/>
      <c r="GC448" s="382"/>
      <c r="GD448" s="382"/>
      <c r="GE448" s="382"/>
      <c r="GF448" s="382"/>
      <c r="GG448" s="382"/>
      <c r="GH448" s="382"/>
      <c r="GI448" s="382"/>
      <c r="GJ448" s="382"/>
      <c r="GK448" s="382"/>
      <c r="GL448" s="382"/>
      <c r="GM448" s="382"/>
      <c r="GN448" s="382"/>
      <c r="GO448" s="382"/>
      <c r="GP448" s="382"/>
      <c r="GQ448" s="382"/>
      <c r="GR448" s="382"/>
      <c r="GS448" s="382"/>
      <c r="GT448" s="382"/>
      <c r="GU448" s="382"/>
      <c r="GV448" s="382"/>
      <c r="GW448" s="382"/>
      <c r="GX448" s="382"/>
      <c r="GY448" s="382"/>
      <c r="GZ448" s="382"/>
      <c r="HA448" s="382"/>
      <c r="HB448" s="382"/>
      <c r="HC448" s="382"/>
      <c r="HD448" s="382"/>
      <c r="HE448" s="382"/>
      <c r="HF448" s="382"/>
      <c r="HG448" s="382"/>
      <c r="HH448" s="382"/>
      <c r="HI448" s="382"/>
      <c r="HJ448" s="382"/>
      <c r="HK448" s="382"/>
      <c r="HL448" s="382"/>
      <c r="HM448" s="382"/>
      <c r="HN448" s="382"/>
      <c r="HO448" s="382"/>
      <c r="HP448" s="382"/>
      <c r="HQ448" s="382"/>
      <c r="HR448" s="382"/>
      <c r="HS448" s="382"/>
      <c r="HT448" s="382"/>
      <c r="HU448" s="382"/>
      <c r="HV448" s="382"/>
      <c r="HW448" s="382"/>
      <c r="HX448" s="382"/>
      <c r="HY448" s="382"/>
      <c r="HZ448" s="382"/>
      <c r="IA448" s="382"/>
      <c r="IB448" s="382"/>
      <c r="IC448" s="382"/>
      <c r="ID448" s="382"/>
      <c r="IE448" s="382"/>
      <c r="IF448" s="382"/>
      <c r="IG448" s="382"/>
      <c r="IH448" s="382"/>
      <c r="II448" s="382"/>
      <c r="IJ448" s="382"/>
      <c r="IK448" s="382"/>
      <c r="IL448" s="382"/>
      <c r="IM448" s="382"/>
      <c r="IN448" s="382"/>
      <c r="IO448" s="382"/>
      <c r="IP448" s="382"/>
      <c r="IQ448" s="382"/>
      <c r="IR448" s="382"/>
      <c r="IS448" s="382"/>
      <c r="IT448" s="382"/>
      <c r="IU448" s="382"/>
      <c r="IV448" s="382"/>
    </row>
    <row r="449" spans="1:256" ht="13.9" hidden="1" x14ac:dyDescent="0.25">
      <c r="A449" s="361"/>
      <c r="B449" s="361"/>
      <c r="C449" s="361"/>
      <c r="D449" s="361"/>
      <c r="E449" s="361"/>
      <c r="F449" s="361"/>
      <c r="G449" s="361"/>
      <c r="H449" s="361"/>
      <c r="I449" s="361"/>
      <c r="J449" s="361"/>
      <c r="K449" s="382"/>
      <c r="L449" s="382"/>
      <c r="M449" s="382"/>
      <c r="N449" s="382"/>
      <c r="O449" s="382"/>
      <c r="P449" s="382"/>
      <c r="Q449" s="382"/>
      <c r="R449" s="382"/>
      <c r="S449" s="382"/>
      <c r="T449" s="382"/>
      <c r="U449" s="382"/>
      <c r="V449" s="382"/>
      <c r="W449" s="382"/>
      <c r="X449" s="382"/>
      <c r="Y449" s="382"/>
      <c r="Z449" s="382"/>
      <c r="AA449" s="382"/>
      <c r="AB449" s="382"/>
      <c r="AC449" s="382"/>
      <c r="AD449" s="382"/>
      <c r="AE449" s="382"/>
      <c r="AF449" s="382"/>
      <c r="AG449" s="382"/>
      <c r="AH449" s="382"/>
      <c r="AI449" s="382"/>
      <c r="AJ449" s="382"/>
      <c r="AK449" s="382"/>
      <c r="AL449" s="382"/>
      <c r="AM449" s="382"/>
      <c r="AN449" s="382"/>
      <c r="AO449" s="382"/>
      <c r="AP449" s="382"/>
      <c r="AQ449" s="382"/>
      <c r="AR449" s="382"/>
      <c r="AS449" s="382"/>
      <c r="AT449" s="382"/>
      <c r="AU449" s="382"/>
      <c r="AV449" s="382"/>
      <c r="AW449" s="382"/>
      <c r="AX449" s="382"/>
      <c r="AY449" s="382"/>
      <c r="AZ449" s="382"/>
      <c r="BA449" s="382"/>
      <c r="BB449" s="382"/>
      <c r="BC449" s="382"/>
      <c r="BD449" s="382"/>
      <c r="BE449" s="382"/>
      <c r="BF449" s="382"/>
      <c r="BG449" s="382"/>
      <c r="BH449" s="382"/>
      <c r="BI449" s="382"/>
      <c r="BJ449" s="382"/>
      <c r="BK449" s="382"/>
      <c r="BL449" s="382"/>
      <c r="BM449" s="382"/>
      <c r="BN449" s="382"/>
      <c r="BO449" s="382"/>
      <c r="BP449" s="382"/>
      <c r="BQ449" s="382"/>
      <c r="BR449" s="382"/>
      <c r="BS449" s="382"/>
      <c r="BT449" s="382"/>
      <c r="BU449" s="382"/>
      <c r="BV449" s="382"/>
      <c r="BW449" s="382"/>
      <c r="BX449" s="382"/>
      <c r="BY449" s="382"/>
      <c r="BZ449" s="382"/>
      <c r="CA449" s="382"/>
      <c r="CB449" s="382"/>
      <c r="CC449" s="382"/>
      <c r="CD449" s="382"/>
      <c r="CE449" s="382"/>
      <c r="CF449" s="382"/>
      <c r="CG449" s="382"/>
      <c r="CH449" s="382"/>
      <c r="CI449" s="382"/>
      <c r="CJ449" s="382"/>
      <c r="CK449" s="382"/>
      <c r="CL449" s="382"/>
      <c r="CM449" s="382"/>
      <c r="CN449" s="382"/>
      <c r="CO449" s="382"/>
      <c r="CP449" s="382"/>
      <c r="CQ449" s="382"/>
      <c r="CR449" s="382"/>
      <c r="CS449" s="382"/>
      <c r="CT449" s="382"/>
      <c r="CU449" s="382"/>
      <c r="CV449" s="382"/>
      <c r="CW449" s="382"/>
      <c r="CX449" s="382"/>
      <c r="CY449" s="382"/>
      <c r="CZ449" s="382"/>
      <c r="DA449" s="382"/>
      <c r="DB449" s="382"/>
      <c r="DC449" s="382"/>
      <c r="DD449" s="382"/>
      <c r="DE449" s="382"/>
      <c r="DF449" s="382"/>
      <c r="DG449" s="382"/>
      <c r="DH449" s="382"/>
      <c r="DI449" s="382"/>
      <c r="DJ449" s="382"/>
      <c r="DK449" s="382"/>
      <c r="DL449" s="382"/>
      <c r="DM449" s="382"/>
      <c r="DN449" s="382"/>
      <c r="DO449" s="382"/>
      <c r="DP449" s="382"/>
      <c r="DQ449" s="382"/>
      <c r="DR449" s="382"/>
      <c r="DS449" s="382"/>
      <c r="DT449" s="382"/>
      <c r="DU449" s="382"/>
      <c r="DV449" s="382"/>
      <c r="DW449" s="382"/>
      <c r="DX449" s="382"/>
      <c r="DY449" s="382"/>
      <c r="DZ449" s="382"/>
      <c r="EA449" s="382"/>
      <c r="EB449" s="382"/>
      <c r="EC449" s="382"/>
      <c r="ED449" s="382"/>
      <c r="EE449" s="382"/>
      <c r="EF449" s="382"/>
      <c r="EG449" s="382"/>
      <c r="EH449" s="382"/>
      <c r="EI449" s="382"/>
      <c r="EJ449" s="382"/>
      <c r="EK449" s="382"/>
      <c r="EL449" s="382"/>
      <c r="EM449" s="382"/>
      <c r="EN449" s="382"/>
      <c r="EO449" s="382"/>
      <c r="EP449" s="382"/>
      <c r="EQ449" s="382"/>
      <c r="ER449" s="382"/>
      <c r="ES449" s="382"/>
      <c r="ET449" s="382"/>
      <c r="EU449" s="382"/>
      <c r="EV449" s="382"/>
      <c r="EW449" s="382"/>
      <c r="EX449" s="382"/>
      <c r="EY449" s="382"/>
      <c r="EZ449" s="382"/>
      <c r="FA449" s="382"/>
      <c r="FB449" s="382"/>
      <c r="FC449" s="382"/>
      <c r="FD449" s="382"/>
      <c r="FE449" s="382"/>
      <c r="FF449" s="382"/>
      <c r="FG449" s="382"/>
      <c r="FH449" s="382"/>
      <c r="FI449" s="382"/>
      <c r="FJ449" s="382"/>
      <c r="FK449" s="382"/>
      <c r="FL449" s="382"/>
      <c r="FM449" s="382"/>
      <c r="FN449" s="382"/>
      <c r="FO449" s="382"/>
      <c r="FP449" s="382"/>
      <c r="FQ449" s="382"/>
      <c r="FR449" s="382"/>
      <c r="FS449" s="382"/>
      <c r="FT449" s="382"/>
      <c r="FU449" s="382"/>
      <c r="FV449" s="382"/>
      <c r="FW449" s="382"/>
      <c r="FX449" s="382"/>
      <c r="FY449" s="382"/>
      <c r="FZ449" s="382"/>
      <c r="GA449" s="382"/>
      <c r="GB449" s="382"/>
      <c r="GC449" s="382"/>
      <c r="GD449" s="382"/>
      <c r="GE449" s="382"/>
      <c r="GF449" s="382"/>
      <c r="GG449" s="382"/>
      <c r="GH449" s="382"/>
      <c r="GI449" s="382"/>
      <c r="GJ449" s="382"/>
      <c r="GK449" s="382"/>
      <c r="GL449" s="382"/>
      <c r="GM449" s="382"/>
      <c r="GN449" s="382"/>
      <c r="GO449" s="382"/>
      <c r="GP449" s="382"/>
      <c r="GQ449" s="382"/>
      <c r="GR449" s="382"/>
      <c r="GS449" s="382"/>
      <c r="GT449" s="382"/>
      <c r="GU449" s="382"/>
      <c r="GV449" s="382"/>
      <c r="GW449" s="382"/>
      <c r="GX449" s="382"/>
      <c r="GY449" s="382"/>
      <c r="GZ449" s="382"/>
      <c r="HA449" s="382"/>
      <c r="HB449" s="382"/>
      <c r="HC449" s="382"/>
      <c r="HD449" s="382"/>
      <c r="HE449" s="382"/>
      <c r="HF449" s="382"/>
      <c r="HG449" s="382"/>
      <c r="HH449" s="382"/>
      <c r="HI449" s="382"/>
      <c r="HJ449" s="382"/>
      <c r="HK449" s="382"/>
      <c r="HL449" s="382"/>
      <c r="HM449" s="382"/>
      <c r="HN449" s="382"/>
      <c r="HO449" s="382"/>
      <c r="HP449" s="382"/>
      <c r="HQ449" s="382"/>
      <c r="HR449" s="382"/>
      <c r="HS449" s="382"/>
      <c r="HT449" s="382"/>
      <c r="HU449" s="382"/>
      <c r="HV449" s="382"/>
      <c r="HW449" s="382"/>
      <c r="HX449" s="382"/>
      <c r="HY449" s="382"/>
      <c r="HZ449" s="382"/>
      <c r="IA449" s="382"/>
      <c r="IB449" s="382"/>
      <c r="IC449" s="382"/>
      <c r="ID449" s="382"/>
      <c r="IE449" s="382"/>
      <c r="IF449" s="382"/>
      <c r="IG449" s="382"/>
      <c r="IH449" s="382"/>
      <c r="II449" s="382"/>
      <c r="IJ449" s="382"/>
      <c r="IK449" s="382"/>
      <c r="IL449" s="382"/>
      <c r="IM449" s="382"/>
      <c r="IN449" s="382"/>
      <c r="IO449" s="382"/>
      <c r="IP449" s="382"/>
      <c r="IQ449" s="382"/>
      <c r="IR449" s="382"/>
      <c r="IS449" s="382"/>
      <c r="IT449" s="382"/>
      <c r="IU449" s="382"/>
      <c r="IV449" s="382"/>
    </row>
    <row r="450" spans="1:256" ht="13.9" hidden="1" x14ac:dyDescent="0.25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  <c r="AI450" s="33"/>
      <c r="AJ450" s="33"/>
      <c r="AK450" s="33"/>
      <c r="AL450" s="33"/>
      <c r="AM450" s="33"/>
      <c r="AN450" s="33"/>
      <c r="AO450" s="33"/>
      <c r="AP450" s="33"/>
      <c r="AQ450" s="33"/>
      <c r="AR450" s="33"/>
      <c r="AS450" s="33"/>
      <c r="AT450" s="33"/>
      <c r="AU450" s="33"/>
      <c r="AV450" s="33"/>
      <c r="AW450" s="33"/>
      <c r="AX450" s="33"/>
      <c r="AY450" s="33"/>
      <c r="AZ450" s="33"/>
      <c r="BA450" s="33"/>
      <c r="BB450" s="33"/>
      <c r="BC450" s="33"/>
      <c r="BD450" s="33"/>
      <c r="BE450" s="33"/>
      <c r="BF450" s="33"/>
      <c r="BG450" s="33"/>
      <c r="BH450" s="33"/>
      <c r="BI450" s="33"/>
      <c r="BJ450" s="33"/>
      <c r="BK450" s="33"/>
      <c r="BL450" s="33"/>
      <c r="BM450" s="33"/>
      <c r="BN450" s="33"/>
      <c r="BO450" s="33"/>
      <c r="BP450" s="33"/>
      <c r="BQ450" s="33"/>
      <c r="BR450" s="33"/>
      <c r="BS450" s="33"/>
      <c r="BT450" s="33"/>
      <c r="BU450" s="33"/>
      <c r="BV450" s="33"/>
      <c r="BW450" s="33"/>
      <c r="BX450" s="33"/>
      <c r="BY450" s="33"/>
      <c r="BZ450" s="33"/>
      <c r="CA450" s="33"/>
      <c r="CB450" s="33"/>
      <c r="CC450" s="33"/>
      <c r="CD450" s="33"/>
      <c r="CE450" s="33"/>
      <c r="CF450" s="33"/>
      <c r="CG450" s="33"/>
      <c r="CH450" s="33"/>
      <c r="CI450" s="33"/>
      <c r="CJ450" s="33"/>
      <c r="CK450" s="33"/>
      <c r="CL450" s="33"/>
      <c r="CM450" s="33"/>
      <c r="CN450" s="33"/>
      <c r="CO450" s="33"/>
      <c r="CP450" s="33"/>
      <c r="CQ450" s="33"/>
      <c r="CR450" s="33"/>
      <c r="CS450" s="33"/>
      <c r="CT450" s="33"/>
      <c r="CU450" s="33"/>
      <c r="CV450" s="33"/>
      <c r="CW450" s="33"/>
      <c r="CX450" s="33"/>
      <c r="CY450" s="33"/>
      <c r="CZ450" s="33"/>
      <c r="DA450" s="33"/>
      <c r="DB450" s="33"/>
      <c r="DC450" s="33"/>
      <c r="DD450" s="33"/>
      <c r="DE450" s="33"/>
      <c r="DF450" s="33"/>
      <c r="DG450" s="33"/>
      <c r="DH450" s="33"/>
      <c r="DI450" s="33"/>
      <c r="DJ450" s="33"/>
      <c r="DK450" s="33"/>
      <c r="DL450" s="33"/>
      <c r="DM450" s="33"/>
      <c r="DN450" s="33"/>
      <c r="DO450" s="33"/>
      <c r="DP450" s="33"/>
      <c r="DQ450" s="33"/>
      <c r="DR450" s="33"/>
      <c r="DS450" s="33"/>
      <c r="DT450" s="33"/>
      <c r="DU450" s="33"/>
      <c r="DV450" s="33"/>
      <c r="DW450" s="33"/>
      <c r="DX450" s="33"/>
      <c r="DY450" s="33"/>
      <c r="DZ450" s="33"/>
      <c r="EA450" s="33"/>
      <c r="EB450" s="33"/>
      <c r="EC450" s="33"/>
      <c r="ED450" s="33"/>
      <c r="EE450" s="33"/>
      <c r="EF450" s="33"/>
      <c r="EG450" s="33"/>
      <c r="EH450" s="33"/>
      <c r="EI450" s="33"/>
      <c r="EJ450" s="33"/>
      <c r="EK450" s="33"/>
      <c r="EL450" s="33"/>
      <c r="EM450" s="33"/>
      <c r="EN450" s="33"/>
      <c r="EO450" s="33"/>
      <c r="EP450" s="33"/>
      <c r="EQ450" s="33"/>
      <c r="ER450" s="33"/>
      <c r="ES450" s="33"/>
      <c r="ET450" s="33"/>
      <c r="EU450" s="33"/>
      <c r="EV450" s="33"/>
      <c r="EW450" s="33"/>
      <c r="EX450" s="33"/>
      <c r="EY450" s="33"/>
      <c r="EZ450" s="33"/>
      <c r="FA450" s="33"/>
      <c r="FB450" s="33"/>
      <c r="FC450" s="33"/>
      <c r="FD450" s="33"/>
      <c r="FE450" s="33"/>
      <c r="FF450" s="33"/>
      <c r="FG450" s="33"/>
      <c r="FH450" s="33"/>
      <c r="FI450" s="33"/>
      <c r="FJ450" s="33"/>
      <c r="FK450" s="33"/>
      <c r="FL450" s="33"/>
      <c r="FM450" s="33"/>
      <c r="FN450" s="33"/>
      <c r="FO450" s="33"/>
      <c r="FP450" s="33"/>
      <c r="FQ450" s="33"/>
      <c r="FR450" s="33"/>
      <c r="FS450" s="33"/>
      <c r="FT450" s="33"/>
      <c r="FU450" s="33"/>
      <c r="FV450" s="33"/>
      <c r="FW450" s="33"/>
      <c r="FX450" s="33"/>
      <c r="FY450" s="33"/>
      <c r="FZ450" s="33"/>
      <c r="GA450" s="33"/>
      <c r="GB450" s="33"/>
      <c r="GC450" s="33"/>
      <c r="GD450" s="33"/>
      <c r="GE450" s="33"/>
      <c r="GF450" s="33"/>
      <c r="GG450" s="33"/>
      <c r="GH450" s="33"/>
      <c r="GI450" s="33"/>
      <c r="GJ450" s="33"/>
      <c r="GK450" s="33"/>
      <c r="GL450" s="33"/>
      <c r="GM450" s="33"/>
      <c r="GN450" s="33"/>
      <c r="GO450" s="33"/>
      <c r="GP450" s="33"/>
      <c r="GQ450" s="33"/>
      <c r="GR450" s="33"/>
      <c r="GS450" s="33"/>
      <c r="GT450" s="33"/>
      <c r="GU450" s="33"/>
      <c r="GV450" s="33"/>
      <c r="GW450" s="33"/>
      <c r="GX450" s="33"/>
      <c r="GY450" s="33"/>
      <c r="GZ450" s="33"/>
      <c r="HA450" s="33"/>
      <c r="HB450" s="33"/>
      <c r="HC450" s="33"/>
      <c r="HD450" s="33"/>
      <c r="HE450" s="33"/>
      <c r="HF450" s="33"/>
      <c r="HG450" s="33"/>
      <c r="HH450" s="33"/>
      <c r="HI450" s="33"/>
      <c r="HJ450" s="33"/>
      <c r="HK450" s="33"/>
      <c r="HL450" s="33"/>
      <c r="HM450" s="33"/>
      <c r="HN450" s="33"/>
      <c r="HO450" s="33"/>
      <c r="HP450" s="33"/>
      <c r="HQ450" s="33"/>
      <c r="HR450" s="33"/>
      <c r="HS450" s="33"/>
      <c r="HT450" s="33"/>
      <c r="HU450" s="33"/>
      <c r="HV450" s="33"/>
      <c r="HW450" s="33"/>
      <c r="HX450" s="33"/>
      <c r="HY450" s="33"/>
      <c r="HZ450" s="33"/>
      <c r="IA450" s="33"/>
      <c r="IB450" s="33"/>
      <c r="IC450" s="33"/>
      <c r="ID450" s="33"/>
      <c r="IE450" s="33"/>
      <c r="IF450" s="33"/>
      <c r="IG450" s="33"/>
      <c r="IH450" s="33"/>
      <c r="II450" s="33"/>
      <c r="IJ450" s="33"/>
      <c r="IK450" s="33"/>
      <c r="IL450" s="33"/>
      <c r="IM450" s="33"/>
      <c r="IN450" s="33"/>
      <c r="IO450" s="33"/>
      <c r="IP450" s="33"/>
      <c r="IQ450" s="33"/>
      <c r="IR450" s="33"/>
      <c r="IS450" s="33"/>
      <c r="IT450" s="33"/>
      <c r="IU450" s="33"/>
      <c r="IV450" s="33"/>
    </row>
    <row r="451" spans="1:256" ht="13.9" hidden="1" x14ac:dyDescent="0.25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  <c r="AI451" s="33"/>
      <c r="AJ451" s="33"/>
      <c r="AK451" s="33"/>
      <c r="AL451" s="33"/>
      <c r="AM451" s="33"/>
      <c r="AN451" s="33"/>
      <c r="AO451" s="33"/>
      <c r="AP451" s="33"/>
      <c r="AQ451" s="33"/>
      <c r="AR451" s="33"/>
      <c r="AS451" s="33"/>
      <c r="AT451" s="33"/>
      <c r="AU451" s="33"/>
      <c r="AV451" s="33"/>
      <c r="AW451" s="33"/>
      <c r="AX451" s="33"/>
      <c r="AY451" s="33"/>
      <c r="AZ451" s="33"/>
      <c r="BA451" s="33"/>
      <c r="BB451" s="33"/>
      <c r="BC451" s="33"/>
      <c r="BD451" s="33"/>
      <c r="BE451" s="33"/>
      <c r="BF451" s="33"/>
      <c r="BG451" s="33"/>
      <c r="BH451" s="33"/>
      <c r="BI451" s="33"/>
      <c r="BJ451" s="33"/>
      <c r="BK451" s="33"/>
      <c r="BL451" s="33"/>
      <c r="BM451" s="33"/>
      <c r="BN451" s="33"/>
      <c r="BO451" s="33"/>
      <c r="BP451" s="33"/>
      <c r="BQ451" s="33"/>
      <c r="BR451" s="33"/>
      <c r="BS451" s="33"/>
      <c r="BT451" s="33"/>
      <c r="BU451" s="33"/>
      <c r="BV451" s="33"/>
      <c r="BW451" s="33"/>
      <c r="BX451" s="33"/>
      <c r="BY451" s="33"/>
      <c r="BZ451" s="33"/>
      <c r="CA451" s="33"/>
      <c r="CB451" s="33"/>
      <c r="CC451" s="33"/>
      <c r="CD451" s="33"/>
      <c r="CE451" s="33"/>
      <c r="CF451" s="33"/>
      <c r="CG451" s="33"/>
      <c r="CH451" s="33"/>
      <c r="CI451" s="33"/>
      <c r="CJ451" s="33"/>
      <c r="CK451" s="33"/>
      <c r="CL451" s="33"/>
      <c r="CM451" s="33"/>
      <c r="CN451" s="33"/>
      <c r="CO451" s="33"/>
      <c r="CP451" s="33"/>
      <c r="CQ451" s="33"/>
      <c r="CR451" s="33"/>
      <c r="CS451" s="33"/>
      <c r="CT451" s="33"/>
      <c r="CU451" s="33"/>
      <c r="CV451" s="33"/>
      <c r="CW451" s="33"/>
      <c r="CX451" s="33"/>
      <c r="CY451" s="33"/>
      <c r="CZ451" s="33"/>
      <c r="DA451" s="33"/>
      <c r="DB451" s="33"/>
      <c r="DC451" s="33"/>
      <c r="DD451" s="33"/>
      <c r="DE451" s="33"/>
      <c r="DF451" s="33"/>
      <c r="DG451" s="33"/>
      <c r="DH451" s="33"/>
      <c r="DI451" s="33"/>
      <c r="DJ451" s="33"/>
      <c r="DK451" s="33"/>
      <c r="DL451" s="33"/>
      <c r="DM451" s="33"/>
      <c r="DN451" s="33"/>
      <c r="DO451" s="33"/>
      <c r="DP451" s="33"/>
      <c r="DQ451" s="33"/>
      <c r="DR451" s="33"/>
      <c r="DS451" s="33"/>
      <c r="DT451" s="33"/>
      <c r="DU451" s="33"/>
      <c r="DV451" s="33"/>
      <c r="DW451" s="33"/>
      <c r="DX451" s="33"/>
      <c r="DY451" s="33"/>
      <c r="DZ451" s="33"/>
      <c r="EA451" s="33"/>
      <c r="EB451" s="33"/>
      <c r="EC451" s="33"/>
      <c r="ED451" s="33"/>
      <c r="EE451" s="33"/>
      <c r="EF451" s="33"/>
      <c r="EG451" s="33"/>
      <c r="EH451" s="33"/>
      <c r="EI451" s="33"/>
      <c r="EJ451" s="33"/>
      <c r="EK451" s="33"/>
      <c r="EL451" s="33"/>
      <c r="EM451" s="33"/>
      <c r="EN451" s="33"/>
      <c r="EO451" s="33"/>
      <c r="EP451" s="33"/>
      <c r="EQ451" s="33"/>
      <c r="ER451" s="33"/>
      <c r="ES451" s="33"/>
      <c r="ET451" s="33"/>
      <c r="EU451" s="33"/>
      <c r="EV451" s="33"/>
      <c r="EW451" s="33"/>
      <c r="EX451" s="33"/>
      <c r="EY451" s="33"/>
      <c r="EZ451" s="33"/>
      <c r="FA451" s="33"/>
      <c r="FB451" s="33"/>
      <c r="FC451" s="33"/>
      <c r="FD451" s="33"/>
      <c r="FE451" s="33"/>
      <c r="FF451" s="33"/>
      <c r="FG451" s="33"/>
      <c r="FH451" s="33"/>
      <c r="FI451" s="33"/>
      <c r="FJ451" s="33"/>
      <c r="FK451" s="33"/>
      <c r="FL451" s="33"/>
      <c r="FM451" s="33"/>
      <c r="FN451" s="33"/>
      <c r="FO451" s="33"/>
      <c r="FP451" s="33"/>
      <c r="FQ451" s="33"/>
      <c r="FR451" s="33"/>
      <c r="FS451" s="33"/>
      <c r="FT451" s="33"/>
      <c r="FU451" s="33"/>
      <c r="FV451" s="33"/>
      <c r="FW451" s="33"/>
      <c r="FX451" s="33"/>
      <c r="FY451" s="33"/>
      <c r="FZ451" s="33"/>
      <c r="GA451" s="33"/>
      <c r="GB451" s="33"/>
      <c r="GC451" s="33"/>
      <c r="GD451" s="33"/>
      <c r="GE451" s="33"/>
      <c r="GF451" s="33"/>
      <c r="GG451" s="33"/>
      <c r="GH451" s="33"/>
      <c r="GI451" s="33"/>
      <c r="GJ451" s="33"/>
      <c r="GK451" s="33"/>
      <c r="GL451" s="33"/>
      <c r="GM451" s="33"/>
      <c r="GN451" s="33"/>
      <c r="GO451" s="33"/>
      <c r="GP451" s="33"/>
      <c r="GQ451" s="33"/>
      <c r="GR451" s="33"/>
      <c r="GS451" s="33"/>
      <c r="GT451" s="33"/>
      <c r="GU451" s="33"/>
      <c r="GV451" s="33"/>
      <c r="GW451" s="33"/>
      <c r="GX451" s="33"/>
      <c r="GY451" s="33"/>
      <c r="GZ451" s="33"/>
      <c r="HA451" s="33"/>
      <c r="HB451" s="33"/>
      <c r="HC451" s="33"/>
      <c r="HD451" s="33"/>
      <c r="HE451" s="33"/>
      <c r="HF451" s="33"/>
      <c r="HG451" s="33"/>
      <c r="HH451" s="33"/>
      <c r="HI451" s="33"/>
      <c r="HJ451" s="33"/>
      <c r="HK451" s="33"/>
      <c r="HL451" s="33"/>
      <c r="HM451" s="33"/>
      <c r="HN451" s="33"/>
      <c r="HO451" s="33"/>
      <c r="HP451" s="33"/>
      <c r="HQ451" s="33"/>
      <c r="HR451" s="33"/>
      <c r="HS451" s="33"/>
      <c r="HT451" s="33"/>
      <c r="HU451" s="33"/>
      <c r="HV451" s="33"/>
      <c r="HW451" s="33"/>
      <c r="HX451" s="33"/>
      <c r="HY451" s="33"/>
      <c r="HZ451" s="33"/>
      <c r="IA451" s="33"/>
      <c r="IB451" s="33"/>
      <c r="IC451" s="33"/>
      <c r="ID451" s="33"/>
      <c r="IE451" s="33"/>
      <c r="IF451" s="33"/>
      <c r="IG451" s="33"/>
      <c r="IH451" s="33"/>
      <c r="II451" s="33"/>
      <c r="IJ451" s="33"/>
      <c r="IK451" s="33"/>
      <c r="IL451" s="33"/>
      <c r="IM451" s="33"/>
      <c r="IN451" s="33"/>
      <c r="IO451" s="33"/>
      <c r="IP451" s="33"/>
      <c r="IQ451" s="33"/>
      <c r="IR451" s="33"/>
      <c r="IS451" s="33"/>
      <c r="IT451" s="33"/>
      <c r="IU451" s="33"/>
      <c r="IV451" s="33"/>
    </row>
    <row r="452" spans="1:256" ht="13.9" hidden="1" x14ac:dyDescent="0.25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3"/>
      <c r="AG452" s="33"/>
      <c r="AH452" s="33"/>
      <c r="AI452" s="33"/>
      <c r="AJ452" s="33"/>
      <c r="AK452" s="33"/>
      <c r="AL452" s="33"/>
      <c r="AM452" s="33"/>
      <c r="AN452" s="33"/>
      <c r="AO452" s="33"/>
      <c r="AP452" s="33"/>
      <c r="AQ452" s="33"/>
      <c r="AR452" s="33"/>
      <c r="AS452" s="33"/>
      <c r="AT452" s="33"/>
      <c r="AU452" s="33"/>
      <c r="AV452" s="33"/>
      <c r="AW452" s="33"/>
      <c r="AX452" s="33"/>
      <c r="AY452" s="33"/>
      <c r="AZ452" s="33"/>
      <c r="BA452" s="33"/>
      <c r="BB452" s="33"/>
      <c r="BC452" s="33"/>
      <c r="BD452" s="33"/>
      <c r="BE452" s="33"/>
      <c r="BF452" s="33"/>
      <c r="BG452" s="33"/>
      <c r="BH452" s="33"/>
      <c r="BI452" s="33"/>
      <c r="BJ452" s="33"/>
      <c r="BK452" s="33"/>
      <c r="BL452" s="33"/>
      <c r="BM452" s="33"/>
      <c r="BN452" s="33"/>
      <c r="BO452" s="33"/>
      <c r="BP452" s="33"/>
      <c r="BQ452" s="33"/>
      <c r="BR452" s="33"/>
      <c r="BS452" s="33"/>
      <c r="BT452" s="33"/>
      <c r="BU452" s="33"/>
      <c r="BV452" s="33"/>
      <c r="BW452" s="33"/>
      <c r="BX452" s="33"/>
      <c r="BY452" s="33"/>
      <c r="BZ452" s="33"/>
      <c r="CA452" s="33"/>
      <c r="CB452" s="33"/>
      <c r="CC452" s="33"/>
      <c r="CD452" s="33"/>
      <c r="CE452" s="33"/>
      <c r="CF452" s="33"/>
      <c r="CG452" s="33"/>
      <c r="CH452" s="33"/>
      <c r="CI452" s="33"/>
      <c r="CJ452" s="33"/>
      <c r="CK452" s="33"/>
      <c r="CL452" s="33"/>
      <c r="CM452" s="33"/>
      <c r="CN452" s="33"/>
      <c r="CO452" s="33"/>
      <c r="CP452" s="33"/>
      <c r="CQ452" s="33"/>
      <c r="CR452" s="33"/>
      <c r="CS452" s="33"/>
      <c r="CT452" s="33"/>
      <c r="CU452" s="33"/>
      <c r="CV452" s="33"/>
      <c r="CW452" s="33"/>
      <c r="CX452" s="33"/>
      <c r="CY452" s="33"/>
      <c r="CZ452" s="33"/>
      <c r="DA452" s="33"/>
      <c r="DB452" s="33"/>
      <c r="DC452" s="33"/>
      <c r="DD452" s="33"/>
      <c r="DE452" s="33"/>
      <c r="DF452" s="33"/>
      <c r="DG452" s="33"/>
      <c r="DH452" s="33"/>
      <c r="DI452" s="33"/>
      <c r="DJ452" s="33"/>
      <c r="DK452" s="33"/>
      <c r="DL452" s="33"/>
      <c r="DM452" s="33"/>
      <c r="DN452" s="33"/>
      <c r="DO452" s="33"/>
      <c r="DP452" s="33"/>
      <c r="DQ452" s="33"/>
      <c r="DR452" s="33"/>
      <c r="DS452" s="33"/>
      <c r="DT452" s="33"/>
      <c r="DU452" s="33"/>
      <c r="DV452" s="33"/>
      <c r="DW452" s="33"/>
      <c r="DX452" s="33"/>
      <c r="DY452" s="33"/>
      <c r="DZ452" s="33"/>
      <c r="EA452" s="33"/>
      <c r="EB452" s="33"/>
      <c r="EC452" s="33"/>
      <c r="ED452" s="33"/>
      <c r="EE452" s="33"/>
      <c r="EF452" s="33"/>
      <c r="EG452" s="33"/>
      <c r="EH452" s="33"/>
      <c r="EI452" s="33"/>
      <c r="EJ452" s="33"/>
      <c r="EK452" s="33"/>
      <c r="EL452" s="33"/>
      <c r="EM452" s="33"/>
      <c r="EN452" s="33"/>
      <c r="EO452" s="33"/>
      <c r="EP452" s="33"/>
      <c r="EQ452" s="33"/>
      <c r="ER452" s="33"/>
      <c r="ES452" s="33"/>
      <c r="ET452" s="33"/>
      <c r="EU452" s="33"/>
      <c r="EV452" s="33"/>
      <c r="EW452" s="33"/>
      <c r="EX452" s="33"/>
      <c r="EY452" s="33"/>
      <c r="EZ452" s="33"/>
      <c r="FA452" s="33"/>
      <c r="FB452" s="33"/>
      <c r="FC452" s="33"/>
      <c r="FD452" s="33"/>
      <c r="FE452" s="33"/>
      <c r="FF452" s="33"/>
      <c r="FG452" s="33"/>
      <c r="FH452" s="33"/>
      <c r="FI452" s="33"/>
      <c r="FJ452" s="33"/>
      <c r="FK452" s="33"/>
      <c r="FL452" s="33"/>
      <c r="FM452" s="33"/>
      <c r="FN452" s="33"/>
      <c r="FO452" s="33"/>
      <c r="FP452" s="33"/>
      <c r="FQ452" s="33"/>
      <c r="FR452" s="33"/>
      <c r="FS452" s="33"/>
      <c r="FT452" s="33"/>
      <c r="FU452" s="33"/>
      <c r="FV452" s="33"/>
      <c r="FW452" s="33"/>
      <c r="FX452" s="33"/>
      <c r="FY452" s="33"/>
      <c r="FZ452" s="33"/>
      <c r="GA452" s="33"/>
      <c r="GB452" s="33"/>
      <c r="GC452" s="33"/>
      <c r="GD452" s="33"/>
      <c r="GE452" s="33"/>
      <c r="GF452" s="33"/>
      <c r="GG452" s="33"/>
      <c r="GH452" s="33"/>
      <c r="GI452" s="33"/>
      <c r="GJ452" s="33"/>
      <c r="GK452" s="33"/>
      <c r="GL452" s="33"/>
      <c r="GM452" s="33"/>
      <c r="GN452" s="33"/>
      <c r="GO452" s="33"/>
      <c r="GP452" s="33"/>
      <c r="GQ452" s="33"/>
      <c r="GR452" s="33"/>
      <c r="GS452" s="33"/>
      <c r="GT452" s="33"/>
      <c r="GU452" s="33"/>
      <c r="GV452" s="33"/>
      <c r="GW452" s="33"/>
      <c r="GX452" s="33"/>
      <c r="GY452" s="33"/>
      <c r="GZ452" s="33"/>
      <c r="HA452" s="33"/>
      <c r="HB452" s="33"/>
      <c r="HC452" s="33"/>
      <c r="HD452" s="33"/>
      <c r="HE452" s="33"/>
      <c r="HF452" s="33"/>
      <c r="HG452" s="33"/>
      <c r="HH452" s="33"/>
      <c r="HI452" s="33"/>
      <c r="HJ452" s="33"/>
      <c r="HK452" s="33"/>
      <c r="HL452" s="33"/>
      <c r="HM452" s="33"/>
      <c r="HN452" s="33"/>
      <c r="HO452" s="33"/>
      <c r="HP452" s="33"/>
      <c r="HQ452" s="33"/>
      <c r="HR452" s="33"/>
      <c r="HS452" s="33"/>
      <c r="HT452" s="33"/>
      <c r="HU452" s="33"/>
      <c r="HV452" s="33"/>
      <c r="HW452" s="33"/>
      <c r="HX452" s="33"/>
      <c r="HY452" s="33"/>
      <c r="HZ452" s="33"/>
      <c r="IA452" s="33"/>
      <c r="IB452" s="33"/>
      <c r="IC452" s="33"/>
      <c r="ID452" s="33"/>
      <c r="IE452" s="33"/>
      <c r="IF452" s="33"/>
      <c r="IG452" s="33"/>
      <c r="IH452" s="33"/>
      <c r="II452" s="33"/>
      <c r="IJ452" s="33"/>
      <c r="IK452" s="33"/>
      <c r="IL452" s="33"/>
      <c r="IM452" s="33"/>
      <c r="IN452" s="33"/>
      <c r="IO452" s="33"/>
      <c r="IP452" s="33"/>
      <c r="IQ452" s="33"/>
      <c r="IR452" s="33"/>
      <c r="IS452" s="33"/>
      <c r="IT452" s="33"/>
      <c r="IU452" s="33"/>
      <c r="IV452" s="33"/>
    </row>
    <row r="453" spans="1:256" x14ac:dyDescent="0.2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  <c r="AI453" s="33"/>
      <c r="AJ453" s="33"/>
      <c r="AK453" s="33"/>
      <c r="AL453" s="33"/>
      <c r="AM453" s="33"/>
      <c r="AN453" s="33"/>
      <c r="AO453" s="33"/>
      <c r="AP453" s="33"/>
      <c r="AQ453" s="33"/>
      <c r="AR453" s="33"/>
      <c r="AS453" s="33"/>
      <c r="AT453" s="33"/>
      <c r="AU453" s="33"/>
      <c r="AV453" s="33"/>
      <c r="AW453" s="33"/>
      <c r="AX453" s="33"/>
      <c r="AY453" s="33"/>
      <c r="AZ453" s="33"/>
      <c r="BA453" s="33"/>
      <c r="BB453" s="33"/>
      <c r="BC453" s="33"/>
      <c r="BD453" s="33"/>
      <c r="BE453" s="33"/>
      <c r="BF453" s="33"/>
      <c r="BG453" s="33"/>
      <c r="BH453" s="33"/>
      <c r="BI453" s="33"/>
      <c r="BJ453" s="33"/>
      <c r="BK453" s="33"/>
      <c r="BL453" s="33"/>
      <c r="BM453" s="33"/>
      <c r="BN453" s="33"/>
      <c r="BO453" s="33"/>
      <c r="BP453" s="33"/>
      <c r="BQ453" s="33"/>
      <c r="BR453" s="33"/>
      <c r="BS453" s="33"/>
      <c r="BT453" s="33"/>
      <c r="BU453" s="33"/>
      <c r="BV453" s="33"/>
      <c r="BW453" s="33"/>
      <c r="BX453" s="33"/>
      <c r="BY453" s="33"/>
      <c r="BZ453" s="33"/>
      <c r="CA453" s="33"/>
      <c r="CB453" s="33"/>
      <c r="CC453" s="33"/>
      <c r="CD453" s="33"/>
      <c r="CE453" s="33"/>
      <c r="CF453" s="33"/>
      <c r="CG453" s="33"/>
      <c r="CH453" s="33"/>
      <c r="CI453" s="33"/>
      <c r="CJ453" s="33"/>
      <c r="CK453" s="33"/>
      <c r="CL453" s="33"/>
      <c r="CM453" s="33"/>
      <c r="CN453" s="33"/>
      <c r="CO453" s="33"/>
      <c r="CP453" s="33"/>
      <c r="CQ453" s="33"/>
      <c r="CR453" s="33"/>
      <c r="CS453" s="33"/>
      <c r="CT453" s="33"/>
      <c r="CU453" s="33"/>
      <c r="CV453" s="33"/>
      <c r="CW453" s="33"/>
      <c r="CX453" s="33"/>
      <c r="CY453" s="33"/>
      <c r="CZ453" s="33"/>
      <c r="DA453" s="33"/>
      <c r="DB453" s="33"/>
      <c r="DC453" s="33"/>
      <c r="DD453" s="33"/>
      <c r="DE453" s="33"/>
      <c r="DF453" s="33"/>
      <c r="DG453" s="33"/>
      <c r="DH453" s="33"/>
      <c r="DI453" s="33"/>
      <c r="DJ453" s="33"/>
      <c r="DK453" s="33"/>
      <c r="DL453" s="33"/>
      <c r="DM453" s="33"/>
      <c r="DN453" s="33"/>
      <c r="DO453" s="33"/>
      <c r="DP453" s="33"/>
      <c r="DQ453" s="33"/>
      <c r="DR453" s="33"/>
      <c r="DS453" s="33"/>
      <c r="DT453" s="33"/>
      <c r="DU453" s="33"/>
      <c r="DV453" s="33"/>
      <c r="DW453" s="33"/>
      <c r="DX453" s="33"/>
      <c r="DY453" s="33"/>
      <c r="DZ453" s="33"/>
      <c r="EA453" s="33"/>
      <c r="EB453" s="33"/>
      <c r="EC453" s="33"/>
      <c r="ED453" s="33"/>
      <c r="EE453" s="33"/>
      <c r="EF453" s="33"/>
      <c r="EG453" s="33"/>
      <c r="EH453" s="33"/>
      <c r="EI453" s="33"/>
      <c r="EJ453" s="33"/>
      <c r="EK453" s="33"/>
      <c r="EL453" s="33"/>
      <c r="EM453" s="33"/>
      <c r="EN453" s="33"/>
      <c r="EO453" s="33"/>
      <c r="EP453" s="33"/>
      <c r="EQ453" s="33"/>
      <c r="ER453" s="33"/>
      <c r="ES453" s="33"/>
      <c r="ET453" s="33"/>
      <c r="EU453" s="33"/>
      <c r="EV453" s="33"/>
      <c r="EW453" s="33"/>
      <c r="EX453" s="33"/>
      <c r="EY453" s="33"/>
      <c r="EZ453" s="33"/>
      <c r="FA453" s="33"/>
      <c r="FB453" s="33"/>
      <c r="FC453" s="33"/>
      <c r="FD453" s="33"/>
      <c r="FE453" s="33"/>
      <c r="FF453" s="33"/>
      <c r="FG453" s="33"/>
      <c r="FH453" s="33"/>
      <c r="FI453" s="33"/>
      <c r="FJ453" s="33"/>
      <c r="FK453" s="33"/>
      <c r="FL453" s="33"/>
      <c r="FM453" s="33"/>
      <c r="FN453" s="33"/>
      <c r="FO453" s="33"/>
      <c r="FP453" s="33"/>
      <c r="FQ453" s="33"/>
      <c r="FR453" s="33"/>
      <c r="FS453" s="33"/>
      <c r="FT453" s="33"/>
      <c r="FU453" s="33"/>
      <c r="FV453" s="33"/>
      <c r="FW453" s="33"/>
      <c r="FX453" s="33"/>
      <c r="FY453" s="33"/>
      <c r="FZ453" s="33"/>
      <c r="GA453" s="33"/>
      <c r="GB453" s="33"/>
      <c r="GC453" s="33"/>
      <c r="GD453" s="33"/>
      <c r="GE453" s="33"/>
      <c r="GF453" s="33"/>
      <c r="GG453" s="33"/>
      <c r="GH453" s="33"/>
      <c r="GI453" s="33"/>
      <c r="GJ453" s="33"/>
      <c r="GK453" s="33"/>
      <c r="GL453" s="33"/>
      <c r="GM453" s="33"/>
      <c r="GN453" s="33"/>
      <c r="GO453" s="33"/>
      <c r="GP453" s="33"/>
      <c r="GQ453" s="33"/>
      <c r="GR453" s="33"/>
      <c r="GS453" s="33"/>
      <c r="GT453" s="33"/>
      <c r="GU453" s="33"/>
      <c r="GV453" s="33"/>
      <c r="GW453" s="33"/>
      <c r="GX453" s="33"/>
      <c r="GY453" s="33"/>
      <c r="GZ453" s="33"/>
      <c r="HA453" s="33"/>
      <c r="HB453" s="33"/>
      <c r="HC453" s="33"/>
      <c r="HD453" s="33"/>
      <c r="HE453" s="33"/>
      <c r="HF453" s="33"/>
      <c r="HG453" s="33"/>
      <c r="HH453" s="33"/>
      <c r="HI453" s="33"/>
      <c r="HJ453" s="33"/>
      <c r="HK453" s="33"/>
      <c r="HL453" s="33"/>
      <c r="HM453" s="33"/>
      <c r="HN453" s="33"/>
      <c r="HO453" s="33"/>
      <c r="HP453" s="33"/>
      <c r="HQ453" s="33"/>
      <c r="HR453" s="33"/>
      <c r="HS453" s="33"/>
      <c r="HT453" s="33"/>
      <c r="HU453" s="33"/>
      <c r="HV453" s="33"/>
      <c r="HW453" s="33"/>
      <c r="HX453" s="33"/>
      <c r="HY453" s="33"/>
      <c r="HZ453" s="33"/>
      <c r="IA453" s="33"/>
      <c r="IB453" s="33"/>
      <c r="IC453" s="33"/>
      <c r="ID453" s="33"/>
      <c r="IE453" s="33"/>
      <c r="IF453" s="33"/>
      <c r="IG453" s="33"/>
      <c r="IH453" s="33"/>
      <c r="II453" s="33"/>
      <c r="IJ453" s="33"/>
      <c r="IK453" s="33"/>
      <c r="IL453" s="33"/>
      <c r="IM453" s="33"/>
      <c r="IN453" s="33"/>
      <c r="IO453" s="33"/>
      <c r="IP453" s="33"/>
      <c r="IQ453" s="33"/>
      <c r="IR453" s="33"/>
      <c r="IS453" s="33"/>
      <c r="IT453" s="33"/>
      <c r="IU453" s="33"/>
      <c r="IV453" s="33"/>
    </row>
    <row r="454" spans="1:256" ht="15" customHeight="1" x14ac:dyDescent="0.25">
      <c r="A454" s="83" t="s">
        <v>691</v>
      </c>
      <c r="B454" s="463" t="s">
        <v>481</v>
      </c>
      <c r="C454" s="463"/>
      <c r="D454" s="463"/>
      <c r="E454" s="463"/>
      <c r="F454" s="463"/>
      <c r="G454" s="463"/>
      <c r="H454" s="463"/>
      <c r="I454" s="463"/>
      <c r="J454" s="46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  <c r="AI454" s="33"/>
      <c r="AJ454" s="33"/>
      <c r="AK454" s="33"/>
      <c r="AL454" s="33"/>
      <c r="AM454" s="33"/>
      <c r="AN454" s="33"/>
      <c r="AO454" s="33"/>
      <c r="AP454" s="33"/>
      <c r="AQ454" s="33"/>
      <c r="AR454" s="33"/>
      <c r="AS454" s="33"/>
      <c r="AT454" s="33"/>
      <c r="AU454" s="33"/>
      <c r="AV454" s="33"/>
      <c r="AW454" s="33"/>
      <c r="AX454" s="33"/>
      <c r="AY454" s="33"/>
      <c r="AZ454" s="33"/>
      <c r="BA454" s="33"/>
      <c r="BB454" s="33"/>
      <c r="BC454" s="33"/>
      <c r="BD454" s="33"/>
      <c r="BE454" s="33"/>
      <c r="BF454" s="33"/>
      <c r="BG454" s="33"/>
      <c r="BH454" s="33"/>
      <c r="BI454" s="33"/>
      <c r="BJ454" s="33"/>
      <c r="BK454" s="33"/>
      <c r="BL454" s="33"/>
      <c r="BM454" s="33"/>
      <c r="BN454" s="33"/>
      <c r="BO454" s="33"/>
      <c r="BP454" s="33"/>
      <c r="BQ454" s="33"/>
      <c r="BR454" s="33"/>
      <c r="BS454" s="33"/>
      <c r="BT454" s="33"/>
      <c r="BU454" s="33"/>
      <c r="BV454" s="33"/>
      <c r="BW454" s="33"/>
      <c r="BX454" s="33"/>
      <c r="BY454" s="33"/>
      <c r="BZ454" s="33"/>
      <c r="CA454" s="33"/>
      <c r="CB454" s="33"/>
      <c r="CC454" s="33"/>
      <c r="CD454" s="33"/>
      <c r="CE454" s="33"/>
      <c r="CF454" s="33"/>
      <c r="CG454" s="33"/>
      <c r="CH454" s="33"/>
      <c r="CI454" s="33"/>
      <c r="CJ454" s="33"/>
      <c r="CK454" s="33"/>
      <c r="CL454" s="33"/>
      <c r="CM454" s="33"/>
      <c r="CN454" s="33"/>
      <c r="CO454" s="33"/>
      <c r="CP454" s="33"/>
      <c r="CQ454" s="33"/>
      <c r="CR454" s="33"/>
      <c r="CS454" s="33"/>
      <c r="CT454" s="33"/>
      <c r="CU454" s="33"/>
      <c r="CV454" s="33"/>
      <c r="CW454" s="33"/>
      <c r="CX454" s="33"/>
      <c r="CY454" s="33"/>
      <c r="CZ454" s="33"/>
      <c r="DA454" s="33"/>
      <c r="DB454" s="33"/>
      <c r="DC454" s="33"/>
      <c r="DD454" s="33"/>
      <c r="DE454" s="33"/>
      <c r="DF454" s="33"/>
      <c r="DG454" s="33"/>
      <c r="DH454" s="33"/>
      <c r="DI454" s="33"/>
      <c r="DJ454" s="33"/>
      <c r="DK454" s="33"/>
      <c r="DL454" s="33"/>
      <c r="DM454" s="33"/>
      <c r="DN454" s="33"/>
      <c r="DO454" s="33"/>
      <c r="DP454" s="33"/>
      <c r="DQ454" s="33"/>
      <c r="DR454" s="33"/>
      <c r="DS454" s="33"/>
      <c r="DT454" s="33"/>
      <c r="DU454" s="33"/>
      <c r="DV454" s="33"/>
      <c r="DW454" s="33"/>
      <c r="DX454" s="33"/>
      <c r="DY454" s="33"/>
      <c r="DZ454" s="33"/>
      <c r="EA454" s="33"/>
      <c r="EB454" s="33"/>
      <c r="EC454" s="33"/>
      <c r="ED454" s="33"/>
      <c r="EE454" s="33"/>
      <c r="EF454" s="33"/>
      <c r="EG454" s="33"/>
      <c r="EH454" s="33"/>
      <c r="EI454" s="33"/>
      <c r="EJ454" s="33"/>
      <c r="EK454" s="33"/>
      <c r="EL454" s="33"/>
      <c r="EM454" s="33"/>
      <c r="EN454" s="33"/>
      <c r="EO454" s="33"/>
      <c r="EP454" s="33"/>
      <c r="EQ454" s="33"/>
      <c r="ER454" s="33"/>
      <c r="ES454" s="33"/>
      <c r="ET454" s="33"/>
      <c r="EU454" s="33"/>
      <c r="EV454" s="33"/>
      <c r="EW454" s="33"/>
      <c r="EX454" s="33"/>
      <c r="EY454" s="33"/>
      <c r="EZ454" s="33"/>
      <c r="FA454" s="33"/>
      <c r="FB454" s="33"/>
      <c r="FC454" s="33"/>
      <c r="FD454" s="33"/>
      <c r="FE454" s="33"/>
      <c r="FF454" s="33"/>
      <c r="FG454" s="33"/>
      <c r="FH454" s="33"/>
      <c r="FI454" s="33"/>
      <c r="FJ454" s="33"/>
      <c r="FK454" s="33"/>
      <c r="FL454" s="33"/>
      <c r="FM454" s="33"/>
      <c r="FN454" s="33"/>
      <c r="FO454" s="33"/>
      <c r="FP454" s="33"/>
      <c r="FQ454" s="33"/>
      <c r="FR454" s="33"/>
      <c r="FS454" s="33"/>
      <c r="FT454" s="33"/>
      <c r="FU454" s="33"/>
      <c r="FV454" s="33"/>
      <c r="FW454" s="33"/>
      <c r="FX454" s="33"/>
      <c r="FY454" s="33"/>
      <c r="FZ454" s="33"/>
      <c r="GA454" s="33"/>
      <c r="GB454" s="33"/>
      <c r="GC454" s="33"/>
      <c r="GD454" s="33"/>
      <c r="GE454" s="33"/>
      <c r="GF454" s="33"/>
      <c r="GG454" s="33"/>
      <c r="GH454" s="33"/>
      <c r="GI454" s="33"/>
      <c r="GJ454" s="33"/>
      <c r="GK454" s="33"/>
      <c r="GL454" s="33"/>
      <c r="GM454" s="33"/>
      <c r="GN454" s="33"/>
      <c r="GO454" s="33"/>
      <c r="GP454" s="33"/>
      <c r="GQ454" s="33"/>
      <c r="GR454" s="33"/>
      <c r="GS454" s="33"/>
      <c r="GT454" s="33"/>
      <c r="GU454" s="33"/>
      <c r="GV454" s="33"/>
      <c r="GW454" s="33"/>
      <c r="GX454" s="33"/>
      <c r="GY454" s="33"/>
      <c r="GZ454" s="33"/>
      <c r="HA454" s="33"/>
      <c r="HB454" s="33"/>
      <c r="HC454" s="33"/>
      <c r="HD454" s="33"/>
      <c r="HE454" s="33"/>
      <c r="HF454" s="33"/>
      <c r="HG454" s="33"/>
      <c r="HH454" s="33"/>
      <c r="HI454" s="33"/>
      <c r="HJ454" s="33"/>
      <c r="HK454" s="33"/>
      <c r="HL454" s="33"/>
      <c r="HM454" s="33"/>
      <c r="HN454" s="33"/>
      <c r="HO454" s="33"/>
      <c r="HP454" s="33"/>
      <c r="HQ454" s="33"/>
      <c r="HR454" s="33"/>
      <c r="HS454" s="33"/>
      <c r="HT454" s="33"/>
      <c r="HU454" s="33"/>
      <c r="HV454" s="33"/>
      <c r="HW454" s="33"/>
      <c r="HX454" s="33"/>
      <c r="HY454" s="33"/>
      <c r="HZ454" s="33"/>
      <c r="IA454" s="33"/>
      <c r="IB454" s="33"/>
      <c r="IC454" s="33"/>
      <c r="ID454" s="33"/>
      <c r="IE454" s="33"/>
      <c r="IF454" s="33"/>
      <c r="IG454" s="33"/>
      <c r="IH454" s="33"/>
      <c r="II454" s="33"/>
      <c r="IJ454" s="33"/>
      <c r="IK454" s="33"/>
      <c r="IL454" s="33"/>
      <c r="IM454" s="33"/>
      <c r="IN454" s="33"/>
      <c r="IO454" s="33"/>
      <c r="IP454" s="33"/>
      <c r="IQ454" s="33"/>
      <c r="IR454" s="33"/>
      <c r="IS454" s="33"/>
      <c r="IT454" s="33"/>
      <c r="IU454" s="33"/>
      <c r="IV454" s="33"/>
    </row>
    <row r="455" spans="1:256" ht="15.75" thickBo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3"/>
      <c r="AG455" s="33"/>
      <c r="AH455" s="33"/>
      <c r="AI455" s="33"/>
      <c r="AJ455" s="33"/>
      <c r="AK455" s="33"/>
      <c r="AL455" s="33"/>
      <c r="AM455" s="33"/>
      <c r="AN455" s="33"/>
      <c r="AO455" s="33"/>
      <c r="AP455" s="33"/>
      <c r="AQ455" s="33"/>
      <c r="AR455" s="33"/>
      <c r="AS455" s="33"/>
      <c r="AT455" s="33"/>
      <c r="AU455" s="33"/>
      <c r="AV455" s="33"/>
      <c r="AW455" s="33"/>
      <c r="AX455" s="33"/>
      <c r="AY455" s="33"/>
      <c r="AZ455" s="33"/>
      <c r="BA455" s="33"/>
      <c r="BB455" s="33"/>
      <c r="BC455" s="33"/>
      <c r="BD455" s="33"/>
      <c r="BE455" s="33"/>
      <c r="BF455" s="33"/>
      <c r="BG455" s="33"/>
      <c r="BH455" s="33"/>
      <c r="BI455" s="33"/>
      <c r="BJ455" s="33"/>
      <c r="BK455" s="33"/>
      <c r="BL455" s="33"/>
      <c r="BM455" s="33"/>
      <c r="BN455" s="33"/>
      <c r="BO455" s="33"/>
      <c r="BP455" s="33"/>
      <c r="BQ455" s="33"/>
      <c r="BR455" s="33"/>
      <c r="BS455" s="33"/>
      <c r="BT455" s="33"/>
      <c r="BU455" s="33"/>
      <c r="BV455" s="33"/>
      <c r="BW455" s="33"/>
      <c r="BX455" s="33"/>
      <c r="BY455" s="33"/>
      <c r="BZ455" s="33"/>
      <c r="CA455" s="33"/>
      <c r="CB455" s="33"/>
      <c r="CC455" s="33"/>
      <c r="CD455" s="33"/>
      <c r="CE455" s="33"/>
      <c r="CF455" s="33"/>
      <c r="CG455" s="33"/>
      <c r="CH455" s="33"/>
      <c r="CI455" s="33"/>
      <c r="CJ455" s="33"/>
      <c r="CK455" s="33"/>
      <c r="CL455" s="33"/>
      <c r="CM455" s="33"/>
      <c r="CN455" s="33"/>
      <c r="CO455" s="33"/>
      <c r="CP455" s="33"/>
      <c r="CQ455" s="33"/>
      <c r="CR455" s="33"/>
      <c r="CS455" s="33"/>
      <c r="CT455" s="33"/>
      <c r="CU455" s="33"/>
      <c r="CV455" s="33"/>
      <c r="CW455" s="33"/>
      <c r="CX455" s="33"/>
      <c r="CY455" s="33"/>
      <c r="CZ455" s="33"/>
      <c r="DA455" s="33"/>
      <c r="DB455" s="33"/>
      <c r="DC455" s="33"/>
      <c r="DD455" s="33"/>
      <c r="DE455" s="33"/>
      <c r="DF455" s="33"/>
      <c r="DG455" s="33"/>
      <c r="DH455" s="33"/>
      <c r="DI455" s="33"/>
      <c r="DJ455" s="33"/>
      <c r="DK455" s="33"/>
      <c r="DL455" s="33"/>
      <c r="DM455" s="33"/>
      <c r="DN455" s="33"/>
      <c r="DO455" s="33"/>
      <c r="DP455" s="33"/>
      <c r="DQ455" s="33"/>
      <c r="DR455" s="33"/>
      <c r="DS455" s="33"/>
      <c r="DT455" s="33"/>
      <c r="DU455" s="33"/>
      <c r="DV455" s="33"/>
      <c r="DW455" s="33"/>
      <c r="DX455" s="33"/>
      <c r="DY455" s="33"/>
      <c r="DZ455" s="33"/>
      <c r="EA455" s="33"/>
      <c r="EB455" s="33"/>
      <c r="EC455" s="33"/>
      <c r="ED455" s="33"/>
      <c r="EE455" s="33"/>
      <c r="EF455" s="33"/>
      <c r="EG455" s="33"/>
      <c r="EH455" s="33"/>
      <c r="EI455" s="33"/>
      <c r="EJ455" s="33"/>
      <c r="EK455" s="33"/>
      <c r="EL455" s="33"/>
      <c r="EM455" s="33"/>
      <c r="EN455" s="33"/>
      <c r="EO455" s="33"/>
      <c r="EP455" s="33"/>
      <c r="EQ455" s="33"/>
      <c r="ER455" s="33"/>
      <c r="ES455" s="33"/>
      <c r="ET455" s="33"/>
      <c r="EU455" s="33"/>
      <c r="EV455" s="33"/>
      <c r="EW455" s="33"/>
      <c r="EX455" s="33"/>
      <c r="EY455" s="33"/>
      <c r="EZ455" s="33"/>
      <c r="FA455" s="33"/>
      <c r="FB455" s="33"/>
      <c r="FC455" s="33"/>
      <c r="FD455" s="33"/>
      <c r="FE455" s="33"/>
      <c r="FF455" s="33"/>
      <c r="FG455" s="33"/>
      <c r="FH455" s="33"/>
      <c r="FI455" s="33"/>
      <c r="FJ455" s="33"/>
      <c r="FK455" s="33"/>
      <c r="FL455" s="33"/>
      <c r="FM455" s="33"/>
      <c r="FN455" s="33"/>
      <c r="FO455" s="33"/>
      <c r="FP455" s="33"/>
      <c r="FQ455" s="33"/>
      <c r="FR455" s="33"/>
      <c r="FS455" s="33"/>
      <c r="FT455" s="33"/>
      <c r="FU455" s="33"/>
      <c r="FV455" s="33"/>
      <c r="FW455" s="33"/>
      <c r="FX455" s="33"/>
      <c r="FY455" s="33"/>
      <c r="FZ455" s="33"/>
      <c r="GA455" s="33"/>
      <c r="GB455" s="33"/>
      <c r="GC455" s="33"/>
      <c r="GD455" s="33"/>
      <c r="GE455" s="33"/>
      <c r="GF455" s="33"/>
      <c r="GG455" s="33"/>
      <c r="GH455" s="33"/>
      <c r="GI455" s="33"/>
      <c r="GJ455" s="33"/>
      <c r="GK455" s="33"/>
      <c r="GL455" s="33"/>
      <c r="GM455" s="33"/>
      <c r="GN455" s="33"/>
      <c r="GO455" s="33"/>
      <c r="GP455" s="33"/>
      <c r="GQ455" s="33"/>
      <c r="GR455" s="33"/>
      <c r="GS455" s="33"/>
      <c r="GT455" s="33"/>
      <c r="GU455" s="33"/>
      <c r="GV455" s="33"/>
      <c r="GW455" s="33"/>
      <c r="GX455" s="33"/>
      <c r="GY455" s="33"/>
      <c r="GZ455" s="33"/>
      <c r="HA455" s="33"/>
      <c r="HB455" s="33"/>
      <c r="HC455" s="33"/>
      <c r="HD455" s="33"/>
      <c r="HE455" s="33"/>
      <c r="HF455" s="33"/>
      <c r="HG455" s="33"/>
      <c r="HH455" s="33"/>
      <c r="HI455" s="33"/>
      <c r="HJ455" s="33"/>
      <c r="HK455" s="33"/>
      <c r="HL455" s="33"/>
      <c r="HM455" s="33"/>
      <c r="HN455" s="33"/>
      <c r="HO455" s="33"/>
      <c r="HP455" s="33"/>
      <c r="HQ455" s="33"/>
      <c r="HR455" s="33"/>
      <c r="HS455" s="33"/>
      <c r="HT455" s="33"/>
      <c r="HU455" s="33"/>
      <c r="HV455" s="33"/>
      <c r="HW455" s="33"/>
      <c r="HX455" s="33"/>
      <c r="HY455" s="33"/>
      <c r="HZ455" s="33"/>
      <c r="IA455" s="33"/>
      <c r="IB455" s="33"/>
      <c r="IC455" s="33"/>
      <c r="ID455" s="33"/>
      <c r="IE455" s="33"/>
      <c r="IF455" s="33"/>
      <c r="IG455" s="33"/>
      <c r="IH455" s="33"/>
      <c r="II455" s="33"/>
      <c r="IJ455" s="33"/>
      <c r="IK455" s="33"/>
      <c r="IL455" s="33"/>
      <c r="IM455" s="33"/>
      <c r="IN455" s="33"/>
      <c r="IO455" s="33"/>
      <c r="IP455" s="33"/>
      <c r="IQ455" s="33"/>
      <c r="IR455" s="33"/>
      <c r="IS455" s="33"/>
      <c r="IT455" s="33"/>
      <c r="IU455" s="33"/>
      <c r="IV455" s="33"/>
    </row>
    <row r="456" spans="1:256" ht="18" customHeight="1" thickTop="1" thickBot="1" x14ac:dyDescent="0.25">
      <c r="A456" s="911" t="s">
        <v>13</v>
      </c>
      <c r="B456" s="1031"/>
      <c r="C456" s="995" t="s">
        <v>6</v>
      </c>
      <c r="D456" s="995"/>
      <c r="E456" s="995"/>
      <c r="F456" s="995"/>
      <c r="G456" s="995"/>
      <c r="H456" s="995"/>
      <c r="I456" s="995"/>
      <c r="J456" s="996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  <c r="AI456" s="33"/>
      <c r="AJ456" s="33"/>
      <c r="AK456" s="33"/>
      <c r="AL456" s="33"/>
      <c r="AM456" s="33"/>
      <c r="AN456" s="33"/>
      <c r="AO456" s="33"/>
      <c r="AP456" s="33"/>
      <c r="AQ456" s="33"/>
      <c r="AR456" s="33"/>
      <c r="AS456" s="33"/>
      <c r="AT456" s="33"/>
      <c r="AU456" s="33"/>
      <c r="AV456" s="33"/>
      <c r="AW456" s="33"/>
      <c r="AX456" s="33"/>
      <c r="AY456" s="33"/>
      <c r="AZ456" s="33"/>
      <c r="BA456" s="33"/>
      <c r="BB456" s="33"/>
      <c r="BC456" s="33"/>
      <c r="BD456" s="33"/>
      <c r="BE456" s="33"/>
      <c r="BF456" s="33"/>
      <c r="BG456" s="33"/>
      <c r="BH456" s="33"/>
      <c r="BI456" s="33"/>
      <c r="BJ456" s="33"/>
      <c r="BK456" s="33"/>
      <c r="BL456" s="33"/>
      <c r="BM456" s="33"/>
      <c r="BN456" s="33"/>
      <c r="BO456" s="33"/>
      <c r="BP456" s="33"/>
      <c r="BQ456" s="33"/>
      <c r="BR456" s="33"/>
      <c r="BS456" s="33"/>
      <c r="BT456" s="33"/>
      <c r="BU456" s="33"/>
      <c r="BV456" s="33"/>
      <c r="BW456" s="33"/>
      <c r="BX456" s="33"/>
      <c r="BY456" s="33"/>
      <c r="BZ456" s="33"/>
      <c r="CA456" s="33"/>
      <c r="CB456" s="33"/>
      <c r="CC456" s="33"/>
      <c r="CD456" s="33"/>
      <c r="CE456" s="33"/>
      <c r="CF456" s="33"/>
      <c r="CG456" s="33"/>
      <c r="CH456" s="33"/>
      <c r="CI456" s="33"/>
      <c r="CJ456" s="33"/>
      <c r="CK456" s="33"/>
      <c r="CL456" s="33"/>
      <c r="CM456" s="33"/>
      <c r="CN456" s="33"/>
      <c r="CO456" s="33"/>
      <c r="CP456" s="33"/>
      <c r="CQ456" s="33"/>
      <c r="CR456" s="33"/>
      <c r="CS456" s="33"/>
      <c r="CT456" s="33"/>
      <c r="CU456" s="33"/>
      <c r="CV456" s="33"/>
      <c r="CW456" s="33"/>
      <c r="CX456" s="33"/>
      <c r="CY456" s="33"/>
      <c r="CZ456" s="33"/>
      <c r="DA456" s="33"/>
      <c r="DB456" s="33"/>
      <c r="DC456" s="33"/>
      <c r="DD456" s="33"/>
      <c r="DE456" s="33"/>
      <c r="DF456" s="33"/>
      <c r="DG456" s="33"/>
      <c r="DH456" s="33"/>
      <c r="DI456" s="33"/>
      <c r="DJ456" s="33"/>
      <c r="DK456" s="33"/>
      <c r="DL456" s="33"/>
      <c r="DM456" s="33"/>
      <c r="DN456" s="33"/>
      <c r="DO456" s="33"/>
      <c r="DP456" s="33"/>
      <c r="DQ456" s="33"/>
      <c r="DR456" s="33"/>
      <c r="DS456" s="33"/>
      <c r="DT456" s="33"/>
      <c r="DU456" s="33"/>
      <c r="DV456" s="33"/>
      <c r="DW456" s="33"/>
      <c r="DX456" s="33"/>
      <c r="DY456" s="33"/>
      <c r="DZ456" s="33"/>
      <c r="EA456" s="33"/>
      <c r="EB456" s="33"/>
      <c r="EC456" s="33"/>
      <c r="ED456" s="33"/>
      <c r="EE456" s="33"/>
      <c r="EF456" s="33"/>
      <c r="EG456" s="33"/>
      <c r="EH456" s="33"/>
      <c r="EI456" s="33"/>
      <c r="EJ456" s="33"/>
      <c r="EK456" s="33"/>
      <c r="EL456" s="33"/>
      <c r="EM456" s="33"/>
      <c r="EN456" s="33"/>
      <c r="EO456" s="33"/>
      <c r="EP456" s="33"/>
      <c r="EQ456" s="33"/>
      <c r="ER456" s="33"/>
      <c r="ES456" s="33"/>
      <c r="ET456" s="33"/>
      <c r="EU456" s="33"/>
      <c r="EV456" s="33"/>
      <c r="EW456" s="33"/>
      <c r="EX456" s="33"/>
      <c r="EY456" s="33"/>
      <c r="EZ456" s="33"/>
      <c r="FA456" s="33"/>
      <c r="FB456" s="33"/>
      <c r="FC456" s="33"/>
      <c r="FD456" s="33"/>
      <c r="FE456" s="33"/>
      <c r="FF456" s="33"/>
      <c r="FG456" s="33"/>
      <c r="FH456" s="33"/>
      <c r="FI456" s="33"/>
      <c r="FJ456" s="33"/>
      <c r="FK456" s="33"/>
      <c r="FL456" s="33"/>
      <c r="FM456" s="33"/>
      <c r="FN456" s="33"/>
      <c r="FO456" s="33"/>
      <c r="FP456" s="33"/>
      <c r="FQ456" s="33"/>
      <c r="FR456" s="33"/>
      <c r="FS456" s="33"/>
      <c r="FT456" s="33"/>
      <c r="FU456" s="33"/>
      <c r="FV456" s="33"/>
      <c r="FW456" s="33"/>
      <c r="FX456" s="33"/>
      <c r="FY456" s="33"/>
      <c r="FZ456" s="33"/>
      <c r="GA456" s="33"/>
      <c r="GB456" s="33"/>
      <c r="GC456" s="33"/>
      <c r="GD456" s="33"/>
      <c r="GE456" s="33"/>
      <c r="GF456" s="33"/>
      <c r="GG456" s="33"/>
      <c r="GH456" s="33"/>
      <c r="GI456" s="33"/>
      <c r="GJ456" s="33"/>
      <c r="GK456" s="33"/>
      <c r="GL456" s="33"/>
      <c r="GM456" s="33"/>
      <c r="GN456" s="33"/>
      <c r="GO456" s="33"/>
      <c r="GP456" s="33"/>
      <c r="GQ456" s="33"/>
      <c r="GR456" s="33"/>
      <c r="GS456" s="33"/>
      <c r="GT456" s="33"/>
      <c r="GU456" s="33"/>
      <c r="GV456" s="33"/>
      <c r="GW456" s="33"/>
      <c r="GX456" s="33"/>
      <c r="GY456" s="33"/>
      <c r="GZ456" s="33"/>
      <c r="HA456" s="33"/>
      <c r="HB456" s="33"/>
      <c r="HC456" s="33"/>
      <c r="HD456" s="33"/>
      <c r="HE456" s="33"/>
      <c r="HF456" s="33"/>
      <c r="HG456" s="33"/>
      <c r="HH456" s="33"/>
      <c r="HI456" s="33"/>
      <c r="HJ456" s="33"/>
      <c r="HK456" s="33"/>
      <c r="HL456" s="33"/>
      <c r="HM456" s="33"/>
      <c r="HN456" s="33"/>
      <c r="HO456" s="33"/>
      <c r="HP456" s="33"/>
      <c r="HQ456" s="33"/>
      <c r="HR456" s="33"/>
      <c r="HS456" s="33"/>
      <c r="HT456" s="33"/>
      <c r="HU456" s="33"/>
      <c r="HV456" s="33"/>
      <c r="HW456" s="33"/>
      <c r="HX456" s="33"/>
      <c r="HY456" s="33"/>
      <c r="HZ456" s="33"/>
      <c r="IA456" s="33"/>
      <c r="IB456" s="33"/>
      <c r="IC456" s="33"/>
      <c r="ID456" s="33"/>
      <c r="IE456" s="33"/>
      <c r="IF456" s="33"/>
      <c r="IG456" s="33"/>
      <c r="IH456" s="33"/>
      <c r="II456" s="33"/>
      <c r="IJ456" s="33"/>
      <c r="IK456" s="33"/>
      <c r="IL456" s="33"/>
      <c r="IM456" s="33"/>
      <c r="IN456" s="33"/>
      <c r="IO456" s="33"/>
      <c r="IP456" s="33"/>
      <c r="IQ456" s="33"/>
      <c r="IR456" s="33"/>
      <c r="IS456" s="33"/>
      <c r="IT456" s="33"/>
      <c r="IU456" s="33"/>
      <c r="IV456" s="33"/>
    </row>
    <row r="457" spans="1:256" ht="18.75" customHeight="1" thickBot="1" x14ac:dyDescent="0.25">
      <c r="A457" s="913"/>
      <c r="B457" s="1032"/>
      <c r="C457" s="1027" t="s">
        <v>120</v>
      </c>
      <c r="D457" s="1028"/>
      <c r="E457" s="1102" t="s">
        <v>119</v>
      </c>
      <c r="F457" s="1363"/>
      <c r="G457" s="1123" t="s">
        <v>463</v>
      </c>
      <c r="H457" s="1124"/>
      <c r="I457" s="1102" t="s">
        <v>118</v>
      </c>
      <c r="J457" s="110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  <c r="AI457" s="33"/>
      <c r="AJ457" s="33"/>
      <c r="AK457" s="33"/>
      <c r="AL457" s="33"/>
      <c r="AM457" s="33"/>
      <c r="AN457" s="33"/>
      <c r="AO457" s="33"/>
      <c r="AP457" s="33"/>
      <c r="AQ457" s="33"/>
      <c r="AR457" s="33"/>
      <c r="AS457" s="33"/>
      <c r="AT457" s="33"/>
      <c r="AU457" s="33"/>
      <c r="AV457" s="33"/>
      <c r="AW457" s="33"/>
      <c r="AX457" s="33"/>
      <c r="AY457" s="33"/>
      <c r="AZ457" s="33"/>
      <c r="BA457" s="33"/>
      <c r="BB457" s="33"/>
      <c r="BC457" s="33"/>
      <c r="BD457" s="33"/>
      <c r="BE457" s="33"/>
      <c r="BF457" s="33"/>
      <c r="BG457" s="33"/>
      <c r="BH457" s="33"/>
      <c r="BI457" s="33"/>
      <c r="BJ457" s="33"/>
      <c r="BK457" s="33"/>
      <c r="BL457" s="33"/>
      <c r="BM457" s="33"/>
      <c r="BN457" s="33"/>
      <c r="BO457" s="33"/>
      <c r="BP457" s="33"/>
      <c r="BQ457" s="33"/>
      <c r="BR457" s="33"/>
      <c r="BS457" s="33"/>
      <c r="BT457" s="33"/>
      <c r="BU457" s="33"/>
      <c r="BV457" s="33"/>
      <c r="BW457" s="33"/>
      <c r="BX457" s="33"/>
      <c r="BY457" s="33"/>
      <c r="BZ457" s="33"/>
      <c r="CA457" s="33"/>
      <c r="CB457" s="33"/>
      <c r="CC457" s="33"/>
      <c r="CD457" s="33"/>
      <c r="CE457" s="33"/>
      <c r="CF457" s="33"/>
      <c r="CG457" s="33"/>
      <c r="CH457" s="33"/>
      <c r="CI457" s="33"/>
      <c r="CJ457" s="33"/>
      <c r="CK457" s="33"/>
      <c r="CL457" s="33"/>
      <c r="CM457" s="33"/>
      <c r="CN457" s="33"/>
      <c r="CO457" s="33"/>
      <c r="CP457" s="33"/>
      <c r="CQ457" s="33"/>
      <c r="CR457" s="33"/>
      <c r="CS457" s="33"/>
      <c r="CT457" s="33"/>
      <c r="CU457" s="33"/>
      <c r="CV457" s="33"/>
      <c r="CW457" s="33"/>
      <c r="CX457" s="33"/>
      <c r="CY457" s="33"/>
      <c r="CZ457" s="33"/>
      <c r="DA457" s="33"/>
      <c r="DB457" s="33"/>
      <c r="DC457" s="33"/>
      <c r="DD457" s="33"/>
      <c r="DE457" s="33"/>
      <c r="DF457" s="33"/>
      <c r="DG457" s="33"/>
      <c r="DH457" s="33"/>
      <c r="DI457" s="33"/>
      <c r="DJ457" s="33"/>
      <c r="DK457" s="33"/>
      <c r="DL457" s="33"/>
      <c r="DM457" s="33"/>
      <c r="DN457" s="33"/>
      <c r="DO457" s="33"/>
      <c r="DP457" s="33"/>
      <c r="DQ457" s="33"/>
      <c r="DR457" s="33"/>
      <c r="DS457" s="33"/>
      <c r="DT457" s="33"/>
      <c r="DU457" s="33"/>
      <c r="DV457" s="33"/>
      <c r="DW457" s="33"/>
      <c r="DX457" s="33"/>
      <c r="DY457" s="33"/>
      <c r="DZ457" s="33"/>
      <c r="EA457" s="33"/>
      <c r="EB457" s="33"/>
      <c r="EC457" s="33"/>
      <c r="ED457" s="33"/>
      <c r="EE457" s="33"/>
      <c r="EF457" s="33"/>
      <c r="EG457" s="33"/>
      <c r="EH457" s="33"/>
      <c r="EI457" s="33"/>
      <c r="EJ457" s="33"/>
      <c r="EK457" s="33"/>
      <c r="EL457" s="33"/>
      <c r="EM457" s="33"/>
      <c r="EN457" s="33"/>
      <c r="EO457" s="33"/>
      <c r="EP457" s="33"/>
      <c r="EQ457" s="33"/>
      <c r="ER457" s="33"/>
      <c r="ES457" s="33"/>
      <c r="ET457" s="33"/>
      <c r="EU457" s="33"/>
      <c r="EV457" s="33"/>
      <c r="EW457" s="33"/>
      <c r="EX457" s="33"/>
      <c r="EY457" s="33"/>
      <c r="EZ457" s="33"/>
      <c r="FA457" s="33"/>
      <c r="FB457" s="33"/>
      <c r="FC457" s="33"/>
      <c r="FD457" s="33"/>
      <c r="FE457" s="33"/>
      <c r="FF457" s="33"/>
      <c r="FG457" s="33"/>
      <c r="FH457" s="33"/>
      <c r="FI457" s="33"/>
      <c r="FJ457" s="33"/>
      <c r="FK457" s="33"/>
      <c r="FL457" s="33"/>
      <c r="FM457" s="33"/>
      <c r="FN457" s="33"/>
      <c r="FO457" s="33"/>
      <c r="FP457" s="33"/>
      <c r="FQ457" s="33"/>
      <c r="FR457" s="33"/>
      <c r="FS457" s="33"/>
      <c r="FT457" s="33"/>
      <c r="FU457" s="33"/>
      <c r="FV457" s="33"/>
      <c r="FW457" s="33"/>
      <c r="FX457" s="33"/>
      <c r="FY457" s="33"/>
      <c r="FZ457" s="33"/>
      <c r="GA457" s="33"/>
      <c r="GB457" s="33"/>
      <c r="GC457" s="33"/>
      <c r="GD457" s="33"/>
      <c r="GE457" s="33"/>
      <c r="GF457" s="33"/>
      <c r="GG457" s="33"/>
      <c r="GH457" s="33"/>
      <c r="GI457" s="33"/>
      <c r="GJ457" s="33"/>
      <c r="GK457" s="33"/>
      <c r="GL457" s="33"/>
      <c r="GM457" s="33"/>
      <c r="GN457" s="33"/>
      <c r="GO457" s="33"/>
      <c r="GP457" s="33"/>
      <c r="GQ457" s="33"/>
      <c r="GR457" s="33"/>
      <c r="GS457" s="33"/>
      <c r="GT457" s="33"/>
      <c r="GU457" s="33"/>
      <c r="GV457" s="33"/>
      <c r="GW457" s="33"/>
      <c r="GX457" s="33"/>
      <c r="GY457" s="33"/>
      <c r="GZ457" s="33"/>
      <c r="HA457" s="33"/>
      <c r="HB457" s="33"/>
      <c r="HC457" s="33"/>
      <c r="HD457" s="33"/>
      <c r="HE457" s="33"/>
      <c r="HF457" s="33"/>
      <c r="HG457" s="33"/>
      <c r="HH457" s="33"/>
      <c r="HI457" s="33"/>
      <c r="HJ457" s="33"/>
      <c r="HK457" s="33"/>
      <c r="HL457" s="33"/>
      <c r="HM457" s="33"/>
      <c r="HN457" s="33"/>
      <c r="HO457" s="33"/>
      <c r="HP457" s="33"/>
      <c r="HQ457" s="33"/>
      <c r="HR457" s="33"/>
      <c r="HS457" s="33"/>
      <c r="HT457" s="33"/>
      <c r="HU457" s="33"/>
      <c r="HV457" s="33"/>
      <c r="HW457" s="33"/>
      <c r="HX457" s="33"/>
      <c r="HY457" s="33"/>
      <c r="HZ457" s="33"/>
      <c r="IA457" s="33"/>
      <c r="IB457" s="33"/>
      <c r="IC457" s="33"/>
      <c r="ID457" s="33"/>
      <c r="IE457" s="33"/>
      <c r="IF457" s="33"/>
      <c r="IG457" s="33"/>
      <c r="IH457" s="33"/>
      <c r="II457" s="33"/>
      <c r="IJ457" s="33"/>
      <c r="IK457" s="33"/>
      <c r="IL457" s="33"/>
      <c r="IM457" s="33"/>
      <c r="IN457" s="33"/>
      <c r="IO457" s="33"/>
      <c r="IP457" s="33"/>
      <c r="IQ457" s="33"/>
      <c r="IR457" s="33"/>
      <c r="IS457" s="33"/>
      <c r="IT457" s="33"/>
      <c r="IU457" s="33"/>
      <c r="IV457" s="33"/>
    </row>
    <row r="458" spans="1:256" ht="16.5" customHeight="1" thickBot="1" x14ac:dyDescent="0.25">
      <c r="A458" s="913"/>
      <c r="B458" s="1032"/>
      <c r="C458" s="1027"/>
      <c r="D458" s="1028"/>
      <c r="E458" s="1104"/>
      <c r="F458" s="1364"/>
      <c r="G458" s="1097" t="s">
        <v>480</v>
      </c>
      <c r="H458" s="1099" t="s">
        <v>479</v>
      </c>
      <c r="I458" s="1104"/>
      <c r="J458" s="1105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3"/>
      <c r="AJ458" s="33"/>
      <c r="AK458" s="33"/>
      <c r="AL458" s="33"/>
      <c r="AM458" s="33"/>
      <c r="AN458" s="33"/>
      <c r="AO458" s="33"/>
      <c r="AP458" s="33"/>
      <c r="AQ458" s="33"/>
      <c r="AR458" s="33"/>
      <c r="AS458" s="33"/>
      <c r="AT458" s="33"/>
      <c r="AU458" s="33"/>
      <c r="AV458" s="33"/>
      <c r="AW458" s="33"/>
      <c r="AX458" s="33"/>
      <c r="AY458" s="33"/>
      <c r="AZ458" s="33"/>
      <c r="BA458" s="33"/>
      <c r="BB458" s="33"/>
      <c r="BC458" s="33"/>
      <c r="BD458" s="33"/>
      <c r="BE458" s="33"/>
      <c r="BF458" s="33"/>
      <c r="BG458" s="33"/>
      <c r="BH458" s="33"/>
      <c r="BI458" s="33"/>
      <c r="BJ458" s="33"/>
      <c r="BK458" s="33"/>
      <c r="BL458" s="33"/>
      <c r="BM458" s="33"/>
      <c r="BN458" s="33"/>
      <c r="BO458" s="33"/>
      <c r="BP458" s="33"/>
      <c r="BQ458" s="33"/>
      <c r="BR458" s="33"/>
      <c r="BS458" s="33"/>
      <c r="BT458" s="33"/>
      <c r="BU458" s="33"/>
      <c r="BV458" s="33"/>
      <c r="BW458" s="33"/>
      <c r="BX458" s="33"/>
      <c r="BY458" s="33"/>
      <c r="BZ458" s="33"/>
      <c r="CA458" s="33"/>
      <c r="CB458" s="33"/>
      <c r="CC458" s="33"/>
      <c r="CD458" s="33"/>
      <c r="CE458" s="33"/>
      <c r="CF458" s="33"/>
      <c r="CG458" s="33"/>
      <c r="CH458" s="33"/>
      <c r="CI458" s="33"/>
      <c r="CJ458" s="33"/>
      <c r="CK458" s="33"/>
      <c r="CL458" s="33"/>
      <c r="CM458" s="33"/>
      <c r="CN458" s="33"/>
      <c r="CO458" s="33"/>
      <c r="CP458" s="33"/>
      <c r="CQ458" s="33"/>
      <c r="CR458" s="33"/>
      <c r="CS458" s="33"/>
      <c r="CT458" s="33"/>
      <c r="CU458" s="33"/>
      <c r="CV458" s="33"/>
      <c r="CW458" s="33"/>
      <c r="CX458" s="33"/>
      <c r="CY458" s="33"/>
      <c r="CZ458" s="33"/>
      <c r="DA458" s="33"/>
      <c r="DB458" s="33"/>
      <c r="DC458" s="33"/>
      <c r="DD458" s="33"/>
      <c r="DE458" s="33"/>
      <c r="DF458" s="33"/>
      <c r="DG458" s="33"/>
      <c r="DH458" s="33"/>
      <c r="DI458" s="33"/>
      <c r="DJ458" s="33"/>
      <c r="DK458" s="33"/>
      <c r="DL458" s="33"/>
      <c r="DM458" s="33"/>
      <c r="DN458" s="33"/>
      <c r="DO458" s="33"/>
      <c r="DP458" s="33"/>
      <c r="DQ458" s="33"/>
      <c r="DR458" s="33"/>
      <c r="DS458" s="33"/>
      <c r="DT458" s="33"/>
      <c r="DU458" s="33"/>
      <c r="DV458" s="33"/>
      <c r="DW458" s="33"/>
      <c r="DX458" s="33"/>
      <c r="DY458" s="33"/>
      <c r="DZ458" s="33"/>
      <c r="EA458" s="33"/>
      <c r="EB458" s="33"/>
      <c r="EC458" s="33"/>
      <c r="ED458" s="33"/>
      <c r="EE458" s="33"/>
      <c r="EF458" s="33"/>
      <c r="EG458" s="33"/>
      <c r="EH458" s="33"/>
      <c r="EI458" s="33"/>
      <c r="EJ458" s="33"/>
      <c r="EK458" s="33"/>
      <c r="EL458" s="33"/>
      <c r="EM458" s="33"/>
      <c r="EN458" s="33"/>
      <c r="EO458" s="33"/>
      <c r="EP458" s="33"/>
      <c r="EQ458" s="33"/>
      <c r="ER458" s="33"/>
      <c r="ES458" s="33"/>
      <c r="ET458" s="33"/>
      <c r="EU458" s="33"/>
      <c r="EV458" s="33"/>
      <c r="EW458" s="33"/>
      <c r="EX458" s="33"/>
      <c r="EY458" s="33"/>
      <c r="EZ458" s="33"/>
      <c r="FA458" s="33"/>
      <c r="FB458" s="33"/>
      <c r="FC458" s="33"/>
      <c r="FD458" s="33"/>
      <c r="FE458" s="33"/>
      <c r="FF458" s="33"/>
      <c r="FG458" s="33"/>
      <c r="FH458" s="33"/>
      <c r="FI458" s="33"/>
      <c r="FJ458" s="33"/>
      <c r="FK458" s="33"/>
      <c r="FL458" s="33"/>
      <c r="FM458" s="33"/>
      <c r="FN458" s="33"/>
      <c r="FO458" s="33"/>
      <c r="FP458" s="33"/>
      <c r="FQ458" s="33"/>
      <c r="FR458" s="33"/>
      <c r="FS458" s="33"/>
      <c r="FT458" s="33"/>
      <c r="FU458" s="33"/>
      <c r="FV458" s="33"/>
      <c r="FW458" s="33"/>
      <c r="FX458" s="33"/>
      <c r="FY458" s="33"/>
      <c r="FZ458" s="33"/>
      <c r="GA458" s="33"/>
      <c r="GB458" s="33"/>
      <c r="GC458" s="33"/>
      <c r="GD458" s="33"/>
      <c r="GE458" s="33"/>
      <c r="GF458" s="33"/>
      <c r="GG458" s="33"/>
      <c r="GH458" s="33"/>
      <c r="GI458" s="33"/>
      <c r="GJ458" s="33"/>
      <c r="GK458" s="33"/>
      <c r="GL458" s="33"/>
      <c r="GM458" s="33"/>
      <c r="GN458" s="33"/>
      <c r="GO458" s="33"/>
      <c r="GP458" s="33"/>
      <c r="GQ458" s="33"/>
      <c r="GR458" s="33"/>
      <c r="GS458" s="33"/>
      <c r="GT458" s="33"/>
      <c r="GU458" s="33"/>
      <c r="GV458" s="33"/>
      <c r="GW458" s="33"/>
      <c r="GX458" s="33"/>
      <c r="GY458" s="33"/>
      <c r="GZ458" s="33"/>
      <c r="HA458" s="33"/>
      <c r="HB458" s="33"/>
      <c r="HC458" s="33"/>
      <c r="HD458" s="33"/>
      <c r="HE458" s="33"/>
      <c r="HF458" s="33"/>
      <c r="HG458" s="33"/>
      <c r="HH458" s="33"/>
      <c r="HI458" s="33"/>
      <c r="HJ458" s="33"/>
      <c r="HK458" s="33"/>
      <c r="HL458" s="33"/>
      <c r="HM458" s="33"/>
      <c r="HN458" s="33"/>
      <c r="HO458" s="33"/>
      <c r="HP458" s="33"/>
      <c r="HQ458" s="33"/>
      <c r="HR458" s="33"/>
      <c r="HS458" s="33"/>
      <c r="HT458" s="33"/>
      <c r="HU458" s="33"/>
      <c r="HV458" s="33"/>
      <c r="HW458" s="33"/>
      <c r="HX458" s="33"/>
      <c r="HY458" s="33"/>
      <c r="HZ458" s="33"/>
      <c r="IA458" s="33"/>
      <c r="IB458" s="33"/>
      <c r="IC458" s="33"/>
      <c r="ID458" s="33"/>
      <c r="IE458" s="33"/>
      <c r="IF458" s="33"/>
      <c r="IG458" s="33"/>
      <c r="IH458" s="33"/>
      <c r="II458" s="33"/>
      <c r="IJ458" s="33"/>
      <c r="IK458" s="33"/>
      <c r="IL458" s="33"/>
      <c r="IM458" s="33"/>
      <c r="IN458" s="33"/>
      <c r="IO458" s="33"/>
      <c r="IP458" s="33"/>
      <c r="IQ458" s="33"/>
      <c r="IR458" s="33"/>
      <c r="IS458" s="33"/>
      <c r="IT458" s="33"/>
      <c r="IU458" s="33"/>
      <c r="IV458" s="33"/>
    </row>
    <row r="459" spans="1:256" ht="21" customHeight="1" x14ac:dyDescent="0.2">
      <c r="A459" s="1033"/>
      <c r="B459" s="1034"/>
      <c r="C459" s="1029"/>
      <c r="D459" s="1030"/>
      <c r="E459" s="1104"/>
      <c r="F459" s="1364"/>
      <c r="G459" s="1098"/>
      <c r="H459" s="1099"/>
      <c r="I459" s="1104"/>
      <c r="J459" s="1105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  <c r="AJ459" s="33"/>
      <c r="AK459" s="33"/>
      <c r="AL459" s="33"/>
      <c r="AM459" s="33"/>
      <c r="AN459" s="33"/>
      <c r="AO459" s="33"/>
      <c r="AP459" s="33"/>
      <c r="AQ459" s="33"/>
      <c r="AR459" s="33"/>
      <c r="AS459" s="33"/>
      <c r="AT459" s="33"/>
      <c r="AU459" s="33"/>
      <c r="AV459" s="33"/>
      <c r="AW459" s="33"/>
      <c r="AX459" s="33"/>
      <c r="AY459" s="33"/>
      <c r="AZ459" s="33"/>
      <c r="BA459" s="33"/>
      <c r="BB459" s="33"/>
      <c r="BC459" s="33"/>
      <c r="BD459" s="33"/>
      <c r="BE459" s="33"/>
      <c r="BF459" s="33"/>
      <c r="BG459" s="33"/>
      <c r="BH459" s="33"/>
      <c r="BI459" s="33"/>
      <c r="BJ459" s="33"/>
      <c r="BK459" s="33"/>
      <c r="BL459" s="33"/>
      <c r="BM459" s="33"/>
      <c r="BN459" s="33"/>
      <c r="BO459" s="33"/>
      <c r="BP459" s="33"/>
      <c r="BQ459" s="33"/>
      <c r="BR459" s="33"/>
      <c r="BS459" s="33"/>
      <c r="BT459" s="33"/>
      <c r="BU459" s="33"/>
      <c r="BV459" s="33"/>
      <c r="BW459" s="33"/>
      <c r="BX459" s="33"/>
      <c r="BY459" s="33"/>
      <c r="BZ459" s="33"/>
      <c r="CA459" s="33"/>
      <c r="CB459" s="33"/>
      <c r="CC459" s="33"/>
      <c r="CD459" s="33"/>
      <c r="CE459" s="33"/>
      <c r="CF459" s="33"/>
      <c r="CG459" s="33"/>
      <c r="CH459" s="33"/>
      <c r="CI459" s="33"/>
      <c r="CJ459" s="33"/>
      <c r="CK459" s="33"/>
      <c r="CL459" s="33"/>
      <c r="CM459" s="33"/>
      <c r="CN459" s="33"/>
      <c r="CO459" s="33"/>
      <c r="CP459" s="33"/>
      <c r="CQ459" s="33"/>
      <c r="CR459" s="33"/>
      <c r="CS459" s="33"/>
      <c r="CT459" s="33"/>
      <c r="CU459" s="33"/>
      <c r="CV459" s="33"/>
      <c r="CW459" s="33"/>
      <c r="CX459" s="33"/>
      <c r="CY459" s="33"/>
      <c r="CZ459" s="33"/>
      <c r="DA459" s="33"/>
      <c r="DB459" s="33"/>
      <c r="DC459" s="33"/>
      <c r="DD459" s="33"/>
      <c r="DE459" s="33"/>
      <c r="DF459" s="33"/>
      <c r="DG459" s="33"/>
      <c r="DH459" s="33"/>
      <c r="DI459" s="33"/>
      <c r="DJ459" s="33"/>
      <c r="DK459" s="33"/>
      <c r="DL459" s="33"/>
      <c r="DM459" s="33"/>
      <c r="DN459" s="33"/>
      <c r="DO459" s="33"/>
      <c r="DP459" s="33"/>
      <c r="DQ459" s="33"/>
      <c r="DR459" s="33"/>
      <c r="DS459" s="33"/>
      <c r="DT459" s="33"/>
      <c r="DU459" s="33"/>
      <c r="DV459" s="33"/>
      <c r="DW459" s="33"/>
      <c r="DX459" s="33"/>
      <c r="DY459" s="33"/>
      <c r="DZ459" s="33"/>
      <c r="EA459" s="33"/>
      <c r="EB459" s="33"/>
      <c r="EC459" s="33"/>
      <c r="ED459" s="33"/>
      <c r="EE459" s="33"/>
      <c r="EF459" s="33"/>
      <c r="EG459" s="33"/>
      <c r="EH459" s="33"/>
      <c r="EI459" s="33"/>
      <c r="EJ459" s="33"/>
      <c r="EK459" s="33"/>
      <c r="EL459" s="33"/>
      <c r="EM459" s="33"/>
      <c r="EN459" s="33"/>
      <c r="EO459" s="33"/>
      <c r="EP459" s="33"/>
      <c r="EQ459" s="33"/>
      <c r="ER459" s="33"/>
      <c r="ES459" s="33"/>
      <c r="ET459" s="33"/>
      <c r="EU459" s="33"/>
      <c r="EV459" s="33"/>
      <c r="EW459" s="33"/>
      <c r="EX459" s="33"/>
      <c r="EY459" s="33"/>
      <c r="EZ459" s="33"/>
      <c r="FA459" s="33"/>
      <c r="FB459" s="33"/>
      <c r="FC459" s="33"/>
      <c r="FD459" s="33"/>
      <c r="FE459" s="33"/>
      <c r="FF459" s="33"/>
      <c r="FG459" s="33"/>
      <c r="FH459" s="33"/>
      <c r="FI459" s="33"/>
      <c r="FJ459" s="33"/>
      <c r="FK459" s="33"/>
      <c r="FL459" s="33"/>
      <c r="FM459" s="33"/>
      <c r="FN459" s="33"/>
      <c r="FO459" s="33"/>
      <c r="FP459" s="33"/>
      <c r="FQ459" s="33"/>
      <c r="FR459" s="33"/>
      <c r="FS459" s="33"/>
      <c r="FT459" s="33"/>
      <c r="FU459" s="33"/>
      <c r="FV459" s="33"/>
      <c r="FW459" s="33"/>
      <c r="FX459" s="33"/>
      <c r="FY459" s="33"/>
      <c r="FZ459" s="33"/>
      <c r="GA459" s="33"/>
      <c r="GB459" s="33"/>
      <c r="GC459" s="33"/>
      <c r="GD459" s="33"/>
      <c r="GE459" s="33"/>
      <c r="GF459" s="33"/>
      <c r="GG459" s="33"/>
      <c r="GH459" s="33"/>
      <c r="GI459" s="33"/>
      <c r="GJ459" s="33"/>
      <c r="GK459" s="33"/>
      <c r="GL459" s="33"/>
      <c r="GM459" s="33"/>
      <c r="GN459" s="33"/>
      <c r="GO459" s="33"/>
      <c r="GP459" s="33"/>
      <c r="GQ459" s="33"/>
      <c r="GR459" s="33"/>
      <c r="GS459" s="33"/>
      <c r="GT459" s="33"/>
      <c r="GU459" s="33"/>
      <c r="GV459" s="33"/>
      <c r="GW459" s="33"/>
      <c r="GX459" s="33"/>
      <c r="GY459" s="33"/>
      <c r="GZ459" s="33"/>
      <c r="HA459" s="33"/>
      <c r="HB459" s="33"/>
      <c r="HC459" s="33"/>
      <c r="HD459" s="33"/>
      <c r="HE459" s="33"/>
      <c r="HF459" s="33"/>
      <c r="HG459" s="33"/>
      <c r="HH459" s="33"/>
      <c r="HI459" s="33"/>
      <c r="HJ459" s="33"/>
      <c r="HK459" s="33"/>
      <c r="HL459" s="33"/>
      <c r="HM459" s="33"/>
      <c r="HN459" s="33"/>
      <c r="HO459" s="33"/>
      <c r="HP459" s="33"/>
      <c r="HQ459" s="33"/>
      <c r="HR459" s="33"/>
      <c r="HS459" s="33"/>
      <c r="HT459" s="33"/>
      <c r="HU459" s="33"/>
      <c r="HV459" s="33"/>
      <c r="HW459" s="33"/>
      <c r="HX459" s="33"/>
      <c r="HY459" s="33"/>
      <c r="HZ459" s="33"/>
      <c r="IA459" s="33"/>
      <c r="IB459" s="33"/>
      <c r="IC459" s="33"/>
      <c r="ID459" s="33"/>
      <c r="IE459" s="33"/>
      <c r="IF459" s="33"/>
      <c r="IG459" s="33"/>
      <c r="IH459" s="33"/>
      <c r="II459" s="33"/>
      <c r="IJ459" s="33"/>
      <c r="IK459" s="33"/>
      <c r="IL459" s="33"/>
      <c r="IM459" s="33"/>
      <c r="IN459" s="33"/>
      <c r="IO459" s="33"/>
      <c r="IP459" s="33"/>
      <c r="IQ459" s="33"/>
      <c r="IR459" s="33"/>
      <c r="IS459" s="33"/>
      <c r="IT459" s="33"/>
      <c r="IU459" s="33"/>
      <c r="IV459" s="33"/>
    </row>
    <row r="460" spans="1:256" ht="14.25" customHeight="1" thickBot="1" x14ac:dyDescent="0.25">
      <c r="A460" s="997" t="s">
        <v>75</v>
      </c>
      <c r="B460" s="998"/>
      <c r="C460" s="1357" t="s">
        <v>76</v>
      </c>
      <c r="D460" s="1358"/>
      <c r="E460" s="1095" t="s">
        <v>77</v>
      </c>
      <c r="F460" s="1096"/>
      <c r="G460" s="231" t="s">
        <v>78</v>
      </c>
      <c r="H460" s="232" t="s">
        <v>79</v>
      </c>
      <c r="I460" s="1095" t="s">
        <v>80</v>
      </c>
      <c r="J460" s="1106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  <c r="AI460" s="33"/>
      <c r="AJ460" s="33"/>
      <c r="AK460" s="33"/>
      <c r="AL460" s="33"/>
      <c r="AM460" s="33"/>
      <c r="AN460" s="33"/>
      <c r="AO460" s="33"/>
      <c r="AP460" s="33"/>
      <c r="AQ460" s="33"/>
      <c r="AR460" s="33"/>
      <c r="AS460" s="33"/>
      <c r="AT460" s="33"/>
      <c r="AU460" s="33"/>
      <c r="AV460" s="33"/>
      <c r="AW460" s="33"/>
      <c r="AX460" s="33"/>
      <c r="AY460" s="33"/>
      <c r="AZ460" s="33"/>
      <c r="BA460" s="33"/>
      <c r="BB460" s="33"/>
      <c r="BC460" s="33"/>
      <c r="BD460" s="33"/>
      <c r="BE460" s="33"/>
      <c r="BF460" s="33"/>
      <c r="BG460" s="33"/>
      <c r="BH460" s="33"/>
      <c r="BI460" s="33"/>
      <c r="BJ460" s="33"/>
      <c r="BK460" s="33"/>
      <c r="BL460" s="33"/>
      <c r="BM460" s="33"/>
      <c r="BN460" s="33"/>
      <c r="BO460" s="33"/>
      <c r="BP460" s="33"/>
      <c r="BQ460" s="33"/>
      <c r="BR460" s="33"/>
      <c r="BS460" s="33"/>
      <c r="BT460" s="33"/>
      <c r="BU460" s="33"/>
      <c r="BV460" s="33"/>
      <c r="BW460" s="33"/>
      <c r="BX460" s="33"/>
      <c r="BY460" s="33"/>
      <c r="BZ460" s="33"/>
      <c r="CA460" s="33"/>
      <c r="CB460" s="33"/>
      <c r="CC460" s="33"/>
      <c r="CD460" s="33"/>
      <c r="CE460" s="33"/>
      <c r="CF460" s="33"/>
      <c r="CG460" s="33"/>
      <c r="CH460" s="33"/>
      <c r="CI460" s="33"/>
      <c r="CJ460" s="33"/>
      <c r="CK460" s="33"/>
      <c r="CL460" s="33"/>
      <c r="CM460" s="33"/>
      <c r="CN460" s="33"/>
      <c r="CO460" s="33"/>
      <c r="CP460" s="33"/>
      <c r="CQ460" s="33"/>
      <c r="CR460" s="33"/>
      <c r="CS460" s="33"/>
      <c r="CT460" s="33"/>
      <c r="CU460" s="33"/>
      <c r="CV460" s="33"/>
      <c r="CW460" s="33"/>
      <c r="CX460" s="33"/>
      <c r="CY460" s="33"/>
      <c r="CZ460" s="33"/>
      <c r="DA460" s="33"/>
      <c r="DB460" s="33"/>
      <c r="DC460" s="33"/>
      <c r="DD460" s="33"/>
      <c r="DE460" s="33"/>
      <c r="DF460" s="33"/>
      <c r="DG460" s="33"/>
      <c r="DH460" s="33"/>
      <c r="DI460" s="33"/>
      <c r="DJ460" s="33"/>
      <c r="DK460" s="33"/>
      <c r="DL460" s="33"/>
      <c r="DM460" s="33"/>
      <c r="DN460" s="33"/>
      <c r="DO460" s="33"/>
      <c r="DP460" s="33"/>
      <c r="DQ460" s="33"/>
      <c r="DR460" s="33"/>
      <c r="DS460" s="33"/>
      <c r="DT460" s="33"/>
      <c r="DU460" s="33"/>
      <c r="DV460" s="33"/>
      <c r="DW460" s="33"/>
      <c r="DX460" s="33"/>
      <c r="DY460" s="33"/>
      <c r="DZ460" s="33"/>
      <c r="EA460" s="33"/>
      <c r="EB460" s="33"/>
      <c r="EC460" s="33"/>
      <c r="ED460" s="33"/>
      <c r="EE460" s="33"/>
      <c r="EF460" s="33"/>
      <c r="EG460" s="33"/>
      <c r="EH460" s="33"/>
      <c r="EI460" s="33"/>
      <c r="EJ460" s="33"/>
      <c r="EK460" s="33"/>
      <c r="EL460" s="33"/>
      <c r="EM460" s="33"/>
      <c r="EN460" s="33"/>
      <c r="EO460" s="33"/>
      <c r="EP460" s="33"/>
      <c r="EQ460" s="33"/>
      <c r="ER460" s="33"/>
      <c r="ES460" s="33"/>
      <c r="ET460" s="33"/>
      <c r="EU460" s="33"/>
      <c r="EV460" s="33"/>
      <c r="EW460" s="33"/>
      <c r="EX460" s="33"/>
      <c r="EY460" s="33"/>
      <c r="EZ460" s="33"/>
      <c r="FA460" s="33"/>
      <c r="FB460" s="33"/>
      <c r="FC460" s="33"/>
      <c r="FD460" s="33"/>
      <c r="FE460" s="33"/>
      <c r="FF460" s="33"/>
      <c r="FG460" s="33"/>
      <c r="FH460" s="33"/>
      <c r="FI460" s="33"/>
      <c r="FJ460" s="33"/>
      <c r="FK460" s="33"/>
      <c r="FL460" s="33"/>
      <c r="FM460" s="33"/>
      <c r="FN460" s="33"/>
      <c r="FO460" s="33"/>
      <c r="FP460" s="33"/>
      <c r="FQ460" s="33"/>
      <c r="FR460" s="33"/>
      <c r="FS460" s="33"/>
      <c r="FT460" s="33"/>
      <c r="FU460" s="33"/>
      <c r="FV460" s="33"/>
      <c r="FW460" s="33"/>
      <c r="FX460" s="33"/>
      <c r="FY460" s="33"/>
      <c r="FZ460" s="33"/>
      <c r="GA460" s="33"/>
      <c r="GB460" s="33"/>
      <c r="GC460" s="33"/>
      <c r="GD460" s="33"/>
      <c r="GE460" s="33"/>
      <c r="GF460" s="33"/>
      <c r="GG460" s="33"/>
      <c r="GH460" s="33"/>
      <c r="GI460" s="33"/>
      <c r="GJ460" s="33"/>
      <c r="GK460" s="33"/>
      <c r="GL460" s="33"/>
      <c r="GM460" s="33"/>
      <c r="GN460" s="33"/>
      <c r="GO460" s="33"/>
      <c r="GP460" s="33"/>
      <c r="GQ460" s="33"/>
      <c r="GR460" s="33"/>
      <c r="GS460" s="33"/>
      <c r="GT460" s="33"/>
      <c r="GU460" s="33"/>
      <c r="GV460" s="33"/>
      <c r="GW460" s="33"/>
      <c r="GX460" s="33"/>
      <c r="GY460" s="33"/>
      <c r="GZ460" s="33"/>
      <c r="HA460" s="33"/>
      <c r="HB460" s="33"/>
      <c r="HC460" s="33"/>
      <c r="HD460" s="33"/>
      <c r="HE460" s="33"/>
      <c r="HF460" s="33"/>
      <c r="HG460" s="33"/>
      <c r="HH460" s="33"/>
      <c r="HI460" s="33"/>
      <c r="HJ460" s="33"/>
      <c r="HK460" s="33"/>
      <c r="HL460" s="33"/>
      <c r="HM460" s="33"/>
      <c r="HN460" s="33"/>
      <c r="HO460" s="33"/>
      <c r="HP460" s="33"/>
      <c r="HQ460" s="33"/>
      <c r="HR460" s="33"/>
      <c r="HS460" s="33"/>
      <c r="HT460" s="33"/>
      <c r="HU460" s="33"/>
      <c r="HV460" s="33"/>
      <c r="HW460" s="33"/>
      <c r="HX460" s="33"/>
      <c r="HY460" s="33"/>
      <c r="HZ460" s="33"/>
      <c r="IA460" s="33"/>
      <c r="IB460" s="33"/>
      <c r="IC460" s="33"/>
      <c r="ID460" s="33"/>
      <c r="IE460" s="33"/>
      <c r="IF460" s="33"/>
      <c r="IG460" s="33"/>
      <c r="IH460" s="33"/>
      <c r="II460" s="33"/>
      <c r="IJ460" s="33"/>
      <c r="IK460" s="33"/>
      <c r="IL460" s="33"/>
      <c r="IM460" s="33"/>
      <c r="IN460" s="33"/>
      <c r="IO460" s="33"/>
      <c r="IP460" s="33"/>
      <c r="IQ460" s="33"/>
      <c r="IR460" s="33"/>
      <c r="IS460" s="33"/>
      <c r="IT460" s="33"/>
      <c r="IU460" s="33"/>
      <c r="IV460" s="33"/>
    </row>
    <row r="461" spans="1:256" ht="25.9" customHeight="1" thickTop="1" x14ac:dyDescent="0.2">
      <c r="A461" s="1359" t="s">
        <v>113</v>
      </c>
      <c r="B461" s="1360"/>
      <c r="C461" s="1361">
        <v>6169</v>
      </c>
      <c r="D461" s="1362"/>
      <c r="E461" s="1365"/>
      <c r="F461" s="1366"/>
      <c r="G461" s="233">
        <v>3367</v>
      </c>
      <c r="H461" s="234"/>
      <c r="I461" s="1125">
        <f>IF(SUM(C461+E461-G461-H461)=0,"",SUM(C461+E461-G461-H461))</f>
        <v>2802</v>
      </c>
      <c r="J461" s="1126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  <c r="AP461" s="33"/>
      <c r="AQ461" s="33"/>
      <c r="AR461" s="33"/>
      <c r="AS461" s="33"/>
      <c r="AT461" s="33"/>
      <c r="AU461" s="33"/>
      <c r="AV461" s="33"/>
      <c r="AW461" s="33"/>
      <c r="AX461" s="33"/>
      <c r="AY461" s="33"/>
      <c r="AZ461" s="33"/>
      <c r="BA461" s="33"/>
      <c r="BB461" s="33"/>
      <c r="BC461" s="33"/>
      <c r="BD461" s="33"/>
      <c r="BE461" s="33"/>
      <c r="BF461" s="33"/>
      <c r="BG461" s="33"/>
      <c r="BH461" s="33"/>
      <c r="BI461" s="33"/>
      <c r="BJ461" s="33"/>
      <c r="BK461" s="33"/>
      <c r="BL461" s="33"/>
      <c r="BM461" s="33"/>
      <c r="BN461" s="33"/>
      <c r="BO461" s="33"/>
      <c r="BP461" s="33"/>
      <c r="BQ461" s="33"/>
      <c r="BR461" s="33"/>
      <c r="BS461" s="33"/>
      <c r="BT461" s="33"/>
      <c r="BU461" s="33"/>
      <c r="BV461" s="33"/>
      <c r="BW461" s="33"/>
      <c r="BX461" s="33"/>
      <c r="BY461" s="33"/>
      <c r="BZ461" s="33"/>
      <c r="CA461" s="33"/>
      <c r="CB461" s="33"/>
      <c r="CC461" s="33"/>
      <c r="CD461" s="33"/>
      <c r="CE461" s="33"/>
      <c r="CF461" s="33"/>
      <c r="CG461" s="33"/>
      <c r="CH461" s="33"/>
      <c r="CI461" s="33"/>
      <c r="CJ461" s="33"/>
      <c r="CK461" s="33"/>
      <c r="CL461" s="33"/>
      <c r="CM461" s="33"/>
      <c r="CN461" s="33"/>
      <c r="CO461" s="33"/>
      <c r="CP461" s="33"/>
      <c r="CQ461" s="33"/>
      <c r="CR461" s="33"/>
      <c r="CS461" s="33"/>
      <c r="CT461" s="33"/>
      <c r="CU461" s="33"/>
      <c r="CV461" s="33"/>
      <c r="CW461" s="33"/>
      <c r="CX461" s="33"/>
      <c r="CY461" s="33"/>
      <c r="CZ461" s="33"/>
      <c r="DA461" s="33"/>
      <c r="DB461" s="33"/>
      <c r="DC461" s="33"/>
      <c r="DD461" s="33"/>
      <c r="DE461" s="33"/>
      <c r="DF461" s="33"/>
      <c r="DG461" s="33"/>
      <c r="DH461" s="33"/>
      <c r="DI461" s="33"/>
      <c r="DJ461" s="33"/>
      <c r="DK461" s="33"/>
      <c r="DL461" s="33"/>
      <c r="DM461" s="33"/>
      <c r="DN461" s="33"/>
      <c r="DO461" s="33"/>
      <c r="DP461" s="33"/>
      <c r="DQ461" s="33"/>
      <c r="DR461" s="33"/>
      <c r="DS461" s="33"/>
      <c r="DT461" s="33"/>
      <c r="DU461" s="33"/>
      <c r="DV461" s="33"/>
      <c r="DW461" s="33"/>
      <c r="DX461" s="33"/>
      <c r="DY461" s="33"/>
      <c r="DZ461" s="33"/>
      <c r="EA461" s="33"/>
      <c r="EB461" s="33"/>
      <c r="EC461" s="33"/>
      <c r="ED461" s="33"/>
      <c r="EE461" s="33"/>
      <c r="EF461" s="33"/>
      <c r="EG461" s="33"/>
      <c r="EH461" s="33"/>
      <c r="EI461" s="33"/>
      <c r="EJ461" s="33"/>
      <c r="EK461" s="33"/>
      <c r="EL461" s="33"/>
      <c r="EM461" s="33"/>
      <c r="EN461" s="33"/>
      <c r="EO461" s="33"/>
      <c r="EP461" s="33"/>
      <c r="EQ461" s="33"/>
      <c r="ER461" s="33"/>
      <c r="ES461" s="33"/>
      <c r="ET461" s="33"/>
      <c r="EU461" s="33"/>
      <c r="EV461" s="33"/>
      <c r="EW461" s="33"/>
      <c r="EX461" s="33"/>
      <c r="EY461" s="33"/>
      <c r="EZ461" s="33"/>
      <c r="FA461" s="33"/>
      <c r="FB461" s="33"/>
      <c r="FC461" s="33"/>
      <c r="FD461" s="33"/>
      <c r="FE461" s="33"/>
      <c r="FF461" s="33"/>
      <c r="FG461" s="33"/>
      <c r="FH461" s="33"/>
      <c r="FI461" s="33"/>
      <c r="FJ461" s="33"/>
      <c r="FK461" s="33"/>
      <c r="FL461" s="33"/>
      <c r="FM461" s="33"/>
      <c r="FN461" s="33"/>
      <c r="FO461" s="33"/>
      <c r="FP461" s="33"/>
      <c r="FQ461" s="33"/>
      <c r="FR461" s="33"/>
      <c r="FS461" s="33"/>
      <c r="FT461" s="33"/>
      <c r="FU461" s="33"/>
      <c r="FV461" s="33"/>
      <c r="FW461" s="33"/>
      <c r="FX461" s="33"/>
      <c r="FY461" s="33"/>
      <c r="FZ461" s="33"/>
      <c r="GA461" s="33"/>
      <c r="GB461" s="33"/>
      <c r="GC461" s="33"/>
      <c r="GD461" s="33"/>
      <c r="GE461" s="33"/>
      <c r="GF461" s="33"/>
      <c r="GG461" s="33"/>
      <c r="GH461" s="33"/>
      <c r="GI461" s="33"/>
      <c r="GJ461" s="33"/>
      <c r="GK461" s="33"/>
      <c r="GL461" s="33"/>
      <c r="GM461" s="33"/>
      <c r="GN461" s="33"/>
      <c r="GO461" s="33"/>
      <c r="GP461" s="33"/>
      <c r="GQ461" s="33"/>
      <c r="GR461" s="33"/>
      <c r="GS461" s="33"/>
      <c r="GT461" s="33"/>
      <c r="GU461" s="33"/>
      <c r="GV461" s="33"/>
      <c r="GW461" s="33"/>
      <c r="GX461" s="33"/>
      <c r="GY461" s="33"/>
      <c r="GZ461" s="33"/>
      <c r="HA461" s="33"/>
      <c r="HB461" s="33"/>
      <c r="HC461" s="33"/>
      <c r="HD461" s="33"/>
      <c r="HE461" s="33"/>
      <c r="HF461" s="33"/>
      <c r="HG461" s="33"/>
      <c r="HH461" s="33"/>
      <c r="HI461" s="33"/>
      <c r="HJ461" s="33"/>
      <c r="HK461" s="33"/>
      <c r="HL461" s="33"/>
      <c r="HM461" s="33"/>
      <c r="HN461" s="33"/>
      <c r="HO461" s="33"/>
      <c r="HP461" s="33"/>
      <c r="HQ461" s="33"/>
      <c r="HR461" s="33"/>
      <c r="HS461" s="33"/>
      <c r="HT461" s="33"/>
      <c r="HU461" s="33"/>
      <c r="HV461" s="33"/>
      <c r="HW461" s="33"/>
      <c r="HX461" s="33"/>
      <c r="HY461" s="33"/>
      <c r="HZ461" s="33"/>
      <c r="IA461" s="33"/>
      <c r="IB461" s="33"/>
      <c r="IC461" s="33"/>
      <c r="ID461" s="33"/>
      <c r="IE461" s="33"/>
      <c r="IF461" s="33"/>
      <c r="IG461" s="33"/>
      <c r="IH461" s="33"/>
      <c r="II461" s="33"/>
      <c r="IJ461" s="33"/>
      <c r="IK461" s="33"/>
      <c r="IL461" s="33"/>
      <c r="IM461" s="33"/>
      <c r="IN461" s="33"/>
      <c r="IO461" s="33"/>
      <c r="IP461" s="33"/>
      <c r="IQ461" s="33"/>
      <c r="IR461" s="33"/>
      <c r="IS461" s="33"/>
      <c r="IT461" s="33"/>
      <c r="IU461" s="33"/>
      <c r="IV461" s="33"/>
    </row>
    <row r="462" spans="1:256" ht="19.149999999999999" customHeight="1" x14ac:dyDescent="0.2">
      <c r="A462" s="999" t="s">
        <v>114</v>
      </c>
      <c r="B462" s="1000"/>
      <c r="C462" s="1001"/>
      <c r="D462" s="1002"/>
      <c r="E462" s="1100"/>
      <c r="F462" s="1101"/>
      <c r="G462" s="94"/>
      <c r="H462" s="95"/>
      <c r="I462" s="1127" t="str">
        <f>IF(SUM(C462+E462-G462-H462)=0,"",SUM(C462+E462-G462-H462))</f>
        <v/>
      </c>
      <c r="J462" s="1128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  <c r="AI462" s="33"/>
      <c r="AJ462" s="33"/>
      <c r="AK462" s="33"/>
      <c r="AL462" s="33"/>
      <c r="AM462" s="33"/>
      <c r="AN462" s="33"/>
      <c r="AO462" s="33"/>
      <c r="AP462" s="33"/>
      <c r="AQ462" s="33"/>
      <c r="AR462" s="33"/>
      <c r="AS462" s="33"/>
      <c r="AT462" s="33"/>
      <c r="AU462" s="33"/>
      <c r="AV462" s="33"/>
      <c r="AW462" s="33"/>
      <c r="AX462" s="33"/>
      <c r="AY462" s="33"/>
      <c r="AZ462" s="33"/>
      <c r="BA462" s="33"/>
      <c r="BB462" s="33"/>
      <c r="BC462" s="33"/>
      <c r="BD462" s="33"/>
      <c r="BE462" s="33"/>
      <c r="BF462" s="33"/>
      <c r="BG462" s="33"/>
      <c r="BH462" s="33"/>
      <c r="BI462" s="33"/>
      <c r="BJ462" s="33"/>
      <c r="BK462" s="33"/>
      <c r="BL462" s="33"/>
      <c r="BM462" s="33"/>
      <c r="BN462" s="33"/>
      <c r="BO462" s="33"/>
      <c r="BP462" s="33"/>
      <c r="BQ462" s="33"/>
      <c r="BR462" s="33"/>
      <c r="BS462" s="33"/>
      <c r="BT462" s="33"/>
      <c r="BU462" s="33"/>
      <c r="BV462" s="33"/>
      <c r="BW462" s="33"/>
      <c r="BX462" s="33"/>
      <c r="BY462" s="33"/>
      <c r="BZ462" s="33"/>
      <c r="CA462" s="33"/>
      <c r="CB462" s="33"/>
      <c r="CC462" s="33"/>
      <c r="CD462" s="33"/>
      <c r="CE462" s="33"/>
      <c r="CF462" s="33"/>
      <c r="CG462" s="33"/>
      <c r="CH462" s="33"/>
      <c r="CI462" s="33"/>
      <c r="CJ462" s="33"/>
      <c r="CK462" s="33"/>
      <c r="CL462" s="33"/>
      <c r="CM462" s="33"/>
      <c r="CN462" s="33"/>
      <c r="CO462" s="33"/>
      <c r="CP462" s="33"/>
      <c r="CQ462" s="33"/>
      <c r="CR462" s="33"/>
      <c r="CS462" s="33"/>
      <c r="CT462" s="33"/>
      <c r="CU462" s="33"/>
      <c r="CV462" s="33"/>
      <c r="CW462" s="33"/>
      <c r="CX462" s="33"/>
      <c r="CY462" s="33"/>
      <c r="CZ462" s="33"/>
      <c r="DA462" s="33"/>
      <c r="DB462" s="33"/>
      <c r="DC462" s="33"/>
      <c r="DD462" s="33"/>
      <c r="DE462" s="33"/>
      <c r="DF462" s="33"/>
      <c r="DG462" s="33"/>
      <c r="DH462" s="33"/>
      <c r="DI462" s="33"/>
      <c r="DJ462" s="33"/>
      <c r="DK462" s="33"/>
      <c r="DL462" s="33"/>
      <c r="DM462" s="33"/>
      <c r="DN462" s="33"/>
      <c r="DO462" s="33"/>
      <c r="DP462" s="33"/>
      <c r="DQ462" s="33"/>
      <c r="DR462" s="33"/>
      <c r="DS462" s="33"/>
      <c r="DT462" s="33"/>
      <c r="DU462" s="33"/>
      <c r="DV462" s="33"/>
      <c r="DW462" s="33"/>
      <c r="DX462" s="33"/>
      <c r="DY462" s="33"/>
      <c r="DZ462" s="33"/>
      <c r="EA462" s="33"/>
      <c r="EB462" s="33"/>
      <c r="EC462" s="33"/>
      <c r="ED462" s="33"/>
      <c r="EE462" s="33"/>
      <c r="EF462" s="33"/>
      <c r="EG462" s="33"/>
      <c r="EH462" s="33"/>
      <c r="EI462" s="33"/>
      <c r="EJ462" s="33"/>
      <c r="EK462" s="33"/>
      <c r="EL462" s="33"/>
      <c r="EM462" s="33"/>
      <c r="EN462" s="33"/>
      <c r="EO462" s="33"/>
      <c r="EP462" s="33"/>
      <c r="EQ462" s="33"/>
      <c r="ER462" s="33"/>
      <c r="ES462" s="33"/>
      <c r="ET462" s="33"/>
      <c r="EU462" s="33"/>
      <c r="EV462" s="33"/>
      <c r="EW462" s="33"/>
      <c r="EX462" s="33"/>
      <c r="EY462" s="33"/>
      <c r="EZ462" s="33"/>
      <c r="FA462" s="33"/>
      <c r="FB462" s="33"/>
      <c r="FC462" s="33"/>
      <c r="FD462" s="33"/>
      <c r="FE462" s="33"/>
      <c r="FF462" s="33"/>
      <c r="FG462" s="33"/>
      <c r="FH462" s="33"/>
      <c r="FI462" s="33"/>
      <c r="FJ462" s="33"/>
      <c r="FK462" s="33"/>
      <c r="FL462" s="33"/>
      <c r="FM462" s="33"/>
      <c r="FN462" s="33"/>
      <c r="FO462" s="33"/>
      <c r="FP462" s="33"/>
      <c r="FQ462" s="33"/>
      <c r="FR462" s="33"/>
      <c r="FS462" s="33"/>
      <c r="FT462" s="33"/>
      <c r="FU462" s="33"/>
      <c r="FV462" s="33"/>
      <c r="FW462" s="33"/>
      <c r="FX462" s="33"/>
      <c r="FY462" s="33"/>
      <c r="FZ462" s="33"/>
      <c r="GA462" s="33"/>
      <c r="GB462" s="33"/>
      <c r="GC462" s="33"/>
      <c r="GD462" s="33"/>
      <c r="GE462" s="33"/>
      <c r="GF462" s="33"/>
      <c r="GG462" s="33"/>
      <c r="GH462" s="33"/>
      <c r="GI462" s="33"/>
      <c r="GJ462" s="33"/>
      <c r="GK462" s="33"/>
      <c r="GL462" s="33"/>
      <c r="GM462" s="33"/>
      <c r="GN462" s="33"/>
      <c r="GO462" s="33"/>
      <c r="GP462" s="33"/>
      <c r="GQ462" s="33"/>
      <c r="GR462" s="33"/>
      <c r="GS462" s="33"/>
      <c r="GT462" s="33"/>
      <c r="GU462" s="33"/>
      <c r="GV462" s="33"/>
      <c r="GW462" s="33"/>
      <c r="GX462" s="33"/>
      <c r="GY462" s="33"/>
      <c r="GZ462" s="33"/>
      <c r="HA462" s="33"/>
      <c r="HB462" s="33"/>
      <c r="HC462" s="33"/>
      <c r="HD462" s="33"/>
      <c r="HE462" s="33"/>
      <c r="HF462" s="33"/>
      <c r="HG462" s="33"/>
      <c r="HH462" s="33"/>
      <c r="HI462" s="33"/>
      <c r="HJ462" s="33"/>
      <c r="HK462" s="33"/>
      <c r="HL462" s="33"/>
      <c r="HM462" s="33"/>
      <c r="HN462" s="33"/>
      <c r="HO462" s="33"/>
      <c r="HP462" s="33"/>
      <c r="HQ462" s="33"/>
      <c r="HR462" s="33"/>
      <c r="HS462" s="33"/>
      <c r="HT462" s="33"/>
      <c r="HU462" s="33"/>
      <c r="HV462" s="33"/>
      <c r="HW462" s="33"/>
      <c r="HX462" s="33"/>
      <c r="HY462" s="33"/>
      <c r="HZ462" s="33"/>
      <c r="IA462" s="33"/>
      <c r="IB462" s="33"/>
      <c r="IC462" s="33"/>
      <c r="ID462" s="33"/>
      <c r="IE462" s="33"/>
      <c r="IF462" s="33"/>
      <c r="IG462" s="33"/>
      <c r="IH462" s="33"/>
      <c r="II462" s="33"/>
      <c r="IJ462" s="33"/>
      <c r="IK462" s="33"/>
      <c r="IL462" s="33"/>
      <c r="IM462" s="33"/>
      <c r="IN462" s="33"/>
      <c r="IO462" s="33"/>
      <c r="IP462" s="33"/>
      <c r="IQ462" s="33"/>
      <c r="IR462" s="33"/>
      <c r="IS462" s="33"/>
      <c r="IT462" s="33"/>
      <c r="IU462" s="33"/>
      <c r="IV462" s="33"/>
    </row>
    <row r="463" spans="1:256" ht="30" customHeight="1" x14ac:dyDescent="0.2">
      <c r="A463" s="999" t="s">
        <v>115</v>
      </c>
      <c r="B463" s="1000"/>
      <c r="C463" s="1001"/>
      <c r="D463" s="1002"/>
      <c r="E463" s="1100"/>
      <c r="F463" s="1101"/>
      <c r="G463" s="94"/>
      <c r="H463" s="95"/>
      <c r="I463" s="1127" t="str">
        <f>IF(SUM(C463+E463-G463-H463)=0,"",SUM(C463+E463-G463-H463))</f>
        <v/>
      </c>
      <c r="J463" s="1128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  <c r="AJ463" s="33"/>
      <c r="AK463" s="33"/>
      <c r="AL463" s="33"/>
      <c r="AM463" s="33"/>
      <c r="AN463" s="33"/>
      <c r="AO463" s="33"/>
      <c r="AP463" s="33"/>
      <c r="AQ463" s="33"/>
      <c r="AR463" s="33"/>
      <c r="AS463" s="33"/>
      <c r="AT463" s="33"/>
      <c r="AU463" s="33"/>
      <c r="AV463" s="33"/>
      <c r="AW463" s="33"/>
      <c r="AX463" s="33"/>
      <c r="AY463" s="33"/>
      <c r="AZ463" s="33"/>
      <c r="BA463" s="33"/>
      <c r="BB463" s="33"/>
      <c r="BC463" s="33"/>
      <c r="BD463" s="33"/>
      <c r="BE463" s="33"/>
      <c r="BF463" s="33"/>
      <c r="BG463" s="33"/>
      <c r="BH463" s="33"/>
      <c r="BI463" s="33"/>
      <c r="BJ463" s="33"/>
      <c r="BK463" s="33"/>
      <c r="BL463" s="33"/>
      <c r="BM463" s="33"/>
      <c r="BN463" s="33"/>
      <c r="BO463" s="33"/>
      <c r="BP463" s="33"/>
      <c r="BQ463" s="33"/>
      <c r="BR463" s="33"/>
      <c r="BS463" s="33"/>
      <c r="BT463" s="33"/>
      <c r="BU463" s="33"/>
      <c r="BV463" s="33"/>
      <c r="BW463" s="33"/>
      <c r="BX463" s="33"/>
      <c r="BY463" s="33"/>
      <c r="BZ463" s="33"/>
      <c r="CA463" s="33"/>
      <c r="CB463" s="33"/>
      <c r="CC463" s="33"/>
      <c r="CD463" s="33"/>
      <c r="CE463" s="33"/>
      <c r="CF463" s="33"/>
      <c r="CG463" s="33"/>
      <c r="CH463" s="33"/>
      <c r="CI463" s="33"/>
      <c r="CJ463" s="33"/>
      <c r="CK463" s="33"/>
      <c r="CL463" s="33"/>
      <c r="CM463" s="33"/>
      <c r="CN463" s="33"/>
      <c r="CO463" s="33"/>
      <c r="CP463" s="33"/>
      <c r="CQ463" s="33"/>
      <c r="CR463" s="33"/>
      <c r="CS463" s="33"/>
      <c r="CT463" s="33"/>
      <c r="CU463" s="33"/>
      <c r="CV463" s="33"/>
      <c r="CW463" s="33"/>
      <c r="CX463" s="33"/>
      <c r="CY463" s="33"/>
      <c r="CZ463" s="33"/>
      <c r="DA463" s="33"/>
      <c r="DB463" s="33"/>
      <c r="DC463" s="33"/>
      <c r="DD463" s="33"/>
      <c r="DE463" s="33"/>
      <c r="DF463" s="33"/>
      <c r="DG463" s="33"/>
      <c r="DH463" s="33"/>
      <c r="DI463" s="33"/>
      <c r="DJ463" s="33"/>
      <c r="DK463" s="33"/>
      <c r="DL463" s="33"/>
      <c r="DM463" s="33"/>
      <c r="DN463" s="33"/>
      <c r="DO463" s="33"/>
      <c r="DP463" s="33"/>
      <c r="DQ463" s="33"/>
      <c r="DR463" s="33"/>
      <c r="DS463" s="33"/>
      <c r="DT463" s="33"/>
      <c r="DU463" s="33"/>
      <c r="DV463" s="33"/>
      <c r="DW463" s="33"/>
      <c r="DX463" s="33"/>
      <c r="DY463" s="33"/>
      <c r="DZ463" s="33"/>
      <c r="EA463" s="33"/>
      <c r="EB463" s="33"/>
      <c r="EC463" s="33"/>
      <c r="ED463" s="33"/>
      <c r="EE463" s="33"/>
      <c r="EF463" s="33"/>
      <c r="EG463" s="33"/>
      <c r="EH463" s="33"/>
      <c r="EI463" s="33"/>
      <c r="EJ463" s="33"/>
      <c r="EK463" s="33"/>
      <c r="EL463" s="33"/>
      <c r="EM463" s="33"/>
      <c r="EN463" s="33"/>
      <c r="EO463" s="33"/>
      <c r="EP463" s="33"/>
      <c r="EQ463" s="33"/>
      <c r="ER463" s="33"/>
      <c r="ES463" s="33"/>
      <c r="ET463" s="33"/>
      <c r="EU463" s="33"/>
      <c r="EV463" s="33"/>
      <c r="EW463" s="33"/>
      <c r="EX463" s="33"/>
      <c r="EY463" s="33"/>
      <c r="EZ463" s="33"/>
      <c r="FA463" s="33"/>
      <c r="FB463" s="33"/>
      <c r="FC463" s="33"/>
      <c r="FD463" s="33"/>
      <c r="FE463" s="33"/>
      <c r="FF463" s="33"/>
      <c r="FG463" s="33"/>
      <c r="FH463" s="33"/>
      <c r="FI463" s="33"/>
      <c r="FJ463" s="33"/>
      <c r="FK463" s="33"/>
      <c r="FL463" s="33"/>
      <c r="FM463" s="33"/>
      <c r="FN463" s="33"/>
      <c r="FO463" s="33"/>
      <c r="FP463" s="33"/>
      <c r="FQ463" s="33"/>
      <c r="FR463" s="33"/>
      <c r="FS463" s="33"/>
      <c r="FT463" s="33"/>
      <c r="FU463" s="33"/>
      <c r="FV463" s="33"/>
      <c r="FW463" s="33"/>
      <c r="FX463" s="33"/>
      <c r="FY463" s="33"/>
      <c r="FZ463" s="33"/>
      <c r="GA463" s="33"/>
      <c r="GB463" s="33"/>
      <c r="GC463" s="33"/>
      <c r="GD463" s="33"/>
      <c r="GE463" s="33"/>
      <c r="GF463" s="33"/>
      <c r="GG463" s="33"/>
      <c r="GH463" s="33"/>
      <c r="GI463" s="33"/>
      <c r="GJ463" s="33"/>
      <c r="GK463" s="33"/>
      <c r="GL463" s="33"/>
      <c r="GM463" s="33"/>
      <c r="GN463" s="33"/>
      <c r="GO463" s="33"/>
      <c r="GP463" s="33"/>
      <c r="GQ463" s="33"/>
      <c r="GR463" s="33"/>
      <c r="GS463" s="33"/>
      <c r="GT463" s="33"/>
      <c r="GU463" s="33"/>
      <c r="GV463" s="33"/>
      <c r="GW463" s="33"/>
      <c r="GX463" s="33"/>
      <c r="GY463" s="33"/>
      <c r="GZ463" s="33"/>
      <c r="HA463" s="33"/>
      <c r="HB463" s="33"/>
      <c r="HC463" s="33"/>
      <c r="HD463" s="33"/>
      <c r="HE463" s="33"/>
      <c r="HF463" s="33"/>
      <c r="HG463" s="33"/>
      <c r="HH463" s="33"/>
      <c r="HI463" s="33"/>
      <c r="HJ463" s="33"/>
      <c r="HK463" s="33"/>
      <c r="HL463" s="33"/>
      <c r="HM463" s="33"/>
      <c r="HN463" s="33"/>
      <c r="HO463" s="33"/>
      <c r="HP463" s="33"/>
      <c r="HQ463" s="33"/>
      <c r="HR463" s="33"/>
      <c r="HS463" s="33"/>
      <c r="HT463" s="33"/>
      <c r="HU463" s="33"/>
      <c r="HV463" s="33"/>
      <c r="HW463" s="33"/>
      <c r="HX463" s="33"/>
      <c r="HY463" s="33"/>
      <c r="HZ463" s="33"/>
      <c r="IA463" s="33"/>
      <c r="IB463" s="33"/>
      <c r="IC463" s="33"/>
      <c r="ID463" s="33"/>
      <c r="IE463" s="33"/>
      <c r="IF463" s="33"/>
      <c r="IG463" s="33"/>
      <c r="IH463" s="33"/>
      <c r="II463" s="33"/>
      <c r="IJ463" s="33"/>
      <c r="IK463" s="33"/>
      <c r="IL463" s="33"/>
      <c r="IM463" s="33"/>
      <c r="IN463" s="33"/>
      <c r="IO463" s="33"/>
      <c r="IP463" s="33"/>
      <c r="IQ463" s="33"/>
      <c r="IR463" s="33"/>
      <c r="IS463" s="33"/>
      <c r="IT463" s="33"/>
      <c r="IU463" s="33"/>
      <c r="IV463" s="33"/>
    </row>
    <row r="464" spans="1:256" ht="32.450000000000003" customHeight="1" x14ac:dyDescent="0.2">
      <c r="A464" s="999" t="s">
        <v>116</v>
      </c>
      <c r="B464" s="1000"/>
      <c r="C464" s="1001"/>
      <c r="D464" s="1002"/>
      <c r="E464" s="1100"/>
      <c r="F464" s="1101"/>
      <c r="G464" s="94"/>
      <c r="H464" s="95"/>
      <c r="I464" s="1127" t="str">
        <f>IF(SUM(C464+E464-G464-H464)=0,"",SUM(C464+E464-G464-H464))</f>
        <v/>
      </c>
      <c r="J464" s="1128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  <c r="AI464" s="33"/>
      <c r="AJ464" s="33"/>
      <c r="AK464" s="33"/>
      <c r="AL464" s="33"/>
      <c r="AM464" s="33"/>
      <c r="AN464" s="33"/>
      <c r="AO464" s="33"/>
      <c r="AP464" s="33"/>
      <c r="AQ464" s="33"/>
      <c r="AR464" s="33"/>
      <c r="AS464" s="33"/>
      <c r="AT464" s="33"/>
      <c r="AU464" s="33"/>
      <c r="AV464" s="33"/>
      <c r="AW464" s="33"/>
      <c r="AX464" s="33"/>
      <c r="AY464" s="33"/>
      <c r="AZ464" s="33"/>
      <c r="BA464" s="33"/>
      <c r="BB464" s="33"/>
      <c r="BC464" s="33"/>
      <c r="BD464" s="33"/>
      <c r="BE464" s="33"/>
      <c r="BF464" s="33"/>
      <c r="BG464" s="33"/>
      <c r="BH464" s="33"/>
      <c r="BI464" s="33"/>
      <c r="BJ464" s="33"/>
      <c r="BK464" s="33"/>
      <c r="BL464" s="33"/>
      <c r="BM464" s="33"/>
      <c r="BN464" s="33"/>
      <c r="BO464" s="33"/>
      <c r="BP464" s="33"/>
      <c r="BQ464" s="33"/>
      <c r="BR464" s="33"/>
      <c r="BS464" s="33"/>
      <c r="BT464" s="33"/>
      <c r="BU464" s="33"/>
      <c r="BV464" s="33"/>
      <c r="BW464" s="33"/>
      <c r="BX464" s="33"/>
      <c r="BY464" s="33"/>
      <c r="BZ464" s="33"/>
      <c r="CA464" s="33"/>
      <c r="CB464" s="33"/>
      <c r="CC464" s="33"/>
      <c r="CD464" s="33"/>
      <c r="CE464" s="33"/>
      <c r="CF464" s="33"/>
      <c r="CG464" s="33"/>
      <c r="CH464" s="33"/>
      <c r="CI464" s="33"/>
      <c r="CJ464" s="33"/>
      <c r="CK464" s="33"/>
      <c r="CL464" s="33"/>
      <c r="CM464" s="33"/>
      <c r="CN464" s="33"/>
      <c r="CO464" s="33"/>
      <c r="CP464" s="33"/>
      <c r="CQ464" s="33"/>
      <c r="CR464" s="33"/>
      <c r="CS464" s="33"/>
      <c r="CT464" s="33"/>
      <c r="CU464" s="33"/>
      <c r="CV464" s="33"/>
      <c r="CW464" s="33"/>
      <c r="CX464" s="33"/>
      <c r="CY464" s="33"/>
      <c r="CZ464" s="33"/>
      <c r="DA464" s="33"/>
      <c r="DB464" s="33"/>
      <c r="DC464" s="33"/>
      <c r="DD464" s="33"/>
      <c r="DE464" s="33"/>
      <c r="DF464" s="33"/>
      <c r="DG464" s="33"/>
      <c r="DH464" s="33"/>
      <c r="DI464" s="33"/>
      <c r="DJ464" s="33"/>
      <c r="DK464" s="33"/>
      <c r="DL464" s="33"/>
      <c r="DM464" s="33"/>
      <c r="DN464" s="33"/>
      <c r="DO464" s="33"/>
      <c r="DP464" s="33"/>
      <c r="DQ464" s="33"/>
      <c r="DR464" s="33"/>
      <c r="DS464" s="33"/>
      <c r="DT464" s="33"/>
      <c r="DU464" s="33"/>
      <c r="DV464" s="33"/>
      <c r="DW464" s="33"/>
      <c r="DX464" s="33"/>
      <c r="DY464" s="33"/>
      <c r="DZ464" s="33"/>
      <c r="EA464" s="33"/>
      <c r="EB464" s="33"/>
      <c r="EC464" s="33"/>
      <c r="ED464" s="33"/>
      <c r="EE464" s="33"/>
      <c r="EF464" s="33"/>
      <c r="EG464" s="33"/>
      <c r="EH464" s="33"/>
      <c r="EI464" s="33"/>
      <c r="EJ464" s="33"/>
      <c r="EK464" s="33"/>
      <c r="EL464" s="33"/>
      <c r="EM464" s="33"/>
      <c r="EN464" s="33"/>
      <c r="EO464" s="33"/>
      <c r="EP464" s="33"/>
      <c r="EQ464" s="33"/>
      <c r="ER464" s="33"/>
      <c r="ES464" s="33"/>
      <c r="ET464" s="33"/>
      <c r="EU464" s="33"/>
      <c r="EV464" s="33"/>
      <c r="EW464" s="33"/>
      <c r="EX464" s="33"/>
      <c r="EY464" s="33"/>
      <c r="EZ464" s="33"/>
      <c r="FA464" s="33"/>
      <c r="FB464" s="33"/>
      <c r="FC464" s="33"/>
      <c r="FD464" s="33"/>
      <c r="FE464" s="33"/>
      <c r="FF464" s="33"/>
      <c r="FG464" s="33"/>
      <c r="FH464" s="33"/>
      <c r="FI464" s="33"/>
      <c r="FJ464" s="33"/>
      <c r="FK464" s="33"/>
      <c r="FL464" s="33"/>
      <c r="FM464" s="33"/>
      <c r="FN464" s="33"/>
      <c r="FO464" s="33"/>
      <c r="FP464" s="33"/>
      <c r="FQ464" s="33"/>
      <c r="FR464" s="33"/>
      <c r="FS464" s="33"/>
      <c r="FT464" s="33"/>
      <c r="FU464" s="33"/>
      <c r="FV464" s="33"/>
      <c r="FW464" s="33"/>
      <c r="FX464" s="33"/>
      <c r="FY464" s="33"/>
      <c r="FZ464" s="33"/>
      <c r="GA464" s="33"/>
      <c r="GB464" s="33"/>
      <c r="GC464" s="33"/>
      <c r="GD464" s="33"/>
      <c r="GE464" s="33"/>
      <c r="GF464" s="33"/>
      <c r="GG464" s="33"/>
      <c r="GH464" s="33"/>
      <c r="GI464" s="33"/>
      <c r="GJ464" s="33"/>
      <c r="GK464" s="33"/>
      <c r="GL464" s="33"/>
      <c r="GM464" s="33"/>
      <c r="GN464" s="33"/>
      <c r="GO464" s="33"/>
      <c r="GP464" s="33"/>
      <c r="GQ464" s="33"/>
      <c r="GR464" s="33"/>
      <c r="GS464" s="33"/>
      <c r="GT464" s="33"/>
      <c r="GU464" s="33"/>
      <c r="GV464" s="33"/>
      <c r="GW464" s="33"/>
      <c r="GX464" s="33"/>
      <c r="GY464" s="33"/>
      <c r="GZ464" s="33"/>
      <c r="HA464" s="33"/>
      <c r="HB464" s="33"/>
      <c r="HC464" s="33"/>
      <c r="HD464" s="33"/>
      <c r="HE464" s="33"/>
      <c r="HF464" s="33"/>
      <c r="HG464" s="33"/>
      <c r="HH464" s="33"/>
      <c r="HI464" s="33"/>
      <c r="HJ464" s="33"/>
      <c r="HK464" s="33"/>
      <c r="HL464" s="33"/>
      <c r="HM464" s="33"/>
      <c r="HN464" s="33"/>
      <c r="HO464" s="33"/>
      <c r="HP464" s="33"/>
      <c r="HQ464" s="33"/>
      <c r="HR464" s="33"/>
      <c r="HS464" s="33"/>
      <c r="HT464" s="33"/>
      <c r="HU464" s="33"/>
      <c r="HV464" s="33"/>
      <c r="HW464" s="33"/>
      <c r="HX464" s="33"/>
      <c r="HY464" s="33"/>
      <c r="HZ464" s="33"/>
      <c r="IA464" s="33"/>
      <c r="IB464" s="33"/>
      <c r="IC464" s="33"/>
      <c r="ID464" s="33"/>
      <c r="IE464" s="33"/>
      <c r="IF464" s="33"/>
      <c r="IG464" s="33"/>
      <c r="IH464" s="33"/>
      <c r="II464" s="33"/>
      <c r="IJ464" s="33"/>
      <c r="IK464" s="33"/>
      <c r="IL464" s="33"/>
      <c r="IM464" s="33"/>
      <c r="IN464" s="33"/>
      <c r="IO464" s="33"/>
      <c r="IP464" s="33"/>
      <c r="IQ464" s="33"/>
      <c r="IR464" s="33"/>
      <c r="IS464" s="33"/>
      <c r="IT464" s="33"/>
      <c r="IU464" s="33"/>
      <c r="IV464" s="33"/>
    </row>
    <row r="465" spans="1:256" ht="16.5" customHeight="1" thickBot="1" x14ac:dyDescent="0.25">
      <c r="A465" s="1009" t="s">
        <v>117</v>
      </c>
      <c r="B465" s="1010"/>
      <c r="C465" s="1011"/>
      <c r="D465" s="1012"/>
      <c r="E465" s="1351"/>
      <c r="F465" s="1352"/>
      <c r="G465" s="96"/>
      <c r="H465" s="97"/>
      <c r="I465" s="1016" t="str">
        <f>IF(SUM(C465+E465-G465-H465)=0,"",SUM(C465+E465-G465-H465))</f>
        <v/>
      </c>
      <c r="J465" s="1017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  <c r="AJ465" s="33"/>
      <c r="AK465" s="33"/>
      <c r="AL465" s="33"/>
      <c r="AM465" s="33"/>
      <c r="AN465" s="33"/>
      <c r="AO465" s="33"/>
      <c r="AP465" s="33"/>
      <c r="AQ465" s="33"/>
      <c r="AR465" s="33"/>
      <c r="AS465" s="33"/>
      <c r="AT465" s="33"/>
      <c r="AU465" s="33"/>
      <c r="AV465" s="33"/>
      <c r="AW465" s="33"/>
      <c r="AX465" s="33"/>
      <c r="AY465" s="33"/>
      <c r="AZ465" s="33"/>
      <c r="BA465" s="33"/>
      <c r="BB465" s="33"/>
      <c r="BC465" s="33"/>
      <c r="BD465" s="33"/>
      <c r="BE465" s="33"/>
      <c r="BF465" s="33"/>
      <c r="BG465" s="33"/>
      <c r="BH465" s="33"/>
      <c r="BI465" s="33"/>
      <c r="BJ465" s="33"/>
      <c r="BK465" s="33"/>
      <c r="BL465" s="33"/>
      <c r="BM465" s="33"/>
      <c r="BN465" s="33"/>
      <c r="BO465" s="33"/>
      <c r="BP465" s="33"/>
      <c r="BQ465" s="33"/>
      <c r="BR465" s="33"/>
      <c r="BS465" s="33"/>
      <c r="BT465" s="33"/>
      <c r="BU465" s="33"/>
      <c r="BV465" s="33"/>
      <c r="BW465" s="33"/>
      <c r="BX465" s="33"/>
      <c r="BY465" s="33"/>
      <c r="BZ465" s="33"/>
      <c r="CA465" s="33"/>
      <c r="CB465" s="33"/>
      <c r="CC465" s="33"/>
      <c r="CD465" s="33"/>
      <c r="CE465" s="33"/>
      <c r="CF465" s="33"/>
      <c r="CG465" s="33"/>
      <c r="CH465" s="33"/>
      <c r="CI465" s="33"/>
      <c r="CJ465" s="33"/>
      <c r="CK465" s="33"/>
      <c r="CL465" s="33"/>
      <c r="CM465" s="33"/>
      <c r="CN465" s="33"/>
      <c r="CO465" s="33"/>
      <c r="CP465" s="33"/>
      <c r="CQ465" s="33"/>
      <c r="CR465" s="33"/>
      <c r="CS465" s="33"/>
      <c r="CT465" s="33"/>
      <c r="CU465" s="33"/>
      <c r="CV465" s="33"/>
      <c r="CW465" s="33"/>
      <c r="CX465" s="33"/>
      <c r="CY465" s="33"/>
      <c r="CZ465" s="33"/>
      <c r="DA465" s="33"/>
      <c r="DB465" s="33"/>
      <c r="DC465" s="33"/>
      <c r="DD465" s="33"/>
      <c r="DE465" s="33"/>
      <c r="DF465" s="33"/>
      <c r="DG465" s="33"/>
      <c r="DH465" s="33"/>
      <c r="DI465" s="33"/>
      <c r="DJ465" s="33"/>
      <c r="DK465" s="33"/>
      <c r="DL465" s="33"/>
      <c r="DM465" s="33"/>
      <c r="DN465" s="33"/>
      <c r="DO465" s="33"/>
      <c r="DP465" s="33"/>
      <c r="DQ465" s="33"/>
      <c r="DR465" s="33"/>
      <c r="DS465" s="33"/>
      <c r="DT465" s="33"/>
      <c r="DU465" s="33"/>
      <c r="DV465" s="33"/>
      <c r="DW465" s="33"/>
      <c r="DX465" s="33"/>
      <c r="DY465" s="33"/>
      <c r="DZ465" s="33"/>
      <c r="EA465" s="33"/>
      <c r="EB465" s="33"/>
      <c r="EC465" s="33"/>
      <c r="ED465" s="33"/>
      <c r="EE465" s="33"/>
      <c r="EF465" s="33"/>
      <c r="EG465" s="33"/>
      <c r="EH465" s="33"/>
      <c r="EI465" s="33"/>
      <c r="EJ465" s="33"/>
      <c r="EK465" s="33"/>
      <c r="EL465" s="33"/>
      <c r="EM465" s="33"/>
      <c r="EN465" s="33"/>
      <c r="EO465" s="33"/>
      <c r="EP465" s="33"/>
      <c r="EQ465" s="33"/>
      <c r="ER465" s="33"/>
      <c r="ES465" s="33"/>
      <c r="ET465" s="33"/>
      <c r="EU465" s="33"/>
      <c r="EV465" s="33"/>
      <c r="EW465" s="33"/>
      <c r="EX465" s="33"/>
      <c r="EY465" s="33"/>
      <c r="EZ465" s="33"/>
      <c r="FA465" s="33"/>
      <c r="FB465" s="33"/>
      <c r="FC465" s="33"/>
      <c r="FD465" s="33"/>
      <c r="FE465" s="33"/>
      <c r="FF465" s="33"/>
      <c r="FG465" s="33"/>
      <c r="FH465" s="33"/>
      <c r="FI465" s="33"/>
      <c r="FJ465" s="33"/>
      <c r="FK465" s="33"/>
      <c r="FL465" s="33"/>
      <c r="FM465" s="33"/>
      <c r="FN465" s="33"/>
      <c r="FO465" s="33"/>
      <c r="FP465" s="33"/>
      <c r="FQ465" s="33"/>
      <c r="FR465" s="33"/>
      <c r="FS465" s="33"/>
      <c r="FT465" s="33"/>
      <c r="FU465" s="33"/>
      <c r="FV465" s="33"/>
      <c r="FW465" s="33"/>
      <c r="FX465" s="33"/>
      <c r="FY465" s="33"/>
      <c r="FZ465" s="33"/>
      <c r="GA465" s="33"/>
      <c r="GB465" s="33"/>
      <c r="GC465" s="33"/>
      <c r="GD465" s="33"/>
      <c r="GE465" s="33"/>
      <c r="GF465" s="33"/>
      <c r="GG465" s="33"/>
      <c r="GH465" s="33"/>
      <c r="GI465" s="33"/>
      <c r="GJ465" s="33"/>
      <c r="GK465" s="33"/>
      <c r="GL465" s="33"/>
      <c r="GM465" s="33"/>
      <c r="GN465" s="33"/>
      <c r="GO465" s="33"/>
      <c r="GP465" s="33"/>
      <c r="GQ465" s="33"/>
      <c r="GR465" s="33"/>
      <c r="GS465" s="33"/>
      <c r="GT465" s="33"/>
      <c r="GU465" s="33"/>
      <c r="GV465" s="33"/>
      <c r="GW465" s="33"/>
      <c r="GX465" s="33"/>
      <c r="GY465" s="33"/>
      <c r="GZ465" s="33"/>
      <c r="HA465" s="33"/>
      <c r="HB465" s="33"/>
      <c r="HC465" s="33"/>
      <c r="HD465" s="33"/>
      <c r="HE465" s="33"/>
      <c r="HF465" s="33"/>
      <c r="HG465" s="33"/>
      <c r="HH465" s="33"/>
      <c r="HI465" s="33"/>
      <c r="HJ465" s="33"/>
      <c r="HK465" s="33"/>
      <c r="HL465" s="33"/>
      <c r="HM465" s="33"/>
      <c r="HN465" s="33"/>
      <c r="HO465" s="33"/>
      <c r="HP465" s="33"/>
      <c r="HQ465" s="33"/>
      <c r="HR465" s="33"/>
      <c r="HS465" s="33"/>
      <c r="HT465" s="33"/>
      <c r="HU465" s="33"/>
      <c r="HV465" s="33"/>
      <c r="HW465" s="33"/>
      <c r="HX465" s="33"/>
      <c r="HY465" s="33"/>
      <c r="HZ465" s="33"/>
      <c r="IA465" s="33"/>
      <c r="IB465" s="33"/>
      <c r="IC465" s="33"/>
      <c r="ID465" s="33"/>
      <c r="IE465" s="33"/>
      <c r="IF465" s="33"/>
      <c r="IG465" s="33"/>
      <c r="IH465" s="33"/>
      <c r="II465" s="33"/>
      <c r="IJ465" s="33"/>
      <c r="IK465" s="33"/>
      <c r="IL465" s="33"/>
      <c r="IM465" s="33"/>
      <c r="IN465" s="33"/>
      <c r="IO465" s="33"/>
      <c r="IP465" s="33"/>
      <c r="IQ465" s="33"/>
      <c r="IR465" s="33"/>
      <c r="IS465" s="33"/>
      <c r="IT465" s="33"/>
      <c r="IU465" s="33"/>
      <c r="IV465" s="33"/>
    </row>
    <row r="466" spans="1:256" ht="18.75" customHeight="1" thickBot="1" x14ac:dyDescent="0.25">
      <c r="A466" s="920" t="s">
        <v>482</v>
      </c>
      <c r="B466" s="1013"/>
      <c r="C466" s="1014">
        <f>IF(SUM(C461:D465)=0,"",SUM(C461:D465))</f>
        <v>6169</v>
      </c>
      <c r="D466" s="1015"/>
      <c r="E466" s="1353" t="str">
        <f>IF(SUM(E461:F465)=0,"",SUM(E461:F465))</f>
        <v/>
      </c>
      <c r="F466" s="1354"/>
      <c r="G466" s="195">
        <f>IF(SUM(G461:G465)=0,"",SUM(G461:G465))</f>
        <v>3367</v>
      </c>
      <c r="H466" s="195" t="str">
        <f>IF(SUM(H461:H465)=0,"",SUM(H461:H465))</f>
        <v/>
      </c>
      <c r="I466" s="1018">
        <f>IF(IF(I461="",0,I461)+IF(I462="",0,I462)+IF(I463="",0,I463)+IF(I464="",0,I464)+IF(I465="",0,701)=0,"",IF(I461="",0,I461)+IF(I462="",0,I462)+IF(I463="",0,I463)+IF(I464="",0,I464)+IF(I465="",0,701))</f>
        <v>2802</v>
      </c>
      <c r="J466" s="1019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  <c r="AI466" s="33"/>
      <c r="AJ466" s="33"/>
      <c r="AK466" s="33"/>
      <c r="AL466" s="33"/>
      <c r="AM466" s="33"/>
      <c r="AN466" s="33"/>
      <c r="AO466" s="33"/>
      <c r="AP466" s="33"/>
      <c r="AQ466" s="33"/>
      <c r="AR466" s="33"/>
      <c r="AS466" s="33"/>
      <c r="AT466" s="33"/>
      <c r="AU466" s="33"/>
      <c r="AV466" s="33"/>
      <c r="AW466" s="33"/>
      <c r="AX466" s="33"/>
      <c r="AY466" s="33"/>
      <c r="AZ466" s="33"/>
      <c r="BA466" s="33"/>
      <c r="BB466" s="33"/>
      <c r="BC466" s="33"/>
      <c r="BD466" s="33"/>
      <c r="BE466" s="33"/>
      <c r="BF466" s="33"/>
      <c r="BG466" s="33"/>
      <c r="BH466" s="33"/>
      <c r="BI466" s="33"/>
      <c r="BJ466" s="33"/>
      <c r="BK466" s="33"/>
      <c r="BL466" s="33"/>
      <c r="BM466" s="33"/>
      <c r="BN466" s="33"/>
      <c r="BO466" s="33"/>
      <c r="BP466" s="33"/>
      <c r="BQ466" s="33"/>
      <c r="BR466" s="33"/>
      <c r="BS466" s="33"/>
      <c r="BT466" s="33"/>
      <c r="BU466" s="33"/>
      <c r="BV466" s="33"/>
      <c r="BW466" s="33"/>
      <c r="BX466" s="33"/>
      <c r="BY466" s="33"/>
      <c r="BZ466" s="33"/>
      <c r="CA466" s="33"/>
      <c r="CB466" s="33"/>
      <c r="CC466" s="33"/>
      <c r="CD466" s="33"/>
      <c r="CE466" s="33"/>
      <c r="CF466" s="33"/>
      <c r="CG466" s="33"/>
      <c r="CH466" s="33"/>
      <c r="CI466" s="33"/>
      <c r="CJ466" s="33"/>
      <c r="CK466" s="33"/>
      <c r="CL466" s="33"/>
      <c r="CM466" s="33"/>
      <c r="CN466" s="33"/>
      <c r="CO466" s="33"/>
      <c r="CP466" s="33"/>
      <c r="CQ466" s="33"/>
      <c r="CR466" s="33"/>
      <c r="CS466" s="33"/>
      <c r="CT466" s="33"/>
      <c r="CU466" s="33"/>
      <c r="CV466" s="33"/>
      <c r="CW466" s="33"/>
      <c r="CX466" s="33"/>
      <c r="CY466" s="33"/>
      <c r="CZ466" s="33"/>
      <c r="DA466" s="33"/>
      <c r="DB466" s="33"/>
      <c r="DC466" s="33"/>
      <c r="DD466" s="33"/>
      <c r="DE466" s="33"/>
      <c r="DF466" s="33"/>
      <c r="DG466" s="33"/>
      <c r="DH466" s="33"/>
      <c r="DI466" s="33"/>
      <c r="DJ466" s="33"/>
      <c r="DK466" s="33"/>
      <c r="DL466" s="33"/>
      <c r="DM466" s="33"/>
      <c r="DN466" s="33"/>
      <c r="DO466" s="33"/>
      <c r="DP466" s="33"/>
      <c r="DQ466" s="33"/>
      <c r="DR466" s="33"/>
      <c r="DS466" s="33"/>
      <c r="DT466" s="33"/>
      <c r="DU466" s="33"/>
      <c r="DV466" s="33"/>
      <c r="DW466" s="33"/>
      <c r="DX466" s="33"/>
      <c r="DY466" s="33"/>
      <c r="DZ466" s="33"/>
      <c r="EA466" s="33"/>
      <c r="EB466" s="33"/>
      <c r="EC466" s="33"/>
      <c r="ED466" s="33"/>
      <c r="EE466" s="33"/>
      <c r="EF466" s="33"/>
      <c r="EG466" s="33"/>
      <c r="EH466" s="33"/>
      <c r="EI466" s="33"/>
      <c r="EJ466" s="33"/>
      <c r="EK466" s="33"/>
      <c r="EL466" s="33"/>
      <c r="EM466" s="33"/>
      <c r="EN466" s="33"/>
      <c r="EO466" s="33"/>
      <c r="EP466" s="33"/>
      <c r="EQ466" s="33"/>
      <c r="ER466" s="33"/>
      <c r="ES466" s="33"/>
      <c r="ET466" s="33"/>
      <c r="EU466" s="33"/>
      <c r="EV466" s="33"/>
      <c r="EW466" s="33"/>
      <c r="EX466" s="33"/>
      <c r="EY466" s="33"/>
      <c r="EZ466" s="33"/>
      <c r="FA466" s="33"/>
      <c r="FB466" s="33"/>
      <c r="FC466" s="33"/>
      <c r="FD466" s="33"/>
      <c r="FE466" s="33"/>
      <c r="FF466" s="33"/>
      <c r="FG466" s="33"/>
      <c r="FH466" s="33"/>
      <c r="FI466" s="33"/>
      <c r="FJ466" s="33"/>
      <c r="FK466" s="33"/>
      <c r="FL466" s="33"/>
      <c r="FM466" s="33"/>
      <c r="FN466" s="33"/>
      <c r="FO466" s="33"/>
      <c r="FP466" s="33"/>
      <c r="FQ466" s="33"/>
      <c r="FR466" s="33"/>
      <c r="FS466" s="33"/>
      <c r="FT466" s="33"/>
      <c r="FU466" s="33"/>
      <c r="FV466" s="33"/>
      <c r="FW466" s="33"/>
      <c r="FX466" s="33"/>
      <c r="FY466" s="33"/>
      <c r="FZ466" s="33"/>
      <c r="GA466" s="33"/>
      <c r="GB466" s="33"/>
      <c r="GC466" s="33"/>
      <c r="GD466" s="33"/>
      <c r="GE466" s="33"/>
      <c r="GF466" s="33"/>
      <c r="GG466" s="33"/>
      <c r="GH466" s="33"/>
      <c r="GI466" s="33"/>
      <c r="GJ466" s="33"/>
      <c r="GK466" s="33"/>
      <c r="GL466" s="33"/>
      <c r="GM466" s="33"/>
      <c r="GN466" s="33"/>
      <c r="GO466" s="33"/>
      <c r="GP466" s="33"/>
      <c r="GQ466" s="33"/>
      <c r="GR466" s="33"/>
      <c r="GS466" s="33"/>
      <c r="GT466" s="33"/>
      <c r="GU466" s="33"/>
      <c r="GV466" s="33"/>
      <c r="GW466" s="33"/>
      <c r="GX466" s="33"/>
      <c r="GY466" s="33"/>
      <c r="GZ466" s="33"/>
      <c r="HA466" s="33"/>
      <c r="HB466" s="33"/>
      <c r="HC466" s="33"/>
      <c r="HD466" s="33"/>
      <c r="HE466" s="33"/>
      <c r="HF466" s="33"/>
      <c r="HG466" s="33"/>
      <c r="HH466" s="33"/>
      <c r="HI466" s="33"/>
      <c r="HJ466" s="33"/>
      <c r="HK466" s="33"/>
      <c r="HL466" s="33"/>
      <c r="HM466" s="33"/>
      <c r="HN466" s="33"/>
      <c r="HO466" s="33"/>
      <c r="HP466" s="33"/>
      <c r="HQ466" s="33"/>
      <c r="HR466" s="33"/>
      <c r="HS466" s="33"/>
      <c r="HT466" s="33"/>
      <c r="HU466" s="33"/>
      <c r="HV466" s="33"/>
      <c r="HW466" s="33"/>
      <c r="HX466" s="33"/>
      <c r="HY466" s="33"/>
      <c r="HZ466" s="33"/>
      <c r="IA466" s="33"/>
      <c r="IB466" s="33"/>
      <c r="IC466" s="33"/>
      <c r="ID466" s="33"/>
      <c r="IE466" s="33"/>
      <c r="IF466" s="33"/>
      <c r="IG466" s="33"/>
      <c r="IH466" s="33"/>
      <c r="II466" s="33"/>
      <c r="IJ466" s="33"/>
      <c r="IK466" s="33"/>
      <c r="IL466" s="33"/>
      <c r="IM466" s="33"/>
      <c r="IN466" s="33"/>
      <c r="IO466" s="33"/>
      <c r="IP466" s="33"/>
      <c r="IQ466" s="33"/>
      <c r="IR466" s="33"/>
      <c r="IS466" s="33"/>
      <c r="IT466" s="33"/>
      <c r="IU466" s="33"/>
      <c r="IV466" s="33"/>
    </row>
    <row r="467" spans="1:256" ht="15" thickTop="1" x14ac:dyDescent="0.2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  <c r="AJ467" s="33"/>
      <c r="AK467" s="33"/>
      <c r="AL467" s="33"/>
      <c r="AM467" s="33"/>
      <c r="AN467" s="33"/>
      <c r="AO467" s="33"/>
      <c r="AP467" s="33"/>
      <c r="AQ467" s="33"/>
      <c r="AR467" s="33"/>
      <c r="AS467" s="33"/>
      <c r="AT467" s="33"/>
      <c r="AU467" s="33"/>
      <c r="AV467" s="33"/>
      <c r="AW467" s="33"/>
      <c r="AX467" s="33"/>
      <c r="AY467" s="33"/>
      <c r="AZ467" s="33"/>
      <c r="BA467" s="33"/>
      <c r="BB467" s="33"/>
      <c r="BC467" s="33"/>
      <c r="BD467" s="33"/>
      <c r="BE467" s="33"/>
      <c r="BF467" s="33"/>
      <c r="BG467" s="33"/>
      <c r="BH467" s="33"/>
      <c r="BI467" s="33"/>
      <c r="BJ467" s="33"/>
      <c r="BK467" s="33"/>
      <c r="BL467" s="33"/>
      <c r="BM467" s="33"/>
      <c r="BN467" s="33"/>
      <c r="BO467" s="33"/>
      <c r="BP467" s="33"/>
      <c r="BQ467" s="33"/>
      <c r="BR467" s="33"/>
      <c r="BS467" s="33"/>
      <c r="BT467" s="33"/>
      <c r="BU467" s="33"/>
      <c r="BV467" s="33"/>
      <c r="BW467" s="33"/>
      <c r="BX467" s="33"/>
      <c r="BY467" s="33"/>
      <c r="BZ467" s="33"/>
      <c r="CA467" s="33"/>
      <c r="CB467" s="33"/>
      <c r="CC467" s="33"/>
      <c r="CD467" s="33"/>
      <c r="CE467" s="33"/>
      <c r="CF467" s="33"/>
      <c r="CG467" s="33"/>
      <c r="CH467" s="33"/>
      <c r="CI467" s="33"/>
      <c r="CJ467" s="33"/>
      <c r="CK467" s="33"/>
      <c r="CL467" s="33"/>
      <c r="CM467" s="33"/>
      <c r="CN467" s="33"/>
      <c r="CO467" s="33"/>
      <c r="CP467" s="33"/>
      <c r="CQ467" s="33"/>
      <c r="CR467" s="33"/>
      <c r="CS467" s="33"/>
      <c r="CT467" s="33"/>
      <c r="CU467" s="33"/>
      <c r="CV467" s="33"/>
      <c r="CW467" s="33"/>
      <c r="CX467" s="33"/>
      <c r="CY467" s="33"/>
      <c r="CZ467" s="33"/>
      <c r="DA467" s="33"/>
      <c r="DB467" s="33"/>
      <c r="DC467" s="33"/>
      <c r="DD467" s="33"/>
      <c r="DE467" s="33"/>
      <c r="DF467" s="33"/>
      <c r="DG467" s="33"/>
      <c r="DH467" s="33"/>
      <c r="DI467" s="33"/>
      <c r="DJ467" s="33"/>
      <c r="DK467" s="33"/>
      <c r="DL467" s="33"/>
      <c r="DM467" s="33"/>
      <c r="DN467" s="33"/>
      <c r="DO467" s="33"/>
      <c r="DP467" s="33"/>
      <c r="DQ467" s="33"/>
      <c r="DR467" s="33"/>
      <c r="DS467" s="33"/>
      <c r="DT467" s="33"/>
      <c r="DU467" s="33"/>
      <c r="DV467" s="33"/>
      <c r="DW467" s="33"/>
      <c r="DX467" s="33"/>
      <c r="DY467" s="33"/>
      <c r="DZ467" s="33"/>
      <c r="EA467" s="33"/>
      <c r="EB467" s="33"/>
      <c r="EC467" s="33"/>
      <c r="ED467" s="33"/>
      <c r="EE467" s="33"/>
      <c r="EF467" s="33"/>
      <c r="EG467" s="33"/>
      <c r="EH467" s="33"/>
      <c r="EI467" s="33"/>
      <c r="EJ467" s="33"/>
      <c r="EK467" s="33"/>
      <c r="EL467" s="33"/>
      <c r="EM467" s="33"/>
      <c r="EN467" s="33"/>
      <c r="EO467" s="33"/>
      <c r="EP467" s="33"/>
      <c r="EQ467" s="33"/>
      <c r="ER467" s="33"/>
      <c r="ES467" s="33"/>
      <c r="ET467" s="33"/>
      <c r="EU467" s="33"/>
      <c r="EV467" s="33"/>
      <c r="EW467" s="33"/>
      <c r="EX467" s="33"/>
      <c r="EY467" s="33"/>
      <c r="EZ467" s="33"/>
      <c r="FA467" s="33"/>
      <c r="FB467" s="33"/>
      <c r="FC467" s="33"/>
      <c r="FD467" s="33"/>
      <c r="FE467" s="33"/>
      <c r="FF467" s="33"/>
      <c r="FG467" s="33"/>
      <c r="FH467" s="33"/>
      <c r="FI467" s="33"/>
      <c r="FJ467" s="33"/>
      <c r="FK467" s="33"/>
      <c r="FL467" s="33"/>
      <c r="FM467" s="33"/>
      <c r="FN467" s="33"/>
      <c r="FO467" s="33"/>
      <c r="FP467" s="33"/>
      <c r="FQ467" s="33"/>
      <c r="FR467" s="33"/>
      <c r="FS467" s="33"/>
      <c r="FT467" s="33"/>
      <c r="FU467" s="33"/>
      <c r="FV467" s="33"/>
      <c r="FW467" s="33"/>
      <c r="FX467" s="33"/>
      <c r="FY467" s="33"/>
      <c r="FZ467" s="33"/>
      <c r="GA467" s="33"/>
      <c r="GB467" s="33"/>
      <c r="GC467" s="33"/>
      <c r="GD467" s="33"/>
      <c r="GE467" s="33"/>
      <c r="GF467" s="33"/>
      <c r="GG467" s="33"/>
      <c r="GH467" s="33"/>
      <c r="GI467" s="33"/>
      <c r="GJ467" s="33"/>
      <c r="GK467" s="33"/>
      <c r="GL467" s="33"/>
      <c r="GM467" s="33"/>
      <c r="GN467" s="33"/>
      <c r="GO467" s="33"/>
      <c r="GP467" s="33"/>
      <c r="GQ467" s="33"/>
      <c r="GR467" s="33"/>
      <c r="GS467" s="33"/>
      <c r="GT467" s="33"/>
      <c r="GU467" s="33"/>
      <c r="GV467" s="33"/>
      <c r="GW467" s="33"/>
      <c r="GX467" s="33"/>
      <c r="GY467" s="33"/>
      <c r="GZ467" s="33"/>
      <c r="HA467" s="33"/>
      <c r="HB467" s="33"/>
      <c r="HC467" s="33"/>
      <c r="HD467" s="33"/>
      <c r="HE467" s="33"/>
      <c r="HF467" s="33"/>
      <c r="HG467" s="33"/>
      <c r="HH467" s="33"/>
      <c r="HI467" s="33"/>
      <c r="HJ467" s="33"/>
      <c r="HK467" s="33"/>
      <c r="HL467" s="33"/>
      <c r="HM467" s="33"/>
      <c r="HN467" s="33"/>
      <c r="HO467" s="33"/>
      <c r="HP467" s="33"/>
      <c r="HQ467" s="33"/>
      <c r="HR467" s="33"/>
      <c r="HS467" s="33"/>
      <c r="HT467" s="33"/>
      <c r="HU467" s="33"/>
      <c r="HV467" s="33"/>
      <c r="HW467" s="33"/>
      <c r="HX467" s="33"/>
      <c r="HY467" s="33"/>
      <c r="HZ467" s="33"/>
      <c r="IA467" s="33"/>
      <c r="IB467" s="33"/>
      <c r="IC467" s="33"/>
      <c r="ID467" s="33"/>
      <c r="IE467" s="33"/>
      <c r="IF467" s="33"/>
      <c r="IG467" s="33"/>
      <c r="IH467" s="33"/>
      <c r="II467" s="33"/>
      <c r="IJ467" s="33"/>
      <c r="IK467" s="33"/>
      <c r="IL467" s="33"/>
      <c r="IM467" s="33"/>
      <c r="IN467" s="33"/>
      <c r="IO467" s="33"/>
      <c r="IP467" s="33"/>
      <c r="IQ467" s="33"/>
      <c r="IR467" s="33"/>
      <c r="IS467" s="33"/>
      <c r="IT467" s="33"/>
      <c r="IU467" s="33"/>
      <c r="IV467" s="33"/>
    </row>
    <row r="468" spans="1:256" ht="15" x14ac:dyDescent="0.2">
      <c r="A468" s="311" t="s">
        <v>484</v>
      </c>
      <c r="B468" s="311"/>
      <c r="C468" s="311"/>
      <c r="D468" s="311"/>
      <c r="E468" s="311"/>
      <c r="F468" s="311"/>
      <c r="G468" s="311"/>
      <c r="H468" s="311"/>
      <c r="I468" s="311"/>
      <c r="J468" s="311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  <c r="AI468" s="33"/>
      <c r="AJ468" s="33"/>
      <c r="AK468" s="33"/>
      <c r="AL468" s="33"/>
      <c r="AM468" s="33"/>
      <c r="AN468" s="33"/>
      <c r="AO468" s="33"/>
      <c r="AP468" s="33"/>
      <c r="AQ468" s="33"/>
      <c r="AR468" s="33"/>
      <c r="AS468" s="33"/>
      <c r="AT468" s="33"/>
      <c r="AU468" s="33"/>
      <c r="AV468" s="33"/>
      <c r="AW468" s="33"/>
      <c r="AX468" s="33"/>
      <c r="AY468" s="33"/>
      <c r="AZ468" s="33"/>
      <c r="BA468" s="33"/>
      <c r="BB468" s="33"/>
      <c r="BC468" s="33"/>
      <c r="BD468" s="33"/>
      <c r="BE468" s="33"/>
      <c r="BF468" s="33"/>
      <c r="BG468" s="33"/>
      <c r="BH468" s="33"/>
      <c r="BI468" s="33"/>
      <c r="BJ468" s="33"/>
      <c r="BK468" s="33"/>
      <c r="BL468" s="33"/>
      <c r="BM468" s="33"/>
      <c r="BN468" s="33"/>
      <c r="BO468" s="33"/>
      <c r="BP468" s="33"/>
      <c r="BQ468" s="33"/>
      <c r="BR468" s="33"/>
      <c r="BS468" s="33"/>
      <c r="BT468" s="33"/>
      <c r="BU468" s="33"/>
      <c r="BV468" s="33"/>
      <c r="BW468" s="33"/>
      <c r="BX468" s="33"/>
      <c r="BY468" s="33"/>
      <c r="BZ468" s="33"/>
      <c r="CA468" s="33"/>
      <c r="CB468" s="33"/>
      <c r="CC468" s="33"/>
      <c r="CD468" s="33"/>
      <c r="CE468" s="33"/>
      <c r="CF468" s="33"/>
      <c r="CG468" s="33"/>
      <c r="CH468" s="33"/>
      <c r="CI468" s="33"/>
      <c r="CJ468" s="33"/>
      <c r="CK468" s="33"/>
      <c r="CL468" s="33"/>
      <c r="CM468" s="33"/>
      <c r="CN468" s="33"/>
      <c r="CO468" s="33"/>
      <c r="CP468" s="33"/>
      <c r="CQ468" s="33"/>
      <c r="CR468" s="33"/>
      <c r="CS468" s="33"/>
      <c r="CT468" s="33"/>
      <c r="CU468" s="33"/>
      <c r="CV468" s="33"/>
      <c r="CW468" s="33"/>
      <c r="CX468" s="33"/>
      <c r="CY468" s="33"/>
      <c r="CZ468" s="33"/>
      <c r="DA468" s="33"/>
      <c r="DB468" s="33"/>
      <c r="DC468" s="33"/>
      <c r="DD468" s="33"/>
      <c r="DE468" s="33"/>
      <c r="DF468" s="33"/>
      <c r="DG468" s="33"/>
      <c r="DH468" s="33"/>
      <c r="DI468" s="33"/>
      <c r="DJ468" s="33"/>
      <c r="DK468" s="33"/>
      <c r="DL468" s="33"/>
      <c r="DM468" s="33"/>
      <c r="DN468" s="33"/>
      <c r="DO468" s="33"/>
      <c r="DP468" s="33"/>
      <c r="DQ468" s="33"/>
      <c r="DR468" s="33"/>
      <c r="DS468" s="33"/>
      <c r="DT468" s="33"/>
      <c r="DU468" s="33"/>
      <c r="DV468" s="33"/>
      <c r="DW468" s="33"/>
      <c r="DX468" s="33"/>
      <c r="DY468" s="33"/>
      <c r="DZ468" s="33"/>
      <c r="EA468" s="33"/>
      <c r="EB468" s="33"/>
      <c r="EC468" s="33"/>
      <c r="ED468" s="33"/>
      <c r="EE468" s="33"/>
      <c r="EF468" s="33"/>
      <c r="EG468" s="33"/>
      <c r="EH468" s="33"/>
      <c r="EI468" s="33"/>
      <c r="EJ468" s="33"/>
      <c r="EK468" s="33"/>
      <c r="EL468" s="33"/>
      <c r="EM468" s="33"/>
      <c r="EN468" s="33"/>
      <c r="EO468" s="33"/>
      <c r="EP468" s="33"/>
      <c r="EQ468" s="33"/>
      <c r="ER468" s="33"/>
      <c r="ES468" s="33"/>
      <c r="ET468" s="33"/>
      <c r="EU468" s="33"/>
      <c r="EV468" s="33"/>
      <c r="EW468" s="33"/>
      <c r="EX468" s="33"/>
      <c r="EY468" s="33"/>
      <c r="EZ468" s="33"/>
      <c r="FA468" s="33"/>
      <c r="FB468" s="33"/>
      <c r="FC468" s="33"/>
      <c r="FD468" s="33"/>
      <c r="FE468" s="33"/>
      <c r="FF468" s="33"/>
      <c r="FG468" s="33"/>
      <c r="FH468" s="33"/>
      <c r="FI468" s="33"/>
      <c r="FJ468" s="33"/>
      <c r="FK468" s="33"/>
      <c r="FL468" s="33"/>
      <c r="FM468" s="33"/>
      <c r="FN468" s="33"/>
      <c r="FO468" s="33"/>
      <c r="FP468" s="33"/>
      <c r="FQ468" s="33"/>
      <c r="FR468" s="33"/>
      <c r="FS468" s="33"/>
      <c r="FT468" s="33"/>
      <c r="FU468" s="33"/>
      <c r="FV468" s="33"/>
      <c r="FW468" s="33"/>
      <c r="FX468" s="33"/>
      <c r="FY468" s="33"/>
      <c r="FZ468" s="33"/>
      <c r="GA468" s="33"/>
      <c r="GB468" s="33"/>
      <c r="GC468" s="33"/>
      <c r="GD468" s="33"/>
      <c r="GE468" s="33"/>
      <c r="GF468" s="33"/>
      <c r="GG468" s="33"/>
      <c r="GH468" s="33"/>
      <c r="GI468" s="33"/>
      <c r="GJ468" s="33"/>
      <c r="GK468" s="33"/>
      <c r="GL468" s="33"/>
      <c r="GM468" s="33"/>
      <c r="GN468" s="33"/>
      <c r="GO468" s="33"/>
      <c r="GP468" s="33"/>
      <c r="GQ468" s="33"/>
      <c r="GR468" s="33"/>
      <c r="GS468" s="33"/>
      <c r="GT468" s="33"/>
      <c r="GU468" s="33"/>
      <c r="GV468" s="33"/>
      <c r="GW468" s="33"/>
      <c r="GX468" s="33"/>
      <c r="GY468" s="33"/>
      <c r="GZ468" s="33"/>
      <c r="HA468" s="33"/>
      <c r="HB468" s="33"/>
      <c r="HC468" s="33"/>
      <c r="HD468" s="33"/>
      <c r="HE468" s="33"/>
      <c r="HF468" s="33"/>
      <c r="HG468" s="33"/>
      <c r="HH468" s="33"/>
      <c r="HI468" s="33"/>
      <c r="HJ468" s="33"/>
      <c r="HK468" s="33"/>
      <c r="HL468" s="33"/>
      <c r="HM468" s="33"/>
      <c r="HN468" s="33"/>
      <c r="HO468" s="33"/>
      <c r="HP468" s="33"/>
      <c r="HQ468" s="33"/>
      <c r="HR468" s="33"/>
      <c r="HS468" s="33"/>
      <c r="HT468" s="33"/>
      <c r="HU468" s="33"/>
      <c r="HV468" s="33"/>
      <c r="HW468" s="33"/>
      <c r="HX468" s="33"/>
      <c r="HY468" s="33"/>
      <c r="HZ468" s="33"/>
      <c r="IA468" s="33"/>
      <c r="IB468" s="33"/>
      <c r="IC468" s="33"/>
      <c r="ID468" s="33"/>
      <c r="IE468" s="33"/>
      <c r="IF468" s="33"/>
      <c r="IG468" s="33"/>
      <c r="IH468" s="33"/>
      <c r="II468" s="33"/>
      <c r="IJ468" s="33"/>
      <c r="IK468" s="33"/>
      <c r="IL468" s="33"/>
      <c r="IM468" s="33"/>
      <c r="IN468" s="33"/>
      <c r="IO468" s="33"/>
      <c r="IP468" s="33"/>
      <c r="IQ468" s="33"/>
      <c r="IR468" s="33"/>
      <c r="IS468" s="33"/>
      <c r="IT468" s="33"/>
      <c r="IU468" s="33"/>
      <c r="IV468" s="33"/>
    </row>
    <row r="469" spans="1:256" x14ac:dyDescent="0.2">
      <c r="A469" s="312" t="s">
        <v>734</v>
      </c>
      <c r="B469" s="988"/>
      <c r="C469" s="988"/>
      <c r="D469" s="988"/>
      <c r="E469" s="988"/>
      <c r="F469" s="988"/>
      <c r="G469" s="988"/>
      <c r="H469" s="988"/>
      <c r="I469" s="988"/>
      <c r="J469" s="988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  <c r="AM469" s="33"/>
      <c r="AN469" s="33"/>
      <c r="AO469" s="33"/>
      <c r="AP469" s="33"/>
      <c r="AQ469" s="33"/>
      <c r="AR469" s="33"/>
      <c r="AS469" s="33"/>
      <c r="AT469" s="33"/>
      <c r="AU469" s="33"/>
      <c r="AV469" s="33"/>
      <c r="AW469" s="33"/>
      <c r="AX469" s="33"/>
      <c r="AY469" s="33"/>
      <c r="AZ469" s="33"/>
      <c r="BA469" s="33"/>
      <c r="BB469" s="33"/>
      <c r="BC469" s="33"/>
      <c r="BD469" s="33"/>
      <c r="BE469" s="33"/>
      <c r="BF469" s="33"/>
      <c r="BG469" s="33"/>
      <c r="BH469" s="33"/>
      <c r="BI469" s="33"/>
      <c r="BJ469" s="33"/>
      <c r="BK469" s="33"/>
      <c r="BL469" s="33"/>
      <c r="BM469" s="33"/>
      <c r="BN469" s="33"/>
      <c r="BO469" s="33"/>
      <c r="BP469" s="33"/>
      <c r="BQ469" s="33"/>
      <c r="BR469" s="33"/>
      <c r="BS469" s="33"/>
      <c r="BT469" s="33"/>
      <c r="BU469" s="33"/>
      <c r="BV469" s="33"/>
      <c r="BW469" s="33"/>
      <c r="BX469" s="33"/>
      <c r="BY469" s="33"/>
      <c r="BZ469" s="33"/>
      <c r="CA469" s="33"/>
      <c r="CB469" s="33"/>
      <c r="CC469" s="33"/>
      <c r="CD469" s="33"/>
      <c r="CE469" s="33"/>
      <c r="CF469" s="33"/>
      <c r="CG469" s="33"/>
      <c r="CH469" s="33"/>
      <c r="CI469" s="33"/>
      <c r="CJ469" s="33"/>
      <c r="CK469" s="33"/>
      <c r="CL469" s="33"/>
      <c r="CM469" s="33"/>
      <c r="CN469" s="33"/>
      <c r="CO469" s="33"/>
      <c r="CP469" s="33"/>
      <c r="CQ469" s="33"/>
      <c r="CR469" s="33"/>
      <c r="CS469" s="33"/>
      <c r="CT469" s="33"/>
      <c r="CU469" s="33"/>
      <c r="CV469" s="33"/>
      <c r="CW469" s="33"/>
      <c r="CX469" s="33"/>
      <c r="CY469" s="33"/>
      <c r="CZ469" s="33"/>
      <c r="DA469" s="33"/>
      <c r="DB469" s="33"/>
      <c r="DC469" s="33"/>
      <c r="DD469" s="33"/>
      <c r="DE469" s="33"/>
      <c r="DF469" s="33"/>
      <c r="DG469" s="33"/>
      <c r="DH469" s="33"/>
      <c r="DI469" s="33"/>
      <c r="DJ469" s="33"/>
      <c r="DK469" s="33"/>
      <c r="DL469" s="33"/>
      <c r="DM469" s="33"/>
      <c r="DN469" s="33"/>
      <c r="DO469" s="33"/>
      <c r="DP469" s="33"/>
      <c r="DQ469" s="33"/>
      <c r="DR469" s="33"/>
      <c r="DS469" s="33"/>
      <c r="DT469" s="33"/>
      <c r="DU469" s="33"/>
      <c r="DV469" s="33"/>
      <c r="DW469" s="33"/>
      <c r="DX469" s="33"/>
      <c r="DY469" s="33"/>
      <c r="DZ469" s="33"/>
      <c r="EA469" s="33"/>
      <c r="EB469" s="33"/>
      <c r="EC469" s="33"/>
      <c r="ED469" s="33"/>
      <c r="EE469" s="33"/>
      <c r="EF469" s="33"/>
      <c r="EG469" s="33"/>
      <c r="EH469" s="33"/>
      <c r="EI469" s="33"/>
      <c r="EJ469" s="33"/>
      <c r="EK469" s="33"/>
      <c r="EL469" s="33"/>
      <c r="EM469" s="33"/>
      <c r="EN469" s="33"/>
      <c r="EO469" s="33"/>
      <c r="EP469" s="33"/>
      <c r="EQ469" s="33"/>
      <c r="ER469" s="33"/>
      <c r="ES469" s="33"/>
      <c r="ET469" s="33"/>
      <c r="EU469" s="33"/>
      <c r="EV469" s="33"/>
      <c r="EW469" s="33"/>
      <c r="EX469" s="33"/>
      <c r="EY469" s="33"/>
      <c r="EZ469" s="33"/>
      <c r="FA469" s="33"/>
      <c r="FB469" s="33"/>
      <c r="FC469" s="33"/>
      <c r="FD469" s="33"/>
      <c r="FE469" s="33"/>
      <c r="FF469" s="33"/>
      <c r="FG469" s="33"/>
      <c r="FH469" s="33"/>
      <c r="FI469" s="33"/>
      <c r="FJ469" s="33"/>
      <c r="FK469" s="33"/>
      <c r="FL469" s="33"/>
      <c r="FM469" s="33"/>
      <c r="FN469" s="33"/>
      <c r="FO469" s="33"/>
      <c r="FP469" s="33"/>
      <c r="FQ469" s="33"/>
      <c r="FR469" s="33"/>
      <c r="FS469" s="33"/>
      <c r="FT469" s="33"/>
      <c r="FU469" s="33"/>
      <c r="FV469" s="33"/>
      <c r="FW469" s="33"/>
      <c r="FX469" s="33"/>
      <c r="FY469" s="33"/>
      <c r="FZ469" s="33"/>
      <c r="GA469" s="33"/>
      <c r="GB469" s="33"/>
      <c r="GC469" s="33"/>
      <c r="GD469" s="33"/>
      <c r="GE469" s="33"/>
      <c r="GF469" s="33"/>
      <c r="GG469" s="33"/>
      <c r="GH469" s="33"/>
      <c r="GI469" s="33"/>
      <c r="GJ469" s="33"/>
      <c r="GK469" s="33"/>
      <c r="GL469" s="33"/>
      <c r="GM469" s="33"/>
      <c r="GN469" s="33"/>
      <c r="GO469" s="33"/>
      <c r="GP469" s="33"/>
      <c r="GQ469" s="33"/>
      <c r="GR469" s="33"/>
      <c r="GS469" s="33"/>
      <c r="GT469" s="33"/>
      <c r="GU469" s="33"/>
      <c r="GV469" s="33"/>
      <c r="GW469" s="33"/>
      <c r="GX469" s="33"/>
      <c r="GY469" s="33"/>
      <c r="GZ469" s="33"/>
      <c r="HA469" s="33"/>
      <c r="HB469" s="33"/>
      <c r="HC469" s="33"/>
      <c r="HD469" s="33"/>
      <c r="HE469" s="33"/>
      <c r="HF469" s="33"/>
      <c r="HG469" s="33"/>
      <c r="HH469" s="33"/>
      <c r="HI469" s="33"/>
      <c r="HJ469" s="33"/>
      <c r="HK469" s="33"/>
      <c r="HL469" s="33"/>
      <c r="HM469" s="33"/>
      <c r="HN469" s="33"/>
      <c r="HO469" s="33"/>
      <c r="HP469" s="33"/>
      <c r="HQ469" s="33"/>
      <c r="HR469" s="33"/>
      <c r="HS469" s="33"/>
      <c r="HT469" s="33"/>
      <c r="HU469" s="33"/>
      <c r="HV469" s="33"/>
      <c r="HW469" s="33"/>
      <c r="HX469" s="33"/>
      <c r="HY469" s="33"/>
      <c r="HZ469" s="33"/>
      <c r="IA469" s="33"/>
      <c r="IB469" s="33"/>
      <c r="IC469" s="33"/>
      <c r="ID469" s="33"/>
      <c r="IE469" s="33"/>
      <c r="IF469" s="33"/>
      <c r="IG469" s="33"/>
      <c r="IH469" s="33"/>
      <c r="II469" s="33"/>
      <c r="IJ469" s="33"/>
      <c r="IK469" s="33"/>
      <c r="IL469" s="33"/>
      <c r="IM469" s="33"/>
      <c r="IN469" s="33"/>
      <c r="IO469" s="33"/>
      <c r="IP469" s="33"/>
      <c r="IQ469" s="33"/>
      <c r="IR469" s="33"/>
      <c r="IS469" s="33"/>
      <c r="IT469" s="33"/>
      <c r="IU469" s="33"/>
      <c r="IV469" s="33"/>
    </row>
    <row r="470" spans="1:256" x14ac:dyDescent="0.2">
      <c r="A470" s="988"/>
      <c r="B470" s="988"/>
      <c r="C470" s="988"/>
      <c r="D470" s="988"/>
      <c r="E470" s="988"/>
      <c r="F470" s="988"/>
      <c r="G470" s="988"/>
      <c r="H470" s="988"/>
      <c r="I470" s="988"/>
      <c r="J470" s="988"/>
      <c r="K470" s="84"/>
      <c r="L470" s="84"/>
      <c r="M470" s="84"/>
      <c r="N470" s="84"/>
      <c r="O470" s="84"/>
      <c r="P470" s="84"/>
      <c r="Q470" s="84"/>
      <c r="R470" s="84"/>
      <c r="S470" s="84"/>
      <c r="T470" s="84"/>
      <c r="U470" s="382"/>
      <c r="V470" s="382"/>
      <c r="W470" s="382"/>
      <c r="X470" s="382"/>
      <c r="Y470" s="382"/>
      <c r="Z470" s="382"/>
      <c r="AA470" s="382"/>
      <c r="AB470" s="382"/>
      <c r="AC470" s="382"/>
      <c r="AD470" s="382"/>
      <c r="AE470" s="382"/>
      <c r="AF470" s="382"/>
      <c r="AG470" s="382"/>
      <c r="AH470" s="382"/>
      <c r="AI470" s="382"/>
      <c r="AJ470" s="382"/>
      <c r="AK470" s="382"/>
      <c r="AL470" s="382"/>
      <c r="AM470" s="382"/>
      <c r="AN470" s="382"/>
      <c r="AO470" s="382"/>
      <c r="AP470" s="382"/>
      <c r="AQ470" s="382"/>
      <c r="AR470" s="382"/>
      <c r="AS470" s="382"/>
      <c r="AT470" s="382"/>
      <c r="AU470" s="382"/>
      <c r="AV470" s="382"/>
      <c r="AW470" s="382"/>
      <c r="AX470" s="382"/>
      <c r="AY470" s="382"/>
      <c r="AZ470" s="382"/>
      <c r="BA470" s="382"/>
      <c r="BB470" s="382"/>
      <c r="BC470" s="382"/>
      <c r="BD470" s="382"/>
      <c r="BE470" s="382"/>
      <c r="BF470" s="382"/>
      <c r="BG470" s="382"/>
      <c r="BH470" s="382"/>
      <c r="BI470" s="382"/>
      <c r="BJ470" s="382"/>
      <c r="BK470" s="382"/>
      <c r="BL470" s="382"/>
      <c r="BM470" s="382"/>
      <c r="BN470" s="382"/>
      <c r="BO470" s="382"/>
      <c r="BP470" s="382"/>
      <c r="BQ470" s="382"/>
      <c r="BR470" s="382"/>
      <c r="BS470" s="382"/>
      <c r="BT470" s="382"/>
      <c r="BU470" s="382"/>
      <c r="BV470" s="382"/>
      <c r="BW470" s="382"/>
      <c r="BX470" s="382"/>
      <c r="BY470" s="382"/>
      <c r="BZ470" s="382"/>
      <c r="CA470" s="382"/>
      <c r="CB470" s="382"/>
      <c r="CC470" s="382"/>
      <c r="CD470" s="382"/>
      <c r="CE470" s="382"/>
      <c r="CF470" s="382"/>
      <c r="CG470" s="382"/>
      <c r="CH470" s="382"/>
      <c r="CI470" s="382"/>
      <c r="CJ470" s="382"/>
      <c r="CK470" s="382"/>
      <c r="CL470" s="382"/>
      <c r="CM470" s="382"/>
      <c r="CN470" s="382"/>
      <c r="CO470" s="382"/>
      <c r="CP470" s="382"/>
      <c r="CQ470" s="382"/>
      <c r="CR470" s="382"/>
      <c r="CS470" s="382"/>
      <c r="CT470" s="382"/>
      <c r="CU470" s="382"/>
      <c r="CV470" s="382"/>
      <c r="CW470" s="382"/>
      <c r="CX470" s="382"/>
      <c r="CY470" s="382"/>
      <c r="CZ470" s="382"/>
      <c r="DA470" s="382"/>
      <c r="DB470" s="382"/>
      <c r="DC470" s="382"/>
      <c r="DD470" s="382"/>
      <c r="DE470" s="382"/>
      <c r="DF470" s="382"/>
      <c r="DG470" s="382"/>
      <c r="DH470" s="382"/>
      <c r="DI470" s="382"/>
      <c r="DJ470" s="382"/>
      <c r="DK470" s="382"/>
      <c r="DL470" s="382"/>
      <c r="DM470" s="382"/>
      <c r="DN470" s="382"/>
      <c r="DO470" s="382"/>
      <c r="DP470" s="382"/>
      <c r="DQ470" s="382"/>
      <c r="DR470" s="382"/>
      <c r="DS470" s="382"/>
      <c r="DT470" s="382"/>
      <c r="DU470" s="382"/>
      <c r="DV470" s="382"/>
      <c r="DW470" s="382"/>
      <c r="DX470" s="382"/>
      <c r="DY470" s="382"/>
      <c r="DZ470" s="382"/>
      <c r="EA470" s="382"/>
      <c r="EB470" s="382"/>
      <c r="EC470" s="382"/>
      <c r="ED470" s="382"/>
      <c r="EE470" s="382"/>
      <c r="EF470" s="382"/>
      <c r="EG470" s="382"/>
      <c r="EH470" s="382"/>
      <c r="EI470" s="382"/>
      <c r="EJ470" s="382"/>
      <c r="EK470" s="382"/>
      <c r="EL470" s="382"/>
      <c r="EM470" s="382"/>
      <c r="EN470" s="382"/>
      <c r="EO470" s="382"/>
      <c r="EP470" s="382"/>
      <c r="EQ470" s="382"/>
      <c r="ER470" s="382"/>
      <c r="ES470" s="382"/>
      <c r="ET470" s="382"/>
      <c r="EU470" s="382"/>
      <c r="EV470" s="382"/>
      <c r="EW470" s="382"/>
      <c r="EX470" s="382"/>
      <c r="EY470" s="382"/>
      <c r="EZ470" s="382"/>
      <c r="FA470" s="382"/>
      <c r="FB470" s="382"/>
      <c r="FC470" s="382"/>
      <c r="FD470" s="382"/>
      <c r="FE470" s="382"/>
      <c r="FF470" s="382"/>
      <c r="FG470" s="382"/>
      <c r="FH470" s="382"/>
      <c r="FI470" s="382"/>
      <c r="FJ470" s="382"/>
      <c r="FK470" s="382"/>
      <c r="FL470" s="382"/>
      <c r="FM470" s="382"/>
      <c r="FN470" s="382"/>
      <c r="FO470" s="382"/>
      <c r="FP470" s="382"/>
      <c r="FQ470" s="382"/>
      <c r="FR470" s="382"/>
      <c r="FS470" s="382"/>
      <c r="FT470" s="382"/>
      <c r="FU470" s="382"/>
      <c r="FV470" s="382"/>
      <c r="FW470" s="382"/>
      <c r="FX470" s="382"/>
      <c r="FY470" s="382"/>
      <c r="FZ470" s="382"/>
      <c r="GA470" s="382"/>
      <c r="GB470" s="382"/>
      <c r="GC470" s="382"/>
      <c r="GD470" s="382"/>
      <c r="GE470" s="382"/>
      <c r="GF470" s="382"/>
      <c r="GG470" s="382"/>
      <c r="GH470" s="382"/>
      <c r="GI470" s="382"/>
      <c r="GJ470" s="382"/>
      <c r="GK470" s="382"/>
      <c r="GL470" s="382"/>
      <c r="GM470" s="382"/>
      <c r="GN470" s="382"/>
      <c r="GO470" s="382"/>
      <c r="GP470" s="382"/>
      <c r="GQ470" s="382"/>
      <c r="GR470" s="382"/>
      <c r="GS470" s="382"/>
      <c r="GT470" s="382"/>
      <c r="GU470" s="382"/>
      <c r="GV470" s="382"/>
      <c r="GW470" s="382"/>
      <c r="GX470" s="382"/>
      <c r="GY470" s="382"/>
      <c r="GZ470" s="382"/>
      <c r="HA470" s="382"/>
      <c r="HB470" s="382"/>
      <c r="HC470" s="382"/>
      <c r="HD470" s="382"/>
      <c r="HE470" s="382"/>
      <c r="HF470" s="382"/>
      <c r="HG470" s="382"/>
      <c r="HH470" s="382"/>
      <c r="HI470" s="382"/>
      <c r="HJ470" s="382"/>
      <c r="HK470" s="382"/>
      <c r="HL470" s="382"/>
      <c r="HM470" s="382"/>
      <c r="HN470" s="382"/>
      <c r="HO470" s="382"/>
      <c r="HP470" s="382"/>
      <c r="HQ470" s="382"/>
      <c r="HR470" s="382"/>
      <c r="HS470" s="382"/>
      <c r="HT470" s="382"/>
      <c r="HU470" s="382"/>
      <c r="HV470" s="382"/>
      <c r="HW470" s="382"/>
      <c r="HX470" s="382"/>
      <c r="HY470" s="382"/>
      <c r="HZ470" s="382"/>
      <c r="IA470" s="382"/>
      <c r="IB470" s="382"/>
      <c r="IC470" s="382"/>
      <c r="ID470" s="382"/>
      <c r="IE470" s="382"/>
      <c r="IF470" s="382"/>
      <c r="IG470" s="382"/>
      <c r="IH470" s="382"/>
      <c r="II470" s="382"/>
      <c r="IJ470" s="382"/>
      <c r="IK470" s="382"/>
      <c r="IL470" s="382"/>
      <c r="IM470" s="382"/>
      <c r="IN470" s="382"/>
      <c r="IO470" s="382"/>
      <c r="IP470" s="382"/>
      <c r="IQ470" s="382"/>
      <c r="IR470" s="382"/>
      <c r="IS470" s="382"/>
      <c r="IT470" s="382"/>
      <c r="IU470" s="382"/>
      <c r="IV470" s="382"/>
    </row>
    <row r="471" spans="1:256" x14ac:dyDescent="0.2">
      <c r="A471" s="988"/>
      <c r="B471" s="988"/>
      <c r="C471" s="988"/>
      <c r="D471" s="988"/>
      <c r="E471" s="988"/>
      <c r="F471" s="988"/>
      <c r="G471" s="988"/>
      <c r="H471" s="988"/>
      <c r="I471" s="988"/>
      <c r="J471" s="988"/>
      <c r="K471" s="84"/>
      <c r="L471" s="84"/>
      <c r="M471" s="84"/>
      <c r="N471" s="84"/>
      <c r="O471" s="84"/>
      <c r="P471" s="84"/>
      <c r="Q471" s="84"/>
      <c r="R471" s="84"/>
      <c r="S471" s="84"/>
      <c r="T471" s="84"/>
      <c r="U471" s="382"/>
      <c r="V471" s="382"/>
      <c r="W471" s="382"/>
      <c r="X471" s="382"/>
      <c r="Y471" s="382"/>
      <c r="Z471" s="382"/>
      <c r="AA471" s="382"/>
      <c r="AB471" s="382"/>
      <c r="AC471" s="382"/>
      <c r="AD471" s="382"/>
      <c r="AE471" s="382"/>
      <c r="AF471" s="382"/>
      <c r="AG471" s="382"/>
      <c r="AH471" s="382"/>
      <c r="AI471" s="382"/>
      <c r="AJ471" s="382"/>
      <c r="AK471" s="382"/>
      <c r="AL471" s="382"/>
      <c r="AM471" s="382"/>
      <c r="AN471" s="382"/>
      <c r="AO471" s="382"/>
      <c r="AP471" s="382"/>
      <c r="AQ471" s="382"/>
      <c r="AR471" s="382"/>
      <c r="AS471" s="382"/>
      <c r="AT471" s="382"/>
      <c r="AU471" s="382"/>
      <c r="AV471" s="382"/>
      <c r="AW471" s="382"/>
      <c r="AX471" s="382"/>
      <c r="AY471" s="382"/>
      <c r="AZ471" s="382"/>
      <c r="BA471" s="382"/>
      <c r="BB471" s="382"/>
      <c r="BC471" s="382"/>
      <c r="BD471" s="382"/>
      <c r="BE471" s="382"/>
      <c r="BF471" s="382"/>
      <c r="BG471" s="382"/>
      <c r="BH471" s="382"/>
      <c r="BI471" s="382"/>
      <c r="BJ471" s="382"/>
      <c r="BK471" s="382"/>
      <c r="BL471" s="382"/>
      <c r="BM471" s="382"/>
      <c r="BN471" s="382"/>
      <c r="BO471" s="382"/>
      <c r="BP471" s="382"/>
      <c r="BQ471" s="382"/>
      <c r="BR471" s="382"/>
      <c r="BS471" s="382"/>
      <c r="BT471" s="382"/>
      <c r="BU471" s="382"/>
      <c r="BV471" s="382"/>
      <c r="BW471" s="382"/>
      <c r="BX471" s="382"/>
      <c r="BY471" s="382"/>
      <c r="BZ471" s="382"/>
      <c r="CA471" s="382"/>
      <c r="CB471" s="382"/>
      <c r="CC471" s="382"/>
      <c r="CD471" s="382"/>
      <c r="CE471" s="382"/>
      <c r="CF471" s="382"/>
      <c r="CG471" s="382"/>
      <c r="CH471" s="382"/>
      <c r="CI471" s="382"/>
      <c r="CJ471" s="382"/>
      <c r="CK471" s="382"/>
      <c r="CL471" s="382"/>
      <c r="CM471" s="382"/>
      <c r="CN471" s="382"/>
      <c r="CO471" s="382"/>
      <c r="CP471" s="382"/>
      <c r="CQ471" s="382"/>
      <c r="CR471" s="382"/>
      <c r="CS471" s="382"/>
      <c r="CT471" s="382"/>
      <c r="CU471" s="382"/>
      <c r="CV471" s="382"/>
      <c r="CW471" s="382"/>
      <c r="CX471" s="382"/>
      <c r="CY471" s="382"/>
      <c r="CZ471" s="382"/>
      <c r="DA471" s="382"/>
      <c r="DB471" s="382"/>
      <c r="DC471" s="382"/>
      <c r="DD471" s="382"/>
      <c r="DE471" s="382"/>
      <c r="DF471" s="382"/>
      <c r="DG471" s="382"/>
      <c r="DH471" s="382"/>
      <c r="DI471" s="382"/>
      <c r="DJ471" s="382"/>
      <c r="DK471" s="382"/>
      <c r="DL471" s="382"/>
      <c r="DM471" s="382"/>
      <c r="DN471" s="382"/>
      <c r="DO471" s="382"/>
      <c r="DP471" s="382"/>
      <c r="DQ471" s="382"/>
      <c r="DR471" s="382"/>
      <c r="DS471" s="382"/>
      <c r="DT471" s="382"/>
      <c r="DU471" s="382"/>
      <c r="DV471" s="382"/>
      <c r="DW471" s="382"/>
      <c r="DX471" s="382"/>
      <c r="DY471" s="382"/>
      <c r="DZ471" s="382"/>
      <c r="EA471" s="382"/>
      <c r="EB471" s="382"/>
      <c r="EC471" s="382"/>
      <c r="ED471" s="382"/>
      <c r="EE471" s="382"/>
      <c r="EF471" s="382"/>
      <c r="EG471" s="382"/>
      <c r="EH471" s="382"/>
      <c r="EI471" s="382"/>
      <c r="EJ471" s="382"/>
      <c r="EK471" s="382"/>
      <c r="EL471" s="382"/>
      <c r="EM471" s="382"/>
      <c r="EN471" s="382"/>
      <c r="EO471" s="382"/>
      <c r="EP471" s="382"/>
      <c r="EQ471" s="382"/>
      <c r="ER471" s="382"/>
      <c r="ES471" s="382"/>
      <c r="ET471" s="382"/>
      <c r="EU471" s="382"/>
      <c r="EV471" s="382"/>
      <c r="EW471" s="382"/>
      <c r="EX471" s="382"/>
      <c r="EY471" s="382"/>
      <c r="EZ471" s="382"/>
      <c r="FA471" s="382"/>
      <c r="FB471" s="382"/>
      <c r="FC471" s="382"/>
      <c r="FD471" s="382"/>
      <c r="FE471" s="382"/>
      <c r="FF471" s="382"/>
      <c r="FG471" s="382"/>
      <c r="FH471" s="382"/>
      <c r="FI471" s="382"/>
      <c r="FJ471" s="382"/>
      <c r="FK471" s="382"/>
      <c r="FL471" s="382"/>
      <c r="FM471" s="382"/>
      <c r="FN471" s="382"/>
      <c r="FO471" s="382"/>
      <c r="FP471" s="382"/>
      <c r="FQ471" s="382"/>
      <c r="FR471" s="382"/>
      <c r="FS471" s="382"/>
      <c r="FT471" s="382"/>
      <c r="FU471" s="382"/>
      <c r="FV471" s="382"/>
      <c r="FW471" s="382"/>
      <c r="FX471" s="382"/>
      <c r="FY471" s="382"/>
      <c r="FZ471" s="382"/>
      <c r="GA471" s="382"/>
      <c r="GB471" s="382"/>
      <c r="GC471" s="382"/>
      <c r="GD471" s="382"/>
      <c r="GE471" s="382"/>
      <c r="GF471" s="382"/>
      <c r="GG471" s="382"/>
      <c r="GH471" s="382"/>
      <c r="GI471" s="382"/>
      <c r="GJ471" s="382"/>
      <c r="GK471" s="382"/>
      <c r="GL471" s="382"/>
      <c r="GM471" s="382"/>
      <c r="GN471" s="382"/>
      <c r="GO471" s="382"/>
      <c r="GP471" s="382"/>
      <c r="GQ471" s="382"/>
      <c r="GR471" s="382"/>
      <c r="GS471" s="382"/>
      <c r="GT471" s="382"/>
      <c r="GU471" s="382"/>
      <c r="GV471" s="382"/>
      <c r="GW471" s="382"/>
      <c r="GX471" s="382"/>
      <c r="GY471" s="382"/>
      <c r="GZ471" s="382"/>
      <c r="HA471" s="382"/>
      <c r="HB471" s="382"/>
      <c r="HC471" s="382"/>
      <c r="HD471" s="382"/>
      <c r="HE471" s="382"/>
      <c r="HF471" s="382"/>
      <c r="HG471" s="382"/>
      <c r="HH471" s="382"/>
      <c r="HI471" s="382"/>
      <c r="HJ471" s="382"/>
      <c r="HK471" s="382"/>
      <c r="HL471" s="382"/>
      <c r="HM471" s="382"/>
      <c r="HN471" s="382"/>
      <c r="HO471" s="382"/>
      <c r="HP471" s="382"/>
      <c r="HQ471" s="382"/>
      <c r="HR471" s="382"/>
      <c r="HS471" s="382"/>
      <c r="HT471" s="382"/>
      <c r="HU471" s="382"/>
      <c r="HV471" s="382"/>
      <c r="HW471" s="382"/>
      <c r="HX471" s="382"/>
      <c r="HY471" s="382"/>
      <c r="HZ471" s="382"/>
      <c r="IA471" s="382"/>
      <c r="IB471" s="382"/>
      <c r="IC471" s="382"/>
      <c r="ID471" s="382"/>
      <c r="IE471" s="382"/>
      <c r="IF471" s="382"/>
      <c r="IG471" s="382"/>
      <c r="IH471" s="382"/>
      <c r="II471" s="382"/>
      <c r="IJ471" s="382"/>
      <c r="IK471" s="382"/>
      <c r="IL471" s="382"/>
      <c r="IM471" s="382"/>
      <c r="IN471" s="382"/>
      <c r="IO471" s="382"/>
      <c r="IP471" s="382"/>
      <c r="IQ471" s="382"/>
      <c r="IR471" s="382"/>
      <c r="IS471" s="382"/>
      <c r="IT471" s="382"/>
      <c r="IU471" s="382"/>
      <c r="IV471" s="382"/>
    </row>
    <row r="472" spans="1:256" x14ac:dyDescent="0.2">
      <c r="A472" s="988"/>
      <c r="B472" s="988"/>
      <c r="C472" s="988"/>
      <c r="D472" s="988"/>
      <c r="E472" s="988"/>
      <c r="F472" s="988"/>
      <c r="G472" s="988"/>
      <c r="H472" s="988"/>
      <c r="I472" s="988"/>
      <c r="J472" s="988"/>
      <c r="K472" s="84"/>
      <c r="L472" s="84"/>
      <c r="M472" s="84"/>
      <c r="N472" s="84"/>
      <c r="O472" s="84"/>
      <c r="P472" s="84"/>
      <c r="Q472" s="84"/>
      <c r="R472" s="84"/>
      <c r="S472" s="84"/>
      <c r="T472" s="84"/>
      <c r="U472" s="382"/>
      <c r="V472" s="382"/>
      <c r="W472" s="382"/>
      <c r="X472" s="382"/>
      <c r="Y472" s="382"/>
      <c r="Z472" s="382"/>
      <c r="AA472" s="382"/>
      <c r="AB472" s="382"/>
      <c r="AC472" s="382"/>
      <c r="AD472" s="382"/>
      <c r="AE472" s="382"/>
      <c r="AF472" s="382"/>
      <c r="AG472" s="382"/>
      <c r="AH472" s="382"/>
      <c r="AI472" s="382"/>
      <c r="AJ472" s="382"/>
      <c r="AK472" s="382"/>
      <c r="AL472" s="382"/>
      <c r="AM472" s="382"/>
      <c r="AN472" s="382"/>
      <c r="AO472" s="382"/>
      <c r="AP472" s="382"/>
      <c r="AQ472" s="382"/>
      <c r="AR472" s="382"/>
      <c r="AS472" s="382"/>
      <c r="AT472" s="382"/>
      <c r="AU472" s="382"/>
      <c r="AV472" s="382"/>
      <c r="AW472" s="382"/>
      <c r="AX472" s="382"/>
      <c r="AY472" s="382"/>
      <c r="AZ472" s="382"/>
      <c r="BA472" s="382"/>
      <c r="BB472" s="382"/>
      <c r="BC472" s="382"/>
      <c r="BD472" s="382"/>
      <c r="BE472" s="382"/>
      <c r="BF472" s="382"/>
      <c r="BG472" s="382"/>
      <c r="BH472" s="382"/>
      <c r="BI472" s="382"/>
      <c r="BJ472" s="382"/>
      <c r="BK472" s="382"/>
      <c r="BL472" s="382"/>
      <c r="BM472" s="382"/>
      <c r="BN472" s="382"/>
      <c r="BO472" s="382"/>
      <c r="BP472" s="382"/>
      <c r="BQ472" s="382"/>
      <c r="BR472" s="382"/>
      <c r="BS472" s="382"/>
      <c r="BT472" s="382"/>
      <c r="BU472" s="382"/>
      <c r="BV472" s="382"/>
      <c r="BW472" s="382"/>
      <c r="BX472" s="382"/>
      <c r="BY472" s="382"/>
      <c r="BZ472" s="382"/>
      <c r="CA472" s="382"/>
      <c r="CB472" s="382"/>
      <c r="CC472" s="382"/>
      <c r="CD472" s="382"/>
      <c r="CE472" s="382"/>
      <c r="CF472" s="382"/>
      <c r="CG472" s="382"/>
      <c r="CH472" s="382"/>
      <c r="CI472" s="382"/>
      <c r="CJ472" s="382"/>
      <c r="CK472" s="382"/>
      <c r="CL472" s="382"/>
      <c r="CM472" s="382"/>
      <c r="CN472" s="382"/>
      <c r="CO472" s="382"/>
      <c r="CP472" s="382"/>
      <c r="CQ472" s="382"/>
      <c r="CR472" s="382"/>
      <c r="CS472" s="382"/>
      <c r="CT472" s="382"/>
      <c r="CU472" s="382"/>
      <c r="CV472" s="382"/>
      <c r="CW472" s="382"/>
      <c r="CX472" s="382"/>
      <c r="CY472" s="382"/>
      <c r="CZ472" s="382"/>
      <c r="DA472" s="382"/>
      <c r="DB472" s="382"/>
      <c r="DC472" s="382"/>
      <c r="DD472" s="382"/>
      <c r="DE472" s="382"/>
      <c r="DF472" s="382"/>
      <c r="DG472" s="382"/>
      <c r="DH472" s="382"/>
      <c r="DI472" s="382"/>
      <c r="DJ472" s="382"/>
      <c r="DK472" s="382"/>
      <c r="DL472" s="382"/>
      <c r="DM472" s="382"/>
      <c r="DN472" s="382"/>
      <c r="DO472" s="382"/>
      <c r="DP472" s="382"/>
      <c r="DQ472" s="382"/>
      <c r="DR472" s="382"/>
      <c r="DS472" s="382"/>
      <c r="DT472" s="382"/>
      <c r="DU472" s="382"/>
      <c r="DV472" s="382"/>
      <c r="DW472" s="382"/>
      <c r="DX472" s="382"/>
      <c r="DY472" s="382"/>
      <c r="DZ472" s="382"/>
      <c r="EA472" s="382"/>
      <c r="EB472" s="382"/>
      <c r="EC472" s="382"/>
      <c r="ED472" s="382"/>
      <c r="EE472" s="382"/>
      <c r="EF472" s="382"/>
      <c r="EG472" s="382"/>
      <c r="EH472" s="382"/>
      <c r="EI472" s="382"/>
      <c r="EJ472" s="382"/>
      <c r="EK472" s="382"/>
      <c r="EL472" s="382"/>
      <c r="EM472" s="382"/>
      <c r="EN472" s="382"/>
      <c r="EO472" s="382"/>
      <c r="EP472" s="382"/>
      <c r="EQ472" s="382"/>
      <c r="ER472" s="382"/>
      <c r="ES472" s="382"/>
      <c r="ET472" s="382"/>
      <c r="EU472" s="382"/>
      <c r="EV472" s="382"/>
      <c r="EW472" s="382"/>
      <c r="EX472" s="382"/>
      <c r="EY472" s="382"/>
      <c r="EZ472" s="382"/>
      <c r="FA472" s="382"/>
      <c r="FB472" s="382"/>
      <c r="FC472" s="382"/>
      <c r="FD472" s="382"/>
      <c r="FE472" s="382"/>
      <c r="FF472" s="382"/>
      <c r="FG472" s="382"/>
      <c r="FH472" s="382"/>
      <c r="FI472" s="382"/>
      <c r="FJ472" s="382"/>
      <c r="FK472" s="382"/>
      <c r="FL472" s="382"/>
      <c r="FM472" s="382"/>
      <c r="FN472" s="382"/>
      <c r="FO472" s="382"/>
      <c r="FP472" s="382"/>
      <c r="FQ472" s="382"/>
      <c r="FR472" s="382"/>
      <c r="FS472" s="382"/>
      <c r="FT472" s="382"/>
      <c r="FU472" s="382"/>
      <c r="FV472" s="382"/>
      <c r="FW472" s="382"/>
      <c r="FX472" s="382"/>
      <c r="FY472" s="382"/>
      <c r="FZ472" s="382"/>
      <c r="GA472" s="382"/>
      <c r="GB472" s="382"/>
      <c r="GC472" s="382"/>
      <c r="GD472" s="382"/>
      <c r="GE472" s="382"/>
      <c r="GF472" s="382"/>
      <c r="GG472" s="382"/>
      <c r="GH472" s="382"/>
      <c r="GI472" s="382"/>
      <c r="GJ472" s="382"/>
      <c r="GK472" s="382"/>
      <c r="GL472" s="382"/>
      <c r="GM472" s="382"/>
      <c r="GN472" s="382"/>
      <c r="GO472" s="382"/>
      <c r="GP472" s="382"/>
      <c r="GQ472" s="382"/>
      <c r="GR472" s="382"/>
      <c r="GS472" s="382"/>
      <c r="GT472" s="382"/>
      <c r="GU472" s="382"/>
      <c r="GV472" s="382"/>
      <c r="GW472" s="382"/>
      <c r="GX472" s="382"/>
      <c r="GY472" s="382"/>
      <c r="GZ472" s="382"/>
      <c r="HA472" s="382"/>
      <c r="HB472" s="382"/>
      <c r="HC472" s="382"/>
      <c r="HD472" s="382"/>
      <c r="HE472" s="382"/>
      <c r="HF472" s="382"/>
      <c r="HG472" s="382"/>
      <c r="HH472" s="382"/>
      <c r="HI472" s="382"/>
      <c r="HJ472" s="382"/>
      <c r="HK472" s="382"/>
      <c r="HL472" s="382"/>
      <c r="HM472" s="382"/>
      <c r="HN472" s="382"/>
      <c r="HO472" s="382"/>
      <c r="HP472" s="382"/>
      <c r="HQ472" s="382"/>
      <c r="HR472" s="382"/>
      <c r="HS472" s="382"/>
      <c r="HT472" s="382"/>
      <c r="HU472" s="382"/>
      <c r="HV472" s="382"/>
      <c r="HW472" s="382"/>
      <c r="HX472" s="382"/>
      <c r="HY472" s="382"/>
      <c r="HZ472" s="382"/>
      <c r="IA472" s="382"/>
      <c r="IB472" s="382"/>
      <c r="IC472" s="382"/>
      <c r="ID472" s="382"/>
      <c r="IE472" s="382"/>
      <c r="IF472" s="382"/>
      <c r="IG472" s="382"/>
      <c r="IH472" s="382"/>
      <c r="II472" s="382"/>
      <c r="IJ472" s="382"/>
      <c r="IK472" s="382"/>
      <c r="IL472" s="382"/>
      <c r="IM472" s="382"/>
      <c r="IN472" s="382"/>
      <c r="IO472" s="382"/>
      <c r="IP472" s="382"/>
      <c r="IQ472" s="382"/>
      <c r="IR472" s="382"/>
      <c r="IS472" s="382"/>
      <c r="IT472" s="382"/>
      <c r="IU472" s="382"/>
      <c r="IV472" s="382"/>
    </row>
    <row r="473" spans="1:256" x14ac:dyDescent="0.2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84"/>
      <c r="L473" s="84"/>
      <c r="M473" s="84"/>
      <c r="N473" s="84"/>
      <c r="O473" s="84"/>
      <c r="P473" s="84"/>
      <c r="Q473" s="84"/>
      <c r="R473" s="84"/>
      <c r="S473" s="84"/>
      <c r="T473" s="84"/>
      <c r="U473" s="382"/>
      <c r="V473" s="382"/>
      <c r="W473" s="382"/>
      <c r="X473" s="382"/>
      <c r="Y473" s="382"/>
      <c r="Z473" s="382"/>
      <c r="AA473" s="382"/>
      <c r="AB473" s="382"/>
      <c r="AC473" s="382"/>
      <c r="AD473" s="382"/>
      <c r="AE473" s="382"/>
      <c r="AF473" s="382"/>
      <c r="AG473" s="382"/>
      <c r="AH473" s="382"/>
      <c r="AI473" s="382"/>
      <c r="AJ473" s="382"/>
      <c r="AK473" s="382"/>
      <c r="AL473" s="382"/>
      <c r="AM473" s="382"/>
      <c r="AN473" s="382"/>
      <c r="AO473" s="382"/>
      <c r="AP473" s="382"/>
      <c r="AQ473" s="382"/>
      <c r="AR473" s="382"/>
      <c r="AS473" s="382"/>
      <c r="AT473" s="382"/>
      <c r="AU473" s="382"/>
      <c r="AV473" s="382"/>
      <c r="AW473" s="382"/>
      <c r="AX473" s="382"/>
      <c r="AY473" s="382"/>
      <c r="AZ473" s="382"/>
      <c r="BA473" s="382"/>
      <c r="BB473" s="382"/>
      <c r="BC473" s="382"/>
      <c r="BD473" s="382"/>
      <c r="BE473" s="382"/>
      <c r="BF473" s="382"/>
      <c r="BG473" s="382"/>
      <c r="BH473" s="382"/>
      <c r="BI473" s="382"/>
      <c r="BJ473" s="382"/>
      <c r="BK473" s="382"/>
      <c r="BL473" s="382"/>
      <c r="BM473" s="382"/>
      <c r="BN473" s="382"/>
      <c r="BO473" s="382"/>
      <c r="BP473" s="382"/>
      <c r="BQ473" s="382"/>
      <c r="BR473" s="382"/>
      <c r="BS473" s="382"/>
      <c r="BT473" s="382"/>
      <c r="BU473" s="382"/>
      <c r="BV473" s="382"/>
      <c r="BW473" s="382"/>
      <c r="BX473" s="382"/>
      <c r="BY473" s="382"/>
      <c r="BZ473" s="382"/>
      <c r="CA473" s="382"/>
      <c r="CB473" s="382"/>
      <c r="CC473" s="382"/>
      <c r="CD473" s="382"/>
      <c r="CE473" s="382"/>
      <c r="CF473" s="382"/>
      <c r="CG473" s="382"/>
      <c r="CH473" s="382"/>
      <c r="CI473" s="382"/>
      <c r="CJ473" s="382"/>
      <c r="CK473" s="382"/>
      <c r="CL473" s="382"/>
      <c r="CM473" s="382"/>
      <c r="CN473" s="382"/>
      <c r="CO473" s="382"/>
      <c r="CP473" s="382"/>
      <c r="CQ473" s="382"/>
      <c r="CR473" s="382"/>
      <c r="CS473" s="382"/>
      <c r="CT473" s="382"/>
      <c r="CU473" s="382"/>
      <c r="CV473" s="382"/>
      <c r="CW473" s="382"/>
      <c r="CX473" s="382"/>
      <c r="CY473" s="382"/>
      <c r="CZ473" s="382"/>
      <c r="DA473" s="382"/>
      <c r="DB473" s="382"/>
      <c r="DC473" s="382"/>
      <c r="DD473" s="382"/>
      <c r="DE473" s="382"/>
      <c r="DF473" s="382"/>
      <c r="DG473" s="382"/>
      <c r="DH473" s="382"/>
      <c r="DI473" s="382"/>
      <c r="DJ473" s="382"/>
      <c r="DK473" s="382"/>
      <c r="DL473" s="382"/>
      <c r="DM473" s="382"/>
      <c r="DN473" s="382"/>
      <c r="DO473" s="382"/>
      <c r="DP473" s="382"/>
      <c r="DQ473" s="382"/>
      <c r="DR473" s="382"/>
      <c r="DS473" s="382"/>
      <c r="DT473" s="382"/>
      <c r="DU473" s="382"/>
      <c r="DV473" s="382"/>
      <c r="DW473" s="382"/>
      <c r="DX473" s="382"/>
      <c r="DY473" s="382"/>
      <c r="DZ473" s="382"/>
      <c r="EA473" s="382"/>
      <c r="EB473" s="382"/>
      <c r="EC473" s="382"/>
      <c r="ED473" s="382"/>
      <c r="EE473" s="382"/>
      <c r="EF473" s="382"/>
      <c r="EG473" s="382"/>
      <c r="EH473" s="382"/>
      <c r="EI473" s="382"/>
      <c r="EJ473" s="382"/>
      <c r="EK473" s="382"/>
      <c r="EL473" s="382"/>
      <c r="EM473" s="382"/>
      <c r="EN473" s="382"/>
      <c r="EO473" s="382"/>
      <c r="EP473" s="382"/>
      <c r="EQ473" s="382"/>
      <c r="ER473" s="382"/>
      <c r="ES473" s="382"/>
      <c r="ET473" s="382"/>
      <c r="EU473" s="382"/>
      <c r="EV473" s="382"/>
      <c r="EW473" s="382"/>
      <c r="EX473" s="382"/>
      <c r="EY473" s="382"/>
      <c r="EZ473" s="382"/>
      <c r="FA473" s="382"/>
      <c r="FB473" s="382"/>
      <c r="FC473" s="382"/>
      <c r="FD473" s="382"/>
      <c r="FE473" s="382"/>
      <c r="FF473" s="382"/>
      <c r="FG473" s="382"/>
      <c r="FH473" s="382"/>
      <c r="FI473" s="382"/>
      <c r="FJ473" s="382"/>
      <c r="FK473" s="382"/>
      <c r="FL473" s="382"/>
      <c r="FM473" s="382"/>
      <c r="FN473" s="382"/>
      <c r="FO473" s="382"/>
      <c r="FP473" s="382"/>
      <c r="FQ473" s="382"/>
      <c r="FR473" s="382"/>
      <c r="FS473" s="382"/>
      <c r="FT473" s="382"/>
      <c r="FU473" s="382"/>
      <c r="FV473" s="382"/>
      <c r="FW473" s="382"/>
      <c r="FX473" s="382"/>
      <c r="FY473" s="382"/>
      <c r="FZ473" s="382"/>
      <c r="GA473" s="382"/>
      <c r="GB473" s="382"/>
      <c r="GC473" s="382"/>
      <c r="GD473" s="382"/>
      <c r="GE473" s="382"/>
      <c r="GF473" s="382"/>
      <c r="GG473" s="382"/>
      <c r="GH473" s="382"/>
      <c r="GI473" s="382"/>
      <c r="GJ473" s="382"/>
      <c r="GK473" s="382"/>
      <c r="GL473" s="382"/>
      <c r="GM473" s="382"/>
      <c r="GN473" s="382"/>
      <c r="GO473" s="382"/>
      <c r="GP473" s="382"/>
      <c r="GQ473" s="382"/>
      <c r="GR473" s="382"/>
      <c r="GS473" s="382"/>
      <c r="GT473" s="382"/>
      <c r="GU473" s="382"/>
      <c r="GV473" s="382"/>
      <c r="GW473" s="382"/>
      <c r="GX473" s="382"/>
      <c r="GY473" s="382"/>
      <c r="GZ473" s="382"/>
      <c r="HA473" s="382"/>
      <c r="HB473" s="382"/>
      <c r="HC473" s="382"/>
      <c r="HD473" s="382"/>
      <c r="HE473" s="382"/>
      <c r="HF473" s="382"/>
      <c r="HG473" s="382"/>
      <c r="HH473" s="382"/>
      <c r="HI473" s="382"/>
      <c r="HJ473" s="382"/>
      <c r="HK473" s="382"/>
      <c r="HL473" s="382"/>
      <c r="HM473" s="382"/>
      <c r="HN473" s="382"/>
      <c r="HO473" s="382"/>
      <c r="HP473" s="382"/>
      <c r="HQ473" s="382"/>
      <c r="HR473" s="382"/>
      <c r="HS473" s="382"/>
      <c r="HT473" s="382"/>
      <c r="HU473" s="382"/>
      <c r="HV473" s="382"/>
      <c r="HW473" s="382"/>
      <c r="HX473" s="382"/>
      <c r="HY473" s="382"/>
      <c r="HZ473" s="382"/>
      <c r="IA473" s="382"/>
      <c r="IB473" s="382"/>
      <c r="IC473" s="382"/>
      <c r="ID473" s="382"/>
      <c r="IE473" s="382"/>
      <c r="IF473" s="382"/>
      <c r="IG473" s="382"/>
      <c r="IH473" s="382"/>
      <c r="II473" s="382"/>
      <c r="IJ473" s="382"/>
      <c r="IK473" s="382"/>
      <c r="IL473" s="382"/>
      <c r="IM473" s="382"/>
      <c r="IN473" s="382"/>
      <c r="IO473" s="382"/>
      <c r="IP473" s="382"/>
      <c r="IQ473" s="382"/>
      <c r="IR473" s="382"/>
      <c r="IS473" s="382"/>
      <c r="IT473" s="382"/>
      <c r="IU473" s="382"/>
      <c r="IV473" s="382"/>
    </row>
    <row r="474" spans="1:256" ht="16.5" customHeight="1" x14ac:dyDescent="0.25">
      <c r="A474" s="83" t="s">
        <v>692</v>
      </c>
      <c r="B474" s="463" t="s">
        <v>483</v>
      </c>
      <c r="C474" s="463"/>
      <c r="D474" s="463"/>
      <c r="E474" s="463"/>
      <c r="F474" s="463"/>
      <c r="G474" s="463"/>
      <c r="H474" s="463"/>
      <c r="I474" s="463"/>
      <c r="J474" s="46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  <c r="AP474" s="33"/>
      <c r="AQ474" s="33"/>
      <c r="AR474" s="33"/>
      <c r="AS474" s="33"/>
      <c r="AT474" s="33"/>
      <c r="AU474" s="33"/>
      <c r="AV474" s="33"/>
      <c r="AW474" s="33"/>
      <c r="AX474" s="33"/>
      <c r="AY474" s="33"/>
      <c r="AZ474" s="33"/>
      <c r="BA474" s="33"/>
      <c r="BB474" s="33"/>
      <c r="BC474" s="33"/>
      <c r="BD474" s="33"/>
      <c r="BE474" s="33"/>
      <c r="BF474" s="33"/>
      <c r="BG474" s="33"/>
      <c r="BH474" s="33"/>
      <c r="BI474" s="33"/>
      <c r="BJ474" s="33"/>
      <c r="BK474" s="33"/>
      <c r="BL474" s="33"/>
      <c r="BM474" s="33"/>
      <c r="BN474" s="33"/>
      <c r="BO474" s="33"/>
      <c r="BP474" s="33"/>
      <c r="BQ474" s="33"/>
      <c r="BR474" s="33"/>
      <c r="BS474" s="33"/>
      <c r="BT474" s="33"/>
      <c r="BU474" s="33"/>
      <c r="BV474" s="33"/>
      <c r="BW474" s="33"/>
      <c r="BX474" s="33"/>
      <c r="BY474" s="33"/>
      <c r="BZ474" s="33"/>
      <c r="CA474" s="33"/>
      <c r="CB474" s="33"/>
      <c r="CC474" s="33"/>
      <c r="CD474" s="33"/>
      <c r="CE474" s="33"/>
      <c r="CF474" s="33"/>
      <c r="CG474" s="33"/>
      <c r="CH474" s="33"/>
      <c r="CI474" s="33"/>
      <c r="CJ474" s="33"/>
      <c r="CK474" s="33"/>
      <c r="CL474" s="33"/>
      <c r="CM474" s="33"/>
      <c r="CN474" s="33"/>
      <c r="CO474" s="33"/>
      <c r="CP474" s="33"/>
      <c r="CQ474" s="33"/>
      <c r="CR474" s="33"/>
      <c r="CS474" s="33"/>
      <c r="CT474" s="33"/>
      <c r="CU474" s="33"/>
      <c r="CV474" s="33"/>
      <c r="CW474" s="33"/>
      <c r="CX474" s="33"/>
      <c r="CY474" s="33"/>
      <c r="CZ474" s="33"/>
      <c r="DA474" s="33"/>
      <c r="DB474" s="33"/>
      <c r="DC474" s="33"/>
      <c r="DD474" s="33"/>
      <c r="DE474" s="33"/>
      <c r="DF474" s="33"/>
      <c r="DG474" s="33"/>
      <c r="DH474" s="33"/>
      <c r="DI474" s="33"/>
      <c r="DJ474" s="33"/>
      <c r="DK474" s="33"/>
      <c r="DL474" s="33"/>
      <c r="DM474" s="33"/>
      <c r="DN474" s="33"/>
      <c r="DO474" s="33"/>
      <c r="DP474" s="33"/>
      <c r="DQ474" s="33"/>
      <c r="DR474" s="33"/>
      <c r="DS474" s="33"/>
      <c r="DT474" s="33"/>
      <c r="DU474" s="33"/>
      <c r="DV474" s="33"/>
      <c r="DW474" s="33"/>
      <c r="DX474" s="33"/>
      <c r="DY474" s="33"/>
      <c r="DZ474" s="33"/>
      <c r="EA474" s="33"/>
      <c r="EB474" s="33"/>
      <c r="EC474" s="33"/>
      <c r="ED474" s="33"/>
      <c r="EE474" s="33"/>
      <c r="EF474" s="33"/>
      <c r="EG474" s="33"/>
      <c r="EH474" s="33"/>
      <c r="EI474" s="33"/>
      <c r="EJ474" s="33"/>
      <c r="EK474" s="33"/>
      <c r="EL474" s="33"/>
      <c r="EM474" s="33"/>
      <c r="EN474" s="33"/>
      <c r="EO474" s="33"/>
      <c r="EP474" s="33"/>
      <c r="EQ474" s="33"/>
      <c r="ER474" s="33"/>
      <c r="ES474" s="33"/>
      <c r="ET474" s="33"/>
      <c r="EU474" s="33"/>
      <c r="EV474" s="33"/>
      <c r="EW474" s="33"/>
      <c r="EX474" s="33"/>
      <c r="EY474" s="33"/>
      <c r="EZ474" s="33"/>
      <c r="FA474" s="33"/>
      <c r="FB474" s="33"/>
      <c r="FC474" s="33"/>
      <c r="FD474" s="33"/>
      <c r="FE474" s="33"/>
      <c r="FF474" s="33"/>
      <c r="FG474" s="33"/>
      <c r="FH474" s="33"/>
      <c r="FI474" s="33"/>
      <c r="FJ474" s="33"/>
      <c r="FK474" s="33"/>
      <c r="FL474" s="33"/>
      <c r="FM474" s="33"/>
      <c r="FN474" s="33"/>
      <c r="FO474" s="33"/>
      <c r="FP474" s="33"/>
      <c r="FQ474" s="33"/>
      <c r="FR474" s="33"/>
      <c r="FS474" s="33"/>
      <c r="FT474" s="33"/>
      <c r="FU474" s="33"/>
      <c r="FV474" s="33"/>
      <c r="FW474" s="33"/>
      <c r="FX474" s="33"/>
      <c r="FY474" s="33"/>
      <c r="FZ474" s="33"/>
      <c r="GA474" s="33"/>
      <c r="GB474" s="33"/>
      <c r="GC474" s="33"/>
      <c r="GD474" s="33"/>
      <c r="GE474" s="33"/>
      <c r="GF474" s="33"/>
      <c r="GG474" s="33"/>
      <c r="GH474" s="33"/>
      <c r="GI474" s="33"/>
      <c r="GJ474" s="33"/>
      <c r="GK474" s="33"/>
      <c r="GL474" s="33"/>
      <c r="GM474" s="33"/>
      <c r="GN474" s="33"/>
      <c r="GO474" s="33"/>
      <c r="GP474" s="33"/>
      <c r="GQ474" s="33"/>
      <c r="GR474" s="33"/>
      <c r="GS474" s="33"/>
      <c r="GT474" s="33"/>
      <c r="GU474" s="33"/>
      <c r="GV474" s="33"/>
      <c r="GW474" s="33"/>
      <c r="GX474" s="33"/>
      <c r="GY474" s="33"/>
      <c r="GZ474" s="33"/>
      <c r="HA474" s="33"/>
      <c r="HB474" s="33"/>
      <c r="HC474" s="33"/>
      <c r="HD474" s="33"/>
      <c r="HE474" s="33"/>
      <c r="HF474" s="33"/>
      <c r="HG474" s="33"/>
      <c r="HH474" s="33"/>
      <c r="HI474" s="33"/>
      <c r="HJ474" s="33"/>
      <c r="HK474" s="33"/>
      <c r="HL474" s="33"/>
      <c r="HM474" s="33"/>
      <c r="HN474" s="33"/>
      <c r="HO474" s="33"/>
      <c r="HP474" s="33"/>
      <c r="HQ474" s="33"/>
      <c r="HR474" s="33"/>
      <c r="HS474" s="33"/>
      <c r="HT474" s="33"/>
      <c r="HU474" s="33"/>
      <c r="HV474" s="33"/>
      <c r="HW474" s="33"/>
      <c r="HX474" s="33"/>
      <c r="HY474" s="33"/>
      <c r="HZ474" s="33"/>
      <c r="IA474" s="33"/>
      <c r="IB474" s="33"/>
      <c r="IC474" s="33"/>
      <c r="ID474" s="33"/>
      <c r="IE474" s="33"/>
      <c r="IF474" s="33"/>
      <c r="IG474" s="33"/>
      <c r="IH474" s="33"/>
      <c r="II474" s="33"/>
      <c r="IJ474" s="33"/>
      <c r="IK474" s="33"/>
      <c r="IL474" s="33"/>
      <c r="IM474" s="33"/>
      <c r="IN474" s="33"/>
      <c r="IO474" s="33"/>
      <c r="IP474" s="33"/>
      <c r="IQ474" s="33"/>
      <c r="IR474" s="33"/>
      <c r="IS474" s="33"/>
      <c r="IT474" s="33"/>
      <c r="IU474" s="33"/>
      <c r="IV474" s="33"/>
    </row>
    <row r="475" spans="1:256" ht="16.5" customHeight="1" x14ac:dyDescent="0.25">
      <c r="A475" s="83"/>
      <c r="B475" s="3"/>
      <c r="C475" s="3"/>
      <c r="D475" s="3"/>
      <c r="E475" s="3"/>
      <c r="F475" s="3"/>
      <c r="G475" s="3"/>
      <c r="H475" s="3"/>
      <c r="I475" s="3"/>
      <c r="J475" s="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  <c r="AP475" s="33"/>
      <c r="AQ475" s="33"/>
      <c r="AR475" s="33"/>
      <c r="AS475" s="33"/>
      <c r="AT475" s="33"/>
      <c r="AU475" s="33"/>
      <c r="AV475" s="33"/>
      <c r="AW475" s="33"/>
      <c r="AX475" s="33"/>
      <c r="AY475" s="33"/>
      <c r="AZ475" s="33"/>
      <c r="BA475" s="33"/>
      <c r="BB475" s="33"/>
      <c r="BC475" s="33"/>
      <c r="BD475" s="33"/>
      <c r="BE475" s="33"/>
      <c r="BF475" s="33"/>
      <c r="BG475" s="33"/>
      <c r="BH475" s="33"/>
      <c r="BI475" s="33"/>
      <c r="BJ475" s="33"/>
      <c r="BK475" s="33"/>
      <c r="BL475" s="33"/>
      <c r="BM475" s="33"/>
      <c r="BN475" s="33"/>
      <c r="BO475" s="33"/>
      <c r="BP475" s="33"/>
      <c r="BQ475" s="33"/>
      <c r="BR475" s="33"/>
      <c r="BS475" s="33"/>
      <c r="BT475" s="33"/>
      <c r="BU475" s="33"/>
      <c r="BV475" s="33"/>
      <c r="BW475" s="33"/>
      <c r="BX475" s="33"/>
      <c r="BY475" s="33"/>
      <c r="BZ475" s="33"/>
      <c r="CA475" s="33"/>
      <c r="CB475" s="33"/>
      <c r="CC475" s="33"/>
      <c r="CD475" s="33"/>
      <c r="CE475" s="33"/>
      <c r="CF475" s="33"/>
      <c r="CG475" s="33"/>
      <c r="CH475" s="33"/>
      <c r="CI475" s="33"/>
      <c r="CJ475" s="33"/>
      <c r="CK475" s="33"/>
      <c r="CL475" s="33"/>
      <c r="CM475" s="33"/>
      <c r="CN475" s="33"/>
      <c r="CO475" s="33"/>
      <c r="CP475" s="33"/>
      <c r="CQ475" s="33"/>
      <c r="CR475" s="33"/>
      <c r="CS475" s="33"/>
      <c r="CT475" s="33"/>
      <c r="CU475" s="33"/>
      <c r="CV475" s="33"/>
      <c r="CW475" s="33"/>
      <c r="CX475" s="33"/>
      <c r="CY475" s="33"/>
      <c r="CZ475" s="33"/>
      <c r="DA475" s="33"/>
      <c r="DB475" s="33"/>
      <c r="DC475" s="33"/>
      <c r="DD475" s="33"/>
      <c r="DE475" s="33"/>
      <c r="DF475" s="33"/>
      <c r="DG475" s="33"/>
      <c r="DH475" s="33"/>
      <c r="DI475" s="33"/>
      <c r="DJ475" s="33"/>
      <c r="DK475" s="33"/>
      <c r="DL475" s="33"/>
      <c r="DM475" s="33"/>
      <c r="DN475" s="33"/>
      <c r="DO475" s="33"/>
      <c r="DP475" s="33"/>
      <c r="DQ475" s="33"/>
      <c r="DR475" s="33"/>
      <c r="DS475" s="33"/>
      <c r="DT475" s="33"/>
      <c r="DU475" s="33"/>
      <c r="DV475" s="33"/>
      <c r="DW475" s="33"/>
      <c r="DX475" s="33"/>
      <c r="DY475" s="33"/>
      <c r="DZ475" s="33"/>
      <c r="EA475" s="33"/>
      <c r="EB475" s="33"/>
      <c r="EC475" s="33"/>
      <c r="ED475" s="33"/>
      <c r="EE475" s="33"/>
      <c r="EF475" s="33"/>
      <c r="EG475" s="33"/>
      <c r="EH475" s="33"/>
      <c r="EI475" s="33"/>
      <c r="EJ475" s="33"/>
      <c r="EK475" s="33"/>
      <c r="EL475" s="33"/>
      <c r="EM475" s="33"/>
      <c r="EN475" s="33"/>
      <c r="EO475" s="33"/>
      <c r="EP475" s="33"/>
      <c r="EQ475" s="33"/>
      <c r="ER475" s="33"/>
      <c r="ES475" s="33"/>
      <c r="ET475" s="33"/>
      <c r="EU475" s="33"/>
      <c r="EV475" s="33"/>
      <c r="EW475" s="33"/>
      <c r="EX475" s="33"/>
      <c r="EY475" s="33"/>
      <c r="EZ475" s="33"/>
      <c r="FA475" s="33"/>
      <c r="FB475" s="33"/>
      <c r="FC475" s="33"/>
      <c r="FD475" s="33"/>
      <c r="FE475" s="33"/>
      <c r="FF475" s="33"/>
      <c r="FG475" s="33"/>
      <c r="FH475" s="33"/>
      <c r="FI475" s="33"/>
      <c r="FJ475" s="33"/>
      <c r="FK475" s="33"/>
      <c r="FL475" s="33"/>
      <c r="FM475" s="33"/>
      <c r="FN475" s="33"/>
      <c r="FO475" s="33"/>
      <c r="FP475" s="33"/>
      <c r="FQ475" s="33"/>
      <c r="FR475" s="33"/>
      <c r="FS475" s="33"/>
      <c r="FT475" s="33"/>
      <c r="FU475" s="33"/>
      <c r="FV475" s="33"/>
      <c r="FW475" s="33"/>
      <c r="FX475" s="33"/>
      <c r="FY475" s="33"/>
      <c r="FZ475" s="33"/>
      <c r="GA475" s="33"/>
      <c r="GB475" s="33"/>
      <c r="GC475" s="33"/>
      <c r="GD475" s="33"/>
      <c r="GE475" s="33"/>
      <c r="GF475" s="33"/>
      <c r="GG475" s="33"/>
      <c r="GH475" s="33"/>
      <c r="GI475" s="33"/>
      <c r="GJ475" s="33"/>
      <c r="GK475" s="33"/>
      <c r="GL475" s="33"/>
      <c r="GM475" s="33"/>
      <c r="GN475" s="33"/>
      <c r="GO475" s="33"/>
      <c r="GP475" s="33"/>
      <c r="GQ475" s="33"/>
      <c r="GR475" s="33"/>
      <c r="GS475" s="33"/>
      <c r="GT475" s="33"/>
      <c r="GU475" s="33"/>
      <c r="GV475" s="33"/>
      <c r="GW475" s="33"/>
      <c r="GX475" s="33"/>
      <c r="GY475" s="33"/>
      <c r="GZ475" s="33"/>
      <c r="HA475" s="33"/>
      <c r="HB475" s="33"/>
      <c r="HC475" s="33"/>
      <c r="HD475" s="33"/>
      <c r="HE475" s="33"/>
      <c r="HF475" s="33"/>
      <c r="HG475" s="33"/>
      <c r="HH475" s="33"/>
      <c r="HI475" s="33"/>
      <c r="HJ475" s="33"/>
      <c r="HK475" s="33"/>
      <c r="HL475" s="33"/>
      <c r="HM475" s="33"/>
      <c r="HN475" s="33"/>
      <c r="HO475" s="33"/>
      <c r="HP475" s="33"/>
      <c r="HQ475" s="33"/>
      <c r="HR475" s="33"/>
      <c r="HS475" s="33"/>
      <c r="HT475" s="33"/>
      <c r="HU475" s="33"/>
      <c r="HV475" s="33"/>
      <c r="HW475" s="33"/>
      <c r="HX475" s="33"/>
      <c r="HY475" s="33"/>
      <c r="HZ475" s="33"/>
      <c r="IA475" s="33"/>
      <c r="IB475" s="33"/>
      <c r="IC475" s="33"/>
      <c r="ID475" s="33"/>
      <c r="IE475" s="33"/>
      <c r="IF475" s="33"/>
      <c r="IG475" s="33"/>
      <c r="IH475" s="33"/>
      <c r="II475" s="33"/>
      <c r="IJ475" s="33"/>
      <c r="IK475" s="33"/>
      <c r="IL475" s="33"/>
      <c r="IM475" s="33"/>
      <c r="IN475" s="33"/>
      <c r="IO475" s="33"/>
      <c r="IP475" s="33"/>
      <c r="IQ475" s="33"/>
      <c r="IR475" s="33"/>
      <c r="IS475" s="33"/>
      <c r="IT475" s="33"/>
      <c r="IU475" s="33"/>
      <c r="IV475" s="33"/>
    </row>
    <row r="476" spans="1:256" ht="16.5" customHeight="1" thickBot="1" x14ac:dyDescent="0.25">
      <c r="A476" s="464" t="s">
        <v>70</v>
      </c>
      <c r="B476" s="464"/>
      <c r="C476" s="1"/>
      <c r="D476" s="1"/>
      <c r="E476" s="1"/>
      <c r="F476" s="1"/>
      <c r="G476" s="1"/>
      <c r="H476" s="1"/>
      <c r="I476" s="1"/>
      <c r="J476" s="1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  <c r="AP476" s="33"/>
      <c r="AQ476" s="33"/>
      <c r="AR476" s="33"/>
      <c r="AS476" s="33"/>
      <c r="AT476" s="33"/>
      <c r="AU476" s="33"/>
      <c r="AV476" s="33"/>
      <c r="AW476" s="33"/>
      <c r="AX476" s="33"/>
      <c r="AY476" s="33"/>
      <c r="AZ476" s="33"/>
      <c r="BA476" s="33"/>
      <c r="BB476" s="33"/>
      <c r="BC476" s="33"/>
      <c r="BD476" s="33"/>
      <c r="BE476" s="33"/>
      <c r="BF476" s="33"/>
      <c r="BG476" s="33"/>
      <c r="BH476" s="33"/>
      <c r="BI476" s="33"/>
      <c r="BJ476" s="33"/>
      <c r="BK476" s="33"/>
      <c r="BL476" s="33"/>
      <c r="BM476" s="33"/>
      <c r="BN476" s="33"/>
      <c r="BO476" s="33"/>
      <c r="BP476" s="33"/>
      <c r="BQ476" s="33"/>
      <c r="BR476" s="33"/>
      <c r="BS476" s="33"/>
      <c r="BT476" s="33"/>
      <c r="BU476" s="33"/>
      <c r="BV476" s="33"/>
      <c r="BW476" s="33"/>
      <c r="BX476" s="33"/>
      <c r="BY476" s="33"/>
      <c r="BZ476" s="33"/>
      <c r="CA476" s="33"/>
      <c r="CB476" s="33"/>
      <c r="CC476" s="33"/>
      <c r="CD476" s="33"/>
      <c r="CE476" s="33"/>
      <c r="CF476" s="33"/>
      <c r="CG476" s="33"/>
      <c r="CH476" s="33"/>
      <c r="CI476" s="33"/>
      <c r="CJ476" s="33"/>
      <c r="CK476" s="33"/>
      <c r="CL476" s="33"/>
      <c r="CM476" s="33"/>
      <c r="CN476" s="33"/>
      <c r="CO476" s="33"/>
      <c r="CP476" s="33"/>
      <c r="CQ476" s="33"/>
      <c r="CR476" s="33"/>
      <c r="CS476" s="33"/>
      <c r="CT476" s="33"/>
      <c r="CU476" s="33"/>
      <c r="CV476" s="33"/>
      <c r="CW476" s="33"/>
      <c r="CX476" s="33"/>
      <c r="CY476" s="33"/>
      <c r="CZ476" s="33"/>
      <c r="DA476" s="33"/>
      <c r="DB476" s="33"/>
      <c r="DC476" s="33"/>
      <c r="DD476" s="33"/>
      <c r="DE476" s="33"/>
      <c r="DF476" s="33"/>
      <c r="DG476" s="33"/>
      <c r="DH476" s="33"/>
      <c r="DI476" s="33"/>
      <c r="DJ476" s="33"/>
      <c r="DK476" s="33"/>
      <c r="DL476" s="33"/>
      <c r="DM476" s="33"/>
      <c r="DN476" s="33"/>
      <c r="DO476" s="33"/>
      <c r="DP476" s="33"/>
      <c r="DQ476" s="33"/>
      <c r="DR476" s="33"/>
      <c r="DS476" s="33"/>
      <c r="DT476" s="33"/>
      <c r="DU476" s="33"/>
      <c r="DV476" s="33"/>
      <c r="DW476" s="33"/>
      <c r="DX476" s="33"/>
      <c r="DY476" s="33"/>
      <c r="DZ476" s="33"/>
      <c r="EA476" s="33"/>
      <c r="EB476" s="33"/>
      <c r="EC476" s="33"/>
      <c r="ED476" s="33"/>
      <c r="EE476" s="33"/>
      <c r="EF476" s="33"/>
      <c r="EG476" s="33"/>
      <c r="EH476" s="33"/>
      <c r="EI476" s="33"/>
      <c r="EJ476" s="33"/>
      <c r="EK476" s="33"/>
      <c r="EL476" s="33"/>
      <c r="EM476" s="33"/>
      <c r="EN476" s="33"/>
      <c r="EO476" s="33"/>
      <c r="EP476" s="33"/>
      <c r="EQ476" s="33"/>
      <c r="ER476" s="33"/>
      <c r="ES476" s="33"/>
      <c r="ET476" s="33"/>
      <c r="EU476" s="33"/>
      <c r="EV476" s="33"/>
      <c r="EW476" s="33"/>
      <c r="EX476" s="33"/>
      <c r="EY476" s="33"/>
      <c r="EZ476" s="33"/>
      <c r="FA476" s="33"/>
      <c r="FB476" s="33"/>
      <c r="FC476" s="33"/>
      <c r="FD476" s="33"/>
      <c r="FE476" s="33"/>
      <c r="FF476" s="33"/>
      <c r="FG476" s="33"/>
      <c r="FH476" s="33"/>
      <c r="FI476" s="33"/>
      <c r="FJ476" s="33"/>
      <c r="FK476" s="33"/>
      <c r="FL476" s="33"/>
      <c r="FM476" s="33"/>
      <c r="FN476" s="33"/>
      <c r="FO476" s="33"/>
      <c r="FP476" s="33"/>
      <c r="FQ476" s="33"/>
      <c r="FR476" s="33"/>
      <c r="FS476" s="33"/>
      <c r="FT476" s="33"/>
      <c r="FU476" s="33"/>
      <c r="FV476" s="33"/>
      <c r="FW476" s="33"/>
      <c r="FX476" s="33"/>
      <c r="FY476" s="33"/>
      <c r="FZ476" s="33"/>
      <c r="GA476" s="33"/>
      <c r="GB476" s="33"/>
      <c r="GC476" s="33"/>
      <c r="GD476" s="33"/>
      <c r="GE476" s="33"/>
      <c r="GF476" s="33"/>
      <c r="GG476" s="33"/>
      <c r="GH476" s="33"/>
      <c r="GI476" s="33"/>
      <c r="GJ476" s="33"/>
      <c r="GK476" s="33"/>
      <c r="GL476" s="33"/>
      <c r="GM476" s="33"/>
      <c r="GN476" s="33"/>
      <c r="GO476" s="33"/>
      <c r="GP476" s="33"/>
      <c r="GQ476" s="33"/>
      <c r="GR476" s="33"/>
      <c r="GS476" s="33"/>
      <c r="GT476" s="33"/>
      <c r="GU476" s="33"/>
      <c r="GV476" s="33"/>
      <c r="GW476" s="33"/>
      <c r="GX476" s="33"/>
      <c r="GY476" s="33"/>
      <c r="GZ476" s="33"/>
      <c r="HA476" s="33"/>
      <c r="HB476" s="33"/>
      <c r="HC476" s="33"/>
      <c r="HD476" s="33"/>
      <c r="HE476" s="33"/>
      <c r="HF476" s="33"/>
      <c r="HG476" s="33"/>
      <c r="HH476" s="33"/>
      <c r="HI476" s="33"/>
      <c r="HJ476" s="33"/>
      <c r="HK476" s="33"/>
      <c r="HL476" s="33"/>
      <c r="HM476" s="33"/>
      <c r="HN476" s="33"/>
      <c r="HO476" s="33"/>
      <c r="HP476" s="33"/>
      <c r="HQ476" s="33"/>
      <c r="HR476" s="33"/>
      <c r="HS476" s="33"/>
      <c r="HT476" s="33"/>
      <c r="HU476" s="33"/>
      <c r="HV476" s="33"/>
      <c r="HW476" s="33"/>
      <c r="HX476" s="33"/>
      <c r="HY476" s="33"/>
      <c r="HZ476" s="33"/>
      <c r="IA476" s="33"/>
      <c r="IB476" s="33"/>
      <c r="IC476" s="33"/>
      <c r="ID476" s="33"/>
      <c r="IE476" s="33"/>
      <c r="IF476" s="33"/>
      <c r="IG476" s="33"/>
      <c r="IH476" s="33"/>
      <c r="II476" s="33"/>
      <c r="IJ476" s="33"/>
      <c r="IK476" s="33"/>
      <c r="IL476" s="33"/>
      <c r="IM476" s="33"/>
      <c r="IN476" s="33"/>
      <c r="IO476" s="33"/>
      <c r="IP476" s="33"/>
      <c r="IQ476" s="33"/>
      <c r="IR476" s="33"/>
      <c r="IS476" s="33"/>
      <c r="IT476" s="33"/>
      <c r="IU476" s="33"/>
      <c r="IV476" s="33"/>
    </row>
    <row r="477" spans="1:256" ht="31.5" customHeight="1" thickTop="1" x14ac:dyDescent="0.2">
      <c r="A477" s="965" t="s">
        <v>5</v>
      </c>
      <c r="B477" s="964"/>
      <c r="C477" s="964"/>
      <c r="D477" s="964"/>
      <c r="E477" s="964" t="s">
        <v>121</v>
      </c>
      <c r="F477" s="963"/>
      <c r="G477" s="961" t="s">
        <v>122</v>
      </c>
      <c r="H477" s="963"/>
      <c r="I477" s="961" t="s">
        <v>131</v>
      </c>
      <c r="J477" s="962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  <c r="AP477" s="33"/>
      <c r="AQ477" s="33"/>
      <c r="AR477" s="33"/>
      <c r="AS477" s="33"/>
      <c r="AT477" s="33"/>
      <c r="AU477" s="33"/>
      <c r="AV477" s="33"/>
      <c r="AW477" s="33"/>
      <c r="AX477" s="33"/>
      <c r="AY477" s="33"/>
      <c r="AZ477" s="33"/>
      <c r="BA477" s="33"/>
      <c r="BB477" s="33"/>
      <c r="BC477" s="33"/>
      <c r="BD477" s="33"/>
      <c r="BE477" s="33"/>
      <c r="BF477" s="33"/>
      <c r="BG477" s="33"/>
      <c r="BH477" s="33"/>
      <c r="BI477" s="33"/>
      <c r="BJ477" s="33"/>
      <c r="BK477" s="33"/>
      <c r="BL477" s="33"/>
      <c r="BM477" s="33"/>
      <c r="BN477" s="33"/>
      <c r="BO477" s="33"/>
      <c r="BP477" s="33"/>
      <c r="BQ477" s="33"/>
      <c r="BR477" s="33"/>
      <c r="BS477" s="33"/>
      <c r="BT477" s="33"/>
      <c r="BU477" s="33"/>
      <c r="BV477" s="33"/>
      <c r="BW477" s="33"/>
      <c r="BX477" s="33"/>
      <c r="BY477" s="33"/>
      <c r="BZ477" s="33"/>
      <c r="CA477" s="33"/>
      <c r="CB477" s="33"/>
      <c r="CC477" s="33"/>
      <c r="CD477" s="33"/>
      <c r="CE477" s="33"/>
      <c r="CF477" s="33"/>
      <c r="CG477" s="33"/>
      <c r="CH477" s="33"/>
      <c r="CI477" s="33"/>
      <c r="CJ477" s="33"/>
      <c r="CK477" s="33"/>
      <c r="CL477" s="33"/>
      <c r="CM477" s="33"/>
      <c r="CN477" s="33"/>
      <c r="CO477" s="33"/>
      <c r="CP477" s="33"/>
      <c r="CQ477" s="33"/>
      <c r="CR477" s="33"/>
      <c r="CS477" s="33"/>
      <c r="CT477" s="33"/>
      <c r="CU477" s="33"/>
      <c r="CV477" s="33"/>
      <c r="CW477" s="33"/>
      <c r="CX477" s="33"/>
      <c r="CY477" s="33"/>
      <c r="CZ477" s="33"/>
      <c r="DA477" s="33"/>
      <c r="DB477" s="33"/>
      <c r="DC477" s="33"/>
      <c r="DD477" s="33"/>
      <c r="DE477" s="33"/>
      <c r="DF477" s="33"/>
      <c r="DG477" s="33"/>
      <c r="DH477" s="33"/>
      <c r="DI477" s="33"/>
      <c r="DJ477" s="33"/>
      <c r="DK477" s="33"/>
      <c r="DL477" s="33"/>
      <c r="DM477" s="33"/>
      <c r="DN477" s="33"/>
      <c r="DO477" s="33"/>
      <c r="DP477" s="33"/>
      <c r="DQ477" s="33"/>
      <c r="DR477" s="33"/>
      <c r="DS477" s="33"/>
      <c r="DT477" s="33"/>
      <c r="DU477" s="33"/>
      <c r="DV477" s="33"/>
      <c r="DW477" s="33"/>
      <c r="DX477" s="33"/>
      <c r="DY477" s="33"/>
      <c r="DZ477" s="33"/>
      <c r="EA477" s="33"/>
      <c r="EB477" s="33"/>
      <c r="EC477" s="33"/>
      <c r="ED477" s="33"/>
      <c r="EE477" s="33"/>
      <c r="EF477" s="33"/>
      <c r="EG477" s="33"/>
      <c r="EH477" s="33"/>
      <c r="EI477" s="33"/>
      <c r="EJ477" s="33"/>
      <c r="EK477" s="33"/>
      <c r="EL477" s="33"/>
      <c r="EM477" s="33"/>
      <c r="EN477" s="33"/>
      <c r="EO477" s="33"/>
      <c r="EP477" s="33"/>
      <c r="EQ477" s="33"/>
      <c r="ER477" s="33"/>
      <c r="ES477" s="33"/>
      <c r="ET477" s="33"/>
      <c r="EU477" s="33"/>
      <c r="EV477" s="33"/>
      <c r="EW477" s="33"/>
      <c r="EX477" s="33"/>
      <c r="EY477" s="33"/>
      <c r="EZ477" s="33"/>
      <c r="FA477" s="33"/>
      <c r="FB477" s="33"/>
      <c r="FC477" s="33"/>
      <c r="FD477" s="33"/>
      <c r="FE477" s="33"/>
      <c r="FF477" s="33"/>
      <c r="FG477" s="33"/>
      <c r="FH477" s="33"/>
      <c r="FI477" s="33"/>
      <c r="FJ477" s="33"/>
      <c r="FK477" s="33"/>
      <c r="FL477" s="33"/>
      <c r="FM477" s="33"/>
      <c r="FN477" s="33"/>
      <c r="FO477" s="33"/>
      <c r="FP477" s="33"/>
      <c r="FQ477" s="33"/>
      <c r="FR477" s="33"/>
      <c r="FS477" s="33"/>
      <c r="FT477" s="33"/>
      <c r="FU477" s="33"/>
      <c r="FV477" s="33"/>
      <c r="FW477" s="33"/>
      <c r="FX477" s="33"/>
      <c r="FY477" s="33"/>
      <c r="FZ477" s="33"/>
      <c r="GA477" s="33"/>
      <c r="GB477" s="33"/>
      <c r="GC477" s="33"/>
      <c r="GD477" s="33"/>
      <c r="GE477" s="33"/>
      <c r="GF477" s="33"/>
      <c r="GG477" s="33"/>
      <c r="GH477" s="33"/>
      <c r="GI477" s="33"/>
      <c r="GJ477" s="33"/>
      <c r="GK477" s="33"/>
      <c r="GL477" s="33"/>
      <c r="GM477" s="33"/>
      <c r="GN477" s="33"/>
      <c r="GO477" s="33"/>
      <c r="GP477" s="33"/>
      <c r="GQ477" s="33"/>
      <c r="GR477" s="33"/>
      <c r="GS477" s="33"/>
      <c r="GT477" s="33"/>
      <c r="GU477" s="33"/>
      <c r="GV477" s="33"/>
      <c r="GW477" s="33"/>
      <c r="GX477" s="33"/>
      <c r="GY477" s="33"/>
      <c r="GZ477" s="33"/>
      <c r="HA477" s="33"/>
      <c r="HB477" s="33"/>
      <c r="HC477" s="33"/>
      <c r="HD477" s="33"/>
      <c r="HE477" s="33"/>
      <c r="HF477" s="33"/>
      <c r="HG477" s="33"/>
      <c r="HH477" s="33"/>
      <c r="HI477" s="33"/>
      <c r="HJ477" s="33"/>
      <c r="HK477" s="33"/>
      <c r="HL477" s="33"/>
      <c r="HM477" s="33"/>
      <c r="HN477" s="33"/>
      <c r="HO477" s="33"/>
      <c r="HP477" s="33"/>
      <c r="HQ477" s="33"/>
      <c r="HR477" s="33"/>
      <c r="HS477" s="33"/>
      <c r="HT477" s="33"/>
      <c r="HU477" s="33"/>
      <c r="HV477" s="33"/>
      <c r="HW477" s="33"/>
      <c r="HX477" s="33"/>
      <c r="HY477" s="33"/>
      <c r="HZ477" s="33"/>
      <c r="IA477" s="33"/>
      <c r="IB477" s="33"/>
      <c r="IC477" s="33"/>
      <c r="ID477" s="33"/>
      <c r="IE477" s="33"/>
      <c r="IF477" s="33"/>
      <c r="IG477" s="33"/>
      <c r="IH477" s="33"/>
      <c r="II477" s="33"/>
      <c r="IJ477" s="33"/>
      <c r="IK477" s="33"/>
      <c r="IL477" s="33"/>
      <c r="IM477" s="33"/>
      <c r="IN477" s="33"/>
      <c r="IO477" s="33"/>
      <c r="IP477" s="33"/>
      <c r="IQ477" s="33"/>
      <c r="IR477" s="33"/>
      <c r="IS477" s="33"/>
      <c r="IT477" s="33"/>
      <c r="IU477" s="33"/>
      <c r="IV477" s="33"/>
    </row>
    <row r="478" spans="1:256" ht="15" thickBot="1" x14ac:dyDescent="0.25">
      <c r="A478" s="982" t="s">
        <v>75</v>
      </c>
      <c r="B478" s="983"/>
      <c r="C478" s="983"/>
      <c r="D478" s="983"/>
      <c r="E478" s="983" t="s">
        <v>76</v>
      </c>
      <c r="F478" s="984"/>
      <c r="G478" s="985" t="s">
        <v>77</v>
      </c>
      <c r="H478" s="986"/>
      <c r="I478" s="985" t="s">
        <v>78</v>
      </c>
      <c r="J478" s="987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3"/>
      <c r="AJ478" s="33"/>
      <c r="AK478" s="33"/>
      <c r="AL478" s="33"/>
      <c r="AM478" s="33"/>
      <c r="AN478" s="33"/>
      <c r="AO478" s="33"/>
      <c r="AP478" s="33"/>
      <c r="AQ478" s="33"/>
      <c r="AR478" s="33"/>
      <c r="AS478" s="33"/>
      <c r="AT478" s="33"/>
      <c r="AU478" s="33"/>
      <c r="AV478" s="33"/>
      <c r="AW478" s="33"/>
      <c r="AX478" s="33"/>
      <c r="AY478" s="33"/>
      <c r="AZ478" s="33"/>
      <c r="BA478" s="33"/>
      <c r="BB478" s="33"/>
      <c r="BC478" s="33"/>
      <c r="BD478" s="33"/>
      <c r="BE478" s="33"/>
      <c r="BF478" s="33"/>
      <c r="BG478" s="33"/>
      <c r="BH478" s="33"/>
      <c r="BI478" s="33"/>
      <c r="BJ478" s="33"/>
      <c r="BK478" s="33"/>
      <c r="BL478" s="33"/>
      <c r="BM478" s="33"/>
      <c r="BN478" s="33"/>
      <c r="BO478" s="33"/>
      <c r="BP478" s="33"/>
      <c r="BQ478" s="33"/>
      <c r="BR478" s="33"/>
      <c r="BS478" s="33"/>
      <c r="BT478" s="33"/>
      <c r="BU478" s="33"/>
      <c r="BV478" s="33"/>
      <c r="BW478" s="33"/>
      <c r="BX478" s="33"/>
      <c r="BY478" s="33"/>
      <c r="BZ478" s="33"/>
      <c r="CA478" s="33"/>
      <c r="CB478" s="33"/>
      <c r="CC478" s="33"/>
      <c r="CD478" s="33"/>
      <c r="CE478" s="33"/>
      <c r="CF478" s="33"/>
      <c r="CG478" s="33"/>
      <c r="CH478" s="33"/>
      <c r="CI478" s="33"/>
      <c r="CJ478" s="33"/>
      <c r="CK478" s="33"/>
      <c r="CL478" s="33"/>
      <c r="CM478" s="33"/>
      <c r="CN478" s="33"/>
      <c r="CO478" s="33"/>
      <c r="CP478" s="33"/>
      <c r="CQ478" s="33"/>
      <c r="CR478" s="33"/>
      <c r="CS478" s="33"/>
      <c r="CT478" s="33"/>
      <c r="CU478" s="33"/>
      <c r="CV478" s="33"/>
      <c r="CW478" s="33"/>
      <c r="CX478" s="33"/>
      <c r="CY478" s="33"/>
      <c r="CZ478" s="33"/>
      <c r="DA478" s="33"/>
      <c r="DB478" s="33"/>
      <c r="DC478" s="33"/>
      <c r="DD478" s="33"/>
      <c r="DE478" s="33"/>
      <c r="DF478" s="33"/>
      <c r="DG478" s="33"/>
      <c r="DH478" s="33"/>
      <c r="DI478" s="33"/>
      <c r="DJ478" s="33"/>
      <c r="DK478" s="33"/>
      <c r="DL478" s="33"/>
      <c r="DM478" s="33"/>
      <c r="DN478" s="33"/>
      <c r="DO478" s="33"/>
      <c r="DP478" s="33"/>
      <c r="DQ478" s="33"/>
      <c r="DR478" s="33"/>
      <c r="DS478" s="33"/>
      <c r="DT478" s="33"/>
      <c r="DU478" s="33"/>
      <c r="DV478" s="33"/>
      <c r="DW478" s="33"/>
      <c r="DX478" s="33"/>
      <c r="DY478" s="33"/>
      <c r="DZ478" s="33"/>
      <c r="EA478" s="33"/>
      <c r="EB478" s="33"/>
      <c r="EC478" s="33"/>
      <c r="ED478" s="33"/>
      <c r="EE478" s="33"/>
      <c r="EF478" s="33"/>
      <c r="EG478" s="33"/>
      <c r="EH478" s="33"/>
      <c r="EI478" s="33"/>
      <c r="EJ478" s="33"/>
      <c r="EK478" s="33"/>
      <c r="EL478" s="33"/>
      <c r="EM478" s="33"/>
      <c r="EN478" s="33"/>
      <c r="EO478" s="33"/>
      <c r="EP478" s="33"/>
      <c r="EQ478" s="33"/>
      <c r="ER478" s="33"/>
      <c r="ES478" s="33"/>
      <c r="ET478" s="33"/>
      <c r="EU478" s="33"/>
      <c r="EV478" s="33"/>
      <c r="EW478" s="33"/>
      <c r="EX478" s="33"/>
      <c r="EY478" s="33"/>
      <c r="EZ478" s="33"/>
      <c r="FA478" s="33"/>
      <c r="FB478" s="33"/>
      <c r="FC478" s="33"/>
      <c r="FD478" s="33"/>
      <c r="FE478" s="33"/>
      <c r="FF478" s="33"/>
      <c r="FG478" s="33"/>
      <c r="FH478" s="33"/>
      <c r="FI478" s="33"/>
      <c r="FJ478" s="33"/>
      <c r="FK478" s="33"/>
      <c r="FL478" s="33"/>
      <c r="FM478" s="33"/>
      <c r="FN478" s="33"/>
      <c r="FO478" s="33"/>
      <c r="FP478" s="33"/>
      <c r="FQ478" s="33"/>
      <c r="FR478" s="33"/>
      <c r="FS478" s="33"/>
      <c r="FT478" s="33"/>
      <c r="FU478" s="33"/>
      <c r="FV478" s="33"/>
      <c r="FW478" s="33"/>
      <c r="FX478" s="33"/>
      <c r="FY478" s="33"/>
      <c r="FZ478" s="33"/>
      <c r="GA478" s="33"/>
      <c r="GB478" s="33"/>
      <c r="GC478" s="33"/>
      <c r="GD478" s="33"/>
      <c r="GE478" s="33"/>
      <c r="GF478" s="33"/>
      <c r="GG478" s="33"/>
      <c r="GH478" s="33"/>
      <c r="GI478" s="33"/>
      <c r="GJ478" s="33"/>
      <c r="GK478" s="33"/>
      <c r="GL478" s="33"/>
      <c r="GM478" s="33"/>
      <c r="GN478" s="33"/>
      <c r="GO478" s="33"/>
      <c r="GP478" s="33"/>
      <c r="GQ478" s="33"/>
      <c r="GR478" s="33"/>
      <c r="GS478" s="33"/>
      <c r="GT478" s="33"/>
      <c r="GU478" s="33"/>
      <c r="GV478" s="33"/>
      <c r="GW478" s="33"/>
      <c r="GX478" s="33"/>
      <c r="GY478" s="33"/>
      <c r="GZ478" s="33"/>
      <c r="HA478" s="33"/>
      <c r="HB478" s="33"/>
      <c r="HC478" s="33"/>
      <c r="HD478" s="33"/>
      <c r="HE478" s="33"/>
      <c r="HF478" s="33"/>
      <c r="HG478" s="33"/>
      <c r="HH478" s="33"/>
      <c r="HI478" s="33"/>
      <c r="HJ478" s="33"/>
      <c r="HK478" s="33"/>
      <c r="HL478" s="33"/>
      <c r="HM478" s="33"/>
      <c r="HN478" s="33"/>
      <c r="HO478" s="33"/>
      <c r="HP478" s="33"/>
      <c r="HQ478" s="33"/>
      <c r="HR478" s="33"/>
      <c r="HS478" s="33"/>
      <c r="HT478" s="33"/>
      <c r="HU478" s="33"/>
      <c r="HV478" s="33"/>
      <c r="HW478" s="33"/>
      <c r="HX478" s="33"/>
      <c r="HY478" s="33"/>
      <c r="HZ478" s="33"/>
      <c r="IA478" s="33"/>
      <c r="IB478" s="33"/>
      <c r="IC478" s="33"/>
      <c r="ID478" s="33"/>
      <c r="IE478" s="33"/>
      <c r="IF478" s="33"/>
      <c r="IG478" s="33"/>
      <c r="IH478" s="33"/>
      <c r="II478" s="33"/>
      <c r="IJ478" s="33"/>
      <c r="IK478" s="33"/>
      <c r="IL478" s="33"/>
      <c r="IM478" s="33"/>
      <c r="IN478" s="33"/>
      <c r="IO478" s="33"/>
      <c r="IP478" s="33"/>
      <c r="IQ478" s="33"/>
      <c r="IR478" s="33"/>
      <c r="IS478" s="33"/>
      <c r="IT478" s="33"/>
      <c r="IU478" s="33"/>
      <c r="IV478" s="33"/>
    </row>
    <row r="479" spans="1:256" ht="16.5" thickTop="1" thickBot="1" x14ac:dyDescent="0.3">
      <c r="A479" s="958" t="s">
        <v>123</v>
      </c>
      <c r="B479" s="959"/>
      <c r="C479" s="959"/>
      <c r="D479" s="959"/>
      <c r="E479" s="959"/>
      <c r="F479" s="959"/>
      <c r="G479" s="959"/>
      <c r="H479" s="959"/>
      <c r="I479" s="959"/>
      <c r="J479" s="960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  <c r="AP479" s="33"/>
      <c r="AQ479" s="33"/>
      <c r="AR479" s="33"/>
      <c r="AS479" s="33"/>
      <c r="AT479" s="33"/>
      <c r="AU479" s="33"/>
      <c r="AV479" s="33"/>
      <c r="AW479" s="33"/>
      <c r="AX479" s="33"/>
      <c r="AY479" s="33"/>
      <c r="AZ479" s="33"/>
      <c r="BA479" s="33"/>
      <c r="BB479" s="33"/>
      <c r="BC479" s="33"/>
      <c r="BD479" s="33"/>
      <c r="BE479" s="33"/>
      <c r="BF479" s="33"/>
      <c r="BG479" s="33"/>
      <c r="BH479" s="33"/>
      <c r="BI479" s="33"/>
      <c r="BJ479" s="33"/>
      <c r="BK479" s="33"/>
      <c r="BL479" s="33"/>
      <c r="BM479" s="33"/>
      <c r="BN479" s="33"/>
      <c r="BO479" s="33"/>
      <c r="BP479" s="33"/>
      <c r="BQ479" s="33"/>
      <c r="BR479" s="33"/>
      <c r="BS479" s="33"/>
      <c r="BT479" s="33"/>
      <c r="BU479" s="33"/>
      <c r="BV479" s="33"/>
      <c r="BW479" s="33"/>
      <c r="BX479" s="33"/>
      <c r="BY479" s="33"/>
      <c r="BZ479" s="33"/>
      <c r="CA479" s="33"/>
      <c r="CB479" s="33"/>
      <c r="CC479" s="33"/>
      <c r="CD479" s="33"/>
      <c r="CE479" s="33"/>
      <c r="CF479" s="33"/>
      <c r="CG479" s="33"/>
      <c r="CH479" s="33"/>
      <c r="CI479" s="33"/>
      <c r="CJ479" s="33"/>
      <c r="CK479" s="33"/>
      <c r="CL479" s="33"/>
      <c r="CM479" s="33"/>
      <c r="CN479" s="33"/>
      <c r="CO479" s="33"/>
      <c r="CP479" s="33"/>
      <c r="CQ479" s="33"/>
      <c r="CR479" s="33"/>
      <c r="CS479" s="33"/>
      <c r="CT479" s="33"/>
      <c r="CU479" s="33"/>
      <c r="CV479" s="33"/>
      <c r="CW479" s="33"/>
      <c r="CX479" s="33"/>
      <c r="CY479" s="33"/>
      <c r="CZ479" s="33"/>
      <c r="DA479" s="33"/>
      <c r="DB479" s="33"/>
      <c r="DC479" s="33"/>
      <c r="DD479" s="33"/>
      <c r="DE479" s="33"/>
      <c r="DF479" s="33"/>
      <c r="DG479" s="33"/>
      <c r="DH479" s="33"/>
      <c r="DI479" s="33"/>
      <c r="DJ479" s="33"/>
      <c r="DK479" s="33"/>
      <c r="DL479" s="33"/>
      <c r="DM479" s="33"/>
      <c r="DN479" s="33"/>
      <c r="DO479" s="33"/>
      <c r="DP479" s="33"/>
      <c r="DQ479" s="33"/>
      <c r="DR479" s="33"/>
      <c r="DS479" s="33"/>
      <c r="DT479" s="33"/>
      <c r="DU479" s="33"/>
      <c r="DV479" s="33"/>
      <c r="DW479" s="33"/>
      <c r="DX479" s="33"/>
      <c r="DY479" s="33"/>
      <c r="DZ479" s="33"/>
      <c r="EA479" s="33"/>
      <c r="EB479" s="33"/>
      <c r="EC479" s="33"/>
      <c r="ED479" s="33"/>
      <c r="EE479" s="33"/>
      <c r="EF479" s="33"/>
      <c r="EG479" s="33"/>
      <c r="EH479" s="33"/>
      <c r="EI479" s="33"/>
      <c r="EJ479" s="33"/>
      <c r="EK479" s="33"/>
      <c r="EL479" s="33"/>
      <c r="EM479" s="33"/>
      <c r="EN479" s="33"/>
      <c r="EO479" s="33"/>
      <c r="EP479" s="33"/>
      <c r="EQ479" s="33"/>
      <c r="ER479" s="33"/>
      <c r="ES479" s="33"/>
      <c r="ET479" s="33"/>
      <c r="EU479" s="33"/>
      <c r="EV479" s="33"/>
      <c r="EW479" s="33"/>
      <c r="EX479" s="33"/>
      <c r="EY479" s="33"/>
      <c r="EZ479" s="33"/>
      <c r="FA479" s="33"/>
      <c r="FB479" s="33"/>
      <c r="FC479" s="33"/>
      <c r="FD479" s="33"/>
      <c r="FE479" s="33"/>
      <c r="FF479" s="33"/>
      <c r="FG479" s="33"/>
      <c r="FH479" s="33"/>
      <c r="FI479" s="33"/>
      <c r="FJ479" s="33"/>
      <c r="FK479" s="33"/>
      <c r="FL479" s="33"/>
      <c r="FM479" s="33"/>
      <c r="FN479" s="33"/>
      <c r="FO479" s="33"/>
      <c r="FP479" s="33"/>
      <c r="FQ479" s="33"/>
      <c r="FR479" s="33"/>
      <c r="FS479" s="33"/>
      <c r="FT479" s="33"/>
      <c r="FU479" s="33"/>
      <c r="FV479" s="33"/>
      <c r="FW479" s="33"/>
      <c r="FX479" s="33"/>
      <c r="FY479" s="33"/>
      <c r="FZ479" s="33"/>
      <c r="GA479" s="33"/>
      <c r="GB479" s="33"/>
      <c r="GC479" s="33"/>
      <c r="GD479" s="33"/>
      <c r="GE479" s="33"/>
      <c r="GF479" s="33"/>
      <c r="GG479" s="33"/>
      <c r="GH479" s="33"/>
      <c r="GI479" s="33"/>
      <c r="GJ479" s="33"/>
      <c r="GK479" s="33"/>
      <c r="GL479" s="33"/>
      <c r="GM479" s="33"/>
      <c r="GN479" s="33"/>
      <c r="GO479" s="33"/>
      <c r="GP479" s="33"/>
      <c r="GQ479" s="33"/>
      <c r="GR479" s="33"/>
      <c r="GS479" s="33"/>
      <c r="GT479" s="33"/>
      <c r="GU479" s="33"/>
      <c r="GV479" s="33"/>
      <c r="GW479" s="33"/>
      <c r="GX479" s="33"/>
      <c r="GY479" s="33"/>
      <c r="GZ479" s="33"/>
      <c r="HA479" s="33"/>
      <c r="HB479" s="33"/>
      <c r="HC479" s="33"/>
      <c r="HD479" s="33"/>
      <c r="HE479" s="33"/>
      <c r="HF479" s="33"/>
      <c r="HG479" s="33"/>
      <c r="HH479" s="33"/>
      <c r="HI479" s="33"/>
      <c r="HJ479" s="33"/>
      <c r="HK479" s="33"/>
      <c r="HL479" s="33"/>
      <c r="HM479" s="33"/>
      <c r="HN479" s="33"/>
      <c r="HO479" s="33"/>
      <c r="HP479" s="33"/>
      <c r="HQ479" s="33"/>
      <c r="HR479" s="33"/>
      <c r="HS479" s="33"/>
      <c r="HT479" s="33"/>
      <c r="HU479" s="33"/>
      <c r="HV479" s="33"/>
      <c r="HW479" s="33"/>
      <c r="HX479" s="33"/>
      <c r="HY479" s="33"/>
      <c r="HZ479" s="33"/>
      <c r="IA479" s="33"/>
      <c r="IB479" s="33"/>
      <c r="IC479" s="33"/>
      <c r="ID479" s="33"/>
      <c r="IE479" s="33"/>
      <c r="IF479" s="33"/>
      <c r="IG479" s="33"/>
      <c r="IH479" s="33"/>
      <c r="II479" s="33"/>
      <c r="IJ479" s="33"/>
      <c r="IK479" s="33"/>
      <c r="IL479" s="33"/>
      <c r="IM479" s="33"/>
      <c r="IN479" s="33"/>
      <c r="IO479" s="33"/>
      <c r="IP479" s="33"/>
      <c r="IQ479" s="33"/>
      <c r="IR479" s="33"/>
      <c r="IS479" s="33"/>
      <c r="IT479" s="33"/>
      <c r="IU479" s="33"/>
      <c r="IV479" s="33"/>
    </row>
    <row r="480" spans="1:256" x14ac:dyDescent="0.2">
      <c r="A480" s="1038" t="s">
        <v>124</v>
      </c>
      <c r="B480" s="1039"/>
      <c r="C480" s="1039"/>
      <c r="D480" s="1039"/>
      <c r="E480" s="1035"/>
      <c r="F480" s="1036"/>
      <c r="G480" s="1037"/>
      <c r="H480" s="1036"/>
      <c r="I480" s="1040" t="str">
        <f>IF(E480+G480=0,"",E480+G480)</f>
        <v/>
      </c>
      <c r="J480" s="1041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  <c r="AP480" s="33"/>
      <c r="AQ480" s="33"/>
      <c r="AR480" s="33"/>
      <c r="AS480" s="33"/>
      <c r="AT480" s="33"/>
      <c r="AU480" s="33"/>
      <c r="AV480" s="33"/>
      <c r="AW480" s="33"/>
      <c r="AX480" s="33"/>
      <c r="AY480" s="33"/>
      <c r="AZ480" s="33"/>
      <c r="BA480" s="33"/>
      <c r="BB480" s="33"/>
      <c r="BC480" s="33"/>
      <c r="BD480" s="33"/>
      <c r="BE480" s="33"/>
      <c r="BF480" s="33"/>
      <c r="BG480" s="33"/>
      <c r="BH480" s="33"/>
      <c r="BI480" s="33"/>
      <c r="BJ480" s="33"/>
      <c r="BK480" s="33"/>
      <c r="BL480" s="33"/>
      <c r="BM480" s="33"/>
      <c r="BN480" s="33"/>
      <c r="BO480" s="33"/>
      <c r="BP480" s="33"/>
      <c r="BQ480" s="33"/>
      <c r="BR480" s="33"/>
      <c r="BS480" s="33"/>
      <c r="BT480" s="33"/>
      <c r="BU480" s="33"/>
      <c r="BV480" s="33"/>
      <c r="BW480" s="33"/>
      <c r="BX480" s="33"/>
      <c r="BY480" s="33"/>
      <c r="BZ480" s="33"/>
      <c r="CA480" s="33"/>
      <c r="CB480" s="33"/>
      <c r="CC480" s="33"/>
      <c r="CD480" s="33"/>
      <c r="CE480" s="33"/>
      <c r="CF480" s="33"/>
      <c r="CG480" s="33"/>
      <c r="CH480" s="33"/>
      <c r="CI480" s="33"/>
      <c r="CJ480" s="33"/>
      <c r="CK480" s="33"/>
      <c r="CL480" s="33"/>
      <c r="CM480" s="33"/>
      <c r="CN480" s="33"/>
      <c r="CO480" s="33"/>
      <c r="CP480" s="33"/>
      <c r="CQ480" s="33"/>
      <c r="CR480" s="33"/>
      <c r="CS480" s="33"/>
      <c r="CT480" s="33"/>
      <c r="CU480" s="33"/>
      <c r="CV480" s="33"/>
      <c r="CW480" s="33"/>
      <c r="CX480" s="33"/>
      <c r="CY480" s="33"/>
      <c r="CZ480" s="33"/>
      <c r="DA480" s="33"/>
      <c r="DB480" s="33"/>
      <c r="DC480" s="33"/>
      <c r="DD480" s="33"/>
      <c r="DE480" s="33"/>
      <c r="DF480" s="33"/>
      <c r="DG480" s="33"/>
      <c r="DH480" s="33"/>
      <c r="DI480" s="33"/>
      <c r="DJ480" s="33"/>
      <c r="DK480" s="33"/>
      <c r="DL480" s="33"/>
      <c r="DM480" s="33"/>
      <c r="DN480" s="33"/>
      <c r="DO480" s="33"/>
      <c r="DP480" s="33"/>
      <c r="DQ480" s="33"/>
      <c r="DR480" s="33"/>
      <c r="DS480" s="33"/>
      <c r="DT480" s="33"/>
      <c r="DU480" s="33"/>
      <c r="DV480" s="33"/>
      <c r="DW480" s="33"/>
      <c r="DX480" s="33"/>
      <c r="DY480" s="33"/>
      <c r="DZ480" s="33"/>
      <c r="EA480" s="33"/>
      <c r="EB480" s="33"/>
      <c r="EC480" s="33"/>
      <c r="ED480" s="33"/>
      <c r="EE480" s="33"/>
      <c r="EF480" s="33"/>
      <c r="EG480" s="33"/>
      <c r="EH480" s="33"/>
      <c r="EI480" s="33"/>
      <c r="EJ480" s="33"/>
      <c r="EK480" s="33"/>
      <c r="EL480" s="33"/>
      <c r="EM480" s="33"/>
      <c r="EN480" s="33"/>
      <c r="EO480" s="33"/>
      <c r="EP480" s="33"/>
      <c r="EQ480" s="33"/>
      <c r="ER480" s="33"/>
      <c r="ES480" s="33"/>
      <c r="ET480" s="33"/>
      <c r="EU480" s="33"/>
      <c r="EV480" s="33"/>
      <c r="EW480" s="33"/>
      <c r="EX480" s="33"/>
      <c r="EY480" s="33"/>
      <c r="EZ480" s="33"/>
      <c r="FA480" s="33"/>
      <c r="FB480" s="33"/>
      <c r="FC480" s="33"/>
      <c r="FD480" s="33"/>
      <c r="FE480" s="33"/>
      <c r="FF480" s="33"/>
      <c r="FG480" s="33"/>
      <c r="FH480" s="33"/>
      <c r="FI480" s="33"/>
      <c r="FJ480" s="33"/>
      <c r="FK480" s="33"/>
      <c r="FL480" s="33"/>
      <c r="FM480" s="33"/>
      <c r="FN480" s="33"/>
      <c r="FO480" s="33"/>
      <c r="FP480" s="33"/>
      <c r="FQ480" s="33"/>
      <c r="FR480" s="33"/>
      <c r="FS480" s="33"/>
      <c r="FT480" s="33"/>
      <c r="FU480" s="33"/>
      <c r="FV480" s="33"/>
      <c r="FW480" s="33"/>
      <c r="FX480" s="33"/>
      <c r="FY480" s="33"/>
      <c r="FZ480" s="33"/>
      <c r="GA480" s="33"/>
      <c r="GB480" s="33"/>
      <c r="GC480" s="33"/>
      <c r="GD480" s="33"/>
      <c r="GE480" s="33"/>
      <c r="GF480" s="33"/>
      <c r="GG480" s="33"/>
      <c r="GH480" s="33"/>
      <c r="GI480" s="33"/>
      <c r="GJ480" s="33"/>
      <c r="GK480" s="33"/>
      <c r="GL480" s="33"/>
      <c r="GM480" s="33"/>
      <c r="GN480" s="33"/>
      <c r="GO480" s="33"/>
      <c r="GP480" s="33"/>
      <c r="GQ480" s="33"/>
      <c r="GR480" s="33"/>
      <c r="GS480" s="33"/>
      <c r="GT480" s="33"/>
      <c r="GU480" s="33"/>
      <c r="GV480" s="33"/>
      <c r="GW480" s="33"/>
      <c r="GX480" s="33"/>
      <c r="GY480" s="33"/>
      <c r="GZ480" s="33"/>
      <c r="HA480" s="33"/>
      <c r="HB480" s="33"/>
      <c r="HC480" s="33"/>
      <c r="HD480" s="33"/>
      <c r="HE480" s="33"/>
      <c r="HF480" s="33"/>
      <c r="HG480" s="33"/>
      <c r="HH480" s="33"/>
      <c r="HI480" s="33"/>
      <c r="HJ480" s="33"/>
      <c r="HK480" s="33"/>
      <c r="HL480" s="33"/>
      <c r="HM480" s="33"/>
      <c r="HN480" s="33"/>
      <c r="HO480" s="33"/>
      <c r="HP480" s="33"/>
      <c r="HQ480" s="33"/>
      <c r="HR480" s="33"/>
      <c r="HS480" s="33"/>
      <c r="HT480" s="33"/>
      <c r="HU480" s="33"/>
      <c r="HV480" s="33"/>
      <c r="HW480" s="33"/>
      <c r="HX480" s="33"/>
      <c r="HY480" s="33"/>
      <c r="HZ480" s="33"/>
      <c r="IA480" s="33"/>
      <c r="IB480" s="33"/>
      <c r="IC480" s="33"/>
      <c r="ID480" s="33"/>
      <c r="IE480" s="33"/>
      <c r="IF480" s="33"/>
      <c r="IG480" s="33"/>
      <c r="IH480" s="33"/>
      <c r="II480" s="33"/>
      <c r="IJ480" s="33"/>
      <c r="IK480" s="33"/>
      <c r="IL480" s="33"/>
      <c r="IM480" s="33"/>
      <c r="IN480" s="33"/>
      <c r="IO480" s="33"/>
      <c r="IP480" s="33"/>
      <c r="IQ480" s="33"/>
      <c r="IR480" s="33"/>
      <c r="IS480" s="33"/>
      <c r="IT480" s="33"/>
      <c r="IU480" s="33"/>
      <c r="IV480" s="33"/>
    </row>
    <row r="481" spans="1:256" x14ac:dyDescent="0.2">
      <c r="A481" s="875" t="s">
        <v>125</v>
      </c>
      <c r="B481" s="876"/>
      <c r="C481" s="876"/>
      <c r="D481" s="876"/>
      <c r="E481" s="877"/>
      <c r="F481" s="878"/>
      <c r="G481" s="879"/>
      <c r="H481" s="878"/>
      <c r="I481" s="1003" t="str">
        <f>IF(E481+G481=0,"",E481+G481)</f>
        <v/>
      </c>
      <c r="J481" s="1004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  <c r="AP481" s="33"/>
      <c r="AQ481" s="33"/>
      <c r="AR481" s="33"/>
      <c r="AS481" s="33"/>
      <c r="AT481" s="33"/>
      <c r="AU481" s="33"/>
      <c r="AV481" s="33"/>
      <c r="AW481" s="33"/>
      <c r="AX481" s="33"/>
      <c r="AY481" s="33"/>
      <c r="AZ481" s="33"/>
      <c r="BA481" s="33"/>
      <c r="BB481" s="33"/>
      <c r="BC481" s="33"/>
      <c r="BD481" s="33"/>
      <c r="BE481" s="33"/>
      <c r="BF481" s="33"/>
      <c r="BG481" s="33"/>
      <c r="BH481" s="33"/>
      <c r="BI481" s="33"/>
      <c r="BJ481" s="33"/>
      <c r="BK481" s="33"/>
      <c r="BL481" s="33"/>
      <c r="BM481" s="33"/>
      <c r="BN481" s="33"/>
      <c r="BO481" s="33"/>
      <c r="BP481" s="33"/>
      <c r="BQ481" s="33"/>
      <c r="BR481" s="33"/>
      <c r="BS481" s="33"/>
      <c r="BT481" s="33"/>
      <c r="BU481" s="33"/>
      <c r="BV481" s="33"/>
      <c r="BW481" s="33"/>
      <c r="BX481" s="33"/>
      <c r="BY481" s="33"/>
      <c r="BZ481" s="33"/>
      <c r="CA481" s="33"/>
      <c r="CB481" s="33"/>
      <c r="CC481" s="33"/>
      <c r="CD481" s="33"/>
      <c r="CE481" s="33"/>
      <c r="CF481" s="33"/>
      <c r="CG481" s="33"/>
      <c r="CH481" s="33"/>
      <c r="CI481" s="33"/>
      <c r="CJ481" s="33"/>
      <c r="CK481" s="33"/>
      <c r="CL481" s="33"/>
      <c r="CM481" s="33"/>
      <c r="CN481" s="33"/>
      <c r="CO481" s="33"/>
      <c r="CP481" s="33"/>
      <c r="CQ481" s="33"/>
      <c r="CR481" s="33"/>
      <c r="CS481" s="33"/>
      <c r="CT481" s="33"/>
      <c r="CU481" s="33"/>
      <c r="CV481" s="33"/>
      <c r="CW481" s="33"/>
      <c r="CX481" s="33"/>
      <c r="CY481" s="33"/>
      <c r="CZ481" s="33"/>
      <c r="DA481" s="33"/>
      <c r="DB481" s="33"/>
      <c r="DC481" s="33"/>
      <c r="DD481" s="33"/>
      <c r="DE481" s="33"/>
      <c r="DF481" s="33"/>
      <c r="DG481" s="33"/>
      <c r="DH481" s="33"/>
      <c r="DI481" s="33"/>
      <c r="DJ481" s="33"/>
      <c r="DK481" s="33"/>
      <c r="DL481" s="33"/>
      <c r="DM481" s="33"/>
      <c r="DN481" s="33"/>
      <c r="DO481" s="33"/>
      <c r="DP481" s="33"/>
      <c r="DQ481" s="33"/>
      <c r="DR481" s="33"/>
      <c r="DS481" s="33"/>
      <c r="DT481" s="33"/>
      <c r="DU481" s="33"/>
      <c r="DV481" s="33"/>
      <c r="DW481" s="33"/>
      <c r="DX481" s="33"/>
      <c r="DY481" s="33"/>
      <c r="DZ481" s="33"/>
      <c r="EA481" s="33"/>
      <c r="EB481" s="33"/>
      <c r="EC481" s="33"/>
      <c r="ED481" s="33"/>
      <c r="EE481" s="33"/>
      <c r="EF481" s="33"/>
      <c r="EG481" s="33"/>
      <c r="EH481" s="33"/>
      <c r="EI481" s="33"/>
      <c r="EJ481" s="33"/>
      <c r="EK481" s="33"/>
      <c r="EL481" s="33"/>
      <c r="EM481" s="33"/>
      <c r="EN481" s="33"/>
      <c r="EO481" s="33"/>
      <c r="EP481" s="33"/>
      <c r="EQ481" s="33"/>
      <c r="ER481" s="33"/>
      <c r="ES481" s="33"/>
      <c r="ET481" s="33"/>
      <c r="EU481" s="33"/>
      <c r="EV481" s="33"/>
      <c r="EW481" s="33"/>
      <c r="EX481" s="33"/>
      <c r="EY481" s="33"/>
      <c r="EZ481" s="33"/>
      <c r="FA481" s="33"/>
      <c r="FB481" s="33"/>
      <c r="FC481" s="33"/>
      <c r="FD481" s="33"/>
      <c r="FE481" s="33"/>
      <c r="FF481" s="33"/>
      <c r="FG481" s="33"/>
      <c r="FH481" s="33"/>
      <c r="FI481" s="33"/>
      <c r="FJ481" s="33"/>
      <c r="FK481" s="33"/>
      <c r="FL481" s="33"/>
      <c r="FM481" s="33"/>
      <c r="FN481" s="33"/>
      <c r="FO481" s="33"/>
      <c r="FP481" s="33"/>
      <c r="FQ481" s="33"/>
      <c r="FR481" s="33"/>
      <c r="FS481" s="33"/>
      <c r="FT481" s="33"/>
      <c r="FU481" s="33"/>
      <c r="FV481" s="33"/>
      <c r="FW481" s="33"/>
      <c r="FX481" s="33"/>
      <c r="FY481" s="33"/>
      <c r="FZ481" s="33"/>
      <c r="GA481" s="33"/>
      <c r="GB481" s="33"/>
      <c r="GC481" s="33"/>
      <c r="GD481" s="33"/>
      <c r="GE481" s="33"/>
      <c r="GF481" s="33"/>
      <c r="GG481" s="33"/>
      <c r="GH481" s="33"/>
      <c r="GI481" s="33"/>
      <c r="GJ481" s="33"/>
      <c r="GK481" s="33"/>
      <c r="GL481" s="33"/>
      <c r="GM481" s="33"/>
      <c r="GN481" s="33"/>
      <c r="GO481" s="33"/>
      <c r="GP481" s="33"/>
      <c r="GQ481" s="33"/>
      <c r="GR481" s="33"/>
      <c r="GS481" s="33"/>
      <c r="GT481" s="33"/>
      <c r="GU481" s="33"/>
      <c r="GV481" s="33"/>
      <c r="GW481" s="33"/>
      <c r="GX481" s="33"/>
      <c r="GY481" s="33"/>
      <c r="GZ481" s="33"/>
      <c r="HA481" s="33"/>
      <c r="HB481" s="33"/>
      <c r="HC481" s="33"/>
      <c r="HD481" s="33"/>
      <c r="HE481" s="33"/>
      <c r="HF481" s="33"/>
      <c r="HG481" s="33"/>
      <c r="HH481" s="33"/>
      <c r="HI481" s="33"/>
      <c r="HJ481" s="33"/>
      <c r="HK481" s="33"/>
      <c r="HL481" s="33"/>
      <c r="HM481" s="33"/>
      <c r="HN481" s="33"/>
      <c r="HO481" s="33"/>
      <c r="HP481" s="33"/>
      <c r="HQ481" s="33"/>
      <c r="HR481" s="33"/>
      <c r="HS481" s="33"/>
      <c r="HT481" s="33"/>
      <c r="HU481" s="33"/>
      <c r="HV481" s="33"/>
      <c r="HW481" s="33"/>
      <c r="HX481" s="33"/>
      <c r="HY481" s="33"/>
      <c r="HZ481" s="33"/>
      <c r="IA481" s="33"/>
      <c r="IB481" s="33"/>
      <c r="IC481" s="33"/>
      <c r="ID481" s="33"/>
      <c r="IE481" s="33"/>
      <c r="IF481" s="33"/>
      <c r="IG481" s="33"/>
      <c r="IH481" s="33"/>
      <c r="II481" s="33"/>
      <c r="IJ481" s="33"/>
      <c r="IK481" s="33"/>
      <c r="IL481" s="33"/>
      <c r="IM481" s="33"/>
      <c r="IN481" s="33"/>
      <c r="IO481" s="33"/>
      <c r="IP481" s="33"/>
      <c r="IQ481" s="33"/>
      <c r="IR481" s="33"/>
      <c r="IS481" s="33"/>
      <c r="IT481" s="33"/>
      <c r="IU481" s="33"/>
      <c r="IV481" s="33"/>
    </row>
    <row r="482" spans="1:256" ht="14.25" customHeight="1" x14ac:dyDescent="0.2">
      <c r="A482" s="1005" t="s">
        <v>487</v>
      </c>
      <c r="B482" s="1006"/>
      <c r="C482" s="1006"/>
      <c r="D482" s="1007"/>
      <c r="E482" s="870"/>
      <c r="F482" s="871"/>
      <c r="G482" s="872"/>
      <c r="H482" s="871"/>
      <c r="I482" s="873" t="str">
        <f>IF(E482+G482=0,"",E482+G482)</f>
        <v/>
      </c>
      <c r="J482" s="874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  <c r="AP482" s="33"/>
      <c r="AQ482" s="33"/>
      <c r="AR482" s="33"/>
      <c r="AS482" s="33"/>
      <c r="AT482" s="33"/>
      <c r="AU482" s="33"/>
      <c r="AV482" s="33"/>
      <c r="AW482" s="33"/>
      <c r="AX482" s="33"/>
      <c r="AY482" s="33"/>
      <c r="AZ482" s="33"/>
      <c r="BA482" s="33"/>
      <c r="BB482" s="33"/>
      <c r="BC482" s="33"/>
      <c r="BD482" s="33"/>
      <c r="BE482" s="33"/>
      <c r="BF482" s="33"/>
      <c r="BG482" s="33"/>
      <c r="BH482" s="33"/>
      <c r="BI482" s="33"/>
      <c r="BJ482" s="33"/>
      <c r="BK482" s="33"/>
      <c r="BL482" s="33"/>
      <c r="BM482" s="33"/>
      <c r="BN482" s="33"/>
      <c r="BO482" s="33"/>
      <c r="BP482" s="33"/>
      <c r="BQ482" s="33"/>
      <c r="BR482" s="33"/>
      <c r="BS482" s="33"/>
      <c r="BT482" s="33"/>
      <c r="BU482" s="33"/>
      <c r="BV482" s="33"/>
      <c r="BW482" s="33"/>
      <c r="BX482" s="33"/>
      <c r="BY482" s="33"/>
      <c r="BZ482" s="33"/>
      <c r="CA482" s="33"/>
      <c r="CB482" s="33"/>
      <c r="CC482" s="33"/>
      <c r="CD482" s="33"/>
      <c r="CE482" s="33"/>
      <c r="CF482" s="33"/>
      <c r="CG482" s="33"/>
      <c r="CH482" s="33"/>
      <c r="CI482" s="33"/>
      <c r="CJ482" s="33"/>
      <c r="CK482" s="33"/>
      <c r="CL482" s="33"/>
      <c r="CM482" s="33"/>
      <c r="CN482" s="33"/>
      <c r="CO482" s="33"/>
      <c r="CP482" s="33"/>
      <c r="CQ482" s="33"/>
      <c r="CR482" s="33"/>
      <c r="CS482" s="33"/>
      <c r="CT482" s="33"/>
      <c r="CU482" s="33"/>
      <c r="CV482" s="33"/>
      <c r="CW482" s="33"/>
      <c r="CX482" s="33"/>
      <c r="CY482" s="33"/>
      <c r="CZ482" s="33"/>
      <c r="DA482" s="33"/>
      <c r="DB482" s="33"/>
      <c r="DC482" s="33"/>
      <c r="DD482" s="33"/>
      <c r="DE482" s="33"/>
      <c r="DF482" s="33"/>
      <c r="DG482" s="33"/>
      <c r="DH482" s="33"/>
      <c r="DI482" s="33"/>
      <c r="DJ482" s="33"/>
      <c r="DK482" s="33"/>
      <c r="DL482" s="33"/>
      <c r="DM482" s="33"/>
      <c r="DN482" s="33"/>
      <c r="DO482" s="33"/>
      <c r="DP482" s="33"/>
      <c r="DQ482" s="33"/>
      <c r="DR482" s="33"/>
      <c r="DS482" s="33"/>
      <c r="DT482" s="33"/>
      <c r="DU482" s="33"/>
      <c r="DV482" s="33"/>
      <c r="DW482" s="33"/>
      <c r="DX482" s="33"/>
      <c r="DY482" s="33"/>
      <c r="DZ482" s="33"/>
      <c r="EA482" s="33"/>
      <c r="EB482" s="33"/>
      <c r="EC482" s="33"/>
      <c r="ED482" s="33"/>
      <c r="EE482" s="33"/>
      <c r="EF482" s="33"/>
      <c r="EG482" s="33"/>
      <c r="EH482" s="33"/>
      <c r="EI482" s="33"/>
      <c r="EJ482" s="33"/>
      <c r="EK482" s="33"/>
      <c r="EL482" s="33"/>
      <c r="EM482" s="33"/>
      <c r="EN482" s="33"/>
      <c r="EO482" s="33"/>
      <c r="EP482" s="33"/>
      <c r="EQ482" s="33"/>
      <c r="ER482" s="33"/>
      <c r="ES482" s="33"/>
      <c r="ET482" s="33"/>
      <c r="EU482" s="33"/>
      <c r="EV482" s="33"/>
      <c r="EW482" s="33"/>
      <c r="EX482" s="33"/>
      <c r="EY482" s="33"/>
      <c r="EZ482" s="33"/>
      <c r="FA482" s="33"/>
      <c r="FB482" s="33"/>
      <c r="FC482" s="33"/>
      <c r="FD482" s="33"/>
      <c r="FE482" s="33"/>
      <c r="FF482" s="33"/>
      <c r="FG482" s="33"/>
      <c r="FH482" s="33"/>
      <c r="FI482" s="33"/>
      <c r="FJ482" s="33"/>
      <c r="FK482" s="33"/>
      <c r="FL482" s="33"/>
      <c r="FM482" s="33"/>
      <c r="FN482" s="33"/>
      <c r="FO482" s="33"/>
      <c r="FP482" s="33"/>
      <c r="FQ482" s="33"/>
      <c r="FR482" s="33"/>
      <c r="FS482" s="33"/>
      <c r="FT482" s="33"/>
      <c r="FU482" s="33"/>
      <c r="FV482" s="33"/>
      <c r="FW482" s="33"/>
      <c r="FX482" s="33"/>
      <c r="FY482" s="33"/>
      <c r="FZ482" s="33"/>
      <c r="GA482" s="33"/>
      <c r="GB482" s="33"/>
      <c r="GC482" s="33"/>
      <c r="GD482" s="33"/>
      <c r="GE482" s="33"/>
      <c r="GF482" s="33"/>
      <c r="GG482" s="33"/>
      <c r="GH482" s="33"/>
      <c r="GI482" s="33"/>
      <c r="GJ482" s="33"/>
      <c r="GK482" s="33"/>
      <c r="GL482" s="33"/>
      <c r="GM482" s="33"/>
      <c r="GN482" s="33"/>
      <c r="GO482" s="33"/>
      <c r="GP482" s="33"/>
      <c r="GQ482" s="33"/>
      <c r="GR482" s="33"/>
      <c r="GS482" s="33"/>
      <c r="GT482" s="33"/>
      <c r="GU482" s="33"/>
      <c r="GV482" s="33"/>
      <c r="GW482" s="33"/>
      <c r="GX482" s="33"/>
      <c r="GY482" s="33"/>
      <c r="GZ482" s="33"/>
      <c r="HA482" s="33"/>
      <c r="HB482" s="33"/>
      <c r="HC482" s="33"/>
      <c r="HD482" s="33"/>
      <c r="HE482" s="33"/>
      <c r="HF482" s="33"/>
      <c r="HG482" s="33"/>
      <c r="HH482" s="33"/>
      <c r="HI482" s="33"/>
      <c r="HJ482" s="33"/>
      <c r="HK482" s="33"/>
      <c r="HL482" s="33"/>
      <c r="HM482" s="33"/>
      <c r="HN482" s="33"/>
      <c r="HO482" s="33"/>
      <c r="HP482" s="33"/>
      <c r="HQ482" s="33"/>
      <c r="HR482" s="33"/>
      <c r="HS482" s="33"/>
      <c r="HT482" s="33"/>
      <c r="HU482" s="33"/>
      <c r="HV482" s="33"/>
      <c r="HW482" s="33"/>
      <c r="HX482" s="33"/>
      <c r="HY482" s="33"/>
      <c r="HZ482" s="33"/>
      <c r="IA482" s="33"/>
      <c r="IB482" s="33"/>
      <c r="IC482" s="33"/>
      <c r="ID482" s="33"/>
      <c r="IE482" s="33"/>
      <c r="IF482" s="33"/>
      <c r="IG482" s="33"/>
      <c r="IH482" s="33"/>
      <c r="II482" s="33"/>
      <c r="IJ482" s="33"/>
      <c r="IK482" s="33"/>
      <c r="IL482" s="33"/>
      <c r="IM482" s="33"/>
      <c r="IN482" s="33"/>
      <c r="IO482" s="33"/>
      <c r="IP482" s="33"/>
      <c r="IQ482" s="33"/>
      <c r="IR482" s="33"/>
      <c r="IS482" s="33"/>
      <c r="IT482" s="33"/>
      <c r="IU482" s="33"/>
      <c r="IV482" s="33"/>
    </row>
    <row r="483" spans="1:256" ht="14.25" customHeight="1" x14ac:dyDescent="0.2">
      <c r="A483" s="868" t="s">
        <v>486</v>
      </c>
      <c r="B483" s="869"/>
      <c r="C483" s="869"/>
      <c r="D483" s="869"/>
      <c r="E483" s="870"/>
      <c r="F483" s="871"/>
      <c r="G483" s="872"/>
      <c r="H483" s="871"/>
      <c r="I483" s="873" t="str">
        <f>IF(E483+G483=0,"",E483+G483)</f>
        <v/>
      </c>
      <c r="J483" s="874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  <c r="AP483" s="33"/>
      <c r="AQ483" s="33"/>
      <c r="AR483" s="33"/>
      <c r="AS483" s="33"/>
      <c r="AT483" s="33"/>
      <c r="AU483" s="33"/>
      <c r="AV483" s="33"/>
      <c r="AW483" s="33"/>
      <c r="AX483" s="33"/>
      <c r="AY483" s="33"/>
      <c r="AZ483" s="33"/>
      <c r="BA483" s="33"/>
      <c r="BB483" s="33"/>
      <c r="BC483" s="33"/>
      <c r="BD483" s="33"/>
      <c r="BE483" s="33"/>
      <c r="BF483" s="33"/>
      <c r="BG483" s="33"/>
      <c r="BH483" s="33"/>
      <c r="BI483" s="33"/>
      <c r="BJ483" s="33"/>
      <c r="BK483" s="33"/>
      <c r="BL483" s="33"/>
      <c r="BM483" s="33"/>
      <c r="BN483" s="33"/>
      <c r="BO483" s="33"/>
      <c r="BP483" s="33"/>
      <c r="BQ483" s="33"/>
      <c r="BR483" s="33"/>
      <c r="BS483" s="33"/>
      <c r="BT483" s="33"/>
      <c r="BU483" s="33"/>
      <c r="BV483" s="33"/>
      <c r="BW483" s="33"/>
      <c r="BX483" s="33"/>
      <c r="BY483" s="33"/>
      <c r="BZ483" s="33"/>
      <c r="CA483" s="33"/>
      <c r="CB483" s="33"/>
      <c r="CC483" s="33"/>
      <c r="CD483" s="33"/>
      <c r="CE483" s="33"/>
      <c r="CF483" s="33"/>
      <c r="CG483" s="33"/>
      <c r="CH483" s="33"/>
      <c r="CI483" s="33"/>
      <c r="CJ483" s="33"/>
      <c r="CK483" s="33"/>
      <c r="CL483" s="33"/>
      <c r="CM483" s="33"/>
      <c r="CN483" s="33"/>
      <c r="CO483" s="33"/>
      <c r="CP483" s="33"/>
      <c r="CQ483" s="33"/>
      <c r="CR483" s="33"/>
      <c r="CS483" s="33"/>
      <c r="CT483" s="33"/>
      <c r="CU483" s="33"/>
      <c r="CV483" s="33"/>
      <c r="CW483" s="33"/>
      <c r="CX483" s="33"/>
      <c r="CY483" s="33"/>
      <c r="CZ483" s="33"/>
      <c r="DA483" s="33"/>
      <c r="DB483" s="33"/>
      <c r="DC483" s="33"/>
      <c r="DD483" s="33"/>
      <c r="DE483" s="33"/>
      <c r="DF483" s="33"/>
      <c r="DG483" s="33"/>
      <c r="DH483" s="33"/>
      <c r="DI483" s="33"/>
      <c r="DJ483" s="33"/>
      <c r="DK483" s="33"/>
      <c r="DL483" s="33"/>
      <c r="DM483" s="33"/>
      <c r="DN483" s="33"/>
      <c r="DO483" s="33"/>
      <c r="DP483" s="33"/>
      <c r="DQ483" s="33"/>
      <c r="DR483" s="33"/>
      <c r="DS483" s="33"/>
      <c r="DT483" s="33"/>
      <c r="DU483" s="33"/>
      <c r="DV483" s="33"/>
      <c r="DW483" s="33"/>
      <c r="DX483" s="33"/>
      <c r="DY483" s="33"/>
      <c r="DZ483" s="33"/>
      <c r="EA483" s="33"/>
      <c r="EB483" s="33"/>
      <c r="EC483" s="33"/>
      <c r="ED483" s="33"/>
      <c r="EE483" s="33"/>
      <c r="EF483" s="33"/>
      <c r="EG483" s="33"/>
      <c r="EH483" s="33"/>
      <c r="EI483" s="33"/>
      <c r="EJ483" s="33"/>
      <c r="EK483" s="33"/>
      <c r="EL483" s="33"/>
      <c r="EM483" s="33"/>
      <c r="EN483" s="33"/>
      <c r="EO483" s="33"/>
      <c r="EP483" s="33"/>
      <c r="EQ483" s="33"/>
      <c r="ER483" s="33"/>
      <c r="ES483" s="33"/>
      <c r="ET483" s="33"/>
      <c r="EU483" s="33"/>
      <c r="EV483" s="33"/>
      <c r="EW483" s="33"/>
      <c r="EX483" s="33"/>
      <c r="EY483" s="33"/>
      <c r="EZ483" s="33"/>
      <c r="FA483" s="33"/>
      <c r="FB483" s="33"/>
      <c r="FC483" s="33"/>
      <c r="FD483" s="33"/>
      <c r="FE483" s="33"/>
      <c r="FF483" s="33"/>
      <c r="FG483" s="33"/>
      <c r="FH483" s="33"/>
      <c r="FI483" s="33"/>
      <c r="FJ483" s="33"/>
      <c r="FK483" s="33"/>
      <c r="FL483" s="33"/>
      <c r="FM483" s="33"/>
      <c r="FN483" s="33"/>
      <c r="FO483" s="33"/>
      <c r="FP483" s="33"/>
      <c r="FQ483" s="33"/>
      <c r="FR483" s="33"/>
      <c r="FS483" s="33"/>
      <c r="FT483" s="33"/>
      <c r="FU483" s="33"/>
      <c r="FV483" s="33"/>
      <c r="FW483" s="33"/>
      <c r="FX483" s="33"/>
      <c r="FY483" s="33"/>
      <c r="FZ483" s="33"/>
      <c r="GA483" s="33"/>
      <c r="GB483" s="33"/>
      <c r="GC483" s="33"/>
      <c r="GD483" s="33"/>
      <c r="GE483" s="33"/>
      <c r="GF483" s="33"/>
      <c r="GG483" s="33"/>
      <c r="GH483" s="33"/>
      <c r="GI483" s="33"/>
      <c r="GJ483" s="33"/>
      <c r="GK483" s="33"/>
      <c r="GL483" s="33"/>
      <c r="GM483" s="33"/>
      <c r="GN483" s="33"/>
      <c r="GO483" s="33"/>
      <c r="GP483" s="33"/>
      <c r="GQ483" s="33"/>
      <c r="GR483" s="33"/>
      <c r="GS483" s="33"/>
      <c r="GT483" s="33"/>
      <c r="GU483" s="33"/>
      <c r="GV483" s="33"/>
      <c r="GW483" s="33"/>
      <c r="GX483" s="33"/>
      <c r="GY483" s="33"/>
      <c r="GZ483" s="33"/>
      <c r="HA483" s="33"/>
      <c r="HB483" s="33"/>
      <c r="HC483" s="33"/>
      <c r="HD483" s="33"/>
      <c r="HE483" s="33"/>
      <c r="HF483" s="33"/>
      <c r="HG483" s="33"/>
      <c r="HH483" s="33"/>
      <c r="HI483" s="33"/>
      <c r="HJ483" s="33"/>
      <c r="HK483" s="33"/>
      <c r="HL483" s="33"/>
      <c r="HM483" s="33"/>
      <c r="HN483" s="33"/>
      <c r="HO483" s="33"/>
      <c r="HP483" s="33"/>
      <c r="HQ483" s="33"/>
      <c r="HR483" s="33"/>
      <c r="HS483" s="33"/>
      <c r="HT483" s="33"/>
      <c r="HU483" s="33"/>
      <c r="HV483" s="33"/>
      <c r="HW483" s="33"/>
      <c r="HX483" s="33"/>
      <c r="HY483" s="33"/>
      <c r="HZ483" s="33"/>
      <c r="IA483" s="33"/>
      <c r="IB483" s="33"/>
      <c r="IC483" s="33"/>
      <c r="ID483" s="33"/>
      <c r="IE483" s="33"/>
      <c r="IF483" s="33"/>
      <c r="IG483" s="33"/>
      <c r="IH483" s="33"/>
      <c r="II483" s="33"/>
      <c r="IJ483" s="33"/>
      <c r="IK483" s="33"/>
      <c r="IL483" s="33"/>
      <c r="IM483" s="33"/>
      <c r="IN483" s="33"/>
      <c r="IO483" s="33"/>
      <c r="IP483" s="33"/>
      <c r="IQ483" s="33"/>
      <c r="IR483" s="33"/>
      <c r="IS483" s="33"/>
      <c r="IT483" s="33"/>
      <c r="IU483" s="33"/>
      <c r="IV483" s="33"/>
    </row>
    <row r="484" spans="1:256" ht="15" thickBot="1" x14ac:dyDescent="0.25">
      <c r="A484" s="1042" t="s">
        <v>117</v>
      </c>
      <c r="B484" s="1043"/>
      <c r="C484" s="1043"/>
      <c r="D484" s="1043"/>
      <c r="E484" s="1044"/>
      <c r="F484" s="1045"/>
      <c r="G484" s="1046"/>
      <c r="H484" s="1045"/>
      <c r="I484" s="1047" t="str">
        <f>IF(E484+G484=0,"",E484+G484)</f>
        <v/>
      </c>
      <c r="J484" s="1048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  <c r="AI484" s="33"/>
      <c r="AJ484" s="33"/>
      <c r="AK484" s="33"/>
      <c r="AL484" s="33"/>
      <c r="AM484" s="33"/>
      <c r="AN484" s="33"/>
      <c r="AO484" s="33"/>
      <c r="AP484" s="33"/>
      <c r="AQ484" s="33"/>
      <c r="AR484" s="33"/>
      <c r="AS484" s="33"/>
      <c r="AT484" s="33"/>
      <c r="AU484" s="33"/>
      <c r="AV484" s="33"/>
      <c r="AW484" s="33"/>
      <c r="AX484" s="33"/>
      <c r="AY484" s="33"/>
      <c r="AZ484" s="33"/>
      <c r="BA484" s="33"/>
      <c r="BB484" s="33"/>
      <c r="BC484" s="33"/>
      <c r="BD484" s="33"/>
      <c r="BE484" s="33"/>
      <c r="BF484" s="33"/>
      <c r="BG484" s="33"/>
      <c r="BH484" s="33"/>
      <c r="BI484" s="33"/>
      <c r="BJ484" s="33"/>
      <c r="BK484" s="33"/>
      <c r="BL484" s="33"/>
      <c r="BM484" s="33"/>
      <c r="BN484" s="33"/>
      <c r="BO484" s="33"/>
      <c r="BP484" s="33"/>
      <c r="BQ484" s="33"/>
      <c r="BR484" s="33"/>
      <c r="BS484" s="33"/>
      <c r="BT484" s="33"/>
      <c r="BU484" s="33"/>
      <c r="BV484" s="33"/>
      <c r="BW484" s="33"/>
      <c r="BX484" s="33"/>
      <c r="BY484" s="33"/>
      <c r="BZ484" s="33"/>
      <c r="CA484" s="33"/>
      <c r="CB484" s="33"/>
      <c r="CC484" s="33"/>
      <c r="CD484" s="33"/>
      <c r="CE484" s="33"/>
      <c r="CF484" s="33"/>
      <c r="CG484" s="33"/>
      <c r="CH484" s="33"/>
      <c r="CI484" s="33"/>
      <c r="CJ484" s="33"/>
      <c r="CK484" s="33"/>
      <c r="CL484" s="33"/>
      <c r="CM484" s="33"/>
      <c r="CN484" s="33"/>
      <c r="CO484" s="33"/>
      <c r="CP484" s="33"/>
      <c r="CQ484" s="33"/>
      <c r="CR484" s="33"/>
      <c r="CS484" s="33"/>
      <c r="CT484" s="33"/>
      <c r="CU484" s="33"/>
      <c r="CV484" s="33"/>
      <c r="CW484" s="33"/>
      <c r="CX484" s="33"/>
      <c r="CY484" s="33"/>
      <c r="CZ484" s="33"/>
      <c r="DA484" s="33"/>
      <c r="DB484" s="33"/>
      <c r="DC484" s="33"/>
      <c r="DD484" s="33"/>
      <c r="DE484" s="33"/>
      <c r="DF484" s="33"/>
      <c r="DG484" s="33"/>
      <c r="DH484" s="33"/>
      <c r="DI484" s="33"/>
      <c r="DJ484" s="33"/>
      <c r="DK484" s="33"/>
      <c r="DL484" s="33"/>
      <c r="DM484" s="33"/>
      <c r="DN484" s="33"/>
      <c r="DO484" s="33"/>
      <c r="DP484" s="33"/>
      <c r="DQ484" s="33"/>
      <c r="DR484" s="33"/>
      <c r="DS484" s="33"/>
      <c r="DT484" s="33"/>
      <c r="DU484" s="33"/>
      <c r="DV484" s="33"/>
      <c r="DW484" s="33"/>
      <c r="DX484" s="33"/>
      <c r="DY484" s="33"/>
      <c r="DZ484" s="33"/>
      <c r="EA484" s="33"/>
      <c r="EB484" s="33"/>
      <c r="EC484" s="33"/>
      <c r="ED484" s="33"/>
      <c r="EE484" s="33"/>
      <c r="EF484" s="33"/>
      <c r="EG484" s="33"/>
      <c r="EH484" s="33"/>
      <c r="EI484" s="33"/>
      <c r="EJ484" s="33"/>
      <c r="EK484" s="33"/>
      <c r="EL484" s="33"/>
      <c r="EM484" s="33"/>
      <c r="EN484" s="33"/>
      <c r="EO484" s="33"/>
      <c r="EP484" s="33"/>
      <c r="EQ484" s="33"/>
      <c r="ER484" s="33"/>
      <c r="ES484" s="33"/>
      <c r="ET484" s="33"/>
      <c r="EU484" s="33"/>
      <c r="EV484" s="33"/>
      <c r="EW484" s="33"/>
      <c r="EX484" s="33"/>
      <c r="EY484" s="33"/>
      <c r="EZ484" s="33"/>
      <c r="FA484" s="33"/>
      <c r="FB484" s="33"/>
      <c r="FC484" s="33"/>
      <c r="FD484" s="33"/>
      <c r="FE484" s="33"/>
      <c r="FF484" s="33"/>
      <c r="FG484" s="33"/>
      <c r="FH484" s="33"/>
      <c r="FI484" s="33"/>
      <c r="FJ484" s="33"/>
      <c r="FK484" s="33"/>
      <c r="FL484" s="33"/>
      <c r="FM484" s="33"/>
      <c r="FN484" s="33"/>
      <c r="FO484" s="33"/>
      <c r="FP484" s="33"/>
      <c r="FQ484" s="33"/>
      <c r="FR484" s="33"/>
      <c r="FS484" s="33"/>
      <c r="FT484" s="33"/>
      <c r="FU484" s="33"/>
      <c r="FV484" s="33"/>
      <c r="FW484" s="33"/>
      <c r="FX484" s="33"/>
      <c r="FY484" s="33"/>
      <c r="FZ484" s="33"/>
      <c r="GA484" s="33"/>
      <c r="GB484" s="33"/>
      <c r="GC484" s="33"/>
      <c r="GD484" s="33"/>
      <c r="GE484" s="33"/>
      <c r="GF484" s="33"/>
      <c r="GG484" s="33"/>
      <c r="GH484" s="33"/>
      <c r="GI484" s="33"/>
      <c r="GJ484" s="33"/>
      <c r="GK484" s="33"/>
      <c r="GL484" s="33"/>
      <c r="GM484" s="33"/>
      <c r="GN484" s="33"/>
      <c r="GO484" s="33"/>
      <c r="GP484" s="33"/>
      <c r="GQ484" s="33"/>
      <c r="GR484" s="33"/>
      <c r="GS484" s="33"/>
      <c r="GT484" s="33"/>
      <c r="GU484" s="33"/>
      <c r="GV484" s="33"/>
      <c r="GW484" s="33"/>
      <c r="GX484" s="33"/>
      <c r="GY484" s="33"/>
      <c r="GZ484" s="33"/>
      <c r="HA484" s="33"/>
      <c r="HB484" s="33"/>
      <c r="HC484" s="33"/>
      <c r="HD484" s="33"/>
      <c r="HE484" s="33"/>
      <c r="HF484" s="33"/>
      <c r="HG484" s="33"/>
      <c r="HH484" s="33"/>
      <c r="HI484" s="33"/>
      <c r="HJ484" s="33"/>
      <c r="HK484" s="33"/>
      <c r="HL484" s="33"/>
      <c r="HM484" s="33"/>
      <c r="HN484" s="33"/>
      <c r="HO484" s="33"/>
      <c r="HP484" s="33"/>
      <c r="HQ484" s="33"/>
      <c r="HR484" s="33"/>
      <c r="HS484" s="33"/>
      <c r="HT484" s="33"/>
      <c r="HU484" s="33"/>
      <c r="HV484" s="33"/>
      <c r="HW484" s="33"/>
      <c r="HX484" s="33"/>
      <c r="HY484" s="33"/>
      <c r="HZ484" s="33"/>
      <c r="IA484" s="33"/>
      <c r="IB484" s="33"/>
      <c r="IC484" s="33"/>
      <c r="ID484" s="33"/>
      <c r="IE484" s="33"/>
      <c r="IF484" s="33"/>
      <c r="IG484" s="33"/>
      <c r="IH484" s="33"/>
      <c r="II484" s="33"/>
      <c r="IJ484" s="33"/>
      <c r="IK484" s="33"/>
      <c r="IL484" s="33"/>
      <c r="IM484" s="33"/>
      <c r="IN484" s="33"/>
      <c r="IO484" s="33"/>
      <c r="IP484" s="33"/>
      <c r="IQ484" s="33"/>
      <c r="IR484" s="33"/>
      <c r="IS484" s="33"/>
      <c r="IT484" s="33"/>
      <c r="IU484" s="33"/>
      <c r="IV484" s="33"/>
    </row>
    <row r="485" spans="1:256" ht="15.75" thickBot="1" x14ac:dyDescent="0.3">
      <c r="A485" s="1049" t="s">
        <v>126</v>
      </c>
      <c r="B485" s="1050"/>
      <c r="C485" s="1050"/>
      <c r="D485" s="1050"/>
      <c r="E485" s="1051" t="str">
        <f>IF(SUM(E480:F484)=0,"",SUM(E480:F484))</f>
        <v/>
      </c>
      <c r="F485" s="1052"/>
      <c r="G485" s="866" t="str">
        <f>IF(SUM(G480:H484)=0,"",SUM(G480:H484))</f>
        <v/>
      </c>
      <c r="H485" s="1052"/>
      <c r="I485" s="866" t="str">
        <f>IF(SUM(I480:J484)=0,"",SUM(I480:J484))</f>
        <v/>
      </c>
      <c r="J485" s="867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  <c r="AJ485" s="33"/>
      <c r="AK485" s="33"/>
      <c r="AL485" s="33"/>
      <c r="AM485" s="33"/>
      <c r="AN485" s="33"/>
      <c r="AO485" s="33"/>
      <c r="AP485" s="33"/>
      <c r="AQ485" s="33"/>
      <c r="AR485" s="33"/>
      <c r="AS485" s="33"/>
      <c r="AT485" s="33"/>
      <c r="AU485" s="33"/>
      <c r="AV485" s="33"/>
      <c r="AW485" s="33"/>
      <c r="AX485" s="33"/>
      <c r="AY485" s="33"/>
      <c r="AZ485" s="33"/>
      <c r="BA485" s="33"/>
      <c r="BB485" s="33"/>
      <c r="BC485" s="33"/>
      <c r="BD485" s="33"/>
      <c r="BE485" s="33"/>
      <c r="BF485" s="33"/>
      <c r="BG485" s="33"/>
      <c r="BH485" s="33"/>
      <c r="BI485" s="33"/>
      <c r="BJ485" s="33"/>
      <c r="BK485" s="33"/>
      <c r="BL485" s="33"/>
      <c r="BM485" s="33"/>
      <c r="BN485" s="33"/>
      <c r="BO485" s="33"/>
      <c r="BP485" s="33"/>
      <c r="BQ485" s="33"/>
      <c r="BR485" s="33"/>
      <c r="BS485" s="33"/>
      <c r="BT485" s="33"/>
      <c r="BU485" s="33"/>
      <c r="BV485" s="33"/>
      <c r="BW485" s="33"/>
      <c r="BX485" s="33"/>
      <c r="BY485" s="33"/>
      <c r="BZ485" s="33"/>
      <c r="CA485" s="33"/>
      <c r="CB485" s="33"/>
      <c r="CC485" s="33"/>
      <c r="CD485" s="33"/>
      <c r="CE485" s="33"/>
      <c r="CF485" s="33"/>
      <c r="CG485" s="33"/>
      <c r="CH485" s="33"/>
      <c r="CI485" s="33"/>
      <c r="CJ485" s="33"/>
      <c r="CK485" s="33"/>
      <c r="CL485" s="33"/>
      <c r="CM485" s="33"/>
      <c r="CN485" s="33"/>
      <c r="CO485" s="33"/>
      <c r="CP485" s="33"/>
      <c r="CQ485" s="33"/>
      <c r="CR485" s="33"/>
      <c r="CS485" s="33"/>
      <c r="CT485" s="33"/>
      <c r="CU485" s="33"/>
      <c r="CV485" s="33"/>
      <c r="CW485" s="33"/>
      <c r="CX485" s="33"/>
      <c r="CY485" s="33"/>
      <c r="CZ485" s="33"/>
      <c r="DA485" s="33"/>
      <c r="DB485" s="33"/>
      <c r="DC485" s="33"/>
      <c r="DD485" s="33"/>
      <c r="DE485" s="33"/>
      <c r="DF485" s="33"/>
      <c r="DG485" s="33"/>
      <c r="DH485" s="33"/>
      <c r="DI485" s="33"/>
      <c r="DJ485" s="33"/>
      <c r="DK485" s="33"/>
      <c r="DL485" s="33"/>
      <c r="DM485" s="33"/>
      <c r="DN485" s="33"/>
      <c r="DO485" s="33"/>
      <c r="DP485" s="33"/>
      <c r="DQ485" s="33"/>
      <c r="DR485" s="33"/>
      <c r="DS485" s="33"/>
      <c r="DT485" s="33"/>
      <c r="DU485" s="33"/>
      <c r="DV485" s="33"/>
      <c r="DW485" s="33"/>
      <c r="DX485" s="33"/>
      <c r="DY485" s="33"/>
      <c r="DZ485" s="33"/>
      <c r="EA485" s="33"/>
      <c r="EB485" s="33"/>
      <c r="EC485" s="33"/>
      <c r="ED485" s="33"/>
      <c r="EE485" s="33"/>
      <c r="EF485" s="33"/>
      <c r="EG485" s="33"/>
      <c r="EH485" s="33"/>
      <c r="EI485" s="33"/>
      <c r="EJ485" s="33"/>
      <c r="EK485" s="33"/>
      <c r="EL485" s="33"/>
      <c r="EM485" s="33"/>
      <c r="EN485" s="33"/>
      <c r="EO485" s="33"/>
      <c r="EP485" s="33"/>
      <c r="EQ485" s="33"/>
      <c r="ER485" s="33"/>
      <c r="ES485" s="33"/>
      <c r="ET485" s="33"/>
      <c r="EU485" s="33"/>
      <c r="EV485" s="33"/>
      <c r="EW485" s="33"/>
      <c r="EX485" s="33"/>
      <c r="EY485" s="33"/>
      <c r="EZ485" s="33"/>
      <c r="FA485" s="33"/>
      <c r="FB485" s="33"/>
      <c r="FC485" s="33"/>
      <c r="FD485" s="33"/>
      <c r="FE485" s="33"/>
      <c r="FF485" s="33"/>
      <c r="FG485" s="33"/>
      <c r="FH485" s="33"/>
      <c r="FI485" s="33"/>
      <c r="FJ485" s="33"/>
      <c r="FK485" s="33"/>
      <c r="FL485" s="33"/>
      <c r="FM485" s="33"/>
      <c r="FN485" s="33"/>
      <c r="FO485" s="33"/>
      <c r="FP485" s="33"/>
      <c r="FQ485" s="33"/>
      <c r="FR485" s="33"/>
      <c r="FS485" s="33"/>
      <c r="FT485" s="33"/>
      <c r="FU485" s="33"/>
      <c r="FV485" s="33"/>
      <c r="FW485" s="33"/>
      <c r="FX485" s="33"/>
      <c r="FY485" s="33"/>
      <c r="FZ485" s="33"/>
      <c r="GA485" s="33"/>
      <c r="GB485" s="33"/>
      <c r="GC485" s="33"/>
      <c r="GD485" s="33"/>
      <c r="GE485" s="33"/>
      <c r="GF485" s="33"/>
      <c r="GG485" s="33"/>
      <c r="GH485" s="33"/>
      <c r="GI485" s="33"/>
      <c r="GJ485" s="33"/>
      <c r="GK485" s="33"/>
      <c r="GL485" s="33"/>
      <c r="GM485" s="33"/>
      <c r="GN485" s="33"/>
      <c r="GO485" s="33"/>
      <c r="GP485" s="33"/>
      <c r="GQ485" s="33"/>
      <c r="GR485" s="33"/>
      <c r="GS485" s="33"/>
      <c r="GT485" s="33"/>
      <c r="GU485" s="33"/>
      <c r="GV485" s="33"/>
      <c r="GW485" s="33"/>
      <c r="GX485" s="33"/>
      <c r="GY485" s="33"/>
      <c r="GZ485" s="33"/>
      <c r="HA485" s="33"/>
      <c r="HB485" s="33"/>
      <c r="HC485" s="33"/>
      <c r="HD485" s="33"/>
      <c r="HE485" s="33"/>
      <c r="HF485" s="33"/>
      <c r="HG485" s="33"/>
      <c r="HH485" s="33"/>
      <c r="HI485" s="33"/>
      <c r="HJ485" s="33"/>
      <c r="HK485" s="33"/>
      <c r="HL485" s="33"/>
      <c r="HM485" s="33"/>
      <c r="HN485" s="33"/>
      <c r="HO485" s="33"/>
      <c r="HP485" s="33"/>
      <c r="HQ485" s="33"/>
      <c r="HR485" s="33"/>
      <c r="HS485" s="33"/>
      <c r="HT485" s="33"/>
      <c r="HU485" s="33"/>
      <c r="HV485" s="33"/>
      <c r="HW485" s="33"/>
      <c r="HX485" s="33"/>
      <c r="HY485" s="33"/>
      <c r="HZ485" s="33"/>
      <c r="IA485" s="33"/>
      <c r="IB485" s="33"/>
      <c r="IC485" s="33"/>
      <c r="ID485" s="33"/>
      <c r="IE485" s="33"/>
      <c r="IF485" s="33"/>
      <c r="IG485" s="33"/>
      <c r="IH485" s="33"/>
      <c r="II485" s="33"/>
      <c r="IJ485" s="33"/>
      <c r="IK485" s="33"/>
      <c r="IL485" s="33"/>
      <c r="IM485" s="33"/>
      <c r="IN485" s="33"/>
      <c r="IO485" s="33"/>
      <c r="IP485" s="33"/>
      <c r="IQ485" s="33"/>
      <c r="IR485" s="33"/>
      <c r="IS485" s="33"/>
      <c r="IT485" s="33"/>
      <c r="IU485" s="33"/>
      <c r="IV485" s="33"/>
    </row>
    <row r="486" spans="1:256" ht="15.75" thickBot="1" x14ac:dyDescent="0.3">
      <c r="A486" s="1136" t="s">
        <v>127</v>
      </c>
      <c r="B486" s="1137"/>
      <c r="C486" s="1137"/>
      <c r="D486" s="1137"/>
      <c r="E486" s="1137"/>
      <c r="F486" s="1137"/>
      <c r="G486" s="1137"/>
      <c r="H486" s="1137"/>
      <c r="I486" s="1137"/>
      <c r="J486" s="1138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3"/>
      <c r="AG486" s="33"/>
      <c r="AH486" s="33"/>
      <c r="AI486" s="33"/>
      <c r="AJ486" s="33"/>
      <c r="AK486" s="33"/>
      <c r="AL486" s="33"/>
      <c r="AM486" s="33"/>
      <c r="AN486" s="33"/>
      <c r="AO486" s="33"/>
      <c r="AP486" s="33"/>
      <c r="AQ486" s="33"/>
      <c r="AR486" s="33"/>
      <c r="AS486" s="33"/>
      <c r="AT486" s="33"/>
      <c r="AU486" s="33"/>
      <c r="AV486" s="33"/>
      <c r="AW486" s="33"/>
      <c r="AX486" s="33"/>
      <c r="AY486" s="33"/>
      <c r="AZ486" s="33"/>
      <c r="BA486" s="33"/>
      <c r="BB486" s="33"/>
      <c r="BC486" s="33"/>
      <c r="BD486" s="33"/>
      <c r="BE486" s="33"/>
      <c r="BF486" s="33"/>
      <c r="BG486" s="33"/>
      <c r="BH486" s="33"/>
      <c r="BI486" s="33"/>
      <c r="BJ486" s="33"/>
      <c r="BK486" s="33"/>
      <c r="BL486" s="33"/>
      <c r="BM486" s="33"/>
      <c r="BN486" s="33"/>
      <c r="BO486" s="33"/>
      <c r="BP486" s="33"/>
      <c r="BQ486" s="33"/>
      <c r="BR486" s="33"/>
      <c r="BS486" s="33"/>
      <c r="BT486" s="33"/>
      <c r="BU486" s="33"/>
      <c r="BV486" s="33"/>
      <c r="BW486" s="33"/>
      <c r="BX486" s="33"/>
      <c r="BY486" s="33"/>
      <c r="BZ486" s="33"/>
      <c r="CA486" s="33"/>
      <c r="CB486" s="33"/>
      <c r="CC486" s="33"/>
      <c r="CD486" s="33"/>
      <c r="CE486" s="33"/>
      <c r="CF486" s="33"/>
      <c r="CG486" s="33"/>
      <c r="CH486" s="33"/>
      <c r="CI486" s="33"/>
      <c r="CJ486" s="33"/>
      <c r="CK486" s="33"/>
      <c r="CL486" s="33"/>
      <c r="CM486" s="33"/>
      <c r="CN486" s="33"/>
      <c r="CO486" s="33"/>
      <c r="CP486" s="33"/>
      <c r="CQ486" s="33"/>
      <c r="CR486" s="33"/>
      <c r="CS486" s="33"/>
      <c r="CT486" s="33"/>
      <c r="CU486" s="33"/>
      <c r="CV486" s="33"/>
      <c r="CW486" s="33"/>
      <c r="CX486" s="33"/>
      <c r="CY486" s="33"/>
      <c r="CZ486" s="33"/>
      <c r="DA486" s="33"/>
      <c r="DB486" s="33"/>
      <c r="DC486" s="33"/>
      <c r="DD486" s="33"/>
      <c r="DE486" s="33"/>
      <c r="DF486" s="33"/>
      <c r="DG486" s="33"/>
      <c r="DH486" s="33"/>
      <c r="DI486" s="33"/>
      <c r="DJ486" s="33"/>
      <c r="DK486" s="33"/>
      <c r="DL486" s="33"/>
      <c r="DM486" s="33"/>
      <c r="DN486" s="33"/>
      <c r="DO486" s="33"/>
      <c r="DP486" s="33"/>
      <c r="DQ486" s="33"/>
      <c r="DR486" s="33"/>
      <c r="DS486" s="33"/>
      <c r="DT486" s="33"/>
      <c r="DU486" s="33"/>
      <c r="DV486" s="33"/>
      <c r="DW486" s="33"/>
      <c r="DX486" s="33"/>
      <c r="DY486" s="33"/>
      <c r="DZ486" s="33"/>
      <c r="EA486" s="33"/>
      <c r="EB486" s="33"/>
      <c r="EC486" s="33"/>
      <c r="ED486" s="33"/>
      <c r="EE486" s="33"/>
      <c r="EF486" s="33"/>
      <c r="EG486" s="33"/>
      <c r="EH486" s="33"/>
      <c r="EI486" s="33"/>
      <c r="EJ486" s="33"/>
      <c r="EK486" s="33"/>
      <c r="EL486" s="33"/>
      <c r="EM486" s="33"/>
      <c r="EN486" s="33"/>
      <c r="EO486" s="33"/>
      <c r="EP486" s="33"/>
      <c r="EQ486" s="33"/>
      <c r="ER486" s="33"/>
      <c r="ES486" s="33"/>
      <c r="ET486" s="33"/>
      <c r="EU486" s="33"/>
      <c r="EV486" s="33"/>
      <c r="EW486" s="33"/>
      <c r="EX486" s="33"/>
      <c r="EY486" s="33"/>
      <c r="EZ486" s="33"/>
      <c r="FA486" s="33"/>
      <c r="FB486" s="33"/>
      <c r="FC486" s="33"/>
      <c r="FD486" s="33"/>
      <c r="FE486" s="33"/>
      <c r="FF486" s="33"/>
      <c r="FG486" s="33"/>
      <c r="FH486" s="33"/>
      <c r="FI486" s="33"/>
      <c r="FJ486" s="33"/>
      <c r="FK486" s="33"/>
      <c r="FL486" s="33"/>
      <c r="FM486" s="33"/>
      <c r="FN486" s="33"/>
      <c r="FO486" s="33"/>
      <c r="FP486" s="33"/>
      <c r="FQ486" s="33"/>
      <c r="FR486" s="33"/>
      <c r="FS486" s="33"/>
      <c r="FT486" s="33"/>
      <c r="FU486" s="33"/>
      <c r="FV486" s="33"/>
      <c r="FW486" s="33"/>
      <c r="FX486" s="33"/>
      <c r="FY486" s="33"/>
      <c r="FZ486" s="33"/>
      <c r="GA486" s="33"/>
      <c r="GB486" s="33"/>
      <c r="GC486" s="33"/>
      <c r="GD486" s="33"/>
      <c r="GE486" s="33"/>
      <c r="GF486" s="33"/>
      <c r="GG486" s="33"/>
      <c r="GH486" s="33"/>
      <c r="GI486" s="33"/>
      <c r="GJ486" s="33"/>
      <c r="GK486" s="33"/>
      <c r="GL486" s="33"/>
      <c r="GM486" s="33"/>
      <c r="GN486" s="33"/>
      <c r="GO486" s="33"/>
      <c r="GP486" s="33"/>
      <c r="GQ486" s="33"/>
      <c r="GR486" s="33"/>
      <c r="GS486" s="33"/>
      <c r="GT486" s="33"/>
      <c r="GU486" s="33"/>
      <c r="GV486" s="33"/>
      <c r="GW486" s="33"/>
      <c r="GX486" s="33"/>
      <c r="GY486" s="33"/>
      <c r="GZ486" s="33"/>
      <c r="HA486" s="33"/>
      <c r="HB486" s="33"/>
      <c r="HC486" s="33"/>
      <c r="HD486" s="33"/>
      <c r="HE486" s="33"/>
      <c r="HF486" s="33"/>
      <c r="HG486" s="33"/>
      <c r="HH486" s="33"/>
      <c r="HI486" s="33"/>
      <c r="HJ486" s="33"/>
      <c r="HK486" s="33"/>
      <c r="HL486" s="33"/>
      <c r="HM486" s="33"/>
      <c r="HN486" s="33"/>
      <c r="HO486" s="33"/>
      <c r="HP486" s="33"/>
      <c r="HQ486" s="33"/>
      <c r="HR486" s="33"/>
      <c r="HS486" s="33"/>
      <c r="HT486" s="33"/>
      <c r="HU486" s="33"/>
      <c r="HV486" s="33"/>
      <c r="HW486" s="33"/>
      <c r="HX486" s="33"/>
      <c r="HY486" s="33"/>
      <c r="HZ486" s="33"/>
      <c r="IA486" s="33"/>
      <c r="IB486" s="33"/>
      <c r="IC486" s="33"/>
      <c r="ID486" s="33"/>
      <c r="IE486" s="33"/>
      <c r="IF486" s="33"/>
      <c r="IG486" s="33"/>
      <c r="IH486" s="33"/>
      <c r="II486" s="33"/>
      <c r="IJ486" s="33"/>
      <c r="IK486" s="33"/>
      <c r="IL486" s="33"/>
      <c r="IM486" s="33"/>
      <c r="IN486" s="33"/>
      <c r="IO486" s="33"/>
      <c r="IP486" s="33"/>
      <c r="IQ486" s="33"/>
      <c r="IR486" s="33"/>
      <c r="IS486" s="33"/>
      <c r="IT486" s="33"/>
      <c r="IU486" s="33"/>
      <c r="IV486" s="33"/>
    </row>
    <row r="487" spans="1:256" x14ac:dyDescent="0.2">
      <c r="A487" s="1020" t="s">
        <v>124</v>
      </c>
      <c r="B487" s="1021"/>
      <c r="C487" s="1021"/>
      <c r="D487" s="1021"/>
      <c r="E487" s="1022">
        <v>177806</v>
      </c>
      <c r="F487" s="1023"/>
      <c r="G487" s="1024">
        <v>4394</v>
      </c>
      <c r="H487" s="1023"/>
      <c r="I487" s="1025">
        <f>IF(E487+G487=0,"",E487+G487)</f>
        <v>182200</v>
      </c>
      <c r="J487" s="1026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  <c r="AP487" s="33"/>
      <c r="AQ487" s="33"/>
      <c r="AR487" s="33"/>
      <c r="AS487" s="33"/>
      <c r="AT487" s="33"/>
      <c r="AU487" s="33"/>
      <c r="AV487" s="33"/>
      <c r="AW487" s="33"/>
      <c r="AX487" s="33"/>
      <c r="AY487" s="33"/>
      <c r="AZ487" s="33"/>
      <c r="BA487" s="33"/>
      <c r="BB487" s="33"/>
      <c r="BC487" s="33"/>
      <c r="BD487" s="33"/>
      <c r="BE487" s="33"/>
      <c r="BF487" s="33"/>
      <c r="BG487" s="33"/>
      <c r="BH487" s="33"/>
      <c r="BI487" s="33"/>
      <c r="BJ487" s="33"/>
      <c r="BK487" s="33"/>
      <c r="BL487" s="33"/>
      <c r="BM487" s="33"/>
      <c r="BN487" s="33"/>
      <c r="BO487" s="33"/>
      <c r="BP487" s="33"/>
      <c r="BQ487" s="33"/>
      <c r="BR487" s="33"/>
      <c r="BS487" s="33"/>
      <c r="BT487" s="33"/>
      <c r="BU487" s="33"/>
      <c r="BV487" s="33"/>
      <c r="BW487" s="33"/>
      <c r="BX487" s="33"/>
      <c r="BY487" s="33"/>
      <c r="BZ487" s="33"/>
      <c r="CA487" s="33"/>
      <c r="CB487" s="33"/>
      <c r="CC487" s="33"/>
      <c r="CD487" s="33"/>
      <c r="CE487" s="33"/>
      <c r="CF487" s="33"/>
      <c r="CG487" s="33"/>
      <c r="CH487" s="33"/>
      <c r="CI487" s="33"/>
      <c r="CJ487" s="33"/>
      <c r="CK487" s="33"/>
      <c r="CL487" s="33"/>
      <c r="CM487" s="33"/>
      <c r="CN487" s="33"/>
      <c r="CO487" s="33"/>
      <c r="CP487" s="33"/>
      <c r="CQ487" s="33"/>
      <c r="CR487" s="33"/>
      <c r="CS487" s="33"/>
      <c r="CT487" s="33"/>
      <c r="CU487" s="33"/>
      <c r="CV487" s="33"/>
      <c r="CW487" s="33"/>
      <c r="CX487" s="33"/>
      <c r="CY487" s="33"/>
      <c r="CZ487" s="33"/>
      <c r="DA487" s="33"/>
      <c r="DB487" s="33"/>
      <c r="DC487" s="33"/>
      <c r="DD487" s="33"/>
      <c r="DE487" s="33"/>
      <c r="DF487" s="33"/>
      <c r="DG487" s="33"/>
      <c r="DH487" s="33"/>
      <c r="DI487" s="33"/>
      <c r="DJ487" s="33"/>
      <c r="DK487" s="33"/>
      <c r="DL487" s="33"/>
      <c r="DM487" s="33"/>
      <c r="DN487" s="33"/>
      <c r="DO487" s="33"/>
      <c r="DP487" s="33"/>
      <c r="DQ487" s="33"/>
      <c r="DR487" s="33"/>
      <c r="DS487" s="33"/>
      <c r="DT487" s="33"/>
      <c r="DU487" s="33"/>
      <c r="DV487" s="33"/>
      <c r="DW487" s="33"/>
      <c r="DX487" s="33"/>
      <c r="DY487" s="33"/>
      <c r="DZ487" s="33"/>
      <c r="EA487" s="33"/>
      <c r="EB487" s="33"/>
      <c r="EC487" s="33"/>
      <c r="ED487" s="33"/>
      <c r="EE487" s="33"/>
      <c r="EF487" s="33"/>
      <c r="EG487" s="33"/>
      <c r="EH487" s="33"/>
      <c r="EI487" s="33"/>
      <c r="EJ487" s="33"/>
      <c r="EK487" s="33"/>
      <c r="EL487" s="33"/>
      <c r="EM487" s="33"/>
      <c r="EN487" s="33"/>
      <c r="EO487" s="33"/>
      <c r="EP487" s="33"/>
      <c r="EQ487" s="33"/>
      <c r="ER487" s="33"/>
      <c r="ES487" s="33"/>
      <c r="ET487" s="33"/>
      <c r="EU487" s="33"/>
      <c r="EV487" s="33"/>
      <c r="EW487" s="33"/>
      <c r="EX487" s="33"/>
      <c r="EY487" s="33"/>
      <c r="EZ487" s="33"/>
      <c r="FA487" s="33"/>
      <c r="FB487" s="33"/>
      <c r="FC487" s="33"/>
      <c r="FD487" s="33"/>
      <c r="FE487" s="33"/>
      <c r="FF487" s="33"/>
      <c r="FG487" s="33"/>
      <c r="FH487" s="33"/>
      <c r="FI487" s="33"/>
      <c r="FJ487" s="33"/>
      <c r="FK487" s="33"/>
      <c r="FL487" s="33"/>
      <c r="FM487" s="33"/>
      <c r="FN487" s="33"/>
      <c r="FO487" s="33"/>
      <c r="FP487" s="33"/>
      <c r="FQ487" s="33"/>
      <c r="FR487" s="33"/>
      <c r="FS487" s="33"/>
      <c r="FT487" s="33"/>
      <c r="FU487" s="33"/>
      <c r="FV487" s="33"/>
      <c r="FW487" s="33"/>
      <c r="FX487" s="33"/>
      <c r="FY487" s="33"/>
      <c r="FZ487" s="33"/>
      <c r="GA487" s="33"/>
      <c r="GB487" s="33"/>
      <c r="GC487" s="33"/>
      <c r="GD487" s="33"/>
      <c r="GE487" s="33"/>
      <c r="GF487" s="33"/>
      <c r="GG487" s="33"/>
      <c r="GH487" s="33"/>
      <c r="GI487" s="33"/>
      <c r="GJ487" s="33"/>
      <c r="GK487" s="33"/>
      <c r="GL487" s="33"/>
      <c r="GM487" s="33"/>
      <c r="GN487" s="33"/>
      <c r="GO487" s="33"/>
      <c r="GP487" s="33"/>
      <c r="GQ487" s="33"/>
      <c r="GR487" s="33"/>
      <c r="GS487" s="33"/>
      <c r="GT487" s="33"/>
      <c r="GU487" s="33"/>
      <c r="GV487" s="33"/>
      <c r="GW487" s="33"/>
      <c r="GX487" s="33"/>
      <c r="GY487" s="33"/>
      <c r="GZ487" s="33"/>
      <c r="HA487" s="33"/>
      <c r="HB487" s="33"/>
      <c r="HC487" s="33"/>
      <c r="HD487" s="33"/>
      <c r="HE487" s="33"/>
      <c r="HF487" s="33"/>
      <c r="HG487" s="33"/>
      <c r="HH487" s="33"/>
      <c r="HI487" s="33"/>
      <c r="HJ487" s="33"/>
      <c r="HK487" s="33"/>
      <c r="HL487" s="33"/>
      <c r="HM487" s="33"/>
      <c r="HN487" s="33"/>
      <c r="HO487" s="33"/>
      <c r="HP487" s="33"/>
      <c r="HQ487" s="33"/>
      <c r="HR487" s="33"/>
      <c r="HS487" s="33"/>
      <c r="HT487" s="33"/>
      <c r="HU487" s="33"/>
      <c r="HV487" s="33"/>
      <c r="HW487" s="33"/>
      <c r="HX487" s="33"/>
      <c r="HY487" s="33"/>
      <c r="HZ487" s="33"/>
      <c r="IA487" s="33"/>
      <c r="IB487" s="33"/>
      <c r="IC487" s="33"/>
      <c r="ID487" s="33"/>
      <c r="IE487" s="33"/>
      <c r="IF487" s="33"/>
      <c r="IG487" s="33"/>
      <c r="IH487" s="33"/>
      <c r="II487" s="33"/>
      <c r="IJ487" s="33"/>
      <c r="IK487" s="33"/>
      <c r="IL487" s="33"/>
      <c r="IM487" s="33"/>
      <c r="IN487" s="33"/>
      <c r="IO487" s="33"/>
      <c r="IP487" s="33"/>
      <c r="IQ487" s="33"/>
      <c r="IR487" s="33"/>
      <c r="IS487" s="33"/>
      <c r="IT487" s="33"/>
      <c r="IU487" s="33"/>
      <c r="IV487" s="33"/>
    </row>
    <row r="488" spans="1:256" x14ac:dyDescent="0.2">
      <c r="A488" s="989" t="s">
        <v>125</v>
      </c>
      <c r="B488" s="990"/>
      <c r="C488" s="990"/>
      <c r="D488" s="990"/>
      <c r="E488" s="991"/>
      <c r="F488" s="979"/>
      <c r="G488" s="992"/>
      <c r="H488" s="979"/>
      <c r="I488" s="993" t="str">
        <f t="shared" ref="I488:I493" si="26">IF(E488+G488=0,"",E488+G488)</f>
        <v/>
      </c>
      <c r="J488" s="994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  <c r="AP488" s="33"/>
      <c r="AQ488" s="33"/>
      <c r="AR488" s="33"/>
      <c r="AS488" s="33"/>
      <c r="AT488" s="33"/>
      <c r="AU488" s="33"/>
      <c r="AV488" s="33"/>
      <c r="AW488" s="33"/>
      <c r="AX488" s="33"/>
      <c r="AY488" s="33"/>
      <c r="AZ488" s="33"/>
      <c r="BA488" s="33"/>
      <c r="BB488" s="33"/>
      <c r="BC488" s="33"/>
      <c r="BD488" s="33"/>
      <c r="BE488" s="33"/>
      <c r="BF488" s="33"/>
      <c r="BG488" s="33"/>
      <c r="BH488" s="33"/>
      <c r="BI488" s="33"/>
      <c r="BJ488" s="33"/>
      <c r="BK488" s="33"/>
      <c r="BL488" s="33"/>
      <c r="BM488" s="33"/>
      <c r="BN488" s="33"/>
      <c r="BO488" s="33"/>
      <c r="BP488" s="33"/>
      <c r="BQ488" s="33"/>
      <c r="BR488" s="33"/>
      <c r="BS488" s="33"/>
      <c r="BT488" s="33"/>
      <c r="BU488" s="33"/>
      <c r="BV488" s="33"/>
      <c r="BW488" s="33"/>
      <c r="BX488" s="33"/>
      <c r="BY488" s="33"/>
      <c r="BZ488" s="33"/>
      <c r="CA488" s="33"/>
      <c r="CB488" s="33"/>
      <c r="CC488" s="33"/>
      <c r="CD488" s="33"/>
      <c r="CE488" s="33"/>
      <c r="CF488" s="33"/>
      <c r="CG488" s="33"/>
      <c r="CH488" s="33"/>
      <c r="CI488" s="33"/>
      <c r="CJ488" s="33"/>
      <c r="CK488" s="33"/>
      <c r="CL488" s="33"/>
      <c r="CM488" s="33"/>
      <c r="CN488" s="33"/>
      <c r="CO488" s="33"/>
      <c r="CP488" s="33"/>
      <c r="CQ488" s="33"/>
      <c r="CR488" s="33"/>
      <c r="CS488" s="33"/>
      <c r="CT488" s="33"/>
      <c r="CU488" s="33"/>
      <c r="CV488" s="33"/>
      <c r="CW488" s="33"/>
      <c r="CX488" s="33"/>
      <c r="CY488" s="33"/>
      <c r="CZ488" s="33"/>
      <c r="DA488" s="33"/>
      <c r="DB488" s="33"/>
      <c r="DC488" s="33"/>
      <c r="DD488" s="33"/>
      <c r="DE488" s="33"/>
      <c r="DF488" s="33"/>
      <c r="DG488" s="33"/>
      <c r="DH488" s="33"/>
      <c r="DI488" s="33"/>
      <c r="DJ488" s="33"/>
      <c r="DK488" s="33"/>
      <c r="DL488" s="33"/>
      <c r="DM488" s="33"/>
      <c r="DN488" s="33"/>
      <c r="DO488" s="33"/>
      <c r="DP488" s="33"/>
      <c r="DQ488" s="33"/>
      <c r="DR488" s="33"/>
      <c r="DS488" s="33"/>
      <c r="DT488" s="33"/>
      <c r="DU488" s="33"/>
      <c r="DV488" s="33"/>
      <c r="DW488" s="33"/>
      <c r="DX488" s="33"/>
      <c r="DY488" s="33"/>
      <c r="DZ488" s="33"/>
      <c r="EA488" s="33"/>
      <c r="EB488" s="33"/>
      <c r="EC488" s="33"/>
      <c r="ED488" s="33"/>
      <c r="EE488" s="33"/>
      <c r="EF488" s="33"/>
      <c r="EG488" s="33"/>
      <c r="EH488" s="33"/>
      <c r="EI488" s="33"/>
      <c r="EJ488" s="33"/>
      <c r="EK488" s="33"/>
      <c r="EL488" s="33"/>
      <c r="EM488" s="33"/>
      <c r="EN488" s="33"/>
      <c r="EO488" s="33"/>
      <c r="EP488" s="33"/>
      <c r="EQ488" s="33"/>
      <c r="ER488" s="33"/>
      <c r="ES488" s="33"/>
      <c r="ET488" s="33"/>
      <c r="EU488" s="33"/>
      <c r="EV488" s="33"/>
      <c r="EW488" s="33"/>
      <c r="EX488" s="33"/>
      <c r="EY488" s="33"/>
      <c r="EZ488" s="33"/>
      <c r="FA488" s="33"/>
      <c r="FB488" s="33"/>
      <c r="FC488" s="33"/>
      <c r="FD488" s="33"/>
      <c r="FE488" s="33"/>
      <c r="FF488" s="33"/>
      <c r="FG488" s="33"/>
      <c r="FH488" s="33"/>
      <c r="FI488" s="33"/>
      <c r="FJ488" s="33"/>
      <c r="FK488" s="33"/>
      <c r="FL488" s="33"/>
      <c r="FM488" s="33"/>
      <c r="FN488" s="33"/>
      <c r="FO488" s="33"/>
      <c r="FP488" s="33"/>
      <c r="FQ488" s="33"/>
      <c r="FR488" s="33"/>
      <c r="FS488" s="33"/>
      <c r="FT488" s="33"/>
      <c r="FU488" s="33"/>
      <c r="FV488" s="33"/>
      <c r="FW488" s="33"/>
      <c r="FX488" s="33"/>
      <c r="FY488" s="33"/>
      <c r="FZ488" s="33"/>
      <c r="GA488" s="33"/>
      <c r="GB488" s="33"/>
      <c r="GC488" s="33"/>
      <c r="GD488" s="33"/>
      <c r="GE488" s="33"/>
      <c r="GF488" s="33"/>
      <c r="GG488" s="33"/>
      <c r="GH488" s="33"/>
      <c r="GI488" s="33"/>
      <c r="GJ488" s="33"/>
      <c r="GK488" s="33"/>
      <c r="GL488" s="33"/>
      <c r="GM488" s="33"/>
      <c r="GN488" s="33"/>
      <c r="GO488" s="33"/>
      <c r="GP488" s="33"/>
      <c r="GQ488" s="33"/>
      <c r="GR488" s="33"/>
      <c r="GS488" s="33"/>
      <c r="GT488" s="33"/>
      <c r="GU488" s="33"/>
      <c r="GV488" s="33"/>
      <c r="GW488" s="33"/>
      <c r="GX488" s="33"/>
      <c r="GY488" s="33"/>
      <c r="GZ488" s="33"/>
      <c r="HA488" s="33"/>
      <c r="HB488" s="33"/>
      <c r="HC488" s="33"/>
      <c r="HD488" s="33"/>
      <c r="HE488" s="33"/>
      <c r="HF488" s="33"/>
      <c r="HG488" s="33"/>
      <c r="HH488" s="33"/>
      <c r="HI488" s="33"/>
      <c r="HJ488" s="33"/>
      <c r="HK488" s="33"/>
      <c r="HL488" s="33"/>
      <c r="HM488" s="33"/>
      <c r="HN488" s="33"/>
      <c r="HO488" s="33"/>
      <c r="HP488" s="33"/>
      <c r="HQ488" s="33"/>
      <c r="HR488" s="33"/>
      <c r="HS488" s="33"/>
      <c r="HT488" s="33"/>
      <c r="HU488" s="33"/>
      <c r="HV488" s="33"/>
      <c r="HW488" s="33"/>
      <c r="HX488" s="33"/>
      <c r="HY488" s="33"/>
      <c r="HZ488" s="33"/>
      <c r="IA488" s="33"/>
      <c r="IB488" s="33"/>
      <c r="IC488" s="33"/>
      <c r="ID488" s="33"/>
      <c r="IE488" s="33"/>
      <c r="IF488" s="33"/>
      <c r="IG488" s="33"/>
      <c r="IH488" s="33"/>
      <c r="II488" s="33"/>
      <c r="IJ488" s="33"/>
      <c r="IK488" s="33"/>
      <c r="IL488" s="33"/>
      <c r="IM488" s="33"/>
      <c r="IN488" s="33"/>
      <c r="IO488" s="33"/>
      <c r="IP488" s="33"/>
      <c r="IQ488" s="33"/>
      <c r="IR488" s="33"/>
      <c r="IS488" s="33"/>
      <c r="IT488" s="33"/>
      <c r="IU488" s="33"/>
      <c r="IV488" s="33"/>
    </row>
    <row r="489" spans="1:256" ht="14.25" customHeight="1" x14ac:dyDescent="0.2">
      <c r="A489" s="400" t="s">
        <v>487</v>
      </c>
      <c r="B489" s="401"/>
      <c r="C489" s="401"/>
      <c r="D489" s="402"/>
      <c r="E489" s="403"/>
      <c r="F489" s="404"/>
      <c r="G489" s="405"/>
      <c r="H489" s="404"/>
      <c r="I489" s="412" t="str">
        <f t="shared" si="26"/>
        <v/>
      </c>
      <c r="J489" s="41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  <c r="AJ489" s="33"/>
      <c r="AK489" s="33"/>
      <c r="AL489" s="33"/>
      <c r="AM489" s="33"/>
      <c r="AN489" s="33"/>
      <c r="AO489" s="33"/>
      <c r="AP489" s="33"/>
      <c r="AQ489" s="33"/>
      <c r="AR489" s="33"/>
      <c r="AS489" s="33"/>
      <c r="AT489" s="33"/>
      <c r="AU489" s="33"/>
      <c r="AV489" s="33"/>
      <c r="AW489" s="33"/>
      <c r="AX489" s="33"/>
      <c r="AY489" s="33"/>
      <c r="AZ489" s="33"/>
      <c r="BA489" s="33"/>
      <c r="BB489" s="33"/>
      <c r="BC489" s="33"/>
      <c r="BD489" s="33"/>
      <c r="BE489" s="33"/>
      <c r="BF489" s="33"/>
      <c r="BG489" s="33"/>
      <c r="BH489" s="33"/>
      <c r="BI489" s="33"/>
      <c r="BJ489" s="33"/>
      <c r="BK489" s="33"/>
      <c r="BL489" s="33"/>
      <c r="BM489" s="33"/>
      <c r="BN489" s="33"/>
      <c r="BO489" s="33"/>
      <c r="BP489" s="33"/>
      <c r="BQ489" s="33"/>
      <c r="BR489" s="33"/>
      <c r="BS489" s="33"/>
      <c r="BT489" s="33"/>
      <c r="BU489" s="33"/>
      <c r="BV489" s="33"/>
      <c r="BW489" s="33"/>
      <c r="BX489" s="33"/>
      <c r="BY489" s="33"/>
      <c r="BZ489" s="33"/>
      <c r="CA489" s="33"/>
      <c r="CB489" s="33"/>
      <c r="CC489" s="33"/>
      <c r="CD489" s="33"/>
      <c r="CE489" s="33"/>
      <c r="CF489" s="33"/>
      <c r="CG489" s="33"/>
      <c r="CH489" s="33"/>
      <c r="CI489" s="33"/>
      <c r="CJ489" s="33"/>
      <c r="CK489" s="33"/>
      <c r="CL489" s="33"/>
      <c r="CM489" s="33"/>
      <c r="CN489" s="33"/>
      <c r="CO489" s="33"/>
      <c r="CP489" s="33"/>
      <c r="CQ489" s="33"/>
      <c r="CR489" s="33"/>
      <c r="CS489" s="33"/>
      <c r="CT489" s="33"/>
      <c r="CU489" s="33"/>
      <c r="CV489" s="33"/>
      <c r="CW489" s="33"/>
      <c r="CX489" s="33"/>
      <c r="CY489" s="33"/>
      <c r="CZ489" s="33"/>
      <c r="DA489" s="33"/>
      <c r="DB489" s="33"/>
      <c r="DC489" s="33"/>
      <c r="DD489" s="33"/>
      <c r="DE489" s="33"/>
      <c r="DF489" s="33"/>
      <c r="DG489" s="33"/>
      <c r="DH489" s="33"/>
      <c r="DI489" s="33"/>
      <c r="DJ489" s="33"/>
      <c r="DK489" s="33"/>
      <c r="DL489" s="33"/>
      <c r="DM489" s="33"/>
      <c r="DN489" s="33"/>
      <c r="DO489" s="33"/>
      <c r="DP489" s="33"/>
      <c r="DQ489" s="33"/>
      <c r="DR489" s="33"/>
      <c r="DS489" s="33"/>
      <c r="DT489" s="33"/>
      <c r="DU489" s="33"/>
      <c r="DV489" s="33"/>
      <c r="DW489" s="33"/>
      <c r="DX489" s="33"/>
      <c r="DY489" s="33"/>
      <c r="DZ489" s="33"/>
      <c r="EA489" s="33"/>
      <c r="EB489" s="33"/>
      <c r="EC489" s="33"/>
      <c r="ED489" s="33"/>
      <c r="EE489" s="33"/>
      <c r="EF489" s="33"/>
      <c r="EG489" s="33"/>
      <c r="EH489" s="33"/>
      <c r="EI489" s="33"/>
      <c r="EJ489" s="33"/>
      <c r="EK489" s="33"/>
      <c r="EL489" s="33"/>
      <c r="EM489" s="33"/>
      <c r="EN489" s="33"/>
      <c r="EO489" s="33"/>
      <c r="EP489" s="33"/>
      <c r="EQ489" s="33"/>
      <c r="ER489" s="33"/>
      <c r="ES489" s="33"/>
      <c r="ET489" s="33"/>
      <c r="EU489" s="33"/>
      <c r="EV489" s="33"/>
      <c r="EW489" s="33"/>
      <c r="EX489" s="33"/>
      <c r="EY489" s="33"/>
      <c r="EZ489" s="33"/>
      <c r="FA489" s="33"/>
      <c r="FB489" s="33"/>
      <c r="FC489" s="33"/>
      <c r="FD489" s="33"/>
      <c r="FE489" s="33"/>
      <c r="FF489" s="33"/>
      <c r="FG489" s="33"/>
      <c r="FH489" s="33"/>
      <c r="FI489" s="33"/>
      <c r="FJ489" s="33"/>
      <c r="FK489" s="33"/>
      <c r="FL489" s="33"/>
      <c r="FM489" s="33"/>
      <c r="FN489" s="33"/>
      <c r="FO489" s="33"/>
      <c r="FP489" s="33"/>
      <c r="FQ489" s="33"/>
      <c r="FR489" s="33"/>
      <c r="FS489" s="33"/>
      <c r="FT489" s="33"/>
      <c r="FU489" s="33"/>
      <c r="FV489" s="33"/>
      <c r="FW489" s="33"/>
      <c r="FX489" s="33"/>
      <c r="FY489" s="33"/>
      <c r="FZ489" s="33"/>
      <c r="GA489" s="33"/>
      <c r="GB489" s="33"/>
      <c r="GC489" s="33"/>
      <c r="GD489" s="33"/>
      <c r="GE489" s="33"/>
      <c r="GF489" s="33"/>
      <c r="GG489" s="33"/>
      <c r="GH489" s="33"/>
      <c r="GI489" s="33"/>
      <c r="GJ489" s="33"/>
      <c r="GK489" s="33"/>
      <c r="GL489" s="33"/>
      <c r="GM489" s="33"/>
      <c r="GN489" s="33"/>
      <c r="GO489" s="33"/>
      <c r="GP489" s="33"/>
      <c r="GQ489" s="33"/>
      <c r="GR489" s="33"/>
      <c r="GS489" s="33"/>
      <c r="GT489" s="33"/>
      <c r="GU489" s="33"/>
      <c r="GV489" s="33"/>
      <c r="GW489" s="33"/>
      <c r="GX489" s="33"/>
      <c r="GY489" s="33"/>
      <c r="GZ489" s="33"/>
      <c r="HA489" s="33"/>
      <c r="HB489" s="33"/>
      <c r="HC489" s="33"/>
      <c r="HD489" s="33"/>
      <c r="HE489" s="33"/>
      <c r="HF489" s="33"/>
      <c r="HG489" s="33"/>
      <c r="HH489" s="33"/>
      <c r="HI489" s="33"/>
      <c r="HJ489" s="33"/>
      <c r="HK489" s="33"/>
      <c r="HL489" s="33"/>
      <c r="HM489" s="33"/>
      <c r="HN489" s="33"/>
      <c r="HO489" s="33"/>
      <c r="HP489" s="33"/>
      <c r="HQ489" s="33"/>
      <c r="HR489" s="33"/>
      <c r="HS489" s="33"/>
      <c r="HT489" s="33"/>
      <c r="HU489" s="33"/>
      <c r="HV489" s="33"/>
      <c r="HW489" s="33"/>
      <c r="HX489" s="33"/>
      <c r="HY489" s="33"/>
      <c r="HZ489" s="33"/>
      <c r="IA489" s="33"/>
      <c r="IB489" s="33"/>
      <c r="IC489" s="33"/>
      <c r="ID489" s="33"/>
      <c r="IE489" s="33"/>
      <c r="IF489" s="33"/>
      <c r="IG489" s="33"/>
      <c r="IH489" s="33"/>
      <c r="II489" s="33"/>
      <c r="IJ489" s="33"/>
      <c r="IK489" s="33"/>
      <c r="IL489" s="33"/>
      <c r="IM489" s="33"/>
      <c r="IN489" s="33"/>
      <c r="IO489" s="33"/>
      <c r="IP489" s="33"/>
      <c r="IQ489" s="33"/>
      <c r="IR489" s="33"/>
      <c r="IS489" s="33"/>
      <c r="IT489" s="33"/>
      <c r="IU489" s="33"/>
      <c r="IV489" s="33"/>
    </row>
    <row r="490" spans="1:256" ht="14.25" customHeight="1" x14ac:dyDescent="0.2">
      <c r="A490" s="419" t="s">
        <v>486</v>
      </c>
      <c r="B490" s="420"/>
      <c r="C490" s="420"/>
      <c r="D490" s="421"/>
      <c r="E490" s="404"/>
      <c r="F490" s="974"/>
      <c r="G490" s="975"/>
      <c r="H490" s="974"/>
      <c r="I490" s="414" t="str">
        <f t="shared" si="26"/>
        <v/>
      </c>
      <c r="J490" s="415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3"/>
      <c r="AG490" s="33"/>
      <c r="AH490" s="33"/>
      <c r="AI490" s="33"/>
      <c r="AJ490" s="33"/>
      <c r="AK490" s="33"/>
      <c r="AL490" s="33"/>
      <c r="AM490" s="33"/>
      <c r="AN490" s="33"/>
      <c r="AO490" s="33"/>
      <c r="AP490" s="33"/>
      <c r="AQ490" s="33"/>
      <c r="AR490" s="33"/>
      <c r="AS490" s="33"/>
      <c r="AT490" s="33"/>
      <c r="AU490" s="33"/>
      <c r="AV490" s="33"/>
      <c r="AW490" s="33"/>
      <c r="AX490" s="33"/>
      <c r="AY490" s="33"/>
      <c r="AZ490" s="33"/>
      <c r="BA490" s="33"/>
      <c r="BB490" s="33"/>
      <c r="BC490" s="33"/>
      <c r="BD490" s="33"/>
      <c r="BE490" s="33"/>
      <c r="BF490" s="33"/>
      <c r="BG490" s="33"/>
      <c r="BH490" s="33"/>
      <c r="BI490" s="33"/>
      <c r="BJ490" s="33"/>
      <c r="BK490" s="33"/>
      <c r="BL490" s="33"/>
      <c r="BM490" s="33"/>
      <c r="BN490" s="33"/>
      <c r="BO490" s="33"/>
      <c r="BP490" s="33"/>
      <c r="BQ490" s="33"/>
      <c r="BR490" s="33"/>
      <c r="BS490" s="33"/>
      <c r="BT490" s="33"/>
      <c r="BU490" s="33"/>
      <c r="BV490" s="33"/>
      <c r="BW490" s="33"/>
      <c r="BX490" s="33"/>
      <c r="BY490" s="33"/>
      <c r="BZ490" s="33"/>
      <c r="CA490" s="33"/>
      <c r="CB490" s="33"/>
      <c r="CC490" s="33"/>
      <c r="CD490" s="33"/>
      <c r="CE490" s="33"/>
      <c r="CF490" s="33"/>
      <c r="CG490" s="33"/>
      <c r="CH490" s="33"/>
      <c r="CI490" s="33"/>
      <c r="CJ490" s="33"/>
      <c r="CK490" s="33"/>
      <c r="CL490" s="33"/>
      <c r="CM490" s="33"/>
      <c r="CN490" s="33"/>
      <c r="CO490" s="33"/>
      <c r="CP490" s="33"/>
      <c r="CQ490" s="33"/>
      <c r="CR490" s="33"/>
      <c r="CS490" s="33"/>
      <c r="CT490" s="33"/>
      <c r="CU490" s="33"/>
      <c r="CV490" s="33"/>
      <c r="CW490" s="33"/>
      <c r="CX490" s="33"/>
      <c r="CY490" s="33"/>
      <c r="CZ490" s="33"/>
      <c r="DA490" s="33"/>
      <c r="DB490" s="33"/>
      <c r="DC490" s="33"/>
      <c r="DD490" s="33"/>
      <c r="DE490" s="33"/>
      <c r="DF490" s="33"/>
      <c r="DG490" s="33"/>
      <c r="DH490" s="33"/>
      <c r="DI490" s="33"/>
      <c r="DJ490" s="33"/>
      <c r="DK490" s="33"/>
      <c r="DL490" s="33"/>
      <c r="DM490" s="33"/>
      <c r="DN490" s="33"/>
      <c r="DO490" s="33"/>
      <c r="DP490" s="33"/>
      <c r="DQ490" s="33"/>
      <c r="DR490" s="33"/>
      <c r="DS490" s="33"/>
      <c r="DT490" s="33"/>
      <c r="DU490" s="33"/>
      <c r="DV490" s="33"/>
      <c r="DW490" s="33"/>
      <c r="DX490" s="33"/>
      <c r="DY490" s="33"/>
      <c r="DZ490" s="33"/>
      <c r="EA490" s="33"/>
      <c r="EB490" s="33"/>
      <c r="EC490" s="33"/>
      <c r="ED490" s="33"/>
      <c r="EE490" s="33"/>
      <c r="EF490" s="33"/>
      <c r="EG490" s="33"/>
      <c r="EH490" s="33"/>
      <c r="EI490" s="33"/>
      <c r="EJ490" s="33"/>
      <c r="EK490" s="33"/>
      <c r="EL490" s="33"/>
      <c r="EM490" s="33"/>
      <c r="EN490" s="33"/>
      <c r="EO490" s="33"/>
      <c r="EP490" s="33"/>
      <c r="EQ490" s="33"/>
      <c r="ER490" s="33"/>
      <c r="ES490" s="33"/>
      <c r="ET490" s="33"/>
      <c r="EU490" s="33"/>
      <c r="EV490" s="33"/>
      <c r="EW490" s="33"/>
      <c r="EX490" s="33"/>
      <c r="EY490" s="33"/>
      <c r="EZ490" s="33"/>
      <c r="FA490" s="33"/>
      <c r="FB490" s="33"/>
      <c r="FC490" s="33"/>
      <c r="FD490" s="33"/>
      <c r="FE490" s="33"/>
      <c r="FF490" s="33"/>
      <c r="FG490" s="33"/>
      <c r="FH490" s="33"/>
      <c r="FI490" s="33"/>
      <c r="FJ490" s="33"/>
      <c r="FK490" s="33"/>
      <c r="FL490" s="33"/>
      <c r="FM490" s="33"/>
      <c r="FN490" s="33"/>
      <c r="FO490" s="33"/>
      <c r="FP490" s="33"/>
      <c r="FQ490" s="33"/>
      <c r="FR490" s="33"/>
      <c r="FS490" s="33"/>
      <c r="FT490" s="33"/>
      <c r="FU490" s="33"/>
      <c r="FV490" s="33"/>
      <c r="FW490" s="33"/>
      <c r="FX490" s="33"/>
      <c r="FY490" s="33"/>
      <c r="FZ490" s="33"/>
      <c r="GA490" s="33"/>
      <c r="GB490" s="33"/>
      <c r="GC490" s="33"/>
      <c r="GD490" s="33"/>
      <c r="GE490" s="33"/>
      <c r="GF490" s="33"/>
      <c r="GG490" s="33"/>
      <c r="GH490" s="33"/>
      <c r="GI490" s="33"/>
      <c r="GJ490" s="33"/>
      <c r="GK490" s="33"/>
      <c r="GL490" s="33"/>
      <c r="GM490" s="33"/>
      <c r="GN490" s="33"/>
      <c r="GO490" s="33"/>
      <c r="GP490" s="33"/>
      <c r="GQ490" s="33"/>
      <c r="GR490" s="33"/>
      <c r="GS490" s="33"/>
      <c r="GT490" s="33"/>
      <c r="GU490" s="33"/>
      <c r="GV490" s="33"/>
      <c r="GW490" s="33"/>
      <c r="GX490" s="33"/>
      <c r="GY490" s="33"/>
      <c r="GZ490" s="33"/>
      <c r="HA490" s="33"/>
      <c r="HB490" s="33"/>
      <c r="HC490" s="33"/>
      <c r="HD490" s="33"/>
      <c r="HE490" s="33"/>
      <c r="HF490" s="33"/>
      <c r="HG490" s="33"/>
      <c r="HH490" s="33"/>
      <c r="HI490" s="33"/>
      <c r="HJ490" s="33"/>
      <c r="HK490" s="33"/>
      <c r="HL490" s="33"/>
      <c r="HM490" s="33"/>
      <c r="HN490" s="33"/>
      <c r="HO490" s="33"/>
      <c r="HP490" s="33"/>
      <c r="HQ490" s="33"/>
      <c r="HR490" s="33"/>
      <c r="HS490" s="33"/>
      <c r="HT490" s="33"/>
      <c r="HU490" s="33"/>
      <c r="HV490" s="33"/>
      <c r="HW490" s="33"/>
      <c r="HX490" s="33"/>
      <c r="HY490" s="33"/>
      <c r="HZ490" s="33"/>
      <c r="IA490" s="33"/>
      <c r="IB490" s="33"/>
      <c r="IC490" s="33"/>
      <c r="ID490" s="33"/>
      <c r="IE490" s="33"/>
      <c r="IF490" s="33"/>
      <c r="IG490" s="33"/>
      <c r="IH490" s="33"/>
      <c r="II490" s="33"/>
      <c r="IJ490" s="33"/>
      <c r="IK490" s="33"/>
      <c r="IL490" s="33"/>
      <c r="IM490" s="33"/>
      <c r="IN490" s="33"/>
      <c r="IO490" s="33"/>
      <c r="IP490" s="33"/>
      <c r="IQ490" s="33"/>
      <c r="IR490" s="33"/>
      <c r="IS490" s="33"/>
      <c r="IT490" s="33"/>
      <c r="IU490" s="33"/>
      <c r="IV490" s="33"/>
    </row>
    <row r="491" spans="1:256" ht="16.5" customHeight="1" x14ac:dyDescent="0.2">
      <c r="A491" s="419" t="s">
        <v>128</v>
      </c>
      <c r="B491" s="420"/>
      <c r="C491" s="420"/>
      <c r="D491" s="421"/>
      <c r="E491" s="979"/>
      <c r="F491" s="952"/>
      <c r="G491" s="951"/>
      <c r="H491" s="952"/>
      <c r="I491" s="968" t="str">
        <f t="shared" si="26"/>
        <v/>
      </c>
      <c r="J491" s="969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3"/>
      <c r="AG491" s="33"/>
      <c r="AH491" s="33"/>
      <c r="AI491" s="33"/>
      <c r="AJ491" s="33"/>
      <c r="AK491" s="33"/>
      <c r="AL491" s="33"/>
      <c r="AM491" s="33"/>
      <c r="AN491" s="33"/>
      <c r="AO491" s="33"/>
      <c r="AP491" s="33"/>
      <c r="AQ491" s="33"/>
      <c r="AR491" s="33"/>
      <c r="AS491" s="33"/>
      <c r="AT491" s="33"/>
      <c r="AU491" s="33"/>
      <c r="AV491" s="33"/>
      <c r="AW491" s="33"/>
      <c r="AX491" s="33"/>
      <c r="AY491" s="33"/>
      <c r="AZ491" s="33"/>
      <c r="BA491" s="33"/>
      <c r="BB491" s="33"/>
      <c r="BC491" s="33"/>
      <c r="BD491" s="33"/>
      <c r="BE491" s="33"/>
      <c r="BF491" s="33"/>
      <c r="BG491" s="33"/>
      <c r="BH491" s="33"/>
      <c r="BI491" s="33"/>
      <c r="BJ491" s="33"/>
      <c r="BK491" s="33"/>
      <c r="BL491" s="33"/>
      <c r="BM491" s="33"/>
      <c r="BN491" s="33"/>
      <c r="BO491" s="33"/>
      <c r="BP491" s="33"/>
      <c r="BQ491" s="33"/>
      <c r="BR491" s="33"/>
      <c r="BS491" s="33"/>
      <c r="BT491" s="33"/>
      <c r="BU491" s="33"/>
      <c r="BV491" s="33"/>
      <c r="BW491" s="33"/>
      <c r="BX491" s="33"/>
      <c r="BY491" s="33"/>
      <c r="BZ491" s="33"/>
      <c r="CA491" s="33"/>
      <c r="CB491" s="33"/>
      <c r="CC491" s="33"/>
      <c r="CD491" s="33"/>
      <c r="CE491" s="33"/>
      <c r="CF491" s="33"/>
      <c r="CG491" s="33"/>
      <c r="CH491" s="33"/>
      <c r="CI491" s="33"/>
      <c r="CJ491" s="33"/>
      <c r="CK491" s="33"/>
      <c r="CL491" s="33"/>
      <c r="CM491" s="33"/>
      <c r="CN491" s="33"/>
      <c r="CO491" s="33"/>
      <c r="CP491" s="33"/>
      <c r="CQ491" s="33"/>
      <c r="CR491" s="33"/>
      <c r="CS491" s="33"/>
      <c r="CT491" s="33"/>
      <c r="CU491" s="33"/>
      <c r="CV491" s="33"/>
      <c r="CW491" s="33"/>
      <c r="CX491" s="33"/>
      <c r="CY491" s="33"/>
      <c r="CZ491" s="33"/>
      <c r="DA491" s="33"/>
      <c r="DB491" s="33"/>
      <c r="DC491" s="33"/>
      <c r="DD491" s="33"/>
      <c r="DE491" s="33"/>
      <c r="DF491" s="33"/>
      <c r="DG491" s="33"/>
      <c r="DH491" s="33"/>
      <c r="DI491" s="33"/>
      <c r="DJ491" s="33"/>
      <c r="DK491" s="33"/>
      <c r="DL491" s="33"/>
      <c r="DM491" s="33"/>
      <c r="DN491" s="33"/>
      <c r="DO491" s="33"/>
      <c r="DP491" s="33"/>
      <c r="DQ491" s="33"/>
      <c r="DR491" s="33"/>
      <c r="DS491" s="33"/>
      <c r="DT491" s="33"/>
      <c r="DU491" s="33"/>
      <c r="DV491" s="33"/>
      <c r="DW491" s="33"/>
      <c r="DX491" s="33"/>
      <c r="DY491" s="33"/>
      <c r="DZ491" s="33"/>
      <c r="EA491" s="33"/>
      <c r="EB491" s="33"/>
      <c r="EC491" s="33"/>
      <c r="ED491" s="33"/>
      <c r="EE491" s="33"/>
      <c r="EF491" s="33"/>
      <c r="EG491" s="33"/>
      <c r="EH491" s="33"/>
      <c r="EI491" s="33"/>
      <c r="EJ491" s="33"/>
      <c r="EK491" s="33"/>
      <c r="EL491" s="33"/>
      <c r="EM491" s="33"/>
      <c r="EN491" s="33"/>
      <c r="EO491" s="33"/>
      <c r="EP491" s="33"/>
      <c r="EQ491" s="33"/>
      <c r="ER491" s="33"/>
      <c r="ES491" s="33"/>
      <c r="ET491" s="33"/>
      <c r="EU491" s="33"/>
      <c r="EV491" s="33"/>
      <c r="EW491" s="33"/>
      <c r="EX491" s="33"/>
      <c r="EY491" s="33"/>
      <c r="EZ491" s="33"/>
      <c r="FA491" s="33"/>
      <c r="FB491" s="33"/>
      <c r="FC491" s="33"/>
      <c r="FD491" s="33"/>
      <c r="FE491" s="33"/>
      <c r="FF491" s="33"/>
      <c r="FG491" s="33"/>
      <c r="FH491" s="33"/>
      <c r="FI491" s="33"/>
      <c r="FJ491" s="33"/>
      <c r="FK491" s="33"/>
      <c r="FL491" s="33"/>
      <c r="FM491" s="33"/>
      <c r="FN491" s="33"/>
      <c r="FO491" s="33"/>
      <c r="FP491" s="33"/>
      <c r="FQ491" s="33"/>
      <c r="FR491" s="33"/>
      <c r="FS491" s="33"/>
      <c r="FT491" s="33"/>
      <c r="FU491" s="33"/>
      <c r="FV491" s="33"/>
      <c r="FW491" s="33"/>
      <c r="FX491" s="33"/>
      <c r="FY491" s="33"/>
      <c r="FZ491" s="33"/>
      <c r="GA491" s="33"/>
      <c r="GB491" s="33"/>
      <c r="GC491" s="33"/>
      <c r="GD491" s="33"/>
      <c r="GE491" s="33"/>
      <c r="GF491" s="33"/>
      <c r="GG491" s="33"/>
      <c r="GH491" s="33"/>
      <c r="GI491" s="33"/>
      <c r="GJ491" s="33"/>
      <c r="GK491" s="33"/>
      <c r="GL491" s="33"/>
      <c r="GM491" s="33"/>
      <c r="GN491" s="33"/>
      <c r="GO491" s="33"/>
      <c r="GP491" s="33"/>
      <c r="GQ491" s="33"/>
      <c r="GR491" s="33"/>
      <c r="GS491" s="33"/>
      <c r="GT491" s="33"/>
      <c r="GU491" s="33"/>
      <c r="GV491" s="33"/>
      <c r="GW491" s="33"/>
      <c r="GX491" s="33"/>
      <c r="GY491" s="33"/>
      <c r="GZ491" s="33"/>
      <c r="HA491" s="33"/>
      <c r="HB491" s="33"/>
      <c r="HC491" s="33"/>
      <c r="HD491" s="33"/>
      <c r="HE491" s="33"/>
      <c r="HF491" s="33"/>
      <c r="HG491" s="33"/>
      <c r="HH491" s="33"/>
      <c r="HI491" s="33"/>
      <c r="HJ491" s="33"/>
      <c r="HK491" s="33"/>
      <c r="HL491" s="33"/>
      <c r="HM491" s="33"/>
      <c r="HN491" s="33"/>
      <c r="HO491" s="33"/>
      <c r="HP491" s="33"/>
      <c r="HQ491" s="33"/>
      <c r="HR491" s="33"/>
      <c r="HS491" s="33"/>
      <c r="HT491" s="33"/>
      <c r="HU491" s="33"/>
      <c r="HV491" s="33"/>
      <c r="HW491" s="33"/>
      <c r="HX491" s="33"/>
      <c r="HY491" s="33"/>
      <c r="HZ491" s="33"/>
      <c r="IA491" s="33"/>
      <c r="IB491" s="33"/>
      <c r="IC491" s="33"/>
      <c r="ID491" s="33"/>
      <c r="IE491" s="33"/>
      <c r="IF491" s="33"/>
      <c r="IG491" s="33"/>
      <c r="IH491" s="33"/>
      <c r="II491" s="33"/>
      <c r="IJ491" s="33"/>
      <c r="IK491" s="33"/>
      <c r="IL491" s="33"/>
      <c r="IM491" s="33"/>
      <c r="IN491" s="33"/>
      <c r="IO491" s="33"/>
      <c r="IP491" s="33"/>
      <c r="IQ491" s="33"/>
      <c r="IR491" s="33"/>
      <c r="IS491" s="33"/>
      <c r="IT491" s="33"/>
      <c r="IU491" s="33"/>
      <c r="IV491" s="33"/>
    </row>
    <row r="492" spans="1:256" ht="15" customHeight="1" x14ac:dyDescent="0.2">
      <c r="A492" s="400" t="s">
        <v>129</v>
      </c>
      <c r="B492" s="401"/>
      <c r="C492" s="401"/>
      <c r="D492" s="402"/>
      <c r="E492" s="979">
        <v>0</v>
      </c>
      <c r="F492" s="952"/>
      <c r="G492" s="951">
        <v>0</v>
      </c>
      <c r="H492" s="952"/>
      <c r="I492" s="968" t="str">
        <f t="shared" si="26"/>
        <v/>
      </c>
      <c r="J492" s="969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3"/>
      <c r="AG492" s="33"/>
      <c r="AH492" s="33"/>
      <c r="AI492" s="33"/>
      <c r="AJ492" s="33"/>
      <c r="AK492" s="33"/>
      <c r="AL492" s="33"/>
      <c r="AM492" s="33"/>
      <c r="AN492" s="33"/>
      <c r="AO492" s="33"/>
      <c r="AP492" s="33"/>
      <c r="AQ492" s="33"/>
      <c r="AR492" s="33"/>
      <c r="AS492" s="33"/>
      <c r="AT492" s="33"/>
      <c r="AU492" s="33"/>
      <c r="AV492" s="33"/>
      <c r="AW492" s="33"/>
      <c r="AX492" s="33"/>
      <c r="AY492" s="33"/>
      <c r="AZ492" s="33"/>
      <c r="BA492" s="33"/>
      <c r="BB492" s="33"/>
      <c r="BC492" s="33"/>
      <c r="BD492" s="33"/>
      <c r="BE492" s="33"/>
      <c r="BF492" s="33"/>
      <c r="BG492" s="33"/>
      <c r="BH492" s="33"/>
      <c r="BI492" s="33"/>
      <c r="BJ492" s="33"/>
      <c r="BK492" s="33"/>
      <c r="BL492" s="33"/>
      <c r="BM492" s="33"/>
      <c r="BN492" s="33"/>
      <c r="BO492" s="33"/>
      <c r="BP492" s="33"/>
      <c r="BQ492" s="33"/>
      <c r="BR492" s="33"/>
      <c r="BS492" s="33"/>
      <c r="BT492" s="33"/>
      <c r="BU492" s="33"/>
      <c r="BV492" s="33"/>
      <c r="BW492" s="33"/>
      <c r="BX492" s="33"/>
      <c r="BY492" s="33"/>
      <c r="BZ492" s="33"/>
      <c r="CA492" s="33"/>
      <c r="CB492" s="33"/>
      <c r="CC492" s="33"/>
      <c r="CD492" s="33"/>
      <c r="CE492" s="33"/>
      <c r="CF492" s="33"/>
      <c r="CG492" s="33"/>
      <c r="CH492" s="33"/>
      <c r="CI492" s="33"/>
      <c r="CJ492" s="33"/>
      <c r="CK492" s="33"/>
      <c r="CL492" s="33"/>
      <c r="CM492" s="33"/>
      <c r="CN492" s="33"/>
      <c r="CO492" s="33"/>
      <c r="CP492" s="33"/>
      <c r="CQ492" s="33"/>
      <c r="CR492" s="33"/>
      <c r="CS492" s="33"/>
      <c r="CT492" s="33"/>
      <c r="CU492" s="33"/>
      <c r="CV492" s="33"/>
      <c r="CW492" s="33"/>
      <c r="CX492" s="33"/>
      <c r="CY492" s="33"/>
      <c r="CZ492" s="33"/>
      <c r="DA492" s="33"/>
      <c r="DB492" s="33"/>
      <c r="DC492" s="33"/>
      <c r="DD492" s="33"/>
      <c r="DE492" s="33"/>
      <c r="DF492" s="33"/>
      <c r="DG492" s="33"/>
      <c r="DH492" s="33"/>
      <c r="DI492" s="33"/>
      <c r="DJ492" s="33"/>
      <c r="DK492" s="33"/>
      <c r="DL492" s="33"/>
      <c r="DM492" s="33"/>
      <c r="DN492" s="33"/>
      <c r="DO492" s="33"/>
      <c r="DP492" s="33"/>
      <c r="DQ492" s="33"/>
      <c r="DR492" s="33"/>
      <c r="DS492" s="33"/>
      <c r="DT492" s="33"/>
      <c r="DU492" s="33"/>
      <c r="DV492" s="33"/>
      <c r="DW492" s="33"/>
      <c r="DX492" s="33"/>
      <c r="DY492" s="33"/>
      <c r="DZ492" s="33"/>
      <c r="EA492" s="33"/>
      <c r="EB492" s="33"/>
      <c r="EC492" s="33"/>
      <c r="ED492" s="33"/>
      <c r="EE492" s="33"/>
      <c r="EF492" s="33"/>
      <c r="EG492" s="33"/>
      <c r="EH492" s="33"/>
      <c r="EI492" s="33"/>
      <c r="EJ492" s="33"/>
      <c r="EK492" s="33"/>
      <c r="EL492" s="33"/>
      <c r="EM492" s="33"/>
      <c r="EN492" s="33"/>
      <c r="EO492" s="33"/>
      <c r="EP492" s="33"/>
      <c r="EQ492" s="33"/>
      <c r="ER492" s="33"/>
      <c r="ES492" s="33"/>
      <c r="ET492" s="33"/>
      <c r="EU492" s="33"/>
      <c r="EV492" s="33"/>
      <c r="EW492" s="33"/>
      <c r="EX492" s="33"/>
      <c r="EY492" s="33"/>
      <c r="EZ492" s="33"/>
      <c r="FA492" s="33"/>
      <c r="FB492" s="33"/>
      <c r="FC492" s="33"/>
      <c r="FD492" s="33"/>
      <c r="FE492" s="33"/>
      <c r="FF492" s="33"/>
      <c r="FG492" s="33"/>
      <c r="FH492" s="33"/>
      <c r="FI492" s="33"/>
      <c r="FJ492" s="33"/>
      <c r="FK492" s="33"/>
      <c r="FL492" s="33"/>
      <c r="FM492" s="33"/>
      <c r="FN492" s="33"/>
      <c r="FO492" s="33"/>
      <c r="FP492" s="33"/>
      <c r="FQ492" s="33"/>
      <c r="FR492" s="33"/>
      <c r="FS492" s="33"/>
      <c r="FT492" s="33"/>
      <c r="FU492" s="33"/>
      <c r="FV492" s="33"/>
      <c r="FW492" s="33"/>
      <c r="FX492" s="33"/>
      <c r="FY492" s="33"/>
      <c r="FZ492" s="33"/>
      <c r="GA492" s="33"/>
      <c r="GB492" s="33"/>
      <c r="GC492" s="33"/>
      <c r="GD492" s="33"/>
      <c r="GE492" s="33"/>
      <c r="GF492" s="33"/>
      <c r="GG492" s="33"/>
      <c r="GH492" s="33"/>
      <c r="GI492" s="33"/>
      <c r="GJ492" s="33"/>
      <c r="GK492" s="33"/>
      <c r="GL492" s="33"/>
      <c r="GM492" s="33"/>
      <c r="GN492" s="33"/>
      <c r="GO492" s="33"/>
      <c r="GP492" s="33"/>
      <c r="GQ492" s="33"/>
      <c r="GR492" s="33"/>
      <c r="GS492" s="33"/>
      <c r="GT492" s="33"/>
      <c r="GU492" s="33"/>
      <c r="GV492" s="33"/>
      <c r="GW492" s="33"/>
      <c r="GX492" s="33"/>
      <c r="GY492" s="33"/>
      <c r="GZ492" s="33"/>
      <c r="HA492" s="33"/>
      <c r="HB492" s="33"/>
      <c r="HC492" s="33"/>
      <c r="HD492" s="33"/>
      <c r="HE492" s="33"/>
      <c r="HF492" s="33"/>
      <c r="HG492" s="33"/>
      <c r="HH492" s="33"/>
      <c r="HI492" s="33"/>
      <c r="HJ492" s="33"/>
      <c r="HK492" s="33"/>
      <c r="HL492" s="33"/>
      <c r="HM492" s="33"/>
      <c r="HN492" s="33"/>
      <c r="HO492" s="33"/>
      <c r="HP492" s="33"/>
      <c r="HQ492" s="33"/>
      <c r="HR492" s="33"/>
      <c r="HS492" s="33"/>
      <c r="HT492" s="33"/>
      <c r="HU492" s="33"/>
      <c r="HV492" s="33"/>
      <c r="HW492" s="33"/>
      <c r="HX492" s="33"/>
      <c r="HY492" s="33"/>
      <c r="HZ492" s="33"/>
      <c r="IA492" s="33"/>
      <c r="IB492" s="33"/>
      <c r="IC492" s="33"/>
      <c r="ID492" s="33"/>
      <c r="IE492" s="33"/>
      <c r="IF492" s="33"/>
      <c r="IG492" s="33"/>
      <c r="IH492" s="33"/>
      <c r="II492" s="33"/>
      <c r="IJ492" s="33"/>
      <c r="IK492" s="33"/>
      <c r="IL492" s="33"/>
      <c r="IM492" s="33"/>
      <c r="IN492" s="33"/>
      <c r="IO492" s="33"/>
      <c r="IP492" s="33"/>
      <c r="IQ492" s="33"/>
      <c r="IR492" s="33"/>
      <c r="IS492" s="33"/>
      <c r="IT492" s="33"/>
      <c r="IU492" s="33"/>
      <c r="IV492" s="33"/>
    </row>
    <row r="493" spans="1:256" ht="15" thickBot="1" x14ac:dyDescent="0.25">
      <c r="A493" s="970" t="s">
        <v>117</v>
      </c>
      <c r="B493" s="971"/>
      <c r="C493" s="971"/>
      <c r="D493" s="971"/>
      <c r="E493" s="972">
        <v>24591</v>
      </c>
      <c r="F493" s="973"/>
      <c r="G493" s="976">
        <v>5549</v>
      </c>
      <c r="H493" s="973"/>
      <c r="I493" s="977">
        <f t="shared" si="26"/>
        <v>30140</v>
      </c>
      <c r="J493" s="978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3"/>
      <c r="AG493" s="33"/>
      <c r="AH493" s="33"/>
      <c r="AI493" s="33"/>
      <c r="AJ493" s="33"/>
      <c r="AK493" s="33"/>
      <c r="AL493" s="33"/>
      <c r="AM493" s="33"/>
      <c r="AN493" s="33"/>
      <c r="AO493" s="33"/>
      <c r="AP493" s="33"/>
      <c r="AQ493" s="33"/>
      <c r="AR493" s="33"/>
      <c r="AS493" s="33"/>
      <c r="AT493" s="33"/>
      <c r="AU493" s="33"/>
      <c r="AV493" s="33"/>
      <c r="AW493" s="33"/>
      <c r="AX493" s="33"/>
      <c r="AY493" s="33"/>
      <c r="AZ493" s="33"/>
      <c r="BA493" s="33"/>
      <c r="BB493" s="33"/>
      <c r="BC493" s="33"/>
      <c r="BD493" s="33"/>
      <c r="BE493" s="33"/>
      <c r="BF493" s="33"/>
      <c r="BG493" s="33"/>
      <c r="BH493" s="33"/>
      <c r="BI493" s="33"/>
      <c r="BJ493" s="33"/>
      <c r="BK493" s="33"/>
      <c r="BL493" s="33"/>
      <c r="BM493" s="33"/>
      <c r="BN493" s="33"/>
      <c r="BO493" s="33"/>
      <c r="BP493" s="33"/>
      <c r="BQ493" s="33"/>
      <c r="BR493" s="33"/>
      <c r="BS493" s="33"/>
      <c r="BT493" s="33"/>
      <c r="BU493" s="33"/>
      <c r="BV493" s="33"/>
      <c r="BW493" s="33"/>
      <c r="BX493" s="33"/>
      <c r="BY493" s="33"/>
      <c r="BZ493" s="33"/>
      <c r="CA493" s="33"/>
      <c r="CB493" s="33"/>
      <c r="CC493" s="33"/>
      <c r="CD493" s="33"/>
      <c r="CE493" s="33"/>
      <c r="CF493" s="33"/>
      <c r="CG493" s="33"/>
      <c r="CH493" s="33"/>
      <c r="CI493" s="33"/>
      <c r="CJ493" s="33"/>
      <c r="CK493" s="33"/>
      <c r="CL493" s="33"/>
      <c r="CM493" s="33"/>
      <c r="CN493" s="33"/>
      <c r="CO493" s="33"/>
      <c r="CP493" s="33"/>
      <c r="CQ493" s="33"/>
      <c r="CR493" s="33"/>
      <c r="CS493" s="33"/>
      <c r="CT493" s="33"/>
      <c r="CU493" s="33"/>
      <c r="CV493" s="33"/>
      <c r="CW493" s="33"/>
      <c r="CX493" s="33"/>
      <c r="CY493" s="33"/>
      <c r="CZ493" s="33"/>
      <c r="DA493" s="33"/>
      <c r="DB493" s="33"/>
      <c r="DC493" s="33"/>
      <c r="DD493" s="33"/>
      <c r="DE493" s="33"/>
      <c r="DF493" s="33"/>
      <c r="DG493" s="33"/>
      <c r="DH493" s="33"/>
      <c r="DI493" s="33"/>
      <c r="DJ493" s="33"/>
      <c r="DK493" s="33"/>
      <c r="DL493" s="33"/>
      <c r="DM493" s="33"/>
      <c r="DN493" s="33"/>
      <c r="DO493" s="33"/>
      <c r="DP493" s="33"/>
      <c r="DQ493" s="33"/>
      <c r="DR493" s="33"/>
      <c r="DS493" s="33"/>
      <c r="DT493" s="33"/>
      <c r="DU493" s="33"/>
      <c r="DV493" s="33"/>
      <c r="DW493" s="33"/>
      <c r="DX493" s="33"/>
      <c r="DY493" s="33"/>
      <c r="DZ493" s="33"/>
      <c r="EA493" s="33"/>
      <c r="EB493" s="33"/>
      <c r="EC493" s="33"/>
      <c r="ED493" s="33"/>
      <c r="EE493" s="33"/>
      <c r="EF493" s="33"/>
      <c r="EG493" s="33"/>
      <c r="EH493" s="33"/>
      <c r="EI493" s="33"/>
      <c r="EJ493" s="33"/>
      <c r="EK493" s="33"/>
      <c r="EL493" s="33"/>
      <c r="EM493" s="33"/>
      <c r="EN493" s="33"/>
      <c r="EO493" s="33"/>
      <c r="EP493" s="33"/>
      <c r="EQ493" s="33"/>
      <c r="ER493" s="33"/>
      <c r="ES493" s="33"/>
      <c r="ET493" s="33"/>
      <c r="EU493" s="33"/>
      <c r="EV493" s="33"/>
      <c r="EW493" s="33"/>
      <c r="EX493" s="33"/>
      <c r="EY493" s="33"/>
      <c r="EZ493" s="33"/>
      <c r="FA493" s="33"/>
      <c r="FB493" s="33"/>
      <c r="FC493" s="33"/>
      <c r="FD493" s="33"/>
      <c r="FE493" s="33"/>
      <c r="FF493" s="33"/>
      <c r="FG493" s="33"/>
      <c r="FH493" s="33"/>
      <c r="FI493" s="33"/>
      <c r="FJ493" s="33"/>
      <c r="FK493" s="33"/>
      <c r="FL493" s="33"/>
      <c r="FM493" s="33"/>
      <c r="FN493" s="33"/>
      <c r="FO493" s="33"/>
      <c r="FP493" s="33"/>
      <c r="FQ493" s="33"/>
      <c r="FR493" s="33"/>
      <c r="FS493" s="33"/>
      <c r="FT493" s="33"/>
      <c r="FU493" s="33"/>
      <c r="FV493" s="33"/>
      <c r="FW493" s="33"/>
      <c r="FX493" s="33"/>
      <c r="FY493" s="33"/>
      <c r="FZ493" s="33"/>
      <c r="GA493" s="33"/>
      <c r="GB493" s="33"/>
      <c r="GC493" s="33"/>
      <c r="GD493" s="33"/>
      <c r="GE493" s="33"/>
      <c r="GF493" s="33"/>
      <c r="GG493" s="33"/>
      <c r="GH493" s="33"/>
      <c r="GI493" s="33"/>
      <c r="GJ493" s="33"/>
      <c r="GK493" s="33"/>
      <c r="GL493" s="33"/>
      <c r="GM493" s="33"/>
      <c r="GN493" s="33"/>
      <c r="GO493" s="33"/>
      <c r="GP493" s="33"/>
      <c r="GQ493" s="33"/>
      <c r="GR493" s="33"/>
      <c r="GS493" s="33"/>
      <c r="GT493" s="33"/>
      <c r="GU493" s="33"/>
      <c r="GV493" s="33"/>
      <c r="GW493" s="33"/>
      <c r="GX493" s="33"/>
      <c r="GY493" s="33"/>
      <c r="GZ493" s="33"/>
      <c r="HA493" s="33"/>
      <c r="HB493" s="33"/>
      <c r="HC493" s="33"/>
      <c r="HD493" s="33"/>
      <c r="HE493" s="33"/>
      <c r="HF493" s="33"/>
      <c r="HG493" s="33"/>
      <c r="HH493" s="33"/>
      <c r="HI493" s="33"/>
      <c r="HJ493" s="33"/>
      <c r="HK493" s="33"/>
      <c r="HL493" s="33"/>
      <c r="HM493" s="33"/>
      <c r="HN493" s="33"/>
      <c r="HO493" s="33"/>
      <c r="HP493" s="33"/>
      <c r="HQ493" s="33"/>
      <c r="HR493" s="33"/>
      <c r="HS493" s="33"/>
      <c r="HT493" s="33"/>
      <c r="HU493" s="33"/>
      <c r="HV493" s="33"/>
      <c r="HW493" s="33"/>
      <c r="HX493" s="33"/>
      <c r="HY493" s="33"/>
      <c r="HZ493" s="33"/>
      <c r="IA493" s="33"/>
      <c r="IB493" s="33"/>
      <c r="IC493" s="33"/>
      <c r="ID493" s="33"/>
      <c r="IE493" s="33"/>
      <c r="IF493" s="33"/>
      <c r="IG493" s="33"/>
      <c r="IH493" s="33"/>
      <c r="II493" s="33"/>
      <c r="IJ493" s="33"/>
      <c r="IK493" s="33"/>
      <c r="IL493" s="33"/>
      <c r="IM493" s="33"/>
      <c r="IN493" s="33"/>
      <c r="IO493" s="33"/>
      <c r="IP493" s="33"/>
      <c r="IQ493" s="33"/>
      <c r="IR493" s="33"/>
      <c r="IS493" s="33"/>
      <c r="IT493" s="33"/>
      <c r="IU493" s="33"/>
      <c r="IV493" s="33"/>
    </row>
    <row r="494" spans="1:256" ht="15.75" thickBot="1" x14ac:dyDescent="0.3">
      <c r="A494" s="966" t="s">
        <v>130</v>
      </c>
      <c r="B494" s="967"/>
      <c r="C494" s="967"/>
      <c r="D494" s="967"/>
      <c r="E494" s="949">
        <f>IF(SUM(E487:F493)=0,"",SUM(E487:F493))</f>
        <v>202397</v>
      </c>
      <c r="F494" s="950"/>
      <c r="G494" s="953">
        <f>IF(SUM(G487:H493)=0,"",SUM(G487:H493))</f>
        <v>9943</v>
      </c>
      <c r="H494" s="950"/>
      <c r="I494" s="954">
        <f>IF(SUM(I487:J493)=0,"",SUM(I487:J493))</f>
        <v>212340</v>
      </c>
      <c r="J494" s="955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  <c r="AI494" s="33"/>
      <c r="AJ494" s="33"/>
      <c r="AK494" s="33"/>
      <c r="AL494" s="33"/>
      <c r="AM494" s="33"/>
      <c r="AN494" s="33"/>
      <c r="AO494" s="33"/>
      <c r="AP494" s="33"/>
      <c r="AQ494" s="33"/>
      <c r="AR494" s="33"/>
      <c r="AS494" s="33"/>
      <c r="AT494" s="33"/>
      <c r="AU494" s="33"/>
      <c r="AV494" s="33"/>
      <c r="AW494" s="33"/>
      <c r="AX494" s="33"/>
      <c r="AY494" s="33"/>
      <c r="AZ494" s="33"/>
      <c r="BA494" s="33"/>
      <c r="BB494" s="33"/>
      <c r="BC494" s="33"/>
      <c r="BD494" s="33"/>
      <c r="BE494" s="33"/>
      <c r="BF494" s="33"/>
      <c r="BG494" s="33"/>
      <c r="BH494" s="33"/>
      <c r="BI494" s="33"/>
      <c r="BJ494" s="33"/>
      <c r="BK494" s="33"/>
      <c r="BL494" s="33"/>
      <c r="BM494" s="33"/>
      <c r="BN494" s="33"/>
      <c r="BO494" s="33"/>
      <c r="BP494" s="33"/>
      <c r="BQ494" s="33"/>
      <c r="BR494" s="33"/>
      <c r="BS494" s="33"/>
      <c r="BT494" s="33"/>
      <c r="BU494" s="33"/>
      <c r="BV494" s="33"/>
      <c r="BW494" s="33"/>
      <c r="BX494" s="33"/>
      <c r="BY494" s="33"/>
      <c r="BZ494" s="33"/>
      <c r="CA494" s="33"/>
      <c r="CB494" s="33"/>
      <c r="CC494" s="33"/>
      <c r="CD494" s="33"/>
      <c r="CE494" s="33"/>
      <c r="CF494" s="33"/>
      <c r="CG494" s="33"/>
      <c r="CH494" s="33"/>
      <c r="CI494" s="33"/>
      <c r="CJ494" s="33"/>
      <c r="CK494" s="33"/>
      <c r="CL494" s="33"/>
      <c r="CM494" s="33"/>
      <c r="CN494" s="33"/>
      <c r="CO494" s="33"/>
      <c r="CP494" s="33"/>
      <c r="CQ494" s="33"/>
      <c r="CR494" s="33"/>
      <c r="CS494" s="33"/>
      <c r="CT494" s="33"/>
      <c r="CU494" s="33"/>
      <c r="CV494" s="33"/>
      <c r="CW494" s="33"/>
      <c r="CX494" s="33"/>
      <c r="CY494" s="33"/>
      <c r="CZ494" s="33"/>
      <c r="DA494" s="33"/>
      <c r="DB494" s="33"/>
      <c r="DC494" s="33"/>
      <c r="DD494" s="33"/>
      <c r="DE494" s="33"/>
      <c r="DF494" s="33"/>
      <c r="DG494" s="33"/>
      <c r="DH494" s="33"/>
      <c r="DI494" s="33"/>
      <c r="DJ494" s="33"/>
      <c r="DK494" s="33"/>
      <c r="DL494" s="33"/>
      <c r="DM494" s="33"/>
      <c r="DN494" s="33"/>
      <c r="DO494" s="33"/>
      <c r="DP494" s="33"/>
      <c r="DQ494" s="33"/>
      <c r="DR494" s="33"/>
      <c r="DS494" s="33"/>
      <c r="DT494" s="33"/>
      <c r="DU494" s="33"/>
      <c r="DV494" s="33"/>
      <c r="DW494" s="33"/>
      <c r="DX494" s="33"/>
      <c r="DY494" s="33"/>
      <c r="DZ494" s="33"/>
      <c r="EA494" s="33"/>
      <c r="EB494" s="33"/>
      <c r="EC494" s="33"/>
      <c r="ED494" s="33"/>
      <c r="EE494" s="33"/>
      <c r="EF494" s="33"/>
      <c r="EG494" s="33"/>
      <c r="EH494" s="33"/>
      <c r="EI494" s="33"/>
      <c r="EJ494" s="33"/>
      <c r="EK494" s="33"/>
      <c r="EL494" s="33"/>
      <c r="EM494" s="33"/>
      <c r="EN494" s="33"/>
      <c r="EO494" s="33"/>
      <c r="EP494" s="33"/>
      <c r="EQ494" s="33"/>
      <c r="ER494" s="33"/>
      <c r="ES494" s="33"/>
      <c r="ET494" s="33"/>
      <c r="EU494" s="33"/>
      <c r="EV494" s="33"/>
      <c r="EW494" s="33"/>
      <c r="EX494" s="33"/>
      <c r="EY494" s="33"/>
      <c r="EZ494" s="33"/>
      <c r="FA494" s="33"/>
      <c r="FB494" s="33"/>
      <c r="FC494" s="33"/>
      <c r="FD494" s="33"/>
      <c r="FE494" s="33"/>
      <c r="FF494" s="33"/>
      <c r="FG494" s="33"/>
      <c r="FH494" s="33"/>
      <c r="FI494" s="33"/>
      <c r="FJ494" s="33"/>
      <c r="FK494" s="33"/>
      <c r="FL494" s="33"/>
      <c r="FM494" s="33"/>
      <c r="FN494" s="33"/>
      <c r="FO494" s="33"/>
      <c r="FP494" s="33"/>
      <c r="FQ494" s="33"/>
      <c r="FR494" s="33"/>
      <c r="FS494" s="33"/>
      <c r="FT494" s="33"/>
      <c r="FU494" s="33"/>
      <c r="FV494" s="33"/>
      <c r="FW494" s="33"/>
      <c r="FX494" s="33"/>
      <c r="FY494" s="33"/>
      <c r="FZ494" s="33"/>
      <c r="GA494" s="33"/>
      <c r="GB494" s="33"/>
      <c r="GC494" s="33"/>
      <c r="GD494" s="33"/>
      <c r="GE494" s="33"/>
      <c r="GF494" s="33"/>
      <c r="GG494" s="33"/>
      <c r="GH494" s="33"/>
      <c r="GI494" s="33"/>
      <c r="GJ494" s="33"/>
      <c r="GK494" s="33"/>
      <c r="GL494" s="33"/>
      <c r="GM494" s="33"/>
      <c r="GN494" s="33"/>
      <c r="GO494" s="33"/>
      <c r="GP494" s="33"/>
      <c r="GQ494" s="33"/>
      <c r="GR494" s="33"/>
      <c r="GS494" s="33"/>
      <c r="GT494" s="33"/>
      <c r="GU494" s="33"/>
      <c r="GV494" s="33"/>
      <c r="GW494" s="33"/>
      <c r="GX494" s="33"/>
      <c r="GY494" s="33"/>
      <c r="GZ494" s="33"/>
      <c r="HA494" s="33"/>
      <c r="HB494" s="33"/>
      <c r="HC494" s="33"/>
      <c r="HD494" s="33"/>
      <c r="HE494" s="33"/>
      <c r="HF494" s="33"/>
      <c r="HG494" s="33"/>
      <c r="HH494" s="33"/>
      <c r="HI494" s="33"/>
      <c r="HJ494" s="33"/>
      <c r="HK494" s="33"/>
      <c r="HL494" s="33"/>
      <c r="HM494" s="33"/>
      <c r="HN494" s="33"/>
      <c r="HO494" s="33"/>
      <c r="HP494" s="33"/>
      <c r="HQ494" s="33"/>
      <c r="HR494" s="33"/>
      <c r="HS494" s="33"/>
      <c r="HT494" s="33"/>
      <c r="HU494" s="33"/>
      <c r="HV494" s="33"/>
      <c r="HW494" s="33"/>
      <c r="HX494" s="33"/>
      <c r="HY494" s="33"/>
      <c r="HZ494" s="33"/>
      <c r="IA494" s="33"/>
      <c r="IB494" s="33"/>
      <c r="IC494" s="33"/>
      <c r="ID494" s="33"/>
      <c r="IE494" s="33"/>
      <c r="IF494" s="33"/>
      <c r="IG494" s="33"/>
      <c r="IH494" s="33"/>
      <c r="II494" s="33"/>
      <c r="IJ494" s="33"/>
      <c r="IK494" s="33"/>
      <c r="IL494" s="33"/>
      <c r="IM494" s="33"/>
      <c r="IN494" s="33"/>
      <c r="IO494" s="33"/>
      <c r="IP494" s="33"/>
      <c r="IQ494" s="33"/>
      <c r="IR494" s="33"/>
      <c r="IS494" s="33"/>
      <c r="IT494" s="33"/>
      <c r="IU494" s="33"/>
      <c r="IV494" s="33"/>
    </row>
    <row r="495" spans="1:256" ht="15" thickTop="1" x14ac:dyDescent="0.2">
      <c r="A495" s="235"/>
      <c r="B495" s="235"/>
      <c r="C495" s="235"/>
      <c r="D495" s="235"/>
      <c r="E495" s="235"/>
      <c r="F495" s="235"/>
      <c r="G495" s="235"/>
      <c r="H495" s="235"/>
      <c r="I495" s="235"/>
      <c r="J495" s="235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  <c r="AJ495" s="33"/>
      <c r="AK495" s="33"/>
      <c r="AL495" s="33"/>
      <c r="AM495" s="33"/>
      <c r="AN495" s="33"/>
      <c r="AO495" s="33"/>
      <c r="AP495" s="33"/>
      <c r="AQ495" s="33"/>
      <c r="AR495" s="33"/>
      <c r="AS495" s="33"/>
      <c r="AT495" s="33"/>
      <c r="AU495" s="33"/>
      <c r="AV495" s="33"/>
      <c r="AW495" s="33"/>
      <c r="AX495" s="33"/>
      <c r="AY495" s="33"/>
      <c r="AZ495" s="33"/>
      <c r="BA495" s="33"/>
      <c r="BB495" s="33"/>
      <c r="BC495" s="33"/>
      <c r="BD495" s="33"/>
      <c r="BE495" s="33"/>
      <c r="BF495" s="33"/>
      <c r="BG495" s="33"/>
      <c r="BH495" s="33"/>
      <c r="BI495" s="33"/>
      <c r="BJ495" s="33"/>
      <c r="BK495" s="33"/>
      <c r="BL495" s="33"/>
      <c r="BM495" s="33"/>
      <c r="BN495" s="33"/>
      <c r="BO495" s="33"/>
      <c r="BP495" s="33"/>
      <c r="BQ495" s="33"/>
      <c r="BR495" s="33"/>
      <c r="BS495" s="33"/>
      <c r="BT495" s="33"/>
      <c r="BU495" s="33"/>
      <c r="BV495" s="33"/>
      <c r="BW495" s="33"/>
      <c r="BX495" s="33"/>
      <c r="BY495" s="33"/>
      <c r="BZ495" s="33"/>
      <c r="CA495" s="33"/>
      <c r="CB495" s="33"/>
      <c r="CC495" s="33"/>
      <c r="CD495" s="33"/>
      <c r="CE495" s="33"/>
      <c r="CF495" s="33"/>
      <c r="CG495" s="33"/>
      <c r="CH495" s="33"/>
      <c r="CI495" s="33"/>
      <c r="CJ495" s="33"/>
      <c r="CK495" s="33"/>
      <c r="CL495" s="33"/>
      <c r="CM495" s="33"/>
      <c r="CN495" s="33"/>
      <c r="CO495" s="33"/>
      <c r="CP495" s="33"/>
      <c r="CQ495" s="33"/>
      <c r="CR495" s="33"/>
      <c r="CS495" s="33"/>
      <c r="CT495" s="33"/>
      <c r="CU495" s="33"/>
      <c r="CV495" s="33"/>
      <c r="CW495" s="33"/>
      <c r="CX495" s="33"/>
      <c r="CY495" s="33"/>
      <c r="CZ495" s="33"/>
      <c r="DA495" s="33"/>
      <c r="DB495" s="33"/>
      <c r="DC495" s="33"/>
      <c r="DD495" s="33"/>
      <c r="DE495" s="33"/>
      <c r="DF495" s="33"/>
      <c r="DG495" s="33"/>
      <c r="DH495" s="33"/>
      <c r="DI495" s="33"/>
      <c r="DJ495" s="33"/>
      <c r="DK495" s="33"/>
      <c r="DL495" s="33"/>
      <c r="DM495" s="33"/>
      <c r="DN495" s="33"/>
      <c r="DO495" s="33"/>
      <c r="DP495" s="33"/>
      <c r="DQ495" s="33"/>
      <c r="DR495" s="33"/>
      <c r="DS495" s="33"/>
      <c r="DT495" s="33"/>
      <c r="DU495" s="33"/>
      <c r="DV495" s="33"/>
      <c r="DW495" s="33"/>
      <c r="DX495" s="33"/>
      <c r="DY495" s="33"/>
      <c r="DZ495" s="33"/>
      <c r="EA495" s="33"/>
      <c r="EB495" s="33"/>
      <c r="EC495" s="33"/>
      <c r="ED495" s="33"/>
      <c r="EE495" s="33"/>
      <c r="EF495" s="33"/>
      <c r="EG495" s="33"/>
      <c r="EH495" s="33"/>
      <c r="EI495" s="33"/>
      <c r="EJ495" s="33"/>
      <c r="EK495" s="33"/>
      <c r="EL495" s="33"/>
      <c r="EM495" s="33"/>
      <c r="EN495" s="33"/>
      <c r="EO495" s="33"/>
      <c r="EP495" s="33"/>
      <c r="EQ495" s="33"/>
      <c r="ER495" s="33"/>
      <c r="ES495" s="33"/>
      <c r="ET495" s="33"/>
      <c r="EU495" s="33"/>
      <c r="EV495" s="33"/>
      <c r="EW495" s="33"/>
      <c r="EX495" s="33"/>
      <c r="EY495" s="33"/>
      <c r="EZ495" s="33"/>
      <c r="FA495" s="33"/>
      <c r="FB495" s="33"/>
      <c r="FC495" s="33"/>
      <c r="FD495" s="33"/>
      <c r="FE495" s="33"/>
      <c r="FF495" s="33"/>
      <c r="FG495" s="33"/>
      <c r="FH495" s="33"/>
      <c r="FI495" s="33"/>
      <c r="FJ495" s="33"/>
      <c r="FK495" s="33"/>
      <c r="FL495" s="33"/>
      <c r="FM495" s="33"/>
      <c r="FN495" s="33"/>
      <c r="FO495" s="33"/>
      <c r="FP495" s="33"/>
      <c r="FQ495" s="33"/>
      <c r="FR495" s="33"/>
      <c r="FS495" s="33"/>
      <c r="FT495" s="33"/>
      <c r="FU495" s="33"/>
      <c r="FV495" s="33"/>
      <c r="FW495" s="33"/>
      <c r="FX495" s="33"/>
      <c r="FY495" s="33"/>
      <c r="FZ495" s="33"/>
      <c r="GA495" s="33"/>
      <c r="GB495" s="33"/>
      <c r="GC495" s="33"/>
      <c r="GD495" s="33"/>
      <c r="GE495" s="33"/>
      <c r="GF495" s="33"/>
      <c r="GG495" s="33"/>
      <c r="GH495" s="33"/>
      <c r="GI495" s="33"/>
      <c r="GJ495" s="33"/>
      <c r="GK495" s="33"/>
      <c r="GL495" s="33"/>
      <c r="GM495" s="33"/>
      <c r="GN495" s="33"/>
      <c r="GO495" s="33"/>
      <c r="GP495" s="33"/>
      <c r="GQ495" s="33"/>
      <c r="GR495" s="33"/>
      <c r="GS495" s="33"/>
      <c r="GT495" s="33"/>
      <c r="GU495" s="33"/>
      <c r="GV495" s="33"/>
      <c r="GW495" s="33"/>
      <c r="GX495" s="33"/>
      <c r="GY495" s="33"/>
      <c r="GZ495" s="33"/>
      <c r="HA495" s="33"/>
      <c r="HB495" s="33"/>
      <c r="HC495" s="33"/>
      <c r="HD495" s="33"/>
      <c r="HE495" s="33"/>
      <c r="HF495" s="33"/>
      <c r="HG495" s="33"/>
      <c r="HH495" s="33"/>
      <c r="HI495" s="33"/>
      <c r="HJ495" s="33"/>
      <c r="HK495" s="33"/>
      <c r="HL495" s="33"/>
      <c r="HM495" s="33"/>
      <c r="HN495" s="33"/>
      <c r="HO495" s="33"/>
      <c r="HP495" s="33"/>
      <c r="HQ495" s="33"/>
      <c r="HR495" s="33"/>
      <c r="HS495" s="33"/>
      <c r="HT495" s="33"/>
      <c r="HU495" s="33"/>
      <c r="HV495" s="33"/>
      <c r="HW495" s="33"/>
      <c r="HX495" s="33"/>
      <c r="HY495" s="33"/>
      <c r="HZ495" s="33"/>
      <c r="IA495" s="33"/>
      <c r="IB495" s="33"/>
      <c r="IC495" s="33"/>
      <c r="ID495" s="33"/>
      <c r="IE495" s="33"/>
      <c r="IF495" s="33"/>
      <c r="IG495" s="33"/>
      <c r="IH495" s="33"/>
      <c r="II495" s="33"/>
      <c r="IJ495" s="33"/>
      <c r="IK495" s="33"/>
      <c r="IL495" s="33"/>
      <c r="IM495" s="33"/>
      <c r="IN495" s="33"/>
      <c r="IO495" s="33"/>
      <c r="IP495" s="33"/>
      <c r="IQ495" s="33"/>
      <c r="IR495" s="33"/>
      <c r="IS495" s="33"/>
      <c r="IT495" s="33"/>
      <c r="IU495" s="33"/>
      <c r="IV495" s="33"/>
    </row>
    <row r="496" spans="1:256" ht="15" x14ac:dyDescent="0.2">
      <c r="A496" s="399" t="s">
        <v>485</v>
      </c>
      <c r="B496" s="399"/>
      <c r="C496" s="399"/>
      <c r="D496" s="399"/>
      <c r="E496" s="399"/>
      <c r="F496" s="399"/>
      <c r="G496" s="399"/>
      <c r="H496" s="399"/>
      <c r="I496" s="399"/>
      <c r="J496" s="399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  <c r="AP496" s="33"/>
      <c r="AQ496" s="33"/>
      <c r="AR496" s="33"/>
      <c r="AS496" s="33"/>
      <c r="AT496" s="33"/>
      <c r="AU496" s="33"/>
      <c r="AV496" s="33"/>
      <c r="AW496" s="33"/>
      <c r="AX496" s="33"/>
      <c r="AY496" s="33"/>
      <c r="AZ496" s="33"/>
      <c r="BA496" s="33"/>
      <c r="BB496" s="33"/>
      <c r="BC496" s="33"/>
      <c r="BD496" s="33"/>
      <c r="BE496" s="33"/>
      <c r="BF496" s="33"/>
      <c r="BG496" s="33"/>
      <c r="BH496" s="33"/>
      <c r="BI496" s="33"/>
      <c r="BJ496" s="33"/>
      <c r="BK496" s="33"/>
      <c r="BL496" s="33"/>
      <c r="BM496" s="33"/>
      <c r="BN496" s="33"/>
      <c r="BO496" s="33"/>
      <c r="BP496" s="33"/>
      <c r="BQ496" s="33"/>
      <c r="BR496" s="33"/>
      <c r="BS496" s="33"/>
      <c r="BT496" s="33"/>
      <c r="BU496" s="33"/>
      <c r="BV496" s="33"/>
      <c r="BW496" s="33"/>
      <c r="BX496" s="33"/>
      <c r="BY496" s="33"/>
      <c r="BZ496" s="33"/>
      <c r="CA496" s="33"/>
      <c r="CB496" s="33"/>
      <c r="CC496" s="33"/>
      <c r="CD496" s="33"/>
      <c r="CE496" s="33"/>
      <c r="CF496" s="33"/>
      <c r="CG496" s="33"/>
      <c r="CH496" s="33"/>
      <c r="CI496" s="33"/>
      <c r="CJ496" s="33"/>
      <c r="CK496" s="33"/>
      <c r="CL496" s="33"/>
      <c r="CM496" s="33"/>
      <c r="CN496" s="33"/>
      <c r="CO496" s="33"/>
      <c r="CP496" s="33"/>
      <c r="CQ496" s="33"/>
      <c r="CR496" s="33"/>
      <c r="CS496" s="33"/>
      <c r="CT496" s="33"/>
      <c r="CU496" s="33"/>
      <c r="CV496" s="33"/>
      <c r="CW496" s="33"/>
      <c r="CX496" s="33"/>
      <c r="CY496" s="33"/>
      <c r="CZ496" s="33"/>
      <c r="DA496" s="33"/>
      <c r="DB496" s="33"/>
      <c r="DC496" s="33"/>
      <c r="DD496" s="33"/>
      <c r="DE496" s="33"/>
      <c r="DF496" s="33"/>
      <c r="DG496" s="33"/>
      <c r="DH496" s="33"/>
      <c r="DI496" s="33"/>
      <c r="DJ496" s="33"/>
      <c r="DK496" s="33"/>
      <c r="DL496" s="33"/>
      <c r="DM496" s="33"/>
      <c r="DN496" s="33"/>
      <c r="DO496" s="33"/>
      <c r="DP496" s="33"/>
      <c r="DQ496" s="33"/>
      <c r="DR496" s="33"/>
      <c r="DS496" s="33"/>
      <c r="DT496" s="33"/>
      <c r="DU496" s="33"/>
      <c r="DV496" s="33"/>
      <c r="DW496" s="33"/>
      <c r="DX496" s="33"/>
      <c r="DY496" s="33"/>
      <c r="DZ496" s="33"/>
      <c r="EA496" s="33"/>
      <c r="EB496" s="33"/>
      <c r="EC496" s="33"/>
      <c r="ED496" s="33"/>
      <c r="EE496" s="33"/>
      <c r="EF496" s="33"/>
      <c r="EG496" s="33"/>
      <c r="EH496" s="33"/>
      <c r="EI496" s="33"/>
      <c r="EJ496" s="33"/>
      <c r="EK496" s="33"/>
      <c r="EL496" s="33"/>
      <c r="EM496" s="33"/>
      <c r="EN496" s="33"/>
      <c r="EO496" s="33"/>
      <c r="EP496" s="33"/>
      <c r="EQ496" s="33"/>
      <c r="ER496" s="33"/>
      <c r="ES496" s="33"/>
      <c r="ET496" s="33"/>
      <c r="EU496" s="33"/>
      <c r="EV496" s="33"/>
      <c r="EW496" s="33"/>
      <c r="EX496" s="33"/>
      <c r="EY496" s="33"/>
      <c r="EZ496" s="33"/>
      <c r="FA496" s="33"/>
      <c r="FB496" s="33"/>
      <c r="FC496" s="33"/>
      <c r="FD496" s="33"/>
      <c r="FE496" s="33"/>
      <c r="FF496" s="33"/>
      <c r="FG496" s="33"/>
      <c r="FH496" s="33"/>
      <c r="FI496" s="33"/>
      <c r="FJ496" s="33"/>
      <c r="FK496" s="33"/>
      <c r="FL496" s="33"/>
      <c r="FM496" s="33"/>
      <c r="FN496" s="33"/>
      <c r="FO496" s="33"/>
      <c r="FP496" s="33"/>
      <c r="FQ496" s="33"/>
      <c r="FR496" s="33"/>
      <c r="FS496" s="33"/>
      <c r="FT496" s="33"/>
      <c r="FU496" s="33"/>
      <c r="FV496" s="33"/>
      <c r="FW496" s="33"/>
      <c r="FX496" s="33"/>
      <c r="FY496" s="33"/>
      <c r="FZ496" s="33"/>
      <c r="GA496" s="33"/>
      <c r="GB496" s="33"/>
      <c r="GC496" s="33"/>
      <c r="GD496" s="33"/>
      <c r="GE496" s="33"/>
      <c r="GF496" s="33"/>
      <c r="GG496" s="33"/>
      <c r="GH496" s="33"/>
      <c r="GI496" s="33"/>
      <c r="GJ496" s="33"/>
      <c r="GK496" s="33"/>
      <c r="GL496" s="33"/>
      <c r="GM496" s="33"/>
      <c r="GN496" s="33"/>
      <c r="GO496" s="33"/>
      <c r="GP496" s="33"/>
      <c r="GQ496" s="33"/>
      <c r="GR496" s="33"/>
      <c r="GS496" s="33"/>
      <c r="GT496" s="33"/>
      <c r="GU496" s="33"/>
      <c r="GV496" s="33"/>
      <c r="GW496" s="33"/>
      <c r="GX496" s="33"/>
      <c r="GY496" s="33"/>
      <c r="GZ496" s="33"/>
      <c r="HA496" s="33"/>
      <c r="HB496" s="33"/>
      <c r="HC496" s="33"/>
      <c r="HD496" s="33"/>
      <c r="HE496" s="33"/>
      <c r="HF496" s="33"/>
      <c r="HG496" s="33"/>
      <c r="HH496" s="33"/>
      <c r="HI496" s="33"/>
      <c r="HJ496" s="33"/>
      <c r="HK496" s="33"/>
      <c r="HL496" s="33"/>
      <c r="HM496" s="33"/>
      <c r="HN496" s="33"/>
      <c r="HO496" s="33"/>
      <c r="HP496" s="33"/>
      <c r="HQ496" s="33"/>
      <c r="HR496" s="33"/>
      <c r="HS496" s="33"/>
      <c r="HT496" s="33"/>
      <c r="HU496" s="33"/>
      <c r="HV496" s="33"/>
      <c r="HW496" s="33"/>
      <c r="HX496" s="33"/>
      <c r="HY496" s="33"/>
      <c r="HZ496" s="33"/>
      <c r="IA496" s="33"/>
      <c r="IB496" s="33"/>
      <c r="IC496" s="33"/>
      <c r="ID496" s="33"/>
      <c r="IE496" s="33"/>
      <c r="IF496" s="33"/>
      <c r="IG496" s="33"/>
      <c r="IH496" s="33"/>
      <c r="II496" s="33"/>
      <c r="IJ496" s="33"/>
      <c r="IK496" s="33"/>
      <c r="IL496" s="33"/>
      <c r="IM496" s="33"/>
      <c r="IN496" s="33"/>
      <c r="IO496" s="33"/>
      <c r="IP496" s="33"/>
      <c r="IQ496" s="33"/>
      <c r="IR496" s="33"/>
      <c r="IS496" s="33"/>
      <c r="IT496" s="33"/>
      <c r="IU496" s="33"/>
      <c r="IV496" s="33"/>
    </row>
    <row r="497" spans="1:256" x14ac:dyDescent="0.2">
      <c r="A497" s="312" t="s">
        <v>737</v>
      </c>
      <c r="B497" s="312"/>
      <c r="C497" s="312"/>
      <c r="D497" s="312"/>
      <c r="E497" s="312"/>
      <c r="F497" s="312"/>
      <c r="G497" s="312"/>
      <c r="H497" s="312"/>
      <c r="I497" s="312"/>
      <c r="J497" s="312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  <c r="AP497" s="33"/>
      <c r="AQ497" s="33"/>
      <c r="AR497" s="33"/>
      <c r="AS497" s="33"/>
      <c r="AT497" s="33"/>
      <c r="AU497" s="33"/>
      <c r="AV497" s="33"/>
      <c r="AW497" s="33"/>
      <c r="AX497" s="33"/>
      <c r="AY497" s="33"/>
      <c r="AZ497" s="33"/>
      <c r="BA497" s="33"/>
      <c r="BB497" s="33"/>
      <c r="BC497" s="33"/>
      <c r="BD497" s="33"/>
      <c r="BE497" s="33"/>
      <c r="BF497" s="33"/>
      <c r="BG497" s="33"/>
      <c r="BH497" s="33"/>
      <c r="BI497" s="33"/>
      <c r="BJ497" s="33"/>
      <c r="BK497" s="33"/>
      <c r="BL497" s="33"/>
      <c r="BM497" s="33"/>
      <c r="BN497" s="33"/>
      <c r="BO497" s="33"/>
      <c r="BP497" s="33"/>
      <c r="BQ497" s="33"/>
      <c r="BR497" s="33"/>
      <c r="BS497" s="33"/>
      <c r="BT497" s="33"/>
      <c r="BU497" s="33"/>
      <c r="BV497" s="33"/>
      <c r="BW497" s="33"/>
      <c r="BX497" s="33"/>
      <c r="BY497" s="33"/>
      <c r="BZ497" s="33"/>
      <c r="CA497" s="33"/>
      <c r="CB497" s="33"/>
      <c r="CC497" s="33"/>
      <c r="CD497" s="33"/>
      <c r="CE497" s="33"/>
      <c r="CF497" s="33"/>
      <c r="CG497" s="33"/>
      <c r="CH497" s="33"/>
      <c r="CI497" s="33"/>
      <c r="CJ497" s="33"/>
      <c r="CK497" s="33"/>
      <c r="CL497" s="33"/>
      <c r="CM497" s="33"/>
      <c r="CN497" s="33"/>
      <c r="CO497" s="33"/>
      <c r="CP497" s="33"/>
      <c r="CQ497" s="33"/>
      <c r="CR497" s="33"/>
      <c r="CS497" s="33"/>
      <c r="CT497" s="33"/>
      <c r="CU497" s="33"/>
      <c r="CV497" s="33"/>
      <c r="CW497" s="33"/>
      <c r="CX497" s="33"/>
      <c r="CY497" s="33"/>
      <c r="CZ497" s="33"/>
      <c r="DA497" s="33"/>
      <c r="DB497" s="33"/>
      <c r="DC497" s="33"/>
      <c r="DD497" s="33"/>
      <c r="DE497" s="33"/>
      <c r="DF497" s="33"/>
      <c r="DG497" s="33"/>
      <c r="DH497" s="33"/>
      <c r="DI497" s="33"/>
      <c r="DJ497" s="33"/>
      <c r="DK497" s="33"/>
      <c r="DL497" s="33"/>
      <c r="DM497" s="33"/>
      <c r="DN497" s="33"/>
      <c r="DO497" s="33"/>
      <c r="DP497" s="33"/>
      <c r="DQ497" s="33"/>
      <c r="DR497" s="33"/>
      <c r="DS497" s="33"/>
      <c r="DT497" s="33"/>
      <c r="DU497" s="33"/>
      <c r="DV497" s="33"/>
      <c r="DW497" s="33"/>
      <c r="DX497" s="33"/>
      <c r="DY497" s="33"/>
      <c r="DZ497" s="33"/>
      <c r="EA497" s="33"/>
      <c r="EB497" s="33"/>
      <c r="EC497" s="33"/>
      <c r="ED497" s="33"/>
      <c r="EE497" s="33"/>
      <c r="EF497" s="33"/>
      <c r="EG497" s="33"/>
      <c r="EH497" s="33"/>
      <c r="EI497" s="33"/>
      <c r="EJ497" s="33"/>
      <c r="EK497" s="33"/>
      <c r="EL497" s="33"/>
      <c r="EM497" s="33"/>
      <c r="EN497" s="33"/>
      <c r="EO497" s="33"/>
      <c r="EP497" s="33"/>
      <c r="EQ497" s="33"/>
      <c r="ER497" s="33"/>
      <c r="ES497" s="33"/>
      <c r="ET497" s="33"/>
      <c r="EU497" s="33"/>
      <c r="EV497" s="33"/>
      <c r="EW497" s="33"/>
      <c r="EX497" s="33"/>
      <c r="EY497" s="33"/>
      <c r="EZ497" s="33"/>
      <c r="FA497" s="33"/>
      <c r="FB497" s="33"/>
      <c r="FC497" s="33"/>
      <c r="FD497" s="33"/>
      <c r="FE497" s="33"/>
      <c r="FF497" s="33"/>
      <c r="FG497" s="33"/>
      <c r="FH497" s="33"/>
      <c r="FI497" s="33"/>
      <c r="FJ497" s="33"/>
      <c r="FK497" s="33"/>
      <c r="FL497" s="33"/>
      <c r="FM497" s="33"/>
      <c r="FN497" s="33"/>
      <c r="FO497" s="33"/>
      <c r="FP497" s="33"/>
      <c r="FQ497" s="33"/>
      <c r="FR497" s="33"/>
      <c r="FS497" s="33"/>
      <c r="FT497" s="33"/>
      <c r="FU497" s="33"/>
      <c r="FV497" s="33"/>
      <c r="FW497" s="33"/>
      <c r="FX497" s="33"/>
      <c r="FY497" s="33"/>
      <c r="FZ497" s="33"/>
      <c r="GA497" s="33"/>
      <c r="GB497" s="33"/>
      <c r="GC497" s="33"/>
      <c r="GD497" s="33"/>
      <c r="GE497" s="33"/>
      <c r="GF497" s="33"/>
      <c r="GG497" s="33"/>
      <c r="GH497" s="33"/>
      <c r="GI497" s="33"/>
      <c r="GJ497" s="33"/>
      <c r="GK497" s="33"/>
      <c r="GL497" s="33"/>
      <c r="GM497" s="33"/>
      <c r="GN497" s="33"/>
      <c r="GO497" s="33"/>
      <c r="GP497" s="33"/>
      <c r="GQ497" s="33"/>
      <c r="GR497" s="33"/>
      <c r="GS497" s="33"/>
      <c r="GT497" s="33"/>
      <c r="GU497" s="33"/>
      <c r="GV497" s="33"/>
      <c r="GW497" s="33"/>
      <c r="GX497" s="33"/>
      <c r="GY497" s="33"/>
      <c r="GZ497" s="33"/>
      <c r="HA497" s="33"/>
      <c r="HB497" s="33"/>
      <c r="HC497" s="33"/>
      <c r="HD497" s="33"/>
      <c r="HE497" s="33"/>
      <c r="HF497" s="33"/>
      <c r="HG497" s="33"/>
      <c r="HH497" s="33"/>
      <c r="HI497" s="33"/>
      <c r="HJ497" s="33"/>
      <c r="HK497" s="33"/>
      <c r="HL497" s="33"/>
      <c r="HM497" s="33"/>
      <c r="HN497" s="33"/>
      <c r="HO497" s="33"/>
      <c r="HP497" s="33"/>
      <c r="HQ497" s="33"/>
      <c r="HR497" s="33"/>
      <c r="HS497" s="33"/>
      <c r="HT497" s="33"/>
      <c r="HU497" s="33"/>
      <c r="HV497" s="33"/>
      <c r="HW497" s="33"/>
      <c r="HX497" s="33"/>
      <c r="HY497" s="33"/>
      <c r="HZ497" s="33"/>
      <c r="IA497" s="33"/>
      <c r="IB497" s="33"/>
      <c r="IC497" s="33"/>
      <c r="ID497" s="33"/>
      <c r="IE497" s="33"/>
      <c r="IF497" s="33"/>
      <c r="IG497" s="33"/>
      <c r="IH497" s="33"/>
      <c r="II497" s="33"/>
      <c r="IJ497" s="33"/>
      <c r="IK497" s="33"/>
      <c r="IL497" s="33"/>
      <c r="IM497" s="33"/>
      <c r="IN497" s="33"/>
      <c r="IO497" s="33"/>
      <c r="IP497" s="33"/>
      <c r="IQ497" s="33"/>
      <c r="IR497" s="33"/>
      <c r="IS497" s="33"/>
      <c r="IT497" s="33"/>
      <c r="IU497" s="33"/>
      <c r="IV497" s="33"/>
    </row>
    <row r="498" spans="1:256" x14ac:dyDescent="0.2">
      <c r="A498" s="312"/>
      <c r="B498" s="312"/>
      <c r="C498" s="312"/>
      <c r="D498" s="312"/>
      <c r="E498" s="312"/>
      <c r="F498" s="312"/>
      <c r="G498" s="312"/>
      <c r="H498" s="312"/>
      <c r="I498" s="312"/>
      <c r="J498" s="312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  <c r="AP498" s="33"/>
      <c r="AQ498" s="33"/>
      <c r="AR498" s="33"/>
      <c r="AS498" s="33"/>
      <c r="AT498" s="33"/>
      <c r="AU498" s="33"/>
      <c r="AV498" s="33"/>
      <c r="AW498" s="33"/>
      <c r="AX498" s="33"/>
      <c r="AY498" s="33"/>
      <c r="AZ498" s="33"/>
      <c r="BA498" s="33"/>
      <c r="BB498" s="33"/>
      <c r="BC498" s="33"/>
      <c r="BD498" s="33"/>
      <c r="BE498" s="33"/>
      <c r="BF498" s="33"/>
      <c r="BG498" s="33"/>
      <c r="BH498" s="33"/>
      <c r="BI498" s="33"/>
      <c r="BJ498" s="33"/>
      <c r="BK498" s="33"/>
      <c r="BL498" s="33"/>
      <c r="BM498" s="33"/>
      <c r="BN498" s="33"/>
      <c r="BO498" s="33"/>
      <c r="BP498" s="33"/>
      <c r="BQ498" s="33"/>
      <c r="BR498" s="33"/>
      <c r="BS498" s="33"/>
      <c r="BT498" s="33"/>
      <c r="BU498" s="33"/>
      <c r="BV498" s="33"/>
      <c r="BW498" s="33"/>
      <c r="BX498" s="33"/>
      <c r="BY498" s="33"/>
      <c r="BZ498" s="33"/>
      <c r="CA498" s="33"/>
      <c r="CB498" s="33"/>
      <c r="CC498" s="33"/>
      <c r="CD498" s="33"/>
      <c r="CE498" s="33"/>
      <c r="CF498" s="33"/>
      <c r="CG498" s="33"/>
      <c r="CH498" s="33"/>
      <c r="CI498" s="33"/>
      <c r="CJ498" s="33"/>
      <c r="CK498" s="33"/>
      <c r="CL498" s="33"/>
      <c r="CM498" s="33"/>
      <c r="CN498" s="33"/>
      <c r="CO498" s="33"/>
      <c r="CP498" s="33"/>
      <c r="CQ498" s="33"/>
      <c r="CR498" s="33"/>
      <c r="CS498" s="33"/>
      <c r="CT498" s="33"/>
      <c r="CU498" s="33"/>
      <c r="CV498" s="33"/>
      <c r="CW498" s="33"/>
      <c r="CX498" s="33"/>
      <c r="CY498" s="33"/>
      <c r="CZ498" s="33"/>
      <c r="DA498" s="33"/>
      <c r="DB498" s="33"/>
      <c r="DC498" s="33"/>
      <c r="DD498" s="33"/>
      <c r="DE498" s="33"/>
      <c r="DF498" s="33"/>
      <c r="DG498" s="33"/>
      <c r="DH498" s="33"/>
      <c r="DI498" s="33"/>
      <c r="DJ498" s="33"/>
      <c r="DK498" s="33"/>
      <c r="DL498" s="33"/>
      <c r="DM498" s="33"/>
      <c r="DN498" s="33"/>
      <c r="DO498" s="33"/>
      <c r="DP498" s="33"/>
      <c r="DQ498" s="33"/>
      <c r="DR498" s="33"/>
      <c r="DS498" s="33"/>
      <c r="DT498" s="33"/>
      <c r="DU498" s="33"/>
      <c r="DV498" s="33"/>
      <c r="DW498" s="33"/>
      <c r="DX498" s="33"/>
      <c r="DY498" s="33"/>
      <c r="DZ498" s="33"/>
      <c r="EA498" s="33"/>
      <c r="EB498" s="33"/>
      <c r="EC498" s="33"/>
      <c r="ED498" s="33"/>
      <c r="EE498" s="33"/>
      <c r="EF498" s="33"/>
      <c r="EG498" s="33"/>
      <c r="EH498" s="33"/>
      <c r="EI498" s="33"/>
      <c r="EJ498" s="33"/>
      <c r="EK498" s="33"/>
      <c r="EL498" s="33"/>
      <c r="EM498" s="33"/>
      <c r="EN498" s="33"/>
      <c r="EO498" s="33"/>
      <c r="EP498" s="33"/>
      <c r="EQ498" s="33"/>
      <c r="ER498" s="33"/>
      <c r="ES498" s="33"/>
      <c r="ET498" s="33"/>
      <c r="EU498" s="33"/>
      <c r="EV498" s="33"/>
      <c r="EW498" s="33"/>
      <c r="EX498" s="33"/>
      <c r="EY498" s="33"/>
      <c r="EZ498" s="33"/>
      <c r="FA498" s="33"/>
      <c r="FB498" s="33"/>
      <c r="FC498" s="33"/>
      <c r="FD498" s="33"/>
      <c r="FE498" s="33"/>
      <c r="FF498" s="33"/>
      <c r="FG498" s="33"/>
      <c r="FH498" s="33"/>
      <c r="FI498" s="33"/>
      <c r="FJ498" s="33"/>
      <c r="FK498" s="33"/>
      <c r="FL498" s="33"/>
      <c r="FM498" s="33"/>
      <c r="FN498" s="33"/>
      <c r="FO498" s="33"/>
      <c r="FP498" s="33"/>
      <c r="FQ498" s="33"/>
      <c r="FR498" s="33"/>
      <c r="FS498" s="33"/>
      <c r="FT498" s="33"/>
      <c r="FU498" s="33"/>
      <c r="FV498" s="33"/>
      <c r="FW498" s="33"/>
      <c r="FX498" s="33"/>
      <c r="FY498" s="33"/>
      <c r="FZ498" s="33"/>
      <c r="GA498" s="33"/>
      <c r="GB498" s="33"/>
      <c r="GC498" s="33"/>
      <c r="GD498" s="33"/>
      <c r="GE498" s="33"/>
      <c r="GF498" s="33"/>
      <c r="GG498" s="33"/>
      <c r="GH498" s="33"/>
      <c r="GI498" s="33"/>
      <c r="GJ498" s="33"/>
      <c r="GK498" s="33"/>
      <c r="GL498" s="33"/>
      <c r="GM498" s="33"/>
      <c r="GN498" s="33"/>
      <c r="GO498" s="33"/>
      <c r="GP498" s="33"/>
      <c r="GQ498" s="33"/>
      <c r="GR498" s="33"/>
      <c r="GS498" s="33"/>
      <c r="GT498" s="33"/>
      <c r="GU498" s="33"/>
      <c r="GV498" s="33"/>
      <c r="GW498" s="33"/>
      <c r="GX498" s="33"/>
      <c r="GY498" s="33"/>
      <c r="GZ498" s="33"/>
      <c r="HA498" s="33"/>
      <c r="HB498" s="33"/>
      <c r="HC498" s="33"/>
      <c r="HD498" s="33"/>
      <c r="HE498" s="33"/>
      <c r="HF498" s="33"/>
      <c r="HG498" s="33"/>
      <c r="HH498" s="33"/>
      <c r="HI498" s="33"/>
      <c r="HJ498" s="33"/>
      <c r="HK498" s="33"/>
      <c r="HL498" s="33"/>
      <c r="HM498" s="33"/>
      <c r="HN498" s="33"/>
      <c r="HO498" s="33"/>
      <c r="HP498" s="33"/>
      <c r="HQ498" s="33"/>
      <c r="HR498" s="33"/>
      <c r="HS498" s="33"/>
      <c r="HT498" s="33"/>
      <c r="HU498" s="33"/>
      <c r="HV498" s="33"/>
      <c r="HW498" s="33"/>
      <c r="HX498" s="33"/>
      <c r="HY498" s="33"/>
      <c r="HZ498" s="33"/>
      <c r="IA498" s="33"/>
      <c r="IB498" s="33"/>
      <c r="IC498" s="33"/>
      <c r="ID498" s="33"/>
      <c r="IE498" s="33"/>
      <c r="IF498" s="33"/>
      <c r="IG498" s="33"/>
      <c r="IH498" s="33"/>
      <c r="II498" s="33"/>
      <c r="IJ498" s="33"/>
      <c r="IK498" s="33"/>
      <c r="IL498" s="33"/>
      <c r="IM498" s="33"/>
      <c r="IN498" s="33"/>
      <c r="IO498" s="33"/>
      <c r="IP498" s="33"/>
      <c r="IQ498" s="33"/>
      <c r="IR498" s="33"/>
      <c r="IS498" s="33"/>
      <c r="IT498" s="33"/>
      <c r="IU498" s="33"/>
      <c r="IV498" s="33"/>
    </row>
    <row r="499" spans="1:256" x14ac:dyDescent="0.2">
      <c r="A499" s="312"/>
      <c r="B499" s="312"/>
      <c r="C499" s="312"/>
      <c r="D499" s="312"/>
      <c r="E499" s="312"/>
      <c r="F499" s="312"/>
      <c r="G499" s="312"/>
      <c r="H499" s="312"/>
      <c r="I499" s="312"/>
      <c r="J499" s="312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3"/>
      <c r="AG499" s="33"/>
      <c r="AH499" s="33"/>
      <c r="AI499" s="33"/>
      <c r="AJ499" s="33"/>
      <c r="AK499" s="33"/>
      <c r="AL499" s="33"/>
      <c r="AM499" s="33"/>
      <c r="AN499" s="33"/>
      <c r="AO499" s="33"/>
      <c r="AP499" s="33"/>
      <c r="AQ499" s="33"/>
      <c r="AR499" s="33"/>
      <c r="AS499" s="33"/>
      <c r="AT499" s="33"/>
      <c r="AU499" s="33"/>
      <c r="AV499" s="33"/>
      <c r="AW499" s="33"/>
      <c r="AX499" s="33"/>
      <c r="AY499" s="33"/>
      <c r="AZ499" s="33"/>
      <c r="BA499" s="33"/>
      <c r="BB499" s="33"/>
      <c r="BC499" s="33"/>
      <c r="BD499" s="33"/>
      <c r="BE499" s="33"/>
      <c r="BF499" s="33"/>
      <c r="BG499" s="33"/>
      <c r="BH499" s="33"/>
      <c r="BI499" s="33"/>
      <c r="BJ499" s="33"/>
      <c r="BK499" s="33"/>
      <c r="BL499" s="33"/>
      <c r="BM499" s="33"/>
      <c r="BN499" s="33"/>
      <c r="BO499" s="33"/>
      <c r="BP499" s="33"/>
      <c r="BQ499" s="33"/>
      <c r="BR499" s="33"/>
      <c r="BS499" s="33"/>
      <c r="BT499" s="33"/>
      <c r="BU499" s="33"/>
      <c r="BV499" s="33"/>
      <c r="BW499" s="33"/>
      <c r="BX499" s="33"/>
      <c r="BY499" s="33"/>
      <c r="BZ499" s="33"/>
      <c r="CA499" s="33"/>
      <c r="CB499" s="33"/>
      <c r="CC499" s="33"/>
      <c r="CD499" s="33"/>
      <c r="CE499" s="33"/>
      <c r="CF499" s="33"/>
      <c r="CG499" s="33"/>
      <c r="CH499" s="33"/>
      <c r="CI499" s="33"/>
      <c r="CJ499" s="33"/>
      <c r="CK499" s="33"/>
      <c r="CL499" s="33"/>
      <c r="CM499" s="33"/>
      <c r="CN499" s="33"/>
      <c r="CO499" s="33"/>
      <c r="CP499" s="33"/>
      <c r="CQ499" s="33"/>
      <c r="CR499" s="33"/>
      <c r="CS499" s="33"/>
      <c r="CT499" s="33"/>
      <c r="CU499" s="33"/>
      <c r="CV499" s="33"/>
      <c r="CW499" s="33"/>
      <c r="CX499" s="33"/>
      <c r="CY499" s="33"/>
      <c r="CZ499" s="33"/>
      <c r="DA499" s="33"/>
      <c r="DB499" s="33"/>
      <c r="DC499" s="33"/>
      <c r="DD499" s="33"/>
      <c r="DE499" s="33"/>
      <c r="DF499" s="33"/>
      <c r="DG499" s="33"/>
      <c r="DH499" s="33"/>
      <c r="DI499" s="33"/>
      <c r="DJ499" s="33"/>
      <c r="DK499" s="33"/>
      <c r="DL499" s="33"/>
      <c r="DM499" s="33"/>
      <c r="DN499" s="33"/>
      <c r="DO499" s="33"/>
      <c r="DP499" s="33"/>
      <c r="DQ499" s="33"/>
      <c r="DR499" s="33"/>
      <c r="DS499" s="33"/>
      <c r="DT499" s="33"/>
      <c r="DU499" s="33"/>
      <c r="DV499" s="33"/>
      <c r="DW499" s="33"/>
      <c r="DX499" s="33"/>
      <c r="DY499" s="33"/>
      <c r="DZ499" s="33"/>
      <c r="EA499" s="33"/>
      <c r="EB499" s="33"/>
      <c r="EC499" s="33"/>
      <c r="ED499" s="33"/>
      <c r="EE499" s="33"/>
      <c r="EF499" s="33"/>
      <c r="EG499" s="33"/>
      <c r="EH499" s="33"/>
      <c r="EI499" s="33"/>
      <c r="EJ499" s="33"/>
      <c r="EK499" s="33"/>
      <c r="EL499" s="33"/>
      <c r="EM499" s="33"/>
      <c r="EN499" s="33"/>
      <c r="EO499" s="33"/>
      <c r="EP499" s="33"/>
      <c r="EQ499" s="33"/>
      <c r="ER499" s="33"/>
      <c r="ES499" s="33"/>
      <c r="ET499" s="33"/>
      <c r="EU499" s="33"/>
      <c r="EV499" s="33"/>
      <c r="EW499" s="33"/>
      <c r="EX499" s="33"/>
      <c r="EY499" s="33"/>
      <c r="EZ499" s="33"/>
      <c r="FA499" s="33"/>
      <c r="FB499" s="33"/>
      <c r="FC499" s="33"/>
      <c r="FD499" s="33"/>
      <c r="FE499" s="33"/>
      <c r="FF499" s="33"/>
      <c r="FG499" s="33"/>
      <c r="FH499" s="33"/>
      <c r="FI499" s="33"/>
      <c r="FJ499" s="33"/>
      <c r="FK499" s="33"/>
      <c r="FL499" s="33"/>
      <c r="FM499" s="33"/>
      <c r="FN499" s="33"/>
      <c r="FO499" s="33"/>
      <c r="FP499" s="33"/>
      <c r="FQ499" s="33"/>
      <c r="FR499" s="33"/>
      <c r="FS499" s="33"/>
      <c r="FT499" s="33"/>
      <c r="FU499" s="33"/>
      <c r="FV499" s="33"/>
      <c r="FW499" s="33"/>
      <c r="FX499" s="33"/>
      <c r="FY499" s="33"/>
      <c r="FZ499" s="33"/>
      <c r="GA499" s="33"/>
      <c r="GB499" s="33"/>
      <c r="GC499" s="33"/>
      <c r="GD499" s="33"/>
      <c r="GE499" s="33"/>
      <c r="GF499" s="33"/>
      <c r="GG499" s="33"/>
      <c r="GH499" s="33"/>
      <c r="GI499" s="33"/>
      <c r="GJ499" s="33"/>
      <c r="GK499" s="33"/>
      <c r="GL499" s="33"/>
      <c r="GM499" s="33"/>
      <c r="GN499" s="33"/>
      <c r="GO499" s="33"/>
      <c r="GP499" s="33"/>
      <c r="GQ499" s="33"/>
      <c r="GR499" s="33"/>
      <c r="GS499" s="33"/>
      <c r="GT499" s="33"/>
      <c r="GU499" s="33"/>
      <c r="GV499" s="33"/>
      <c r="GW499" s="33"/>
      <c r="GX499" s="33"/>
      <c r="GY499" s="33"/>
      <c r="GZ499" s="33"/>
      <c r="HA499" s="33"/>
      <c r="HB499" s="33"/>
      <c r="HC499" s="33"/>
      <c r="HD499" s="33"/>
      <c r="HE499" s="33"/>
      <c r="HF499" s="33"/>
      <c r="HG499" s="33"/>
      <c r="HH499" s="33"/>
      <c r="HI499" s="33"/>
      <c r="HJ499" s="33"/>
      <c r="HK499" s="33"/>
      <c r="HL499" s="33"/>
      <c r="HM499" s="33"/>
      <c r="HN499" s="33"/>
      <c r="HO499" s="33"/>
      <c r="HP499" s="33"/>
      <c r="HQ499" s="33"/>
      <c r="HR499" s="33"/>
      <c r="HS499" s="33"/>
      <c r="HT499" s="33"/>
      <c r="HU499" s="33"/>
      <c r="HV499" s="33"/>
      <c r="HW499" s="33"/>
      <c r="HX499" s="33"/>
      <c r="HY499" s="33"/>
      <c r="HZ499" s="33"/>
      <c r="IA499" s="33"/>
      <c r="IB499" s="33"/>
      <c r="IC499" s="33"/>
      <c r="ID499" s="33"/>
      <c r="IE499" s="33"/>
      <c r="IF499" s="33"/>
      <c r="IG499" s="33"/>
      <c r="IH499" s="33"/>
      <c r="II499" s="33"/>
      <c r="IJ499" s="33"/>
      <c r="IK499" s="33"/>
      <c r="IL499" s="33"/>
      <c r="IM499" s="33"/>
      <c r="IN499" s="33"/>
      <c r="IO499" s="33"/>
      <c r="IP499" s="33"/>
      <c r="IQ499" s="33"/>
      <c r="IR499" s="33"/>
      <c r="IS499" s="33"/>
      <c r="IT499" s="33"/>
      <c r="IU499" s="33"/>
      <c r="IV499" s="33"/>
    </row>
    <row r="500" spans="1:256" ht="10.15" customHeight="1" x14ac:dyDescent="0.2">
      <c r="A500" s="312"/>
      <c r="B500" s="312"/>
      <c r="C500" s="312"/>
      <c r="D500" s="312"/>
      <c r="E500" s="312"/>
      <c r="F500" s="312"/>
      <c r="G500" s="312"/>
      <c r="H500" s="312"/>
      <c r="I500" s="312"/>
      <c r="J500" s="312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  <c r="AI500" s="33"/>
      <c r="AJ500" s="33"/>
      <c r="AK500" s="33"/>
      <c r="AL500" s="33"/>
      <c r="AM500" s="33"/>
      <c r="AN500" s="33"/>
      <c r="AO500" s="33"/>
      <c r="AP500" s="33"/>
      <c r="AQ500" s="33"/>
      <c r="AR500" s="33"/>
      <c r="AS500" s="33"/>
      <c r="AT500" s="33"/>
      <c r="AU500" s="33"/>
      <c r="AV500" s="33"/>
      <c r="AW500" s="33"/>
      <c r="AX500" s="33"/>
      <c r="AY500" s="33"/>
      <c r="AZ500" s="33"/>
      <c r="BA500" s="33"/>
      <c r="BB500" s="33"/>
      <c r="BC500" s="33"/>
      <c r="BD500" s="33"/>
      <c r="BE500" s="33"/>
      <c r="BF500" s="33"/>
      <c r="BG500" s="33"/>
      <c r="BH500" s="33"/>
      <c r="BI500" s="33"/>
      <c r="BJ500" s="33"/>
      <c r="BK500" s="33"/>
      <c r="BL500" s="33"/>
      <c r="BM500" s="33"/>
      <c r="BN500" s="33"/>
      <c r="BO500" s="33"/>
      <c r="BP500" s="33"/>
      <c r="BQ500" s="33"/>
      <c r="BR500" s="33"/>
      <c r="BS500" s="33"/>
      <c r="BT500" s="33"/>
      <c r="BU500" s="33"/>
      <c r="BV500" s="33"/>
      <c r="BW500" s="33"/>
      <c r="BX500" s="33"/>
      <c r="BY500" s="33"/>
      <c r="BZ500" s="33"/>
      <c r="CA500" s="33"/>
      <c r="CB500" s="33"/>
      <c r="CC500" s="33"/>
      <c r="CD500" s="33"/>
      <c r="CE500" s="33"/>
      <c r="CF500" s="33"/>
      <c r="CG500" s="33"/>
      <c r="CH500" s="33"/>
      <c r="CI500" s="33"/>
      <c r="CJ500" s="33"/>
      <c r="CK500" s="33"/>
      <c r="CL500" s="33"/>
      <c r="CM500" s="33"/>
      <c r="CN500" s="33"/>
      <c r="CO500" s="33"/>
      <c r="CP500" s="33"/>
      <c r="CQ500" s="33"/>
      <c r="CR500" s="33"/>
      <c r="CS500" s="33"/>
      <c r="CT500" s="33"/>
      <c r="CU500" s="33"/>
      <c r="CV500" s="33"/>
      <c r="CW500" s="33"/>
      <c r="CX500" s="33"/>
      <c r="CY500" s="33"/>
      <c r="CZ500" s="33"/>
      <c r="DA500" s="33"/>
      <c r="DB500" s="33"/>
      <c r="DC500" s="33"/>
      <c r="DD500" s="33"/>
      <c r="DE500" s="33"/>
      <c r="DF500" s="33"/>
      <c r="DG500" s="33"/>
      <c r="DH500" s="33"/>
      <c r="DI500" s="33"/>
      <c r="DJ500" s="33"/>
      <c r="DK500" s="33"/>
      <c r="DL500" s="33"/>
      <c r="DM500" s="33"/>
      <c r="DN500" s="33"/>
      <c r="DO500" s="33"/>
      <c r="DP500" s="33"/>
      <c r="DQ500" s="33"/>
      <c r="DR500" s="33"/>
      <c r="DS500" s="33"/>
      <c r="DT500" s="33"/>
      <c r="DU500" s="33"/>
      <c r="DV500" s="33"/>
      <c r="DW500" s="33"/>
      <c r="DX500" s="33"/>
      <c r="DY500" s="33"/>
      <c r="DZ500" s="33"/>
      <c r="EA500" s="33"/>
      <c r="EB500" s="33"/>
      <c r="EC500" s="33"/>
      <c r="ED500" s="33"/>
      <c r="EE500" s="33"/>
      <c r="EF500" s="33"/>
      <c r="EG500" s="33"/>
      <c r="EH500" s="33"/>
      <c r="EI500" s="33"/>
      <c r="EJ500" s="33"/>
      <c r="EK500" s="33"/>
      <c r="EL500" s="33"/>
      <c r="EM500" s="33"/>
      <c r="EN500" s="33"/>
      <c r="EO500" s="33"/>
      <c r="EP500" s="33"/>
      <c r="EQ500" s="33"/>
      <c r="ER500" s="33"/>
      <c r="ES500" s="33"/>
      <c r="ET500" s="33"/>
      <c r="EU500" s="33"/>
      <c r="EV500" s="33"/>
      <c r="EW500" s="33"/>
      <c r="EX500" s="33"/>
      <c r="EY500" s="33"/>
      <c r="EZ500" s="33"/>
      <c r="FA500" s="33"/>
      <c r="FB500" s="33"/>
      <c r="FC500" s="33"/>
      <c r="FD500" s="33"/>
      <c r="FE500" s="33"/>
      <c r="FF500" s="33"/>
      <c r="FG500" s="33"/>
      <c r="FH500" s="33"/>
      <c r="FI500" s="33"/>
      <c r="FJ500" s="33"/>
      <c r="FK500" s="33"/>
      <c r="FL500" s="33"/>
      <c r="FM500" s="33"/>
      <c r="FN500" s="33"/>
      <c r="FO500" s="33"/>
      <c r="FP500" s="33"/>
      <c r="FQ500" s="33"/>
      <c r="FR500" s="33"/>
      <c r="FS500" s="33"/>
      <c r="FT500" s="33"/>
      <c r="FU500" s="33"/>
      <c r="FV500" s="33"/>
      <c r="FW500" s="33"/>
      <c r="FX500" s="33"/>
      <c r="FY500" s="33"/>
      <c r="FZ500" s="33"/>
      <c r="GA500" s="33"/>
      <c r="GB500" s="33"/>
      <c r="GC500" s="33"/>
      <c r="GD500" s="33"/>
      <c r="GE500" s="33"/>
      <c r="GF500" s="33"/>
      <c r="GG500" s="33"/>
      <c r="GH500" s="33"/>
      <c r="GI500" s="33"/>
      <c r="GJ500" s="33"/>
      <c r="GK500" s="33"/>
      <c r="GL500" s="33"/>
      <c r="GM500" s="33"/>
      <c r="GN500" s="33"/>
      <c r="GO500" s="33"/>
      <c r="GP500" s="33"/>
      <c r="GQ500" s="33"/>
      <c r="GR500" s="33"/>
      <c r="GS500" s="33"/>
      <c r="GT500" s="33"/>
      <c r="GU500" s="33"/>
      <c r="GV500" s="33"/>
      <c r="GW500" s="33"/>
      <c r="GX500" s="33"/>
      <c r="GY500" s="33"/>
      <c r="GZ500" s="33"/>
      <c r="HA500" s="33"/>
      <c r="HB500" s="33"/>
      <c r="HC500" s="33"/>
      <c r="HD500" s="33"/>
      <c r="HE500" s="33"/>
      <c r="HF500" s="33"/>
      <c r="HG500" s="33"/>
      <c r="HH500" s="33"/>
      <c r="HI500" s="33"/>
      <c r="HJ500" s="33"/>
      <c r="HK500" s="33"/>
      <c r="HL500" s="33"/>
      <c r="HM500" s="33"/>
      <c r="HN500" s="33"/>
      <c r="HO500" s="33"/>
      <c r="HP500" s="33"/>
      <c r="HQ500" s="33"/>
      <c r="HR500" s="33"/>
      <c r="HS500" s="33"/>
      <c r="HT500" s="33"/>
      <c r="HU500" s="33"/>
      <c r="HV500" s="33"/>
      <c r="HW500" s="33"/>
      <c r="HX500" s="33"/>
      <c r="HY500" s="33"/>
      <c r="HZ500" s="33"/>
      <c r="IA500" s="33"/>
      <c r="IB500" s="33"/>
      <c r="IC500" s="33"/>
      <c r="ID500" s="33"/>
      <c r="IE500" s="33"/>
      <c r="IF500" s="33"/>
      <c r="IG500" s="33"/>
      <c r="IH500" s="33"/>
      <c r="II500" s="33"/>
      <c r="IJ500" s="33"/>
      <c r="IK500" s="33"/>
      <c r="IL500" s="33"/>
      <c r="IM500" s="33"/>
      <c r="IN500" s="33"/>
      <c r="IO500" s="33"/>
      <c r="IP500" s="33"/>
      <c r="IQ500" s="33"/>
      <c r="IR500" s="33"/>
      <c r="IS500" s="33"/>
      <c r="IT500" s="33"/>
      <c r="IU500" s="33"/>
      <c r="IV500" s="33"/>
    </row>
    <row r="501" spans="1:256" ht="13.9" hidden="1" x14ac:dyDescent="0.25">
      <c r="A501" s="312"/>
      <c r="B501" s="312"/>
      <c r="C501" s="312"/>
      <c r="D501" s="312"/>
      <c r="E501" s="312"/>
      <c r="F501" s="312"/>
      <c r="G501" s="312"/>
      <c r="H501" s="312"/>
      <c r="I501" s="312"/>
      <c r="J501" s="312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  <c r="AA501" s="33"/>
      <c r="AB501" s="33"/>
      <c r="AC501" s="33"/>
      <c r="AD501" s="33"/>
      <c r="AE501" s="33"/>
      <c r="AF501" s="33"/>
      <c r="AG501" s="33"/>
      <c r="AH501" s="33"/>
      <c r="AI501" s="33"/>
      <c r="AJ501" s="33"/>
      <c r="AK501" s="33"/>
      <c r="AL501" s="33"/>
      <c r="AM501" s="33"/>
      <c r="AN501" s="33"/>
      <c r="AO501" s="33"/>
      <c r="AP501" s="33"/>
      <c r="AQ501" s="33"/>
      <c r="AR501" s="33"/>
      <c r="AS501" s="33"/>
      <c r="AT501" s="33"/>
      <c r="AU501" s="33"/>
      <c r="AV501" s="33"/>
      <c r="AW501" s="33"/>
      <c r="AX501" s="33"/>
      <c r="AY501" s="33"/>
      <c r="AZ501" s="33"/>
      <c r="BA501" s="33"/>
      <c r="BB501" s="33"/>
      <c r="BC501" s="33"/>
      <c r="BD501" s="33"/>
      <c r="BE501" s="33"/>
      <c r="BF501" s="33"/>
      <c r="BG501" s="33"/>
      <c r="BH501" s="33"/>
      <c r="BI501" s="33"/>
      <c r="BJ501" s="33"/>
      <c r="BK501" s="33"/>
      <c r="BL501" s="33"/>
      <c r="BM501" s="33"/>
      <c r="BN501" s="33"/>
      <c r="BO501" s="33"/>
      <c r="BP501" s="33"/>
      <c r="BQ501" s="33"/>
      <c r="BR501" s="33"/>
      <c r="BS501" s="33"/>
      <c r="BT501" s="33"/>
      <c r="BU501" s="33"/>
      <c r="BV501" s="33"/>
      <c r="BW501" s="33"/>
      <c r="BX501" s="33"/>
      <c r="BY501" s="33"/>
      <c r="BZ501" s="33"/>
      <c r="CA501" s="33"/>
      <c r="CB501" s="33"/>
      <c r="CC501" s="33"/>
      <c r="CD501" s="33"/>
      <c r="CE501" s="33"/>
      <c r="CF501" s="33"/>
      <c r="CG501" s="33"/>
      <c r="CH501" s="33"/>
      <c r="CI501" s="33"/>
      <c r="CJ501" s="33"/>
      <c r="CK501" s="33"/>
      <c r="CL501" s="33"/>
      <c r="CM501" s="33"/>
      <c r="CN501" s="33"/>
      <c r="CO501" s="33"/>
      <c r="CP501" s="33"/>
      <c r="CQ501" s="33"/>
      <c r="CR501" s="33"/>
      <c r="CS501" s="33"/>
      <c r="CT501" s="33"/>
      <c r="CU501" s="33"/>
      <c r="CV501" s="33"/>
      <c r="CW501" s="33"/>
      <c r="CX501" s="33"/>
      <c r="CY501" s="33"/>
      <c r="CZ501" s="33"/>
      <c r="DA501" s="33"/>
      <c r="DB501" s="33"/>
      <c r="DC501" s="33"/>
      <c r="DD501" s="33"/>
      <c r="DE501" s="33"/>
      <c r="DF501" s="33"/>
      <c r="DG501" s="33"/>
      <c r="DH501" s="33"/>
      <c r="DI501" s="33"/>
      <c r="DJ501" s="33"/>
      <c r="DK501" s="33"/>
      <c r="DL501" s="33"/>
      <c r="DM501" s="33"/>
      <c r="DN501" s="33"/>
      <c r="DO501" s="33"/>
      <c r="DP501" s="33"/>
      <c r="DQ501" s="33"/>
      <c r="DR501" s="33"/>
      <c r="DS501" s="33"/>
      <c r="DT501" s="33"/>
      <c r="DU501" s="33"/>
      <c r="DV501" s="33"/>
      <c r="DW501" s="33"/>
      <c r="DX501" s="33"/>
      <c r="DY501" s="33"/>
      <c r="DZ501" s="33"/>
      <c r="EA501" s="33"/>
      <c r="EB501" s="33"/>
      <c r="EC501" s="33"/>
      <c r="ED501" s="33"/>
      <c r="EE501" s="33"/>
      <c r="EF501" s="33"/>
      <c r="EG501" s="33"/>
      <c r="EH501" s="33"/>
      <c r="EI501" s="33"/>
      <c r="EJ501" s="33"/>
      <c r="EK501" s="33"/>
      <c r="EL501" s="33"/>
      <c r="EM501" s="33"/>
      <c r="EN501" s="33"/>
      <c r="EO501" s="33"/>
      <c r="EP501" s="33"/>
      <c r="EQ501" s="33"/>
      <c r="ER501" s="33"/>
      <c r="ES501" s="33"/>
      <c r="ET501" s="33"/>
      <c r="EU501" s="33"/>
      <c r="EV501" s="33"/>
      <c r="EW501" s="33"/>
      <c r="EX501" s="33"/>
      <c r="EY501" s="33"/>
      <c r="EZ501" s="33"/>
      <c r="FA501" s="33"/>
      <c r="FB501" s="33"/>
      <c r="FC501" s="33"/>
      <c r="FD501" s="33"/>
      <c r="FE501" s="33"/>
      <c r="FF501" s="33"/>
      <c r="FG501" s="33"/>
      <c r="FH501" s="33"/>
      <c r="FI501" s="33"/>
      <c r="FJ501" s="33"/>
      <c r="FK501" s="33"/>
      <c r="FL501" s="33"/>
      <c r="FM501" s="33"/>
      <c r="FN501" s="33"/>
      <c r="FO501" s="33"/>
      <c r="FP501" s="33"/>
      <c r="FQ501" s="33"/>
      <c r="FR501" s="33"/>
      <c r="FS501" s="33"/>
      <c r="FT501" s="33"/>
      <c r="FU501" s="33"/>
      <c r="FV501" s="33"/>
      <c r="FW501" s="33"/>
      <c r="FX501" s="33"/>
      <c r="FY501" s="33"/>
      <c r="FZ501" s="33"/>
      <c r="GA501" s="33"/>
      <c r="GB501" s="33"/>
      <c r="GC501" s="33"/>
      <c r="GD501" s="33"/>
      <c r="GE501" s="33"/>
      <c r="GF501" s="33"/>
      <c r="GG501" s="33"/>
      <c r="GH501" s="33"/>
      <c r="GI501" s="33"/>
      <c r="GJ501" s="33"/>
      <c r="GK501" s="33"/>
      <c r="GL501" s="33"/>
      <c r="GM501" s="33"/>
      <c r="GN501" s="33"/>
      <c r="GO501" s="33"/>
      <c r="GP501" s="33"/>
      <c r="GQ501" s="33"/>
      <c r="GR501" s="33"/>
      <c r="GS501" s="33"/>
      <c r="GT501" s="33"/>
      <c r="GU501" s="33"/>
      <c r="GV501" s="33"/>
      <c r="GW501" s="33"/>
      <c r="GX501" s="33"/>
      <c r="GY501" s="33"/>
      <c r="GZ501" s="33"/>
      <c r="HA501" s="33"/>
      <c r="HB501" s="33"/>
      <c r="HC501" s="33"/>
      <c r="HD501" s="33"/>
      <c r="HE501" s="33"/>
      <c r="HF501" s="33"/>
      <c r="HG501" s="33"/>
      <c r="HH501" s="33"/>
      <c r="HI501" s="33"/>
      <c r="HJ501" s="33"/>
      <c r="HK501" s="33"/>
      <c r="HL501" s="33"/>
      <c r="HM501" s="33"/>
      <c r="HN501" s="33"/>
      <c r="HO501" s="33"/>
      <c r="HP501" s="33"/>
      <c r="HQ501" s="33"/>
      <c r="HR501" s="33"/>
      <c r="HS501" s="33"/>
      <c r="HT501" s="33"/>
      <c r="HU501" s="33"/>
      <c r="HV501" s="33"/>
      <c r="HW501" s="33"/>
      <c r="HX501" s="33"/>
      <c r="HY501" s="33"/>
      <c r="HZ501" s="33"/>
      <c r="IA501" s="33"/>
      <c r="IB501" s="33"/>
      <c r="IC501" s="33"/>
      <c r="ID501" s="33"/>
      <c r="IE501" s="33"/>
      <c r="IF501" s="33"/>
      <c r="IG501" s="33"/>
      <c r="IH501" s="33"/>
      <c r="II501" s="33"/>
      <c r="IJ501" s="33"/>
      <c r="IK501" s="33"/>
      <c r="IL501" s="33"/>
      <c r="IM501" s="33"/>
      <c r="IN501" s="33"/>
      <c r="IO501" s="33"/>
      <c r="IP501" s="33"/>
      <c r="IQ501" s="33"/>
      <c r="IR501" s="33"/>
      <c r="IS501" s="33"/>
      <c r="IT501" s="33"/>
      <c r="IU501" s="33"/>
      <c r="IV501" s="33"/>
    </row>
    <row r="502" spans="1:256" ht="20.25" customHeight="1" x14ac:dyDescent="0.2">
      <c r="A502" s="312"/>
      <c r="B502" s="312"/>
      <c r="C502" s="312"/>
      <c r="D502" s="312"/>
      <c r="E502" s="312"/>
      <c r="F502" s="312"/>
      <c r="G502" s="312"/>
      <c r="H502" s="312"/>
      <c r="I502" s="312"/>
      <c r="J502" s="312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  <c r="AA502" s="33"/>
      <c r="AB502" s="33"/>
      <c r="AC502" s="33"/>
      <c r="AD502" s="33"/>
      <c r="AE502" s="33"/>
      <c r="AF502" s="33"/>
      <c r="AG502" s="33"/>
      <c r="AH502" s="33"/>
      <c r="AI502" s="33"/>
      <c r="AJ502" s="33"/>
      <c r="AK502" s="33"/>
      <c r="AL502" s="33"/>
      <c r="AM502" s="33"/>
      <c r="AN502" s="33"/>
      <c r="AO502" s="33"/>
      <c r="AP502" s="33"/>
      <c r="AQ502" s="33"/>
      <c r="AR502" s="33"/>
      <c r="AS502" s="33"/>
      <c r="AT502" s="33"/>
      <c r="AU502" s="33"/>
      <c r="AV502" s="33"/>
      <c r="AW502" s="33"/>
      <c r="AX502" s="33"/>
      <c r="AY502" s="33"/>
      <c r="AZ502" s="33"/>
      <c r="BA502" s="33"/>
      <c r="BB502" s="33"/>
      <c r="BC502" s="33"/>
      <c r="BD502" s="33"/>
      <c r="BE502" s="33"/>
      <c r="BF502" s="33"/>
      <c r="BG502" s="33"/>
      <c r="BH502" s="33"/>
      <c r="BI502" s="33"/>
      <c r="BJ502" s="33"/>
      <c r="BK502" s="33"/>
      <c r="BL502" s="33"/>
      <c r="BM502" s="33"/>
      <c r="BN502" s="33"/>
      <c r="BO502" s="33"/>
      <c r="BP502" s="33"/>
      <c r="BQ502" s="33"/>
      <c r="BR502" s="33"/>
      <c r="BS502" s="33"/>
      <c r="BT502" s="33"/>
      <c r="BU502" s="33"/>
      <c r="BV502" s="33"/>
      <c r="BW502" s="33"/>
      <c r="BX502" s="33"/>
      <c r="BY502" s="33"/>
      <c r="BZ502" s="33"/>
      <c r="CA502" s="33"/>
      <c r="CB502" s="33"/>
      <c r="CC502" s="33"/>
      <c r="CD502" s="33"/>
      <c r="CE502" s="33"/>
      <c r="CF502" s="33"/>
      <c r="CG502" s="33"/>
      <c r="CH502" s="33"/>
      <c r="CI502" s="33"/>
      <c r="CJ502" s="33"/>
      <c r="CK502" s="33"/>
      <c r="CL502" s="33"/>
      <c r="CM502" s="33"/>
      <c r="CN502" s="33"/>
      <c r="CO502" s="33"/>
      <c r="CP502" s="33"/>
      <c r="CQ502" s="33"/>
      <c r="CR502" s="33"/>
      <c r="CS502" s="33"/>
      <c r="CT502" s="33"/>
      <c r="CU502" s="33"/>
      <c r="CV502" s="33"/>
      <c r="CW502" s="33"/>
      <c r="CX502" s="33"/>
      <c r="CY502" s="33"/>
      <c r="CZ502" s="33"/>
      <c r="DA502" s="33"/>
      <c r="DB502" s="33"/>
      <c r="DC502" s="33"/>
      <c r="DD502" s="33"/>
      <c r="DE502" s="33"/>
      <c r="DF502" s="33"/>
      <c r="DG502" s="33"/>
      <c r="DH502" s="33"/>
      <c r="DI502" s="33"/>
      <c r="DJ502" s="33"/>
      <c r="DK502" s="33"/>
      <c r="DL502" s="33"/>
      <c r="DM502" s="33"/>
      <c r="DN502" s="33"/>
      <c r="DO502" s="33"/>
      <c r="DP502" s="33"/>
      <c r="DQ502" s="33"/>
      <c r="DR502" s="33"/>
      <c r="DS502" s="33"/>
      <c r="DT502" s="33"/>
      <c r="DU502" s="33"/>
      <c r="DV502" s="33"/>
      <c r="DW502" s="33"/>
      <c r="DX502" s="33"/>
      <c r="DY502" s="33"/>
      <c r="DZ502" s="33"/>
      <c r="EA502" s="33"/>
      <c r="EB502" s="33"/>
      <c r="EC502" s="33"/>
      <c r="ED502" s="33"/>
      <c r="EE502" s="33"/>
      <c r="EF502" s="33"/>
      <c r="EG502" s="33"/>
      <c r="EH502" s="33"/>
      <c r="EI502" s="33"/>
      <c r="EJ502" s="33"/>
      <c r="EK502" s="33"/>
      <c r="EL502" s="33"/>
      <c r="EM502" s="33"/>
      <c r="EN502" s="33"/>
      <c r="EO502" s="33"/>
      <c r="EP502" s="33"/>
      <c r="EQ502" s="33"/>
      <c r="ER502" s="33"/>
      <c r="ES502" s="33"/>
      <c r="ET502" s="33"/>
      <c r="EU502" s="33"/>
      <c r="EV502" s="33"/>
      <c r="EW502" s="33"/>
      <c r="EX502" s="33"/>
      <c r="EY502" s="33"/>
      <c r="EZ502" s="33"/>
      <c r="FA502" s="33"/>
      <c r="FB502" s="33"/>
      <c r="FC502" s="33"/>
      <c r="FD502" s="33"/>
      <c r="FE502" s="33"/>
      <c r="FF502" s="33"/>
      <c r="FG502" s="33"/>
      <c r="FH502" s="33"/>
      <c r="FI502" s="33"/>
      <c r="FJ502" s="33"/>
      <c r="FK502" s="33"/>
      <c r="FL502" s="33"/>
      <c r="FM502" s="33"/>
      <c r="FN502" s="33"/>
      <c r="FO502" s="33"/>
      <c r="FP502" s="33"/>
      <c r="FQ502" s="33"/>
      <c r="FR502" s="33"/>
      <c r="FS502" s="33"/>
      <c r="FT502" s="33"/>
      <c r="FU502" s="33"/>
      <c r="FV502" s="33"/>
      <c r="FW502" s="33"/>
      <c r="FX502" s="33"/>
      <c r="FY502" s="33"/>
      <c r="FZ502" s="33"/>
      <c r="GA502" s="33"/>
      <c r="GB502" s="33"/>
      <c r="GC502" s="33"/>
      <c r="GD502" s="33"/>
      <c r="GE502" s="33"/>
      <c r="GF502" s="33"/>
      <c r="GG502" s="33"/>
      <c r="GH502" s="33"/>
      <c r="GI502" s="33"/>
      <c r="GJ502" s="33"/>
      <c r="GK502" s="33"/>
      <c r="GL502" s="33"/>
      <c r="GM502" s="33"/>
      <c r="GN502" s="33"/>
      <c r="GO502" s="33"/>
      <c r="GP502" s="33"/>
      <c r="GQ502" s="33"/>
      <c r="GR502" s="33"/>
      <c r="GS502" s="33"/>
      <c r="GT502" s="33"/>
      <c r="GU502" s="33"/>
      <c r="GV502" s="33"/>
      <c r="GW502" s="33"/>
      <c r="GX502" s="33"/>
      <c r="GY502" s="33"/>
      <c r="GZ502" s="33"/>
      <c r="HA502" s="33"/>
      <c r="HB502" s="33"/>
      <c r="HC502" s="33"/>
      <c r="HD502" s="33"/>
      <c r="HE502" s="33"/>
      <c r="HF502" s="33"/>
      <c r="HG502" s="33"/>
      <c r="HH502" s="33"/>
      <c r="HI502" s="33"/>
      <c r="HJ502" s="33"/>
      <c r="HK502" s="33"/>
      <c r="HL502" s="33"/>
      <c r="HM502" s="33"/>
      <c r="HN502" s="33"/>
      <c r="HO502" s="33"/>
      <c r="HP502" s="33"/>
      <c r="HQ502" s="33"/>
      <c r="HR502" s="33"/>
      <c r="HS502" s="33"/>
      <c r="HT502" s="33"/>
      <c r="HU502" s="33"/>
      <c r="HV502" s="33"/>
      <c r="HW502" s="33"/>
      <c r="HX502" s="33"/>
      <c r="HY502" s="33"/>
      <c r="HZ502" s="33"/>
      <c r="IA502" s="33"/>
      <c r="IB502" s="33"/>
      <c r="IC502" s="33"/>
      <c r="ID502" s="33"/>
      <c r="IE502" s="33"/>
      <c r="IF502" s="33"/>
      <c r="IG502" s="33"/>
      <c r="IH502" s="33"/>
      <c r="II502" s="33"/>
      <c r="IJ502" s="33"/>
      <c r="IK502" s="33"/>
      <c r="IL502" s="33"/>
      <c r="IM502" s="33"/>
      <c r="IN502" s="33"/>
      <c r="IO502" s="33"/>
      <c r="IP502" s="33"/>
      <c r="IQ502" s="33"/>
      <c r="IR502" s="33"/>
      <c r="IS502" s="33"/>
      <c r="IT502" s="33"/>
      <c r="IU502" s="33"/>
      <c r="IV502" s="33"/>
    </row>
    <row r="503" spans="1:256" x14ac:dyDescent="0.2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  <c r="AA503" s="33"/>
      <c r="AB503" s="33"/>
      <c r="AC503" s="33"/>
      <c r="AD503" s="33"/>
      <c r="AE503" s="33"/>
      <c r="AF503" s="33"/>
      <c r="AG503" s="33"/>
      <c r="AH503" s="33"/>
      <c r="AI503" s="33"/>
      <c r="AJ503" s="33"/>
      <c r="AK503" s="33"/>
      <c r="AL503" s="33"/>
      <c r="AM503" s="33"/>
      <c r="AN503" s="33"/>
      <c r="AO503" s="33"/>
      <c r="AP503" s="33"/>
      <c r="AQ503" s="33"/>
      <c r="AR503" s="33"/>
      <c r="AS503" s="33"/>
      <c r="AT503" s="33"/>
      <c r="AU503" s="33"/>
      <c r="AV503" s="33"/>
      <c r="AW503" s="33"/>
      <c r="AX503" s="33"/>
      <c r="AY503" s="33"/>
      <c r="AZ503" s="33"/>
      <c r="BA503" s="33"/>
      <c r="BB503" s="33"/>
      <c r="BC503" s="33"/>
      <c r="BD503" s="33"/>
      <c r="BE503" s="33"/>
      <c r="BF503" s="33"/>
      <c r="BG503" s="33"/>
      <c r="BH503" s="33"/>
      <c r="BI503" s="33"/>
      <c r="BJ503" s="33"/>
      <c r="BK503" s="33"/>
      <c r="BL503" s="33"/>
      <c r="BM503" s="33"/>
      <c r="BN503" s="33"/>
      <c r="BO503" s="33"/>
      <c r="BP503" s="33"/>
      <c r="BQ503" s="33"/>
      <c r="BR503" s="33"/>
      <c r="BS503" s="33"/>
      <c r="BT503" s="33"/>
      <c r="BU503" s="33"/>
      <c r="BV503" s="33"/>
      <c r="BW503" s="33"/>
      <c r="BX503" s="33"/>
      <c r="BY503" s="33"/>
      <c r="BZ503" s="33"/>
      <c r="CA503" s="33"/>
      <c r="CB503" s="33"/>
      <c r="CC503" s="33"/>
      <c r="CD503" s="33"/>
      <c r="CE503" s="33"/>
      <c r="CF503" s="33"/>
      <c r="CG503" s="33"/>
      <c r="CH503" s="33"/>
      <c r="CI503" s="33"/>
      <c r="CJ503" s="33"/>
      <c r="CK503" s="33"/>
      <c r="CL503" s="33"/>
      <c r="CM503" s="33"/>
      <c r="CN503" s="33"/>
      <c r="CO503" s="33"/>
      <c r="CP503" s="33"/>
      <c r="CQ503" s="33"/>
      <c r="CR503" s="33"/>
      <c r="CS503" s="33"/>
      <c r="CT503" s="33"/>
      <c r="CU503" s="33"/>
      <c r="CV503" s="33"/>
      <c r="CW503" s="33"/>
      <c r="CX503" s="33"/>
      <c r="CY503" s="33"/>
      <c r="CZ503" s="33"/>
      <c r="DA503" s="33"/>
      <c r="DB503" s="33"/>
      <c r="DC503" s="33"/>
      <c r="DD503" s="33"/>
      <c r="DE503" s="33"/>
      <c r="DF503" s="33"/>
      <c r="DG503" s="33"/>
      <c r="DH503" s="33"/>
      <c r="DI503" s="33"/>
      <c r="DJ503" s="33"/>
      <c r="DK503" s="33"/>
      <c r="DL503" s="33"/>
      <c r="DM503" s="33"/>
      <c r="DN503" s="33"/>
      <c r="DO503" s="33"/>
      <c r="DP503" s="33"/>
      <c r="DQ503" s="33"/>
      <c r="DR503" s="33"/>
      <c r="DS503" s="33"/>
      <c r="DT503" s="33"/>
      <c r="DU503" s="33"/>
      <c r="DV503" s="33"/>
      <c r="DW503" s="33"/>
      <c r="DX503" s="33"/>
      <c r="DY503" s="33"/>
      <c r="DZ503" s="33"/>
      <c r="EA503" s="33"/>
      <c r="EB503" s="33"/>
      <c r="EC503" s="33"/>
      <c r="ED503" s="33"/>
      <c r="EE503" s="33"/>
      <c r="EF503" s="33"/>
      <c r="EG503" s="33"/>
      <c r="EH503" s="33"/>
      <c r="EI503" s="33"/>
      <c r="EJ503" s="33"/>
      <c r="EK503" s="33"/>
      <c r="EL503" s="33"/>
      <c r="EM503" s="33"/>
      <c r="EN503" s="33"/>
      <c r="EO503" s="33"/>
      <c r="EP503" s="33"/>
      <c r="EQ503" s="33"/>
      <c r="ER503" s="33"/>
      <c r="ES503" s="33"/>
      <c r="ET503" s="33"/>
      <c r="EU503" s="33"/>
      <c r="EV503" s="33"/>
      <c r="EW503" s="33"/>
      <c r="EX503" s="33"/>
      <c r="EY503" s="33"/>
      <c r="EZ503" s="33"/>
      <c r="FA503" s="33"/>
      <c r="FB503" s="33"/>
      <c r="FC503" s="33"/>
      <c r="FD503" s="33"/>
      <c r="FE503" s="33"/>
      <c r="FF503" s="33"/>
      <c r="FG503" s="33"/>
      <c r="FH503" s="33"/>
      <c r="FI503" s="33"/>
      <c r="FJ503" s="33"/>
      <c r="FK503" s="33"/>
      <c r="FL503" s="33"/>
      <c r="FM503" s="33"/>
      <c r="FN503" s="33"/>
      <c r="FO503" s="33"/>
      <c r="FP503" s="33"/>
      <c r="FQ503" s="33"/>
      <c r="FR503" s="33"/>
      <c r="FS503" s="33"/>
      <c r="FT503" s="33"/>
      <c r="FU503" s="33"/>
      <c r="FV503" s="33"/>
      <c r="FW503" s="33"/>
      <c r="FX503" s="33"/>
      <c r="FY503" s="33"/>
      <c r="FZ503" s="33"/>
      <c r="GA503" s="33"/>
      <c r="GB503" s="33"/>
      <c r="GC503" s="33"/>
      <c r="GD503" s="33"/>
      <c r="GE503" s="33"/>
      <c r="GF503" s="33"/>
      <c r="GG503" s="33"/>
      <c r="GH503" s="33"/>
      <c r="GI503" s="33"/>
      <c r="GJ503" s="33"/>
      <c r="GK503" s="33"/>
      <c r="GL503" s="33"/>
      <c r="GM503" s="33"/>
      <c r="GN503" s="33"/>
      <c r="GO503" s="33"/>
      <c r="GP503" s="33"/>
      <c r="GQ503" s="33"/>
      <c r="GR503" s="33"/>
      <c r="GS503" s="33"/>
      <c r="GT503" s="33"/>
      <c r="GU503" s="33"/>
      <c r="GV503" s="33"/>
      <c r="GW503" s="33"/>
      <c r="GX503" s="33"/>
      <c r="GY503" s="33"/>
      <c r="GZ503" s="33"/>
      <c r="HA503" s="33"/>
      <c r="HB503" s="33"/>
      <c r="HC503" s="33"/>
      <c r="HD503" s="33"/>
      <c r="HE503" s="33"/>
      <c r="HF503" s="33"/>
      <c r="HG503" s="33"/>
      <c r="HH503" s="33"/>
      <c r="HI503" s="33"/>
      <c r="HJ503" s="33"/>
      <c r="HK503" s="33"/>
      <c r="HL503" s="33"/>
      <c r="HM503" s="33"/>
      <c r="HN503" s="33"/>
      <c r="HO503" s="33"/>
      <c r="HP503" s="33"/>
      <c r="HQ503" s="33"/>
      <c r="HR503" s="33"/>
      <c r="HS503" s="33"/>
      <c r="HT503" s="33"/>
      <c r="HU503" s="33"/>
      <c r="HV503" s="33"/>
      <c r="HW503" s="33"/>
      <c r="HX503" s="33"/>
      <c r="HY503" s="33"/>
      <c r="HZ503" s="33"/>
      <c r="IA503" s="33"/>
      <c r="IB503" s="33"/>
      <c r="IC503" s="33"/>
      <c r="ID503" s="33"/>
      <c r="IE503" s="33"/>
      <c r="IF503" s="33"/>
      <c r="IG503" s="33"/>
      <c r="IH503" s="33"/>
      <c r="II503" s="33"/>
      <c r="IJ503" s="33"/>
      <c r="IK503" s="33"/>
      <c r="IL503" s="33"/>
      <c r="IM503" s="33"/>
      <c r="IN503" s="33"/>
      <c r="IO503" s="33"/>
      <c r="IP503" s="33"/>
      <c r="IQ503" s="33"/>
      <c r="IR503" s="33"/>
      <c r="IS503" s="33"/>
      <c r="IT503" s="33"/>
      <c r="IU503" s="33"/>
      <c r="IV503" s="33"/>
    </row>
    <row r="504" spans="1:256" ht="15" thickBot="1" x14ac:dyDescent="0.25">
      <c r="A504" s="464" t="s">
        <v>133</v>
      </c>
      <c r="B504" s="464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  <c r="AA504" s="33"/>
      <c r="AB504" s="33"/>
      <c r="AC504" s="33"/>
      <c r="AD504" s="33"/>
      <c r="AE504" s="33"/>
      <c r="AF504" s="33"/>
      <c r="AG504" s="33"/>
      <c r="AH504" s="33"/>
      <c r="AI504" s="33"/>
      <c r="AJ504" s="33"/>
      <c r="AK504" s="33"/>
      <c r="AL504" s="33"/>
      <c r="AM504" s="33"/>
      <c r="AN504" s="33"/>
      <c r="AO504" s="33"/>
      <c r="AP504" s="33"/>
      <c r="AQ504" s="33"/>
      <c r="AR504" s="33"/>
      <c r="AS504" s="33"/>
      <c r="AT504" s="33"/>
      <c r="AU504" s="33"/>
      <c r="AV504" s="33"/>
      <c r="AW504" s="33"/>
      <c r="AX504" s="33"/>
      <c r="AY504" s="33"/>
      <c r="AZ504" s="33"/>
      <c r="BA504" s="33"/>
      <c r="BB504" s="33"/>
      <c r="BC504" s="33"/>
      <c r="BD504" s="33"/>
      <c r="BE504" s="33"/>
      <c r="BF504" s="33"/>
      <c r="BG504" s="33"/>
      <c r="BH504" s="33"/>
      <c r="BI504" s="33"/>
      <c r="BJ504" s="33"/>
      <c r="BK504" s="33"/>
      <c r="BL504" s="33"/>
      <c r="BM504" s="33"/>
      <c r="BN504" s="33"/>
      <c r="BO504" s="33"/>
      <c r="BP504" s="33"/>
      <c r="BQ504" s="33"/>
      <c r="BR504" s="33"/>
      <c r="BS504" s="33"/>
      <c r="BT504" s="33"/>
      <c r="BU504" s="33"/>
      <c r="BV504" s="33"/>
      <c r="BW504" s="33"/>
      <c r="BX504" s="33"/>
      <c r="BY504" s="33"/>
      <c r="BZ504" s="33"/>
      <c r="CA504" s="33"/>
      <c r="CB504" s="33"/>
      <c r="CC504" s="33"/>
      <c r="CD504" s="33"/>
      <c r="CE504" s="33"/>
      <c r="CF504" s="33"/>
      <c r="CG504" s="33"/>
      <c r="CH504" s="33"/>
      <c r="CI504" s="33"/>
      <c r="CJ504" s="33"/>
      <c r="CK504" s="33"/>
      <c r="CL504" s="33"/>
      <c r="CM504" s="33"/>
      <c r="CN504" s="33"/>
      <c r="CO504" s="33"/>
      <c r="CP504" s="33"/>
      <c r="CQ504" s="33"/>
      <c r="CR504" s="33"/>
      <c r="CS504" s="33"/>
      <c r="CT504" s="33"/>
      <c r="CU504" s="33"/>
      <c r="CV504" s="33"/>
      <c r="CW504" s="33"/>
      <c r="CX504" s="33"/>
      <c r="CY504" s="33"/>
      <c r="CZ504" s="33"/>
      <c r="DA504" s="33"/>
      <c r="DB504" s="33"/>
      <c r="DC504" s="33"/>
      <c r="DD504" s="33"/>
      <c r="DE504" s="33"/>
      <c r="DF504" s="33"/>
      <c r="DG504" s="33"/>
      <c r="DH504" s="33"/>
      <c r="DI504" s="33"/>
      <c r="DJ504" s="33"/>
      <c r="DK504" s="33"/>
      <c r="DL504" s="33"/>
      <c r="DM504" s="33"/>
      <c r="DN504" s="33"/>
      <c r="DO504" s="33"/>
      <c r="DP504" s="33"/>
      <c r="DQ504" s="33"/>
      <c r="DR504" s="33"/>
      <c r="DS504" s="33"/>
      <c r="DT504" s="33"/>
      <c r="DU504" s="33"/>
      <c r="DV504" s="33"/>
      <c r="DW504" s="33"/>
      <c r="DX504" s="33"/>
      <c r="DY504" s="33"/>
      <c r="DZ504" s="33"/>
      <c r="EA504" s="33"/>
      <c r="EB504" s="33"/>
      <c r="EC504" s="33"/>
      <c r="ED504" s="33"/>
      <c r="EE504" s="33"/>
      <c r="EF504" s="33"/>
      <c r="EG504" s="33"/>
      <c r="EH504" s="33"/>
      <c r="EI504" s="33"/>
      <c r="EJ504" s="33"/>
      <c r="EK504" s="33"/>
      <c r="EL504" s="33"/>
      <c r="EM504" s="33"/>
      <c r="EN504" s="33"/>
      <c r="EO504" s="33"/>
      <c r="EP504" s="33"/>
      <c r="EQ504" s="33"/>
      <c r="ER504" s="33"/>
      <c r="ES504" s="33"/>
      <c r="ET504" s="33"/>
      <c r="EU504" s="33"/>
      <c r="EV504" s="33"/>
      <c r="EW504" s="33"/>
      <c r="EX504" s="33"/>
      <c r="EY504" s="33"/>
      <c r="EZ504" s="33"/>
      <c r="FA504" s="33"/>
      <c r="FB504" s="33"/>
      <c r="FC504" s="33"/>
      <c r="FD504" s="33"/>
      <c r="FE504" s="33"/>
      <c r="FF504" s="33"/>
      <c r="FG504" s="33"/>
      <c r="FH504" s="33"/>
      <c r="FI504" s="33"/>
      <c r="FJ504" s="33"/>
      <c r="FK504" s="33"/>
      <c r="FL504" s="33"/>
      <c r="FM504" s="33"/>
      <c r="FN504" s="33"/>
      <c r="FO504" s="33"/>
      <c r="FP504" s="33"/>
      <c r="FQ504" s="33"/>
      <c r="FR504" s="33"/>
      <c r="FS504" s="33"/>
      <c r="FT504" s="33"/>
      <c r="FU504" s="33"/>
      <c r="FV504" s="33"/>
      <c r="FW504" s="33"/>
      <c r="FX504" s="33"/>
      <c r="FY504" s="33"/>
      <c r="FZ504" s="33"/>
      <c r="GA504" s="33"/>
      <c r="GB504" s="33"/>
      <c r="GC504" s="33"/>
      <c r="GD504" s="33"/>
      <c r="GE504" s="33"/>
      <c r="GF504" s="33"/>
      <c r="GG504" s="33"/>
      <c r="GH504" s="33"/>
      <c r="GI504" s="33"/>
      <c r="GJ504" s="33"/>
      <c r="GK504" s="33"/>
      <c r="GL504" s="33"/>
      <c r="GM504" s="33"/>
      <c r="GN504" s="33"/>
      <c r="GO504" s="33"/>
      <c r="GP504" s="33"/>
      <c r="GQ504" s="33"/>
      <c r="GR504" s="33"/>
      <c r="GS504" s="33"/>
      <c r="GT504" s="33"/>
      <c r="GU504" s="33"/>
      <c r="GV504" s="33"/>
      <c r="GW504" s="33"/>
      <c r="GX504" s="33"/>
      <c r="GY504" s="33"/>
      <c r="GZ504" s="33"/>
      <c r="HA504" s="33"/>
      <c r="HB504" s="33"/>
      <c r="HC504" s="33"/>
      <c r="HD504" s="33"/>
      <c r="HE504" s="33"/>
      <c r="HF504" s="33"/>
      <c r="HG504" s="33"/>
      <c r="HH504" s="33"/>
      <c r="HI504" s="33"/>
      <c r="HJ504" s="33"/>
      <c r="HK504" s="33"/>
      <c r="HL504" s="33"/>
      <c r="HM504" s="33"/>
      <c r="HN504" s="33"/>
      <c r="HO504" s="33"/>
      <c r="HP504" s="33"/>
      <c r="HQ504" s="33"/>
      <c r="HR504" s="33"/>
      <c r="HS504" s="33"/>
      <c r="HT504" s="33"/>
      <c r="HU504" s="33"/>
      <c r="HV504" s="33"/>
      <c r="HW504" s="33"/>
      <c r="HX504" s="33"/>
      <c r="HY504" s="33"/>
      <c r="HZ504" s="33"/>
      <c r="IA504" s="33"/>
      <c r="IB504" s="33"/>
      <c r="IC504" s="33"/>
      <c r="ID504" s="33"/>
      <c r="IE504" s="33"/>
      <c r="IF504" s="33"/>
      <c r="IG504" s="33"/>
      <c r="IH504" s="33"/>
      <c r="II504" s="33"/>
      <c r="IJ504" s="33"/>
      <c r="IK504" s="33"/>
      <c r="IL504" s="33"/>
      <c r="IM504" s="33"/>
      <c r="IN504" s="33"/>
      <c r="IO504" s="33"/>
      <c r="IP504" s="33"/>
      <c r="IQ504" s="33"/>
      <c r="IR504" s="33"/>
      <c r="IS504" s="33"/>
      <c r="IT504" s="33"/>
      <c r="IU504" s="33"/>
      <c r="IV504" s="33"/>
    </row>
    <row r="505" spans="1:256" ht="47.25" customHeight="1" thickTop="1" thickBot="1" x14ac:dyDescent="0.25">
      <c r="A505" s="465" t="s">
        <v>132</v>
      </c>
      <c r="B505" s="466"/>
      <c r="C505" s="466"/>
      <c r="D505" s="466"/>
      <c r="E505" s="467" t="s">
        <v>6</v>
      </c>
      <c r="F505" s="467"/>
      <c r="G505" s="468"/>
      <c r="H505" s="469" t="s">
        <v>7</v>
      </c>
      <c r="I505" s="466"/>
      <c r="J505" s="470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  <c r="AA505" s="33"/>
      <c r="AB505" s="33"/>
      <c r="AC505" s="33"/>
      <c r="AD505" s="33"/>
      <c r="AE505" s="33"/>
      <c r="AF505" s="33"/>
      <c r="AG505" s="33"/>
      <c r="AH505" s="33"/>
      <c r="AI505" s="33"/>
      <c r="AJ505" s="33"/>
      <c r="AK505" s="33"/>
      <c r="AL505" s="33"/>
      <c r="AM505" s="33"/>
      <c r="AN505" s="33"/>
      <c r="AO505" s="33"/>
      <c r="AP505" s="33"/>
      <c r="AQ505" s="33"/>
      <c r="AR505" s="33"/>
      <c r="AS505" s="33"/>
      <c r="AT505" s="33"/>
      <c r="AU505" s="33"/>
      <c r="AV505" s="33"/>
      <c r="AW505" s="33"/>
      <c r="AX505" s="33"/>
      <c r="AY505" s="33"/>
      <c r="AZ505" s="33"/>
      <c r="BA505" s="33"/>
      <c r="BB505" s="33"/>
      <c r="BC505" s="33"/>
      <c r="BD505" s="33"/>
      <c r="BE505" s="33"/>
      <c r="BF505" s="33"/>
      <c r="BG505" s="33"/>
      <c r="BH505" s="33"/>
      <c r="BI505" s="33"/>
      <c r="BJ505" s="33"/>
      <c r="BK505" s="33"/>
      <c r="BL505" s="33"/>
      <c r="BM505" s="33"/>
      <c r="BN505" s="33"/>
      <c r="BO505" s="33"/>
      <c r="BP505" s="33"/>
      <c r="BQ505" s="33"/>
      <c r="BR505" s="33"/>
      <c r="BS505" s="33"/>
      <c r="BT505" s="33"/>
      <c r="BU505" s="33"/>
      <c r="BV505" s="33"/>
      <c r="BW505" s="33"/>
      <c r="BX505" s="33"/>
      <c r="BY505" s="33"/>
      <c r="BZ505" s="33"/>
      <c r="CA505" s="33"/>
      <c r="CB505" s="33"/>
      <c r="CC505" s="33"/>
      <c r="CD505" s="33"/>
      <c r="CE505" s="33"/>
      <c r="CF505" s="33"/>
      <c r="CG505" s="33"/>
      <c r="CH505" s="33"/>
      <c r="CI505" s="33"/>
      <c r="CJ505" s="33"/>
      <c r="CK505" s="33"/>
      <c r="CL505" s="33"/>
      <c r="CM505" s="33"/>
      <c r="CN505" s="33"/>
      <c r="CO505" s="33"/>
      <c r="CP505" s="33"/>
      <c r="CQ505" s="33"/>
      <c r="CR505" s="33"/>
      <c r="CS505" s="33"/>
      <c r="CT505" s="33"/>
      <c r="CU505" s="33"/>
      <c r="CV505" s="33"/>
      <c r="CW505" s="33"/>
      <c r="CX505" s="33"/>
      <c r="CY505" s="33"/>
      <c r="CZ505" s="33"/>
      <c r="DA505" s="33"/>
      <c r="DB505" s="33"/>
      <c r="DC505" s="33"/>
      <c r="DD505" s="33"/>
      <c r="DE505" s="33"/>
      <c r="DF505" s="33"/>
      <c r="DG505" s="33"/>
      <c r="DH505" s="33"/>
      <c r="DI505" s="33"/>
      <c r="DJ505" s="33"/>
      <c r="DK505" s="33"/>
      <c r="DL505" s="33"/>
      <c r="DM505" s="33"/>
      <c r="DN505" s="33"/>
      <c r="DO505" s="33"/>
      <c r="DP505" s="33"/>
      <c r="DQ505" s="33"/>
      <c r="DR505" s="33"/>
      <c r="DS505" s="33"/>
      <c r="DT505" s="33"/>
      <c r="DU505" s="33"/>
      <c r="DV505" s="33"/>
      <c r="DW505" s="33"/>
      <c r="DX505" s="33"/>
      <c r="DY505" s="33"/>
      <c r="DZ505" s="33"/>
      <c r="EA505" s="33"/>
      <c r="EB505" s="33"/>
      <c r="EC505" s="33"/>
      <c r="ED505" s="33"/>
      <c r="EE505" s="33"/>
      <c r="EF505" s="33"/>
      <c r="EG505" s="33"/>
      <c r="EH505" s="33"/>
      <c r="EI505" s="33"/>
      <c r="EJ505" s="33"/>
      <c r="EK505" s="33"/>
      <c r="EL505" s="33"/>
      <c r="EM505" s="33"/>
      <c r="EN505" s="33"/>
      <c r="EO505" s="33"/>
      <c r="EP505" s="33"/>
      <c r="EQ505" s="33"/>
      <c r="ER505" s="33"/>
      <c r="ES505" s="33"/>
      <c r="ET505" s="33"/>
      <c r="EU505" s="33"/>
      <c r="EV505" s="33"/>
      <c r="EW505" s="33"/>
      <c r="EX505" s="33"/>
      <c r="EY505" s="33"/>
      <c r="EZ505" s="33"/>
      <c r="FA505" s="33"/>
      <c r="FB505" s="33"/>
      <c r="FC505" s="33"/>
      <c r="FD505" s="33"/>
      <c r="FE505" s="33"/>
      <c r="FF505" s="33"/>
      <c r="FG505" s="33"/>
      <c r="FH505" s="33"/>
      <c r="FI505" s="33"/>
      <c r="FJ505" s="33"/>
      <c r="FK505" s="33"/>
      <c r="FL505" s="33"/>
      <c r="FM505" s="33"/>
      <c r="FN505" s="33"/>
      <c r="FO505" s="33"/>
      <c r="FP505" s="33"/>
      <c r="FQ505" s="33"/>
      <c r="FR505" s="33"/>
      <c r="FS505" s="33"/>
      <c r="FT505" s="33"/>
      <c r="FU505" s="33"/>
      <c r="FV505" s="33"/>
      <c r="FW505" s="33"/>
      <c r="FX505" s="33"/>
      <c r="FY505" s="33"/>
      <c r="FZ505" s="33"/>
      <c r="GA505" s="33"/>
      <c r="GB505" s="33"/>
      <c r="GC505" s="33"/>
      <c r="GD505" s="33"/>
      <c r="GE505" s="33"/>
      <c r="GF505" s="33"/>
      <c r="GG505" s="33"/>
      <c r="GH505" s="33"/>
      <c r="GI505" s="33"/>
      <c r="GJ505" s="33"/>
      <c r="GK505" s="33"/>
      <c r="GL505" s="33"/>
      <c r="GM505" s="33"/>
      <c r="GN505" s="33"/>
      <c r="GO505" s="33"/>
      <c r="GP505" s="33"/>
      <c r="GQ505" s="33"/>
      <c r="GR505" s="33"/>
      <c r="GS505" s="33"/>
      <c r="GT505" s="33"/>
      <c r="GU505" s="33"/>
      <c r="GV505" s="33"/>
      <c r="GW505" s="33"/>
      <c r="GX505" s="33"/>
      <c r="GY505" s="33"/>
      <c r="GZ505" s="33"/>
      <c r="HA505" s="33"/>
      <c r="HB505" s="33"/>
      <c r="HC505" s="33"/>
      <c r="HD505" s="33"/>
      <c r="HE505" s="33"/>
      <c r="HF505" s="33"/>
      <c r="HG505" s="33"/>
      <c r="HH505" s="33"/>
      <c r="HI505" s="33"/>
      <c r="HJ505" s="33"/>
      <c r="HK505" s="33"/>
      <c r="HL505" s="33"/>
      <c r="HM505" s="33"/>
      <c r="HN505" s="33"/>
      <c r="HO505" s="33"/>
      <c r="HP505" s="33"/>
      <c r="HQ505" s="33"/>
      <c r="HR505" s="33"/>
      <c r="HS505" s="33"/>
      <c r="HT505" s="33"/>
      <c r="HU505" s="33"/>
      <c r="HV505" s="33"/>
      <c r="HW505" s="33"/>
      <c r="HX505" s="33"/>
      <c r="HY505" s="33"/>
      <c r="HZ505" s="33"/>
      <c r="IA505" s="33"/>
      <c r="IB505" s="33"/>
      <c r="IC505" s="33"/>
      <c r="ID505" s="33"/>
      <c r="IE505" s="33"/>
      <c r="IF505" s="33"/>
      <c r="IG505" s="33"/>
      <c r="IH505" s="33"/>
      <c r="II505" s="33"/>
      <c r="IJ505" s="33"/>
      <c r="IK505" s="33"/>
      <c r="IL505" s="33"/>
      <c r="IM505" s="33"/>
      <c r="IN505" s="33"/>
      <c r="IO505" s="33"/>
      <c r="IP505" s="33"/>
      <c r="IQ505" s="33"/>
      <c r="IR505" s="33"/>
      <c r="IS505" s="33"/>
      <c r="IT505" s="33"/>
      <c r="IU505" s="33"/>
      <c r="IV505" s="33"/>
    </row>
    <row r="506" spans="1:256" ht="31.5" customHeight="1" thickTop="1" x14ac:dyDescent="0.2">
      <c r="A506" s="409" t="s">
        <v>134</v>
      </c>
      <c r="B506" s="410"/>
      <c r="C506" s="410"/>
      <c r="D506" s="411"/>
      <c r="E506" s="417">
        <v>9943</v>
      </c>
      <c r="F506" s="417"/>
      <c r="G506" s="927"/>
      <c r="H506" s="416">
        <v>36978</v>
      </c>
      <c r="I506" s="417"/>
      <c r="J506" s="418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  <c r="AA506" s="33"/>
      <c r="AB506" s="33"/>
      <c r="AC506" s="33"/>
      <c r="AD506" s="33"/>
      <c r="AE506" s="33"/>
      <c r="AF506" s="33"/>
      <c r="AG506" s="33"/>
      <c r="AH506" s="33"/>
      <c r="AI506" s="33"/>
      <c r="AJ506" s="33"/>
      <c r="AK506" s="33"/>
      <c r="AL506" s="33"/>
      <c r="AM506" s="33"/>
      <c r="AN506" s="33"/>
      <c r="AO506" s="33"/>
      <c r="AP506" s="33"/>
      <c r="AQ506" s="33"/>
      <c r="AR506" s="33"/>
      <c r="AS506" s="33"/>
      <c r="AT506" s="33"/>
      <c r="AU506" s="33"/>
      <c r="AV506" s="33"/>
      <c r="AW506" s="33"/>
      <c r="AX506" s="33"/>
      <c r="AY506" s="33"/>
      <c r="AZ506" s="33"/>
      <c r="BA506" s="33"/>
      <c r="BB506" s="33"/>
      <c r="BC506" s="33"/>
      <c r="BD506" s="33"/>
      <c r="BE506" s="33"/>
      <c r="BF506" s="33"/>
      <c r="BG506" s="33"/>
      <c r="BH506" s="33"/>
      <c r="BI506" s="33"/>
      <c r="BJ506" s="33"/>
      <c r="BK506" s="33"/>
      <c r="BL506" s="33"/>
      <c r="BM506" s="33"/>
      <c r="BN506" s="33"/>
      <c r="BO506" s="33"/>
      <c r="BP506" s="33"/>
      <c r="BQ506" s="33"/>
      <c r="BR506" s="33"/>
      <c r="BS506" s="33"/>
      <c r="BT506" s="33"/>
      <c r="BU506" s="33"/>
      <c r="BV506" s="33"/>
      <c r="BW506" s="33"/>
      <c r="BX506" s="33"/>
      <c r="BY506" s="33"/>
      <c r="BZ506" s="33"/>
      <c r="CA506" s="33"/>
      <c r="CB506" s="33"/>
      <c r="CC506" s="33"/>
      <c r="CD506" s="33"/>
      <c r="CE506" s="33"/>
      <c r="CF506" s="33"/>
      <c r="CG506" s="33"/>
      <c r="CH506" s="33"/>
      <c r="CI506" s="33"/>
      <c r="CJ506" s="33"/>
      <c r="CK506" s="33"/>
      <c r="CL506" s="33"/>
      <c r="CM506" s="33"/>
      <c r="CN506" s="33"/>
      <c r="CO506" s="33"/>
      <c r="CP506" s="33"/>
      <c r="CQ506" s="33"/>
      <c r="CR506" s="33"/>
      <c r="CS506" s="33"/>
      <c r="CT506" s="33"/>
      <c r="CU506" s="33"/>
      <c r="CV506" s="33"/>
      <c r="CW506" s="33"/>
      <c r="CX506" s="33"/>
      <c r="CY506" s="33"/>
      <c r="CZ506" s="33"/>
      <c r="DA506" s="33"/>
      <c r="DB506" s="33"/>
      <c r="DC506" s="33"/>
      <c r="DD506" s="33"/>
      <c r="DE506" s="33"/>
      <c r="DF506" s="33"/>
      <c r="DG506" s="33"/>
      <c r="DH506" s="33"/>
      <c r="DI506" s="33"/>
      <c r="DJ506" s="33"/>
      <c r="DK506" s="33"/>
      <c r="DL506" s="33"/>
      <c r="DM506" s="33"/>
      <c r="DN506" s="33"/>
      <c r="DO506" s="33"/>
      <c r="DP506" s="33"/>
      <c r="DQ506" s="33"/>
      <c r="DR506" s="33"/>
      <c r="DS506" s="33"/>
      <c r="DT506" s="33"/>
      <c r="DU506" s="33"/>
      <c r="DV506" s="33"/>
      <c r="DW506" s="33"/>
      <c r="DX506" s="33"/>
      <c r="DY506" s="33"/>
      <c r="DZ506" s="33"/>
      <c r="EA506" s="33"/>
      <c r="EB506" s="33"/>
      <c r="EC506" s="33"/>
      <c r="ED506" s="33"/>
      <c r="EE506" s="33"/>
      <c r="EF506" s="33"/>
      <c r="EG506" s="33"/>
      <c r="EH506" s="33"/>
      <c r="EI506" s="33"/>
      <c r="EJ506" s="33"/>
      <c r="EK506" s="33"/>
      <c r="EL506" s="33"/>
      <c r="EM506" s="33"/>
      <c r="EN506" s="33"/>
      <c r="EO506" s="33"/>
      <c r="EP506" s="33"/>
      <c r="EQ506" s="33"/>
      <c r="ER506" s="33"/>
      <c r="ES506" s="33"/>
      <c r="ET506" s="33"/>
      <c r="EU506" s="33"/>
      <c r="EV506" s="33"/>
      <c r="EW506" s="33"/>
      <c r="EX506" s="33"/>
      <c r="EY506" s="33"/>
      <c r="EZ506" s="33"/>
      <c r="FA506" s="33"/>
      <c r="FB506" s="33"/>
      <c r="FC506" s="33"/>
      <c r="FD506" s="33"/>
      <c r="FE506" s="33"/>
      <c r="FF506" s="33"/>
      <c r="FG506" s="33"/>
      <c r="FH506" s="33"/>
      <c r="FI506" s="33"/>
      <c r="FJ506" s="33"/>
      <c r="FK506" s="33"/>
      <c r="FL506" s="33"/>
      <c r="FM506" s="33"/>
      <c r="FN506" s="33"/>
      <c r="FO506" s="33"/>
      <c r="FP506" s="33"/>
      <c r="FQ506" s="33"/>
      <c r="FR506" s="33"/>
      <c r="FS506" s="33"/>
      <c r="FT506" s="33"/>
      <c r="FU506" s="33"/>
      <c r="FV506" s="33"/>
      <c r="FW506" s="33"/>
      <c r="FX506" s="33"/>
      <c r="FY506" s="33"/>
      <c r="FZ506" s="33"/>
      <c r="GA506" s="33"/>
      <c r="GB506" s="33"/>
      <c r="GC506" s="33"/>
      <c r="GD506" s="33"/>
      <c r="GE506" s="33"/>
      <c r="GF506" s="33"/>
      <c r="GG506" s="33"/>
      <c r="GH506" s="33"/>
      <c r="GI506" s="33"/>
      <c r="GJ506" s="33"/>
      <c r="GK506" s="33"/>
      <c r="GL506" s="33"/>
      <c r="GM506" s="33"/>
      <c r="GN506" s="33"/>
      <c r="GO506" s="33"/>
      <c r="GP506" s="33"/>
      <c r="GQ506" s="33"/>
      <c r="GR506" s="33"/>
      <c r="GS506" s="33"/>
      <c r="GT506" s="33"/>
      <c r="GU506" s="33"/>
      <c r="GV506" s="33"/>
      <c r="GW506" s="33"/>
      <c r="GX506" s="33"/>
      <c r="GY506" s="33"/>
      <c r="GZ506" s="33"/>
      <c r="HA506" s="33"/>
      <c r="HB506" s="33"/>
      <c r="HC506" s="33"/>
      <c r="HD506" s="33"/>
      <c r="HE506" s="33"/>
      <c r="HF506" s="33"/>
      <c r="HG506" s="33"/>
      <c r="HH506" s="33"/>
      <c r="HI506" s="33"/>
      <c r="HJ506" s="33"/>
      <c r="HK506" s="33"/>
      <c r="HL506" s="33"/>
      <c r="HM506" s="33"/>
      <c r="HN506" s="33"/>
      <c r="HO506" s="33"/>
      <c r="HP506" s="33"/>
      <c r="HQ506" s="33"/>
      <c r="HR506" s="33"/>
      <c r="HS506" s="33"/>
      <c r="HT506" s="33"/>
      <c r="HU506" s="33"/>
      <c r="HV506" s="33"/>
      <c r="HW506" s="33"/>
      <c r="HX506" s="33"/>
      <c r="HY506" s="33"/>
      <c r="HZ506" s="33"/>
      <c r="IA506" s="33"/>
      <c r="IB506" s="33"/>
      <c r="IC506" s="33"/>
      <c r="ID506" s="33"/>
      <c r="IE506" s="33"/>
      <c r="IF506" s="33"/>
      <c r="IG506" s="33"/>
      <c r="IH506" s="33"/>
      <c r="II506" s="33"/>
      <c r="IJ506" s="33"/>
      <c r="IK506" s="33"/>
      <c r="IL506" s="33"/>
      <c r="IM506" s="33"/>
      <c r="IN506" s="33"/>
      <c r="IO506" s="33"/>
      <c r="IP506" s="33"/>
      <c r="IQ506" s="33"/>
      <c r="IR506" s="33"/>
      <c r="IS506" s="33"/>
      <c r="IT506" s="33"/>
      <c r="IU506" s="33"/>
      <c r="IV506" s="33"/>
    </row>
    <row r="507" spans="1:256" ht="31.5" customHeight="1" thickBot="1" x14ac:dyDescent="0.25">
      <c r="A507" s="461" t="s">
        <v>135</v>
      </c>
      <c r="B507" s="462"/>
      <c r="C507" s="462"/>
      <c r="D507" s="462"/>
      <c r="E507" s="933">
        <v>202397</v>
      </c>
      <c r="F507" s="933"/>
      <c r="G507" s="945"/>
      <c r="H507" s="932">
        <v>155754</v>
      </c>
      <c r="I507" s="933"/>
      <c r="J507" s="934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  <c r="AA507" s="33"/>
      <c r="AB507" s="33"/>
      <c r="AC507" s="33"/>
      <c r="AD507" s="33"/>
      <c r="AE507" s="33"/>
      <c r="AF507" s="33"/>
      <c r="AG507" s="33"/>
      <c r="AH507" s="33"/>
      <c r="AI507" s="33"/>
      <c r="AJ507" s="33"/>
      <c r="AK507" s="33"/>
      <c r="AL507" s="33"/>
      <c r="AM507" s="33"/>
      <c r="AN507" s="33"/>
      <c r="AO507" s="33"/>
      <c r="AP507" s="33"/>
      <c r="AQ507" s="33"/>
      <c r="AR507" s="33"/>
      <c r="AS507" s="33"/>
      <c r="AT507" s="33"/>
      <c r="AU507" s="33"/>
      <c r="AV507" s="33"/>
      <c r="AW507" s="33"/>
      <c r="AX507" s="33"/>
      <c r="AY507" s="33"/>
      <c r="AZ507" s="33"/>
      <c r="BA507" s="33"/>
      <c r="BB507" s="33"/>
      <c r="BC507" s="33"/>
      <c r="BD507" s="33"/>
      <c r="BE507" s="33"/>
      <c r="BF507" s="33"/>
      <c r="BG507" s="33"/>
      <c r="BH507" s="33"/>
      <c r="BI507" s="33"/>
      <c r="BJ507" s="33"/>
      <c r="BK507" s="33"/>
      <c r="BL507" s="33"/>
      <c r="BM507" s="33"/>
      <c r="BN507" s="33"/>
      <c r="BO507" s="33"/>
      <c r="BP507" s="33"/>
      <c r="BQ507" s="33"/>
      <c r="BR507" s="33"/>
      <c r="BS507" s="33"/>
      <c r="BT507" s="33"/>
      <c r="BU507" s="33"/>
      <c r="BV507" s="33"/>
      <c r="BW507" s="33"/>
      <c r="BX507" s="33"/>
      <c r="BY507" s="33"/>
      <c r="BZ507" s="33"/>
      <c r="CA507" s="33"/>
      <c r="CB507" s="33"/>
      <c r="CC507" s="33"/>
      <c r="CD507" s="33"/>
      <c r="CE507" s="33"/>
      <c r="CF507" s="33"/>
      <c r="CG507" s="33"/>
      <c r="CH507" s="33"/>
      <c r="CI507" s="33"/>
      <c r="CJ507" s="33"/>
      <c r="CK507" s="33"/>
      <c r="CL507" s="33"/>
      <c r="CM507" s="33"/>
      <c r="CN507" s="33"/>
      <c r="CO507" s="33"/>
      <c r="CP507" s="33"/>
      <c r="CQ507" s="33"/>
      <c r="CR507" s="33"/>
      <c r="CS507" s="33"/>
      <c r="CT507" s="33"/>
      <c r="CU507" s="33"/>
      <c r="CV507" s="33"/>
      <c r="CW507" s="33"/>
      <c r="CX507" s="33"/>
      <c r="CY507" s="33"/>
      <c r="CZ507" s="33"/>
      <c r="DA507" s="33"/>
      <c r="DB507" s="33"/>
      <c r="DC507" s="33"/>
      <c r="DD507" s="33"/>
      <c r="DE507" s="33"/>
      <c r="DF507" s="33"/>
      <c r="DG507" s="33"/>
      <c r="DH507" s="33"/>
      <c r="DI507" s="33"/>
      <c r="DJ507" s="33"/>
      <c r="DK507" s="33"/>
      <c r="DL507" s="33"/>
      <c r="DM507" s="33"/>
      <c r="DN507" s="33"/>
      <c r="DO507" s="33"/>
      <c r="DP507" s="33"/>
      <c r="DQ507" s="33"/>
      <c r="DR507" s="33"/>
      <c r="DS507" s="33"/>
      <c r="DT507" s="33"/>
      <c r="DU507" s="33"/>
      <c r="DV507" s="33"/>
      <c r="DW507" s="33"/>
      <c r="DX507" s="33"/>
      <c r="DY507" s="33"/>
      <c r="DZ507" s="33"/>
      <c r="EA507" s="33"/>
      <c r="EB507" s="33"/>
      <c r="EC507" s="33"/>
      <c r="ED507" s="33"/>
      <c r="EE507" s="33"/>
      <c r="EF507" s="33"/>
      <c r="EG507" s="33"/>
      <c r="EH507" s="33"/>
      <c r="EI507" s="33"/>
      <c r="EJ507" s="33"/>
      <c r="EK507" s="33"/>
      <c r="EL507" s="33"/>
      <c r="EM507" s="33"/>
      <c r="EN507" s="33"/>
      <c r="EO507" s="33"/>
      <c r="EP507" s="33"/>
      <c r="EQ507" s="33"/>
      <c r="ER507" s="33"/>
      <c r="ES507" s="33"/>
      <c r="ET507" s="33"/>
      <c r="EU507" s="33"/>
      <c r="EV507" s="33"/>
      <c r="EW507" s="33"/>
      <c r="EX507" s="33"/>
      <c r="EY507" s="33"/>
      <c r="EZ507" s="33"/>
      <c r="FA507" s="33"/>
      <c r="FB507" s="33"/>
      <c r="FC507" s="33"/>
      <c r="FD507" s="33"/>
      <c r="FE507" s="33"/>
      <c r="FF507" s="33"/>
      <c r="FG507" s="33"/>
      <c r="FH507" s="33"/>
      <c r="FI507" s="33"/>
      <c r="FJ507" s="33"/>
      <c r="FK507" s="33"/>
      <c r="FL507" s="33"/>
      <c r="FM507" s="33"/>
      <c r="FN507" s="33"/>
      <c r="FO507" s="33"/>
      <c r="FP507" s="33"/>
      <c r="FQ507" s="33"/>
      <c r="FR507" s="33"/>
      <c r="FS507" s="33"/>
      <c r="FT507" s="33"/>
      <c r="FU507" s="33"/>
      <c r="FV507" s="33"/>
      <c r="FW507" s="33"/>
      <c r="FX507" s="33"/>
      <c r="FY507" s="33"/>
      <c r="FZ507" s="33"/>
      <c r="GA507" s="33"/>
      <c r="GB507" s="33"/>
      <c r="GC507" s="33"/>
      <c r="GD507" s="33"/>
      <c r="GE507" s="33"/>
      <c r="GF507" s="33"/>
      <c r="GG507" s="33"/>
      <c r="GH507" s="33"/>
      <c r="GI507" s="33"/>
      <c r="GJ507" s="33"/>
      <c r="GK507" s="33"/>
      <c r="GL507" s="33"/>
      <c r="GM507" s="33"/>
      <c r="GN507" s="33"/>
      <c r="GO507" s="33"/>
      <c r="GP507" s="33"/>
      <c r="GQ507" s="33"/>
      <c r="GR507" s="33"/>
      <c r="GS507" s="33"/>
      <c r="GT507" s="33"/>
      <c r="GU507" s="33"/>
      <c r="GV507" s="33"/>
      <c r="GW507" s="33"/>
      <c r="GX507" s="33"/>
      <c r="GY507" s="33"/>
      <c r="GZ507" s="33"/>
      <c r="HA507" s="33"/>
      <c r="HB507" s="33"/>
      <c r="HC507" s="33"/>
      <c r="HD507" s="33"/>
      <c r="HE507" s="33"/>
      <c r="HF507" s="33"/>
      <c r="HG507" s="33"/>
      <c r="HH507" s="33"/>
      <c r="HI507" s="33"/>
      <c r="HJ507" s="33"/>
      <c r="HK507" s="33"/>
      <c r="HL507" s="33"/>
      <c r="HM507" s="33"/>
      <c r="HN507" s="33"/>
      <c r="HO507" s="33"/>
      <c r="HP507" s="33"/>
      <c r="HQ507" s="33"/>
      <c r="HR507" s="33"/>
      <c r="HS507" s="33"/>
      <c r="HT507" s="33"/>
      <c r="HU507" s="33"/>
      <c r="HV507" s="33"/>
      <c r="HW507" s="33"/>
      <c r="HX507" s="33"/>
      <c r="HY507" s="33"/>
      <c r="HZ507" s="33"/>
      <c r="IA507" s="33"/>
      <c r="IB507" s="33"/>
      <c r="IC507" s="33"/>
      <c r="ID507" s="33"/>
      <c r="IE507" s="33"/>
      <c r="IF507" s="33"/>
      <c r="IG507" s="33"/>
      <c r="IH507" s="33"/>
      <c r="II507" s="33"/>
      <c r="IJ507" s="33"/>
      <c r="IK507" s="33"/>
      <c r="IL507" s="33"/>
      <c r="IM507" s="33"/>
      <c r="IN507" s="33"/>
      <c r="IO507" s="33"/>
      <c r="IP507" s="33"/>
      <c r="IQ507" s="33"/>
      <c r="IR507" s="33"/>
      <c r="IS507" s="33"/>
      <c r="IT507" s="33"/>
      <c r="IU507" s="33"/>
      <c r="IV507" s="33"/>
    </row>
    <row r="508" spans="1:256" ht="15.75" thickBot="1" x14ac:dyDescent="0.3">
      <c r="A508" s="939" t="s">
        <v>130</v>
      </c>
      <c r="B508" s="940"/>
      <c r="C508" s="940"/>
      <c r="D508" s="940"/>
      <c r="E508" s="941">
        <f>IF(SUM(E506:G507)=0,"",SUM(E506:G507))</f>
        <v>212340</v>
      </c>
      <c r="F508" s="941"/>
      <c r="G508" s="942"/>
      <c r="H508" s="943">
        <f>IF(SUM(H506:J507)=0,"",SUM(H506:J507))</f>
        <v>192732</v>
      </c>
      <c r="I508" s="941"/>
      <c r="J508" s="944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  <c r="AA508" s="33"/>
      <c r="AB508" s="33"/>
      <c r="AC508" s="33"/>
      <c r="AD508" s="33"/>
      <c r="AE508" s="33"/>
      <c r="AF508" s="33"/>
      <c r="AG508" s="33"/>
      <c r="AH508" s="33"/>
      <c r="AI508" s="33"/>
      <c r="AJ508" s="33"/>
      <c r="AK508" s="33"/>
      <c r="AL508" s="33"/>
      <c r="AM508" s="33"/>
      <c r="AN508" s="33"/>
      <c r="AO508" s="33"/>
      <c r="AP508" s="33"/>
      <c r="AQ508" s="33"/>
      <c r="AR508" s="33"/>
      <c r="AS508" s="33"/>
      <c r="AT508" s="33"/>
      <c r="AU508" s="33"/>
      <c r="AV508" s="33"/>
      <c r="AW508" s="33"/>
      <c r="AX508" s="33"/>
      <c r="AY508" s="33"/>
      <c r="AZ508" s="33"/>
      <c r="BA508" s="33"/>
      <c r="BB508" s="33"/>
      <c r="BC508" s="33"/>
      <c r="BD508" s="33"/>
      <c r="BE508" s="33"/>
      <c r="BF508" s="33"/>
      <c r="BG508" s="33"/>
      <c r="BH508" s="33"/>
      <c r="BI508" s="33"/>
      <c r="BJ508" s="33"/>
      <c r="BK508" s="33"/>
      <c r="BL508" s="33"/>
      <c r="BM508" s="33"/>
      <c r="BN508" s="33"/>
      <c r="BO508" s="33"/>
      <c r="BP508" s="33"/>
      <c r="BQ508" s="33"/>
      <c r="BR508" s="33"/>
      <c r="BS508" s="33"/>
      <c r="BT508" s="33"/>
      <c r="BU508" s="33"/>
      <c r="BV508" s="33"/>
      <c r="BW508" s="33"/>
      <c r="BX508" s="33"/>
      <c r="BY508" s="33"/>
      <c r="BZ508" s="33"/>
      <c r="CA508" s="33"/>
      <c r="CB508" s="33"/>
      <c r="CC508" s="33"/>
      <c r="CD508" s="33"/>
      <c r="CE508" s="33"/>
      <c r="CF508" s="33"/>
      <c r="CG508" s="33"/>
      <c r="CH508" s="33"/>
      <c r="CI508" s="33"/>
      <c r="CJ508" s="33"/>
      <c r="CK508" s="33"/>
      <c r="CL508" s="33"/>
      <c r="CM508" s="33"/>
      <c r="CN508" s="33"/>
      <c r="CO508" s="33"/>
      <c r="CP508" s="33"/>
      <c r="CQ508" s="33"/>
      <c r="CR508" s="33"/>
      <c r="CS508" s="33"/>
      <c r="CT508" s="33"/>
      <c r="CU508" s="33"/>
      <c r="CV508" s="33"/>
      <c r="CW508" s="33"/>
      <c r="CX508" s="33"/>
      <c r="CY508" s="33"/>
      <c r="CZ508" s="33"/>
      <c r="DA508" s="33"/>
      <c r="DB508" s="33"/>
      <c r="DC508" s="33"/>
      <c r="DD508" s="33"/>
      <c r="DE508" s="33"/>
      <c r="DF508" s="33"/>
      <c r="DG508" s="33"/>
      <c r="DH508" s="33"/>
      <c r="DI508" s="33"/>
      <c r="DJ508" s="33"/>
      <c r="DK508" s="33"/>
      <c r="DL508" s="33"/>
      <c r="DM508" s="33"/>
      <c r="DN508" s="33"/>
      <c r="DO508" s="33"/>
      <c r="DP508" s="33"/>
      <c r="DQ508" s="33"/>
      <c r="DR508" s="33"/>
      <c r="DS508" s="33"/>
      <c r="DT508" s="33"/>
      <c r="DU508" s="33"/>
      <c r="DV508" s="33"/>
      <c r="DW508" s="33"/>
      <c r="DX508" s="33"/>
      <c r="DY508" s="33"/>
      <c r="DZ508" s="33"/>
      <c r="EA508" s="33"/>
      <c r="EB508" s="33"/>
      <c r="EC508" s="33"/>
      <c r="ED508" s="33"/>
      <c r="EE508" s="33"/>
      <c r="EF508" s="33"/>
      <c r="EG508" s="33"/>
      <c r="EH508" s="33"/>
      <c r="EI508" s="33"/>
      <c r="EJ508" s="33"/>
      <c r="EK508" s="33"/>
      <c r="EL508" s="33"/>
      <c r="EM508" s="33"/>
      <c r="EN508" s="33"/>
      <c r="EO508" s="33"/>
      <c r="EP508" s="33"/>
      <c r="EQ508" s="33"/>
      <c r="ER508" s="33"/>
      <c r="ES508" s="33"/>
      <c r="ET508" s="33"/>
      <c r="EU508" s="33"/>
      <c r="EV508" s="33"/>
      <c r="EW508" s="33"/>
      <c r="EX508" s="33"/>
      <c r="EY508" s="33"/>
      <c r="EZ508" s="33"/>
      <c r="FA508" s="33"/>
      <c r="FB508" s="33"/>
      <c r="FC508" s="33"/>
      <c r="FD508" s="33"/>
      <c r="FE508" s="33"/>
      <c r="FF508" s="33"/>
      <c r="FG508" s="33"/>
      <c r="FH508" s="33"/>
      <c r="FI508" s="33"/>
      <c r="FJ508" s="33"/>
      <c r="FK508" s="33"/>
      <c r="FL508" s="33"/>
      <c r="FM508" s="33"/>
      <c r="FN508" s="33"/>
      <c r="FO508" s="33"/>
      <c r="FP508" s="33"/>
      <c r="FQ508" s="33"/>
      <c r="FR508" s="33"/>
      <c r="FS508" s="33"/>
      <c r="FT508" s="33"/>
      <c r="FU508" s="33"/>
      <c r="FV508" s="33"/>
      <c r="FW508" s="33"/>
      <c r="FX508" s="33"/>
      <c r="FY508" s="33"/>
      <c r="FZ508" s="33"/>
      <c r="GA508" s="33"/>
      <c r="GB508" s="33"/>
      <c r="GC508" s="33"/>
      <c r="GD508" s="33"/>
      <c r="GE508" s="33"/>
      <c r="GF508" s="33"/>
      <c r="GG508" s="33"/>
      <c r="GH508" s="33"/>
      <c r="GI508" s="33"/>
      <c r="GJ508" s="33"/>
      <c r="GK508" s="33"/>
      <c r="GL508" s="33"/>
      <c r="GM508" s="33"/>
      <c r="GN508" s="33"/>
      <c r="GO508" s="33"/>
      <c r="GP508" s="33"/>
      <c r="GQ508" s="33"/>
      <c r="GR508" s="33"/>
      <c r="GS508" s="33"/>
      <c r="GT508" s="33"/>
      <c r="GU508" s="33"/>
      <c r="GV508" s="33"/>
      <c r="GW508" s="33"/>
      <c r="GX508" s="33"/>
      <c r="GY508" s="33"/>
      <c r="GZ508" s="33"/>
      <c r="HA508" s="33"/>
      <c r="HB508" s="33"/>
      <c r="HC508" s="33"/>
      <c r="HD508" s="33"/>
      <c r="HE508" s="33"/>
      <c r="HF508" s="33"/>
      <c r="HG508" s="33"/>
      <c r="HH508" s="33"/>
      <c r="HI508" s="33"/>
      <c r="HJ508" s="33"/>
      <c r="HK508" s="33"/>
      <c r="HL508" s="33"/>
      <c r="HM508" s="33"/>
      <c r="HN508" s="33"/>
      <c r="HO508" s="33"/>
      <c r="HP508" s="33"/>
      <c r="HQ508" s="33"/>
      <c r="HR508" s="33"/>
      <c r="HS508" s="33"/>
      <c r="HT508" s="33"/>
      <c r="HU508" s="33"/>
      <c r="HV508" s="33"/>
      <c r="HW508" s="33"/>
      <c r="HX508" s="33"/>
      <c r="HY508" s="33"/>
      <c r="HZ508" s="33"/>
      <c r="IA508" s="33"/>
      <c r="IB508" s="33"/>
      <c r="IC508" s="33"/>
      <c r="ID508" s="33"/>
      <c r="IE508" s="33"/>
      <c r="IF508" s="33"/>
      <c r="IG508" s="33"/>
      <c r="IH508" s="33"/>
      <c r="II508" s="33"/>
      <c r="IJ508" s="33"/>
      <c r="IK508" s="33"/>
      <c r="IL508" s="33"/>
      <c r="IM508" s="33"/>
      <c r="IN508" s="33"/>
      <c r="IO508" s="33"/>
      <c r="IP508" s="33"/>
      <c r="IQ508" s="33"/>
      <c r="IR508" s="33"/>
      <c r="IS508" s="33"/>
      <c r="IT508" s="33"/>
      <c r="IU508" s="33"/>
      <c r="IV508" s="33"/>
    </row>
    <row r="509" spans="1:256" ht="32.25" customHeight="1" x14ac:dyDescent="0.2">
      <c r="A509" s="947" t="s">
        <v>136</v>
      </c>
      <c r="B509" s="948"/>
      <c r="C509" s="948"/>
      <c r="D509" s="948"/>
      <c r="E509" s="407"/>
      <c r="F509" s="407"/>
      <c r="G509" s="928"/>
      <c r="H509" s="406"/>
      <c r="I509" s="407"/>
      <c r="J509" s="408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  <c r="AA509" s="33"/>
      <c r="AB509" s="33"/>
      <c r="AC509" s="33"/>
      <c r="AD509" s="33"/>
      <c r="AE509" s="33"/>
      <c r="AF509" s="33"/>
      <c r="AG509" s="33"/>
      <c r="AH509" s="33"/>
      <c r="AI509" s="33"/>
      <c r="AJ509" s="33"/>
      <c r="AK509" s="33"/>
      <c r="AL509" s="33"/>
      <c r="AM509" s="33"/>
      <c r="AN509" s="33"/>
      <c r="AO509" s="33"/>
      <c r="AP509" s="33"/>
      <c r="AQ509" s="33"/>
      <c r="AR509" s="33"/>
      <c r="AS509" s="33"/>
      <c r="AT509" s="33"/>
      <c r="AU509" s="33"/>
      <c r="AV509" s="33"/>
      <c r="AW509" s="33"/>
      <c r="AX509" s="33"/>
      <c r="AY509" s="33"/>
      <c r="AZ509" s="33"/>
      <c r="BA509" s="33"/>
      <c r="BB509" s="33"/>
      <c r="BC509" s="33"/>
      <c r="BD509" s="33"/>
      <c r="BE509" s="33"/>
      <c r="BF509" s="33"/>
      <c r="BG509" s="33"/>
      <c r="BH509" s="33"/>
      <c r="BI509" s="33"/>
      <c r="BJ509" s="33"/>
      <c r="BK509" s="33"/>
      <c r="BL509" s="33"/>
      <c r="BM509" s="33"/>
      <c r="BN509" s="33"/>
      <c r="BO509" s="33"/>
      <c r="BP509" s="33"/>
      <c r="BQ509" s="33"/>
      <c r="BR509" s="33"/>
      <c r="BS509" s="33"/>
      <c r="BT509" s="33"/>
      <c r="BU509" s="33"/>
      <c r="BV509" s="33"/>
      <c r="BW509" s="33"/>
      <c r="BX509" s="33"/>
      <c r="BY509" s="33"/>
      <c r="BZ509" s="33"/>
      <c r="CA509" s="33"/>
      <c r="CB509" s="33"/>
      <c r="CC509" s="33"/>
      <c r="CD509" s="33"/>
      <c r="CE509" s="33"/>
      <c r="CF509" s="33"/>
      <c r="CG509" s="33"/>
      <c r="CH509" s="33"/>
      <c r="CI509" s="33"/>
      <c r="CJ509" s="33"/>
      <c r="CK509" s="33"/>
      <c r="CL509" s="33"/>
      <c r="CM509" s="33"/>
      <c r="CN509" s="33"/>
      <c r="CO509" s="33"/>
      <c r="CP509" s="33"/>
      <c r="CQ509" s="33"/>
      <c r="CR509" s="33"/>
      <c r="CS509" s="33"/>
      <c r="CT509" s="33"/>
      <c r="CU509" s="33"/>
      <c r="CV509" s="33"/>
      <c r="CW509" s="33"/>
      <c r="CX509" s="33"/>
      <c r="CY509" s="33"/>
      <c r="CZ509" s="33"/>
      <c r="DA509" s="33"/>
      <c r="DB509" s="33"/>
      <c r="DC509" s="33"/>
      <c r="DD509" s="33"/>
      <c r="DE509" s="33"/>
      <c r="DF509" s="33"/>
      <c r="DG509" s="33"/>
      <c r="DH509" s="33"/>
      <c r="DI509" s="33"/>
      <c r="DJ509" s="33"/>
      <c r="DK509" s="33"/>
      <c r="DL509" s="33"/>
      <c r="DM509" s="33"/>
      <c r="DN509" s="33"/>
      <c r="DO509" s="33"/>
      <c r="DP509" s="33"/>
      <c r="DQ509" s="33"/>
      <c r="DR509" s="33"/>
      <c r="DS509" s="33"/>
      <c r="DT509" s="33"/>
      <c r="DU509" s="33"/>
      <c r="DV509" s="33"/>
      <c r="DW509" s="33"/>
      <c r="DX509" s="33"/>
      <c r="DY509" s="33"/>
      <c r="DZ509" s="33"/>
      <c r="EA509" s="33"/>
      <c r="EB509" s="33"/>
      <c r="EC509" s="33"/>
      <c r="ED509" s="33"/>
      <c r="EE509" s="33"/>
      <c r="EF509" s="33"/>
      <c r="EG509" s="33"/>
      <c r="EH509" s="33"/>
      <c r="EI509" s="33"/>
      <c r="EJ509" s="33"/>
      <c r="EK509" s="33"/>
      <c r="EL509" s="33"/>
      <c r="EM509" s="33"/>
      <c r="EN509" s="33"/>
      <c r="EO509" s="33"/>
      <c r="EP509" s="33"/>
      <c r="EQ509" s="33"/>
      <c r="ER509" s="33"/>
      <c r="ES509" s="33"/>
      <c r="ET509" s="33"/>
      <c r="EU509" s="33"/>
      <c r="EV509" s="33"/>
      <c r="EW509" s="33"/>
      <c r="EX509" s="33"/>
      <c r="EY509" s="33"/>
      <c r="EZ509" s="33"/>
      <c r="FA509" s="33"/>
      <c r="FB509" s="33"/>
      <c r="FC509" s="33"/>
      <c r="FD509" s="33"/>
      <c r="FE509" s="33"/>
      <c r="FF509" s="33"/>
      <c r="FG509" s="33"/>
      <c r="FH509" s="33"/>
      <c r="FI509" s="33"/>
      <c r="FJ509" s="33"/>
      <c r="FK509" s="33"/>
      <c r="FL509" s="33"/>
      <c r="FM509" s="33"/>
      <c r="FN509" s="33"/>
      <c r="FO509" s="33"/>
      <c r="FP509" s="33"/>
      <c r="FQ509" s="33"/>
      <c r="FR509" s="33"/>
      <c r="FS509" s="33"/>
      <c r="FT509" s="33"/>
      <c r="FU509" s="33"/>
      <c r="FV509" s="33"/>
      <c r="FW509" s="33"/>
      <c r="FX509" s="33"/>
      <c r="FY509" s="33"/>
      <c r="FZ509" s="33"/>
      <c r="GA509" s="33"/>
      <c r="GB509" s="33"/>
      <c r="GC509" s="33"/>
      <c r="GD509" s="33"/>
      <c r="GE509" s="33"/>
      <c r="GF509" s="33"/>
      <c r="GG509" s="33"/>
      <c r="GH509" s="33"/>
      <c r="GI509" s="33"/>
      <c r="GJ509" s="33"/>
      <c r="GK509" s="33"/>
      <c r="GL509" s="33"/>
      <c r="GM509" s="33"/>
      <c r="GN509" s="33"/>
      <c r="GO509" s="33"/>
      <c r="GP509" s="33"/>
      <c r="GQ509" s="33"/>
      <c r="GR509" s="33"/>
      <c r="GS509" s="33"/>
      <c r="GT509" s="33"/>
      <c r="GU509" s="33"/>
      <c r="GV509" s="33"/>
      <c r="GW509" s="33"/>
      <c r="GX509" s="33"/>
      <c r="GY509" s="33"/>
      <c r="GZ509" s="33"/>
      <c r="HA509" s="33"/>
      <c r="HB509" s="33"/>
      <c r="HC509" s="33"/>
      <c r="HD509" s="33"/>
      <c r="HE509" s="33"/>
      <c r="HF509" s="33"/>
      <c r="HG509" s="33"/>
      <c r="HH509" s="33"/>
      <c r="HI509" s="33"/>
      <c r="HJ509" s="33"/>
      <c r="HK509" s="33"/>
      <c r="HL509" s="33"/>
      <c r="HM509" s="33"/>
      <c r="HN509" s="33"/>
      <c r="HO509" s="33"/>
      <c r="HP509" s="33"/>
      <c r="HQ509" s="33"/>
      <c r="HR509" s="33"/>
      <c r="HS509" s="33"/>
      <c r="HT509" s="33"/>
      <c r="HU509" s="33"/>
      <c r="HV509" s="33"/>
      <c r="HW509" s="33"/>
      <c r="HX509" s="33"/>
      <c r="HY509" s="33"/>
      <c r="HZ509" s="33"/>
      <c r="IA509" s="33"/>
      <c r="IB509" s="33"/>
      <c r="IC509" s="33"/>
      <c r="ID509" s="33"/>
      <c r="IE509" s="33"/>
      <c r="IF509" s="33"/>
      <c r="IG509" s="33"/>
      <c r="IH509" s="33"/>
      <c r="II509" s="33"/>
      <c r="IJ509" s="33"/>
      <c r="IK509" s="33"/>
      <c r="IL509" s="33"/>
      <c r="IM509" s="33"/>
      <c r="IN509" s="33"/>
      <c r="IO509" s="33"/>
      <c r="IP509" s="33"/>
      <c r="IQ509" s="33"/>
      <c r="IR509" s="33"/>
      <c r="IS509" s="33"/>
      <c r="IT509" s="33"/>
      <c r="IU509" s="33"/>
      <c r="IV509" s="33"/>
    </row>
    <row r="510" spans="1:256" ht="31.5" customHeight="1" thickBot="1" x14ac:dyDescent="0.25">
      <c r="A510" s="461" t="s">
        <v>137</v>
      </c>
      <c r="B510" s="462"/>
      <c r="C510" s="462"/>
      <c r="D510" s="462"/>
      <c r="E510" s="930"/>
      <c r="F510" s="930"/>
      <c r="G510" s="946"/>
      <c r="H510" s="929"/>
      <c r="I510" s="930"/>
      <c r="J510" s="931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  <c r="AA510" s="33"/>
      <c r="AB510" s="33"/>
      <c r="AC510" s="33"/>
      <c r="AD510" s="33"/>
      <c r="AE510" s="33"/>
      <c r="AF510" s="33"/>
      <c r="AG510" s="33"/>
      <c r="AH510" s="33"/>
      <c r="AI510" s="33"/>
      <c r="AJ510" s="33"/>
      <c r="AK510" s="33"/>
      <c r="AL510" s="33"/>
      <c r="AM510" s="33"/>
      <c r="AN510" s="33"/>
      <c r="AO510" s="33"/>
      <c r="AP510" s="33"/>
      <c r="AQ510" s="33"/>
      <c r="AR510" s="33"/>
      <c r="AS510" s="33"/>
      <c r="AT510" s="33"/>
      <c r="AU510" s="33"/>
      <c r="AV510" s="33"/>
      <c r="AW510" s="33"/>
      <c r="AX510" s="33"/>
      <c r="AY510" s="33"/>
      <c r="AZ510" s="33"/>
      <c r="BA510" s="33"/>
      <c r="BB510" s="33"/>
      <c r="BC510" s="33"/>
      <c r="BD510" s="33"/>
      <c r="BE510" s="33"/>
      <c r="BF510" s="33"/>
      <c r="BG510" s="33"/>
      <c r="BH510" s="33"/>
      <c r="BI510" s="33"/>
      <c r="BJ510" s="33"/>
      <c r="BK510" s="33"/>
      <c r="BL510" s="33"/>
      <c r="BM510" s="33"/>
      <c r="BN510" s="33"/>
      <c r="BO510" s="33"/>
      <c r="BP510" s="33"/>
      <c r="BQ510" s="33"/>
      <c r="BR510" s="33"/>
      <c r="BS510" s="33"/>
      <c r="BT510" s="33"/>
      <c r="BU510" s="33"/>
      <c r="BV510" s="33"/>
      <c r="BW510" s="33"/>
      <c r="BX510" s="33"/>
      <c r="BY510" s="33"/>
      <c r="BZ510" s="33"/>
      <c r="CA510" s="33"/>
      <c r="CB510" s="33"/>
      <c r="CC510" s="33"/>
      <c r="CD510" s="33"/>
      <c r="CE510" s="33"/>
      <c r="CF510" s="33"/>
      <c r="CG510" s="33"/>
      <c r="CH510" s="33"/>
      <c r="CI510" s="33"/>
      <c r="CJ510" s="33"/>
      <c r="CK510" s="33"/>
      <c r="CL510" s="33"/>
      <c r="CM510" s="33"/>
      <c r="CN510" s="33"/>
      <c r="CO510" s="33"/>
      <c r="CP510" s="33"/>
      <c r="CQ510" s="33"/>
      <c r="CR510" s="33"/>
      <c r="CS510" s="33"/>
      <c r="CT510" s="33"/>
      <c r="CU510" s="33"/>
      <c r="CV510" s="33"/>
      <c r="CW510" s="33"/>
      <c r="CX510" s="33"/>
      <c r="CY510" s="33"/>
      <c r="CZ510" s="33"/>
      <c r="DA510" s="33"/>
      <c r="DB510" s="33"/>
      <c r="DC510" s="33"/>
      <c r="DD510" s="33"/>
      <c r="DE510" s="33"/>
      <c r="DF510" s="33"/>
      <c r="DG510" s="33"/>
      <c r="DH510" s="33"/>
      <c r="DI510" s="33"/>
      <c r="DJ510" s="33"/>
      <c r="DK510" s="33"/>
      <c r="DL510" s="33"/>
      <c r="DM510" s="33"/>
      <c r="DN510" s="33"/>
      <c r="DO510" s="33"/>
      <c r="DP510" s="33"/>
      <c r="DQ510" s="33"/>
      <c r="DR510" s="33"/>
      <c r="DS510" s="33"/>
      <c r="DT510" s="33"/>
      <c r="DU510" s="33"/>
      <c r="DV510" s="33"/>
      <c r="DW510" s="33"/>
      <c r="DX510" s="33"/>
      <c r="DY510" s="33"/>
      <c r="DZ510" s="33"/>
      <c r="EA510" s="33"/>
      <c r="EB510" s="33"/>
      <c r="EC510" s="33"/>
      <c r="ED510" s="33"/>
      <c r="EE510" s="33"/>
      <c r="EF510" s="33"/>
      <c r="EG510" s="33"/>
      <c r="EH510" s="33"/>
      <c r="EI510" s="33"/>
      <c r="EJ510" s="33"/>
      <c r="EK510" s="33"/>
      <c r="EL510" s="33"/>
      <c r="EM510" s="33"/>
      <c r="EN510" s="33"/>
      <c r="EO510" s="33"/>
      <c r="EP510" s="33"/>
      <c r="EQ510" s="33"/>
      <c r="ER510" s="33"/>
      <c r="ES510" s="33"/>
      <c r="ET510" s="33"/>
      <c r="EU510" s="33"/>
      <c r="EV510" s="33"/>
      <c r="EW510" s="33"/>
      <c r="EX510" s="33"/>
      <c r="EY510" s="33"/>
      <c r="EZ510" s="33"/>
      <c r="FA510" s="33"/>
      <c r="FB510" s="33"/>
      <c r="FC510" s="33"/>
      <c r="FD510" s="33"/>
      <c r="FE510" s="33"/>
      <c r="FF510" s="33"/>
      <c r="FG510" s="33"/>
      <c r="FH510" s="33"/>
      <c r="FI510" s="33"/>
      <c r="FJ510" s="33"/>
      <c r="FK510" s="33"/>
      <c r="FL510" s="33"/>
      <c r="FM510" s="33"/>
      <c r="FN510" s="33"/>
      <c r="FO510" s="33"/>
      <c r="FP510" s="33"/>
      <c r="FQ510" s="33"/>
      <c r="FR510" s="33"/>
      <c r="FS510" s="33"/>
      <c r="FT510" s="33"/>
      <c r="FU510" s="33"/>
      <c r="FV510" s="33"/>
      <c r="FW510" s="33"/>
      <c r="FX510" s="33"/>
      <c r="FY510" s="33"/>
      <c r="FZ510" s="33"/>
      <c r="GA510" s="33"/>
      <c r="GB510" s="33"/>
      <c r="GC510" s="33"/>
      <c r="GD510" s="33"/>
      <c r="GE510" s="33"/>
      <c r="GF510" s="33"/>
      <c r="GG510" s="33"/>
      <c r="GH510" s="33"/>
      <c r="GI510" s="33"/>
      <c r="GJ510" s="33"/>
      <c r="GK510" s="33"/>
      <c r="GL510" s="33"/>
      <c r="GM510" s="33"/>
      <c r="GN510" s="33"/>
      <c r="GO510" s="33"/>
      <c r="GP510" s="33"/>
      <c r="GQ510" s="33"/>
      <c r="GR510" s="33"/>
      <c r="GS510" s="33"/>
      <c r="GT510" s="33"/>
      <c r="GU510" s="33"/>
      <c r="GV510" s="33"/>
      <c r="GW510" s="33"/>
      <c r="GX510" s="33"/>
      <c r="GY510" s="33"/>
      <c r="GZ510" s="33"/>
      <c r="HA510" s="33"/>
      <c r="HB510" s="33"/>
      <c r="HC510" s="33"/>
      <c r="HD510" s="33"/>
      <c r="HE510" s="33"/>
      <c r="HF510" s="33"/>
      <c r="HG510" s="33"/>
      <c r="HH510" s="33"/>
      <c r="HI510" s="33"/>
      <c r="HJ510" s="33"/>
      <c r="HK510" s="33"/>
      <c r="HL510" s="33"/>
      <c r="HM510" s="33"/>
      <c r="HN510" s="33"/>
      <c r="HO510" s="33"/>
      <c r="HP510" s="33"/>
      <c r="HQ510" s="33"/>
      <c r="HR510" s="33"/>
      <c r="HS510" s="33"/>
      <c r="HT510" s="33"/>
      <c r="HU510" s="33"/>
      <c r="HV510" s="33"/>
      <c r="HW510" s="33"/>
      <c r="HX510" s="33"/>
      <c r="HY510" s="33"/>
      <c r="HZ510" s="33"/>
      <c r="IA510" s="33"/>
      <c r="IB510" s="33"/>
      <c r="IC510" s="33"/>
      <c r="ID510" s="33"/>
      <c r="IE510" s="33"/>
      <c r="IF510" s="33"/>
      <c r="IG510" s="33"/>
      <c r="IH510" s="33"/>
      <c r="II510" s="33"/>
      <c r="IJ510" s="33"/>
      <c r="IK510" s="33"/>
      <c r="IL510" s="33"/>
      <c r="IM510" s="33"/>
      <c r="IN510" s="33"/>
      <c r="IO510" s="33"/>
      <c r="IP510" s="33"/>
      <c r="IQ510" s="33"/>
      <c r="IR510" s="33"/>
      <c r="IS510" s="33"/>
      <c r="IT510" s="33"/>
      <c r="IU510" s="33"/>
      <c r="IV510" s="33"/>
    </row>
    <row r="511" spans="1:256" ht="15.75" thickBot="1" x14ac:dyDescent="0.3">
      <c r="A511" s="925" t="s">
        <v>126</v>
      </c>
      <c r="B511" s="926"/>
      <c r="C511" s="926"/>
      <c r="D511" s="926"/>
      <c r="E511" s="935" t="str">
        <f>IF(SUM(E509:G510)=0,"",SUM(E509:G510))</f>
        <v/>
      </c>
      <c r="F511" s="935"/>
      <c r="G511" s="936"/>
      <c r="H511" s="937" t="str">
        <f>IF(SUM(H509:J510)=0,"",SUM(H509:J510))</f>
        <v/>
      </c>
      <c r="I511" s="935"/>
      <c r="J511" s="938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  <c r="AA511" s="33"/>
      <c r="AB511" s="33"/>
      <c r="AC511" s="33"/>
      <c r="AD511" s="33"/>
      <c r="AE511" s="33"/>
      <c r="AF511" s="33"/>
      <c r="AG511" s="33"/>
      <c r="AH511" s="33"/>
      <c r="AI511" s="33"/>
      <c r="AJ511" s="33"/>
      <c r="AK511" s="33"/>
      <c r="AL511" s="33"/>
      <c r="AM511" s="33"/>
      <c r="AN511" s="33"/>
      <c r="AO511" s="33"/>
      <c r="AP511" s="33"/>
      <c r="AQ511" s="33"/>
      <c r="AR511" s="33"/>
      <c r="AS511" s="33"/>
      <c r="AT511" s="33"/>
      <c r="AU511" s="33"/>
      <c r="AV511" s="33"/>
      <c r="AW511" s="33"/>
      <c r="AX511" s="33"/>
      <c r="AY511" s="33"/>
      <c r="AZ511" s="33"/>
      <c r="BA511" s="33"/>
      <c r="BB511" s="33"/>
      <c r="BC511" s="33"/>
      <c r="BD511" s="33"/>
      <c r="BE511" s="33"/>
      <c r="BF511" s="33"/>
      <c r="BG511" s="33"/>
      <c r="BH511" s="33"/>
      <c r="BI511" s="33"/>
      <c r="BJ511" s="33"/>
      <c r="BK511" s="33"/>
      <c r="BL511" s="33"/>
      <c r="BM511" s="33"/>
      <c r="BN511" s="33"/>
      <c r="BO511" s="33"/>
      <c r="BP511" s="33"/>
      <c r="BQ511" s="33"/>
      <c r="BR511" s="33"/>
      <c r="BS511" s="33"/>
      <c r="BT511" s="33"/>
      <c r="BU511" s="33"/>
      <c r="BV511" s="33"/>
      <c r="BW511" s="33"/>
      <c r="BX511" s="33"/>
      <c r="BY511" s="33"/>
      <c r="BZ511" s="33"/>
      <c r="CA511" s="33"/>
      <c r="CB511" s="33"/>
      <c r="CC511" s="33"/>
      <c r="CD511" s="33"/>
      <c r="CE511" s="33"/>
      <c r="CF511" s="33"/>
      <c r="CG511" s="33"/>
      <c r="CH511" s="33"/>
      <c r="CI511" s="33"/>
      <c r="CJ511" s="33"/>
      <c r="CK511" s="33"/>
      <c r="CL511" s="33"/>
      <c r="CM511" s="33"/>
      <c r="CN511" s="33"/>
      <c r="CO511" s="33"/>
      <c r="CP511" s="33"/>
      <c r="CQ511" s="33"/>
      <c r="CR511" s="33"/>
      <c r="CS511" s="33"/>
      <c r="CT511" s="33"/>
      <c r="CU511" s="33"/>
      <c r="CV511" s="33"/>
      <c r="CW511" s="33"/>
      <c r="CX511" s="33"/>
      <c r="CY511" s="33"/>
      <c r="CZ511" s="33"/>
      <c r="DA511" s="33"/>
      <c r="DB511" s="33"/>
      <c r="DC511" s="33"/>
      <c r="DD511" s="33"/>
      <c r="DE511" s="33"/>
      <c r="DF511" s="33"/>
      <c r="DG511" s="33"/>
      <c r="DH511" s="33"/>
      <c r="DI511" s="33"/>
      <c r="DJ511" s="33"/>
      <c r="DK511" s="33"/>
      <c r="DL511" s="33"/>
      <c r="DM511" s="33"/>
      <c r="DN511" s="33"/>
      <c r="DO511" s="33"/>
      <c r="DP511" s="33"/>
      <c r="DQ511" s="33"/>
      <c r="DR511" s="33"/>
      <c r="DS511" s="33"/>
      <c r="DT511" s="33"/>
      <c r="DU511" s="33"/>
      <c r="DV511" s="33"/>
      <c r="DW511" s="33"/>
      <c r="DX511" s="33"/>
      <c r="DY511" s="33"/>
      <c r="DZ511" s="33"/>
      <c r="EA511" s="33"/>
      <c r="EB511" s="33"/>
      <c r="EC511" s="33"/>
      <c r="ED511" s="33"/>
      <c r="EE511" s="33"/>
      <c r="EF511" s="33"/>
      <c r="EG511" s="33"/>
      <c r="EH511" s="33"/>
      <c r="EI511" s="33"/>
      <c r="EJ511" s="33"/>
      <c r="EK511" s="33"/>
      <c r="EL511" s="33"/>
      <c r="EM511" s="33"/>
      <c r="EN511" s="33"/>
      <c r="EO511" s="33"/>
      <c r="EP511" s="33"/>
      <c r="EQ511" s="33"/>
      <c r="ER511" s="33"/>
      <c r="ES511" s="33"/>
      <c r="ET511" s="33"/>
      <c r="EU511" s="33"/>
      <c r="EV511" s="33"/>
      <c r="EW511" s="33"/>
      <c r="EX511" s="33"/>
      <c r="EY511" s="33"/>
      <c r="EZ511" s="33"/>
      <c r="FA511" s="33"/>
      <c r="FB511" s="33"/>
      <c r="FC511" s="33"/>
      <c r="FD511" s="33"/>
      <c r="FE511" s="33"/>
      <c r="FF511" s="33"/>
      <c r="FG511" s="33"/>
      <c r="FH511" s="33"/>
      <c r="FI511" s="33"/>
      <c r="FJ511" s="33"/>
      <c r="FK511" s="33"/>
      <c r="FL511" s="33"/>
      <c r="FM511" s="33"/>
      <c r="FN511" s="33"/>
      <c r="FO511" s="33"/>
      <c r="FP511" s="33"/>
      <c r="FQ511" s="33"/>
      <c r="FR511" s="33"/>
      <c r="FS511" s="33"/>
      <c r="FT511" s="33"/>
      <c r="FU511" s="33"/>
      <c r="FV511" s="33"/>
      <c r="FW511" s="33"/>
      <c r="FX511" s="33"/>
      <c r="FY511" s="33"/>
      <c r="FZ511" s="33"/>
      <c r="GA511" s="33"/>
      <c r="GB511" s="33"/>
      <c r="GC511" s="33"/>
      <c r="GD511" s="33"/>
      <c r="GE511" s="33"/>
      <c r="GF511" s="33"/>
      <c r="GG511" s="33"/>
      <c r="GH511" s="33"/>
      <c r="GI511" s="33"/>
      <c r="GJ511" s="33"/>
      <c r="GK511" s="33"/>
      <c r="GL511" s="33"/>
      <c r="GM511" s="33"/>
      <c r="GN511" s="33"/>
      <c r="GO511" s="33"/>
      <c r="GP511" s="33"/>
      <c r="GQ511" s="33"/>
      <c r="GR511" s="33"/>
      <c r="GS511" s="33"/>
      <c r="GT511" s="33"/>
      <c r="GU511" s="33"/>
      <c r="GV511" s="33"/>
      <c r="GW511" s="33"/>
      <c r="GX511" s="33"/>
      <c r="GY511" s="33"/>
      <c r="GZ511" s="33"/>
      <c r="HA511" s="33"/>
      <c r="HB511" s="33"/>
      <c r="HC511" s="33"/>
      <c r="HD511" s="33"/>
      <c r="HE511" s="33"/>
      <c r="HF511" s="33"/>
      <c r="HG511" s="33"/>
      <c r="HH511" s="33"/>
      <c r="HI511" s="33"/>
      <c r="HJ511" s="33"/>
      <c r="HK511" s="33"/>
      <c r="HL511" s="33"/>
      <c r="HM511" s="33"/>
      <c r="HN511" s="33"/>
      <c r="HO511" s="33"/>
      <c r="HP511" s="33"/>
      <c r="HQ511" s="33"/>
      <c r="HR511" s="33"/>
      <c r="HS511" s="33"/>
      <c r="HT511" s="33"/>
      <c r="HU511" s="33"/>
      <c r="HV511" s="33"/>
      <c r="HW511" s="33"/>
      <c r="HX511" s="33"/>
      <c r="HY511" s="33"/>
      <c r="HZ511" s="33"/>
      <c r="IA511" s="33"/>
      <c r="IB511" s="33"/>
      <c r="IC511" s="33"/>
      <c r="ID511" s="33"/>
      <c r="IE511" s="33"/>
      <c r="IF511" s="33"/>
      <c r="IG511" s="33"/>
      <c r="IH511" s="33"/>
      <c r="II511" s="33"/>
      <c r="IJ511" s="33"/>
      <c r="IK511" s="33"/>
      <c r="IL511" s="33"/>
      <c r="IM511" s="33"/>
      <c r="IN511" s="33"/>
      <c r="IO511" s="33"/>
      <c r="IP511" s="33"/>
      <c r="IQ511" s="33"/>
      <c r="IR511" s="33"/>
      <c r="IS511" s="33"/>
      <c r="IT511" s="33"/>
      <c r="IU511" s="33"/>
      <c r="IV511" s="33"/>
    </row>
    <row r="512" spans="1:256" ht="15" thickTop="1" x14ac:dyDescent="0.2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  <c r="AA512" s="33"/>
      <c r="AB512" s="33"/>
      <c r="AC512" s="33"/>
      <c r="AD512" s="33"/>
      <c r="AE512" s="33"/>
      <c r="AF512" s="33"/>
      <c r="AG512" s="33"/>
      <c r="AH512" s="33"/>
      <c r="AI512" s="33"/>
      <c r="AJ512" s="33"/>
      <c r="AK512" s="33"/>
      <c r="AL512" s="33"/>
      <c r="AM512" s="33"/>
      <c r="AN512" s="33"/>
      <c r="AO512" s="33"/>
      <c r="AP512" s="33"/>
      <c r="AQ512" s="33"/>
      <c r="AR512" s="33"/>
      <c r="AS512" s="33"/>
      <c r="AT512" s="33"/>
      <c r="AU512" s="33"/>
      <c r="AV512" s="33"/>
      <c r="AW512" s="33"/>
      <c r="AX512" s="33"/>
      <c r="AY512" s="33"/>
      <c r="AZ512" s="33"/>
      <c r="BA512" s="33"/>
      <c r="BB512" s="33"/>
      <c r="BC512" s="33"/>
      <c r="BD512" s="33"/>
      <c r="BE512" s="33"/>
      <c r="BF512" s="33"/>
      <c r="BG512" s="33"/>
      <c r="BH512" s="33"/>
      <c r="BI512" s="33"/>
      <c r="BJ512" s="33"/>
      <c r="BK512" s="33"/>
      <c r="BL512" s="33"/>
      <c r="BM512" s="33"/>
      <c r="BN512" s="33"/>
      <c r="BO512" s="33"/>
      <c r="BP512" s="33"/>
      <c r="BQ512" s="33"/>
      <c r="BR512" s="33"/>
      <c r="BS512" s="33"/>
      <c r="BT512" s="33"/>
      <c r="BU512" s="33"/>
      <c r="BV512" s="33"/>
      <c r="BW512" s="33"/>
      <c r="BX512" s="33"/>
      <c r="BY512" s="33"/>
      <c r="BZ512" s="33"/>
      <c r="CA512" s="33"/>
      <c r="CB512" s="33"/>
      <c r="CC512" s="33"/>
      <c r="CD512" s="33"/>
      <c r="CE512" s="33"/>
      <c r="CF512" s="33"/>
      <c r="CG512" s="33"/>
      <c r="CH512" s="33"/>
      <c r="CI512" s="33"/>
      <c r="CJ512" s="33"/>
      <c r="CK512" s="33"/>
      <c r="CL512" s="33"/>
      <c r="CM512" s="33"/>
      <c r="CN512" s="33"/>
      <c r="CO512" s="33"/>
      <c r="CP512" s="33"/>
      <c r="CQ512" s="33"/>
      <c r="CR512" s="33"/>
      <c r="CS512" s="33"/>
      <c r="CT512" s="33"/>
      <c r="CU512" s="33"/>
      <c r="CV512" s="33"/>
      <c r="CW512" s="33"/>
      <c r="CX512" s="33"/>
      <c r="CY512" s="33"/>
      <c r="CZ512" s="33"/>
      <c r="DA512" s="33"/>
      <c r="DB512" s="33"/>
      <c r="DC512" s="33"/>
      <c r="DD512" s="33"/>
      <c r="DE512" s="33"/>
      <c r="DF512" s="33"/>
      <c r="DG512" s="33"/>
      <c r="DH512" s="33"/>
      <c r="DI512" s="33"/>
      <c r="DJ512" s="33"/>
      <c r="DK512" s="33"/>
      <c r="DL512" s="33"/>
      <c r="DM512" s="33"/>
      <c r="DN512" s="33"/>
      <c r="DO512" s="33"/>
      <c r="DP512" s="33"/>
      <c r="DQ512" s="33"/>
      <c r="DR512" s="33"/>
      <c r="DS512" s="33"/>
      <c r="DT512" s="33"/>
      <c r="DU512" s="33"/>
      <c r="DV512" s="33"/>
      <c r="DW512" s="33"/>
      <c r="DX512" s="33"/>
      <c r="DY512" s="33"/>
      <c r="DZ512" s="33"/>
      <c r="EA512" s="33"/>
      <c r="EB512" s="33"/>
      <c r="EC512" s="33"/>
      <c r="ED512" s="33"/>
      <c r="EE512" s="33"/>
      <c r="EF512" s="33"/>
      <c r="EG512" s="33"/>
      <c r="EH512" s="33"/>
      <c r="EI512" s="33"/>
      <c r="EJ512" s="33"/>
      <c r="EK512" s="33"/>
      <c r="EL512" s="33"/>
      <c r="EM512" s="33"/>
      <c r="EN512" s="33"/>
      <c r="EO512" s="33"/>
      <c r="EP512" s="33"/>
      <c r="EQ512" s="33"/>
      <c r="ER512" s="33"/>
      <c r="ES512" s="33"/>
      <c r="ET512" s="33"/>
      <c r="EU512" s="33"/>
      <c r="EV512" s="33"/>
      <c r="EW512" s="33"/>
      <c r="EX512" s="33"/>
      <c r="EY512" s="33"/>
      <c r="EZ512" s="33"/>
      <c r="FA512" s="33"/>
      <c r="FB512" s="33"/>
      <c r="FC512" s="33"/>
      <c r="FD512" s="33"/>
      <c r="FE512" s="33"/>
      <c r="FF512" s="33"/>
      <c r="FG512" s="33"/>
      <c r="FH512" s="33"/>
      <c r="FI512" s="33"/>
      <c r="FJ512" s="33"/>
      <c r="FK512" s="33"/>
      <c r="FL512" s="33"/>
      <c r="FM512" s="33"/>
      <c r="FN512" s="33"/>
      <c r="FO512" s="33"/>
      <c r="FP512" s="33"/>
      <c r="FQ512" s="33"/>
      <c r="FR512" s="33"/>
      <c r="FS512" s="33"/>
      <c r="FT512" s="33"/>
      <c r="FU512" s="33"/>
      <c r="FV512" s="33"/>
      <c r="FW512" s="33"/>
      <c r="FX512" s="33"/>
      <c r="FY512" s="33"/>
      <c r="FZ512" s="33"/>
      <c r="GA512" s="33"/>
      <c r="GB512" s="33"/>
      <c r="GC512" s="33"/>
      <c r="GD512" s="33"/>
      <c r="GE512" s="33"/>
      <c r="GF512" s="33"/>
      <c r="GG512" s="33"/>
      <c r="GH512" s="33"/>
      <c r="GI512" s="33"/>
      <c r="GJ512" s="33"/>
      <c r="GK512" s="33"/>
      <c r="GL512" s="33"/>
      <c r="GM512" s="33"/>
      <c r="GN512" s="33"/>
      <c r="GO512" s="33"/>
      <c r="GP512" s="33"/>
      <c r="GQ512" s="33"/>
      <c r="GR512" s="33"/>
      <c r="GS512" s="33"/>
      <c r="GT512" s="33"/>
      <c r="GU512" s="33"/>
      <c r="GV512" s="33"/>
      <c r="GW512" s="33"/>
      <c r="GX512" s="33"/>
      <c r="GY512" s="33"/>
      <c r="GZ512" s="33"/>
      <c r="HA512" s="33"/>
      <c r="HB512" s="33"/>
      <c r="HC512" s="33"/>
      <c r="HD512" s="33"/>
      <c r="HE512" s="33"/>
      <c r="HF512" s="33"/>
      <c r="HG512" s="33"/>
      <c r="HH512" s="33"/>
      <c r="HI512" s="33"/>
      <c r="HJ512" s="33"/>
      <c r="HK512" s="33"/>
      <c r="HL512" s="33"/>
      <c r="HM512" s="33"/>
      <c r="HN512" s="33"/>
      <c r="HO512" s="33"/>
      <c r="HP512" s="33"/>
      <c r="HQ512" s="33"/>
      <c r="HR512" s="33"/>
      <c r="HS512" s="33"/>
      <c r="HT512" s="33"/>
      <c r="HU512" s="33"/>
      <c r="HV512" s="33"/>
      <c r="HW512" s="33"/>
      <c r="HX512" s="33"/>
      <c r="HY512" s="33"/>
      <c r="HZ512" s="33"/>
      <c r="IA512" s="33"/>
      <c r="IB512" s="33"/>
      <c r="IC512" s="33"/>
      <c r="ID512" s="33"/>
      <c r="IE512" s="33"/>
      <c r="IF512" s="33"/>
      <c r="IG512" s="33"/>
      <c r="IH512" s="33"/>
      <c r="II512" s="33"/>
      <c r="IJ512" s="33"/>
      <c r="IK512" s="33"/>
      <c r="IL512" s="33"/>
      <c r="IM512" s="33"/>
      <c r="IN512" s="33"/>
      <c r="IO512" s="33"/>
      <c r="IP512" s="33"/>
      <c r="IQ512" s="33"/>
      <c r="IR512" s="33"/>
      <c r="IS512" s="33"/>
      <c r="IT512" s="33"/>
      <c r="IU512" s="33"/>
      <c r="IV512" s="33"/>
    </row>
    <row r="513" spans="1:256" x14ac:dyDescent="0.2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  <c r="AA513" s="33"/>
      <c r="AB513" s="33"/>
      <c r="AC513" s="33"/>
      <c r="AD513" s="33"/>
      <c r="AE513" s="33"/>
      <c r="AF513" s="33"/>
      <c r="AG513" s="33"/>
      <c r="AH513" s="33"/>
      <c r="AI513" s="33"/>
      <c r="AJ513" s="33"/>
      <c r="AK513" s="33"/>
      <c r="AL513" s="33"/>
      <c r="AM513" s="33"/>
      <c r="AN513" s="33"/>
      <c r="AO513" s="33"/>
      <c r="AP513" s="33"/>
      <c r="AQ513" s="33"/>
      <c r="AR513" s="33"/>
      <c r="AS513" s="33"/>
      <c r="AT513" s="33"/>
      <c r="AU513" s="33"/>
      <c r="AV513" s="33"/>
      <c r="AW513" s="33"/>
      <c r="AX513" s="33"/>
      <c r="AY513" s="33"/>
      <c r="AZ513" s="33"/>
      <c r="BA513" s="33"/>
      <c r="BB513" s="33"/>
      <c r="BC513" s="33"/>
      <c r="BD513" s="33"/>
      <c r="BE513" s="33"/>
      <c r="BF513" s="33"/>
      <c r="BG513" s="33"/>
      <c r="BH513" s="33"/>
      <c r="BI513" s="33"/>
      <c r="BJ513" s="33"/>
      <c r="BK513" s="33"/>
      <c r="BL513" s="33"/>
      <c r="BM513" s="33"/>
      <c r="BN513" s="33"/>
      <c r="BO513" s="33"/>
      <c r="BP513" s="33"/>
      <c r="BQ513" s="33"/>
      <c r="BR513" s="33"/>
      <c r="BS513" s="33"/>
      <c r="BT513" s="33"/>
      <c r="BU513" s="33"/>
      <c r="BV513" s="33"/>
      <c r="BW513" s="33"/>
      <c r="BX513" s="33"/>
      <c r="BY513" s="33"/>
      <c r="BZ513" s="33"/>
      <c r="CA513" s="33"/>
      <c r="CB513" s="33"/>
      <c r="CC513" s="33"/>
      <c r="CD513" s="33"/>
      <c r="CE513" s="33"/>
      <c r="CF513" s="33"/>
      <c r="CG513" s="33"/>
      <c r="CH513" s="33"/>
      <c r="CI513" s="33"/>
      <c r="CJ513" s="33"/>
      <c r="CK513" s="33"/>
      <c r="CL513" s="33"/>
      <c r="CM513" s="33"/>
      <c r="CN513" s="33"/>
      <c r="CO513" s="33"/>
      <c r="CP513" s="33"/>
      <c r="CQ513" s="33"/>
      <c r="CR513" s="33"/>
      <c r="CS513" s="33"/>
      <c r="CT513" s="33"/>
      <c r="CU513" s="33"/>
      <c r="CV513" s="33"/>
      <c r="CW513" s="33"/>
      <c r="CX513" s="33"/>
      <c r="CY513" s="33"/>
      <c r="CZ513" s="33"/>
      <c r="DA513" s="33"/>
      <c r="DB513" s="33"/>
      <c r="DC513" s="33"/>
      <c r="DD513" s="33"/>
      <c r="DE513" s="33"/>
      <c r="DF513" s="33"/>
      <c r="DG513" s="33"/>
      <c r="DH513" s="33"/>
      <c r="DI513" s="33"/>
      <c r="DJ513" s="33"/>
      <c r="DK513" s="33"/>
      <c r="DL513" s="33"/>
      <c r="DM513" s="33"/>
      <c r="DN513" s="33"/>
      <c r="DO513" s="33"/>
      <c r="DP513" s="33"/>
      <c r="DQ513" s="33"/>
      <c r="DR513" s="33"/>
      <c r="DS513" s="33"/>
      <c r="DT513" s="33"/>
      <c r="DU513" s="33"/>
      <c r="DV513" s="33"/>
      <c r="DW513" s="33"/>
      <c r="DX513" s="33"/>
      <c r="DY513" s="33"/>
      <c r="DZ513" s="33"/>
      <c r="EA513" s="33"/>
      <c r="EB513" s="33"/>
      <c r="EC513" s="33"/>
      <c r="ED513" s="33"/>
      <c r="EE513" s="33"/>
      <c r="EF513" s="33"/>
      <c r="EG513" s="33"/>
      <c r="EH513" s="33"/>
      <c r="EI513" s="33"/>
      <c r="EJ513" s="33"/>
      <c r="EK513" s="33"/>
      <c r="EL513" s="33"/>
      <c r="EM513" s="33"/>
      <c r="EN513" s="33"/>
      <c r="EO513" s="33"/>
      <c r="EP513" s="33"/>
      <c r="EQ513" s="33"/>
      <c r="ER513" s="33"/>
      <c r="ES513" s="33"/>
      <c r="ET513" s="33"/>
      <c r="EU513" s="33"/>
      <c r="EV513" s="33"/>
      <c r="EW513" s="33"/>
      <c r="EX513" s="33"/>
      <c r="EY513" s="33"/>
      <c r="EZ513" s="33"/>
      <c r="FA513" s="33"/>
      <c r="FB513" s="33"/>
      <c r="FC513" s="33"/>
      <c r="FD513" s="33"/>
      <c r="FE513" s="33"/>
      <c r="FF513" s="33"/>
      <c r="FG513" s="33"/>
      <c r="FH513" s="33"/>
      <c r="FI513" s="33"/>
      <c r="FJ513" s="33"/>
      <c r="FK513" s="33"/>
      <c r="FL513" s="33"/>
      <c r="FM513" s="33"/>
      <c r="FN513" s="33"/>
      <c r="FO513" s="33"/>
      <c r="FP513" s="33"/>
      <c r="FQ513" s="33"/>
      <c r="FR513" s="33"/>
      <c r="FS513" s="33"/>
      <c r="FT513" s="33"/>
      <c r="FU513" s="33"/>
      <c r="FV513" s="33"/>
      <c r="FW513" s="33"/>
      <c r="FX513" s="33"/>
      <c r="FY513" s="33"/>
      <c r="FZ513" s="33"/>
      <c r="GA513" s="33"/>
      <c r="GB513" s="33"/>
      <c r="GC513" s="33"/>
      <c r="GD513" s="33"/>
      <c r="GE513" s="33"/>
      <c r="GF513" s="33"/>
      <c r="GG513" s="33"/>
      <c r="GH513" s="33"/>
      <c r="GI513" s="33"/>
      <c r="GJ513" s="33"/>
      <c r="GK513" s="33"/>
      <c r="GL513" s="33"/>
      <c r="GM513" s="33"/>
      <c r="GN513" s="33"/>
      <c r="GO513" s="33"/>
      <c r="GP513" s="33"/>
      <c r="GQ513" s="33"/>
      <c r="GR513" s="33"/>
      <c r="GS513" s="33"/>
      <c r="GT513" s="33"/>
      <c r="GU513" s="33"/>
      <c r="GV513" s="33"/>
      <c r="GW513" s="33"/>
      <c r="GX513" s="33"/>
      <c r="GY513" s="33"/>
      <c r="GZ513" s="33"/>
      <c r="HA513" s="33"/>
      <c r="HB513" s="33"/>
      <c r="HC513" s="33"/>
      <c r="HD513" s="33"/>
      <c r="HE513" s="33"/>
      <c r="HF513" s="33"/>
      <c r="HG513" s="33"/>
      <c r="HH513" s="33"/>
      <c r="HI513" s="33"/>
      <c r="HJ513" s="33"/>
      <c r="HK513" s="33"/>
      <c r="HL513" s="33"/>
      <c r="HM513" s="33"/>
      <c r="HN513" s="33"/>
      <c r="HO513" s="33"/>
      <c r="HP513" s="33"/>
      <c r="HQ513" s="33"/>
      <c r="HR513" s="33"/>
      <c r="HS513" s="33"/>
      <c r="HT513" s="33"/>
      <c r="HU513" s="33"/>
      <c r="HV513" s="33"/>
      <c r="HW513" s="33"/>
      <c r="HX513" s="33"/>
      <c r="HY513" s="33"/>
      <c r="HZ513" s="33"/>
      <c r="IA513" s="33"/>
      <c r="IB513" s="33"/>
      <c r="IC513" s="33"/>
      <c r="ID513" s="33"/>
      <c r="IE513" s="33"/>
      <c r="IF513" s="33"/>
      <c r="IG513" s="33"/>
      <c r="IH513" s="33"/>
      <c r="II513" s="33"/>
      <c r="IJ513" s="33"/>
      <c r="IK513" s="33"/>
      <c r="IL513" s="33"/>
      <c r="IM513" s="33"/>
      <c r="IN513" s="33"/>
      <c r="IO513" s="33"/>
      <c r="IP513" s="33"/>
      <c r="IQ513" s="33"/>
      <c r="IR513" s="33"/>
      <c r="IS513" s="33"/>
      <c r="IT513" s="33"/>
      <c r="IU513" s="33"/>
      <c r="IV513" s="33"/>
    </row>
    <row r="514" spans="1:256" ht="30.75" customHeight="1" x14ac:dyDescent="0.25">
      <c r="A514" s="83" t="s">
        <v>693</v>
      </c>
      <c r="B514" s="463" t="s">
        <v>489</v>
      </c>
      <c r="C514" s="463"/>
      <c r="D514" s="463"/>
      <c r="E514" s="463"/>
      <c r="F514" s="463"/>
      <c r="G514" s="463"/>
      <c r="H514" s="463"/>
      <c r="I514" s="463"/>
      <c r="J514" s="46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  <c r="AA514" s="33"/>
      <c r="AB514" s="33"/>
      <c r="AC514" s="33"/>
      <c r="AD514" s="33"/>
      <c r="AE514" s="33"/>
      <c r="AF514" s="33"/>
      <c r="AG514" s="33"/>
      <c r="AH514" s="33"/>
      <c r="AI514" s="33"/>
      <c r="AJ514" s="33"/>
      <c r="AK514" s="33"/>
      <c r="AL514" s="33"/>
      <c r="AM514" s="33"/>
      <c r="AN514" s="33"/>
      <c r="AO514" s="33"/>
      <c r="AP514" s="33"/>
      <c r="AQ514" s="33"/>
      <c r="AR514" s="33"/>
      <c r="AS514" s="33"/>
      <c r="AT514" s="33"/>
      <c r="AU514" s="33"/>
      <c r="AV514" s="33"/>
      <c r="AW514" s="33"/>
      <c r="AX514" s="33"/>
      <c r="AY514" s="33"/>
      <c r="AZ514" s="33"/>
      <c r="BA514" s="33"/>
      <c r="BB514" s="33"/>
      <c r="BC514" s="33"/>
      <c r="BD514" s="33"/>
      <c r="BE514" s="33"/>
      <c r="BF514" s="33"/>
      <c r="BG514" s="33"/>
      <c r="BH514" s="33"/>
      <c r="BI514" s="33"/>
      <c r="BJ514" s="33"/>
      <c r="BK514" s="33"/>
      <c r="BL514" s="33"/>
      <c r="BM514" s="33"/>
      <c r="BN514" s="33"/>
      <c r="BO514" s="33"/>
      <c r="BP514" s="33"/>
      <c r="BQ514" s="33"/>
      <c r="BR514" s="33"/>
      <c r="BS514" s="33"/>
      <c r="BT514" s="33"/>
      <c r="BU514" s="33"/>
      <c r="BV514" s="33"/>
      <c r="BW514" s="33"/>
      <c r="BX514" s="33"/>
      <c r="BY514" s="33"/>
      <c r="BZ514" s="33"/>
      <c r="CA514" s="33"/>
      <c r="CB514" s="33"/>
      <c r="CC514" s="33"/>
      <c r="CD514" s="33"/>
      <c r="CE514" s="33"/>
      <c r="CF514" s="33"/>
      <c r="CG514" s="33"/>
      <c r="CH514" s="33"/>
      <c r="CI514" s="33"/>
      <c r="CJ514" s="33"/>
      <c r="CK514" s="33"/>
      <c r="CL514" s="33"/>
      <c r="CM514" s="33"/>
      <c r="CN514" s="33"/>
      <c r="CO514" s="33"/>
      <c r="CP514" s="33"/>
      <c r="CQ514" s="33"/>
      <c r="CR514" s="33"/>
      <c r="CS514" s="33"/>
      <c r="CT514" s="33"/>
      <c r="CU514" s="33"/>
      <c r="CV514" s="33"/>
      <c r="CW514" s="33"/>
      <c r="CX514" s="33"/>
      <c r="CY514" s="33"/>
      <c r="CZ514" s="33"/>
      <c r="DA514" s="33"/>
      <c r="DB514" s="33"/>
      <c r="DC514" s="33"/>
      <c r="DD514" s="33"/>
      <c r="DE514" s="33"/>
      <c r="DF514" s="33"/>
      <c r="DG514" s="33"/>
      <c r="DH514" s="33"/>
      <c r="DI514" s="33"/>
      <c r="DJ514" s="33"/>
      <c r="DK514" s="33"/>
      <c r="DL514" s="33"/>
      <c r="DM514" s="33"/>
      <c r="DN514" s="33"/>
      <c r="DO514" s="33"/>
      <c r="DP514" s="33"/>
      <c r="DQ514" s="33"/>
      <c r="DR514" s="33"/>
      <c r="DS514" s="33"/>
      <c r="DT514" s="33"/>
      <c r="DU514" s="33"/>
      <c r="DV514" s="33"/>
      <c r="DW514" s="33"/>
      <c r="DX514" s="33"/>
      <c r="DY514" s="33"/>
      <c r="DZ514" s="33"/>
      <c r="EA514" s="33"/>
      <c r="EB514" s="33"/>
      <c r="EC514" s="33"/>
      <c r="ED514" s="33"/>
      <c r="EE514" s="33"/>
      <c r="EF514" s="33"/>
      <c r="EG514" s="33"/>
      <c r="EH514" s="33"/>
      <c r="EI514" s="33"/>
      <c r="EJ514" s="33"/>
      <c r="EK514" s="33"/>
      <c r="EL514" s="33"/>
      <c r="EM514" s="33"/>
      <c r="EN514" s="33"/>
      <c r="EO514" s="33"/>
      <c r="EP514" s="33"/>
      <c r="EQ514" s="33"/>
      <c r="ER514" s="33"/>
      <c r="ES514" s="33"/>
      <c r="ET514" s="33"/>
      <c r="EU514" s="33"/>
      <c r="EV514" s="33"/>
      <c r="EW514" s="33"/>
      <c r="EX514" s="33"/>
      <c r="EY514" s="33"/>
      <c r="EZ514" s="33"/>
      <c r="FA514" s="33"/>
      <c r="FB514" s="33"/>
      <c r="FC514" s="33"/>
      <c r="FD514" s="33"/>
      <c r="FE514" s="33"/>
      <c r="FF514" s="33"/>
      <c r="FG514" s="33"/>
      <c r="FH514" s="33"/>
      <c r="FI514" s="33"/>
      <c r="FJ514" s="33"/>
      <c r="FK514" s="33"/>
      <c r="FL514" s="33"/>
      <c r="FM514" s="33"/>
      <c r="FN514" s="33"/>
      <c r="FO514" s="33"/>
      <c r="FP514" s="33"/>
      <c r="FQ514" s="33"/>
      <c r="FR514" s="33"/>
      <c r="FS514" s="33"/>
      <c r="FT514" s="33"/>
      <c r="FU514" s="33"/>
      <c r="FV514" s="33"/>
      <c r="FW514" s="33"/>
      <c r="FX514" s="33"/>
      <c r="FY514" s="33"/>
      <c r="FZ514" s="33"/>
      <c r="GA514" s="33"/>
      <c r="GB514" s="33"/>
      <c r="GC514" s="33"/>
      <c r="GD514" s="33"/>
      <c r="GE514" s="33"/>
      <c r="GF514" s="33"/>
      <c r="GG514" s="33"/>
      <c r="GH514" s="33"/>
      <c r="GI514" s="33"/>
      <c r="GJ514" s="33"/>
      <c r="GK514" s="33"/>
      <c r="GL514" s="33"/>
      <c r="GM514" s="33"/>
      <c r="GN514" s="33"/>
      <c r="GO514" s="33"/>
      <c r="GP514" s="33"/>
      <c r="GQ514" s="33"/>
      <c r="GR514" s="33"/>
      <c r="GS514" s="33"/>
      <c r="GT514" s="33"/>
      <c r="GU514" s="33"/>
      <c r="GV514" s="33"/>
      <c r="GW514" s="33"/>
      <c r="GX514" s="33"/>
      <c r="GY514" s="33"/>
      <c r="GZ514" s="33"/>
      <c r="HA514" s="33"/>
      <c r="HB514" s="33"/>
      <c r="HC514" s="33"/>
      <c r="HD514" s="33"/>
      <c r="HE514" s="33"/>
      <c r="HF514" s="33"/>
      <c r="HG514" s="33"/>
      <c r="HH514" s="33"/>
      <c r="HI514" s="33"/>
      <c r="HJ514" s="33"/>
      <c r="HK514" s="33"/>
      <c r="HL514" s="33"/>
      <c r="HM514" s="33"/>
      <c r="HN514" s="33"/>
      <c r="HO514" s="33"/>
      <c r="HP514" s="33"/>
      <c r="HQ514" s="33"/>
      <c r="HR514" s="33"/>
      <c r="HS514" s="33"/>
      <c r="HT514" s="33"/>
      <c r="HU514" s="33"/>
      <c r="HV514" s="33"/>
      <c r="HW514" s="33"/>
      <c r="HX514" s="33"/>
      <c r="HY514" s="33"/>
      <c r="HZ514" s="33"/>
      <c r="IA514" s="33"/>
      <c r="IB514" s="33"/>
      <c r="IC514" s="33"/>
      <c r="ID514" s="33"/>
      <c r="IE514" s="33"/>
      <c r="IF514" s="33"/>
      <c r="IG514" s="33"/>
      <c r="IH514" s="33"/>
      <c r="II514" s="33"/>
      <c r="IJ514" s="33"/>
      <c r="IK514" s="33"/>
      <c r="IL514" s="33"/>
      <c r="IM514" s="33"/>
      <c r="IN514" s="33"/>
      <c r="IO514" s="33"/>
      <c r="IP514" s="33"/>
      <c r="IQ514" s="33"/>
      <c r="IR514" s="33"/>
      <c r="IS514" s="33"/>
      <c r="IT514" s="33"/>
      <c r="IU514" s="33"/>
      <c r="IV514" s="33"/>
    </row>
    <row r="515" spans="1:256" ht="14.25" customHeight="1" thickBo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  <c r="AA515" s="33"/>
      <c r="AB515" s="33"/>
      <c r="AC515" s="33"/>
      <c r="AD515" s="33"/>
      <c r="AE515" s="33"/>
      <c r="AF515" s="33"/>
      <c r="AG515" s="33"/>
      <c r="AH515" s="33"/>
      <c r="AI515" s="33"/>
      <c r="AJ515" s="33"/>
      <c r="AK515" s="33"/>
      <c r="AL515" s="33"/>
      <c r="AM515" s="33"/>
      <c r="AN515" s="33"/>
      <c r="AO515" s="33"/>
      <c r="AP515" s="33"/>
      <c r="AQ515" s="33"/>
      <c r="AR515" s="33"/>
      <c r="AS515" s="33"/>
      <c r="AT515" s="33"/>
      <c r="AU515" s="33"/>
      <c r="AV515" s="33"/>
      <c r="AW515" s="33"/>
      <c r="AX515" s="33"/>
      <c r="AY515" s="33"/>
      <c r="AZ515" s="33"/>
      <c r="BA515" s="33"/>
      <c r="BB515" s="33"/>
      <c r="BC515" s="33"/>
      <c r="BD515" s="33"/>
      <c r="BE515" s="33"/>
      <c r="BF515" s="33"/>
      <c r="BG515" s="33"/>
      <c r="BH515" s="33"/>
      <c r="BI515" s="33"/>
      <c r="BJ515" s="33"/>
      <c r="BK515" s="33"/>
      <c r="BL515" s="33"/>
      <c r="BM515" s="33"/>
      <c r="BN515" s="33"/>
      <c r="BO515" s="33"/>
      <c r="BP515" s="33"/>
      <c r="BQ515" s="33"/>
      <c r="BR515" s="33"/>
      <c r="BS515" s="33"/>
      <c r="BT515" s="33"/>
      <c r="BU515" s="33"/>
      <c r="BV515" s="33"/>
      <c r="BW515" s="33"/>
      <c r="BX515" s="33"/>
      <c r="BY515" s="33"/>
      <c r="BZ515" s="33"/>
      <c r="CA515" s="33"/>
      <c r="CB515" s="33"/>
      <c r="CC515" s="33"/>
      <c r="CD515" s="33"/>
      <c r="CE515" s="33"/>
      <c r="CF515" s="33"/>
      <c r="CG515" s="33"/>
      <c r="CH515" s="33"/>
      <c r="CI515" s="33"/>
      <c r="CJ515" s="33"/>
      <c r="CK515" s="33"/>
      <c r="CL515" s="33"/>
      <c r="CM515" s="33"/>
      <c r="CN515" s="33"/>
      <c r="CO515" s="33"/>
      <c r="CP515" s="33"/>
      <c r="CQ515" s="33"/>
      <c r="CR515" s="33"/>
      <c r="CS515" s="33"/>
      <c r="CT515" s="33"/>
      <c r="CU515" s="33"/>
      <c r="CV515" s="33"/>
      <c r="CW515" s="33"/>
      <c r="CX515" s="33"/>
      <c r="CY515" s="33"/>
      <c r="CZ515" s="33"/>
      <c r="DA515" s="33"/>
      <c r="DB515" s="33"/>
      <c r="DC515" s="33"/>
      <c r="DD515" s="33"/>
      <c r="DE515" s="33"/>
      <c r="DF515" s="33"/>
      <c r="DG515" s="33"/>
      <c r="DH515" s="33"/>
      <c r="DI515" s="33"/>
      <c r="DJ515" s="33"/>
      <c r="DK515" s="33"/>
      <c r="DL515" s="33"/>
      <c r="DM515" s="33"/>
      <c r="DN515" s="33"/>
      <c r="DO515" s="33"/>
      <c r="DP515" s="33"/>
      <c r="DQ515" s="33"/>
      <c r="DR515" s="33"/>
      <c r="DS515" s="33"/>
      <c r="DT515" s="33"/>
      <c r="DU515" s="33"/>
      <c r="DV515" s="33"/>
      <c r="DW515" s="33"/>
      <c r="DX515" s="33"/>
      <c r="DY515" s="33"/>
      <c r="DZ515" s="33"/>
      <c r="EA515" s="33"/>
      <c r="EB515" s="33"/>
      <c r="EC515" s="33"/>
      <c r="ED515" s="33"/>
      <c r="EE515" s="33"/>
      <c r="EF515" s="33"/>
      <c r="EG515" s="33"/>
      <c r="EH515" s="33"/>
      <c r="EI515" s="33"/>
      <c r="EJ515" s="33"/>
      <c r="EK515" s="33"/>
      <c r="EL515" s="33"/>
      <c r="EM515" s="33"/>
      <c r="EN515" s="33"/>
      <c r="EO515" s="33"/>
      <c r="EP515" s="33"/>
      <c r="EQ515" s="33"/>
      <c r="ER515" s="33"/>
      <c r="ES515" s="33"/>
      <c r="ET515" s="33"/>
      <c r="EU515" s="33"/>
      <c r="EV515" s="33"/>
      <c r="EW515" s="33"/>
      <c r="EX515" s="33"/>
      <c r="EY515" s="33"/>
      <c r="EZ515" s="33"/>
      <c r="FA515" s="33"/>
      <c r="FB515" s="33"/>
      <c r="FC515" s="33"/>
      <c r="FD515" s="33"/>
      <c r="FE515" s="33"/>
      <c r="FF515" s="33"/>
      <c r="FG515" s="33"/>
      <c r="FH515" s="33"/>
      <c r="FI515" s="33"/>
      <c r="FJ515" s="33"/>
      <c r="FK515" s="33"/>
      <c r="FL515" s="33"/>
      <c r="FM515" s="33"/>
      <c r="FN515" s="33"/>
      <c r="FO515" s="33"/>
      <c r="FP515" s="33"/>
      <c r="FQ515" s="33"/>
      <c r="FR515" s="33"/>
      <c r="FS515" s="33"/>
      <c r="FT515" s="33"/>
      <c r="FU515" s="33"/>
      <c r="FV515" s="33"/>
      <c r="FW515" s="33"/>
      <c r="FX515" s="33"/>
      <c r="FY515" s="33"/>
      <c r="FZ515" s="33"/>
      <c r="GA515" s="33"/>
      <c r="GB515" s="33"/>
      <c r="GC515" s="33"/>
      <c r="GD515" s="33"/>
      <c r="GE515" s="33"/>
      <c r="GF515" s="33"/>
      <c r="GG515" s="33"/>
      <c r="GH515" s="33"/>
      <c r="GI515" s="33"/>
      <c r="GJ515" s="33"/>
      <c r="GK515" s="33"/>
      <c r="GL515" s="33"/>
      <c r="GM515" s="33"/>
      <c r="GN515" s="33"/>
      <c r="GO515" s="33"/>
      <c r="GP515" s="33"/>
      <c r="GQ515" s="33"/>
      <c r="GR515" s="33"/>
      <c r="GS515" s="33"/>
      <c r="GT515" s="33"/>
      <c r="GU515" s="33"/>
      <c r="GV515" s="33"/>
      <c r="GW515" s="33"/>
      <c r="GX515" s="33"/>
      <c r="GY515" s="33"/>
      <c r="GZ515" s="33"/>
      <c r="HA515" s="33"/>
      <c r="HB515" s="33"/>
      <c r="HC515" s="33"/>
      <c r="HD515" s="33"/>
      <c r="HE515" s="33"/>
      <c r="HF515" s="33"/>
      <c r="HG515" s="33"/>
      <c r="HH515" s="33"/>
      <c r="HI515" s="33"/>
      <c r="HJ515" s="33"/>
      <c r="HK515" s="33"/>
      <c r="HL515" s="33"/>
      <c r="HM515" s="33"/>
      <c r="HN515" s="33"/>
      <c r="HO515" s="33"/>
      <c r="HP515" s="33"/>
      <c r="HQ515" s="33"/>
      <c r="HR515" s="33"/>
      <c r="HS515" s="33"/>
      <c r="HT515" s="33"/>
      <c r="HU515" s="33"/>
      <c r="HV515" s="33"/>
      <c r="HW515" s="33"/>
      <c r="HX515" s="33"/>
      <c r="HY515" s="33"/>
      <c r="HZ515" s="33"/>
      <c r="IA515" s="33"/>
      <c r="IB515" s="33"/>
      <c r="IC515" s="33"/>
      <c r="ID515" s="33"/>
      <c r="IE515" s="33"/>
      <c r="IF515" s="33"/>
      <c r="IG515" s="33"/>
      <c r="IH515" s="33"/>
      <c r="II515" s="33"/>
      <c r="IJ515" s="33"/>
      <c r="IK515" s="33"/>
      <c r="IL515" s="33"/>
      <c r="IM515" s="33"/>
      <c r="IN515" s="33"/>
      <c r="IO515" s="33"/>
      <c r="IP515" s="33"/>
      <c r="IQ515" s="33"/>
      <c r="IR515" s="33"/>
      <c r="IS515" s="33"/>
      <c r="IT515" s="33"/>
      <c r="IU515" s="33"/>
      <c r="IV515" s="33"/>
    </row>
    <row r="516" spans="1:256" ht="19.5" customHeight="1" thickTop="1" thickBot="1" x14ac:dyDescent="0.25">
      <c r="A516" s="911" t="s">
        <v>138</v>
      </c>
      <c r="B516" s="912"/>
      <c r="C516" s="912"/>
      <c r="D516" s="912"/>
      <c r="E516" s="956" t="s">
        <v>6</v>
      </c>
      <c r="F516" s="956"/>
      <c r="G516" s="956"/>
      <c r="H516" s="956"/>
      <c r="I516" s="956"/>
      <c r="J516" s="957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  <c r="AA516" s="33"/>
      <c r="AB516" s="33"/>
      <c r="AC516" s="33"/>
      <c r="AD516" s="33"/>
      <c r="AE516" s="33"/>
      <c r="AF516" s="33"/>
      <c r="AG516" s="33"/>
      <c r="AH516" s="33"/>
      <c r="AI516" s="33"/>
      <c r="AJ516" s="33"/>
      <c r="AK516" s="33"/>
      <c r="AL516" s="33"/>
      <c r="AM516" s="33"/>
      <c r="AN516" s="33"/>
      <c r="AO516" s="33"/>
      <c r="AP516" s="33"/>
      <c r="AQ516" s="33"/>
      <c r="AR516" s="33"/>
      <c r="AS516" s="33"/>
      <c r="AT516" s="33"/>
      <c r="AU516" s="33"/>
      <c r="AV516" s="33"/>
      <c r="AW516" s="33"/>
      <c r="AX516" s="33"/>
      <c r="AY516" s="33"/>
      <c r="AZ516" s="33"/>
      <c r="BA516" s="33"/>
      <c r="BB516" s="33"/>
      <c r="BC516" s="33"/>
      <c r="BD516" s="33"/>
      <c r="BE516" s="33"/>
      <c r="BF516" s="33"/>
      <c r="BG516" s="33"/>
      <c r="BH516" s="33"/>
      <c r="BI516" s="33"/>
      <c r="BJ516" s="33"/>
      <c r="BK516" s="33"/>
      <c r="BL516" s="33"/>
      <c r="BM516" s="33"/>
      <c r="BN516" s="33"/>
      <c r="BO516" s="33"/>
      <c r="BP516" s="33"/>
      <c r="BQ516" s="33"/>
      <c r="BR516" s="33"/>
      <c r="BS516" s="33"/>
      <c r="BT516" s="33"/>
      <c r="BU516" s="33"/>
      <c r="BV516" s="33"/>
      <c r="BW516" s="33"/>
      <c r="BX516" s="33"/>
      <c r="BY516" s="33"/>
      <c r="BZ516" s="33"/>
      <c r="CA516" s="33"/>
      <c r="CB516" s="33"/>
      <c r="CC516" s="33"/>
      <c r="CD516" s="33"/>
      <c r="CE516" s="33"/>
      <c r="CF516" s="33"/>
      <c r="CG516" s="33"/>
      <c r="CH516" s="33"/>
      <c r="CI516" s="33"/>
      <c r="CJ516" s="33"/>
      <c r="CK516" s="33"/>
      <c r="CL516" s="33"/>
      <c r="CM516" s="33"/>
      <c r="CN516" s="33"/>
      <c r="CO516" s="33"/>
      <c r="CP516" s="33"/>
      <c r="CQ516" s="33"/>
      <c r="CR516" s="33"/>
      <c r="CS516" s="33"/>
      <c r="CT516" s="33"/>
      <c r="CU516" s="33"/>
      <c r="CV516" s="33"/>
      <c r="CW516" s="33"/>
      <c r="CX516" s="33"/>
      <c r="CY516" s="33"/>
      <c r="CZ516" s="33"/>
      <c r="DA516" s="33"/>
      <c r="DB516" s="33"/>
      <c r="DC516" s="33"/>
      <c r="DD516" s="33"/>
      <c r="DE516" s="33"/>
      <c r="DF516" s="33"/>
      <c r="DG516" s="33"/>
      <c r="DH516" s="33"/>
      <c r="DI516" s="33"/>
      <c r="DJ516" s="33"/>
      <c r="DK516" s="33"/>
      <c r="DL516" s="33"/>
      <c r="DM516" s="33"/>
      <c r="DN516" s="33"/>
      <c r="DO516" s="33"/>
      <c r="DP516" s="33"/>
      <c r="DQ516" s="33"/>
      <c r="DR516" s="33"/>
      <c r="DS516" s="33"/>
      <c r="DT516" s="33"/>
      <c r="DU516" s="33"/>
      <c r="DV516" s="33"/>
      <c r="DW516" s="33"/>
      <c r="DX516" s="33"/>
      <c r="DY516" s="33"/>
      <c r="DZ516" s="33"/>
      <c r="EA516" s="33"/>
      <c r="EB516" s="33"/>
      <c r="EC516" s="33"/>
      <c r="ED516" s="33"/>
      <c r="EE516" s="33"/>
      <c r="EF516" s="33"/>
      <c r="EG516" s="33"/>
      <c r="EH516" s="33"/>
      <c r="EI516" s="33"/>
      <c r="EJ516" s="33"/>
      <c r="EK516" s="33"/>
      <c r="EL516" s="33"/>
      <c r="EM516" s="33"/>
      <c r="EN516" s="33"/>
      <c r="EO516" s="33"/>
      <c r="EP516" s="33"/>
      <c r="EQ516" s="33"/>
      <c r="ER516" s="33"/>
      <c r="ES516" s="33"/>
      <c r="ET516" s="33"/>
      <c r="EU516" s="33"/>
      <c r="EV516" s="33"/>
      <c r="EW516" s="33"/>
      <c r="EX516" s="33"/>
      <c r="EY516" s="33"/>
      <c r="EZ516" s="33"/>
      <c r="FA516" s="33"/>
      <c r="FB516" s="33"/>
      <c r="FC516" s="33"/>
      <c r="FD516" s="33"/>
      <c r="FE516" s="33"/>
      <c r="FF516" s="33"/>
      <c r="FG516" s="33"/>
      <c r="FH516" s="33"/>
      <c r="FI516" s="33"/>
      <c r="FJ516" s="33"/>
      <c r="FK516" s="33"/>
      <c r="FL516" s="33"/>
      <c r="FM516" s="33"/>
      <c r="FN516" s="33"/>
      <c r="FO516" s="33"/>
      <c r="FP516" s="33"/>
      <c r="FQ516" s="33"/>
      <c r="FR516" s="33"/>
      <c r="FS516" s="33"/>
      <c r="FT516" s="33"/>
      <c r="FU516" s="33"/>
      <c r="FV516" s="33"/>
      <c r="FW516" s="33"/>
      <c r="FX516" s="33"/>
      <c r="FY516" s="33"/>
      <c r="FZ516" s="33"/>
      <c r="GA516" s="33"/>
      <c r="GB516" s="33"/>
      <c r="GC516" s="33"/>
      <c r="GD516" s="33"/>
      <c r="GE516" s="33"/>
      <c r="GF516" s="33"/>
      <c r="GG516" s="33"/>
      <c r="GH516" s="33"/>
      <c r="GI516" s="33"/>
      <c r="GJ516" s="33"/>
      <c r="GK516" s="33"/>
      <c r="GL516" s="33"/>
      <c r="GM516" s="33"/>
      <c r="GN516" s="33"/>
      <c r="GO516" s="33"/>
      <c r="GP516" s="33"/>
      <c r="GQ516" s="33"/>
      <c r="GR516" s="33"/>
      <c r="GS516" s="33"/>
      <c r="GT516" s="33"/>
      <c r="GU516" s="33"/>
      <c r="GV516" s="33"/>
      <c r="GW516" s="33"/>
      <c r="GX516" s="33"/>
      <c r="GY516" s="33"/>
      <c r="GZ516" s="33"/>
      <c r="HA516" s="33"/>
      <c r="HB516" s="33"/>
      <c r="HC516" s="33"/>
      <c r="HD516" s="33"/>
      <c r="HE516" s="33"/>
      <c r="HF516" s="33"/>
      <c r="HG516" s="33"/>
      <c r="HH516" s="33"/>
      <c r="HI516" s="33"/>
      <c r="HJ516" s="33"/>
      <c r="HK516" s="33"/>
      <c r="HL516" s="33"/>
      <c r="HM516" s="33"/>
      <c r="HN516" s="33"/>
      <c r="HO516" s="33"/>
      <c r="HP516" s="33"/>
      <c r="HQ516" s="33"/>
      <c r="HR516" s="33"/>
      <c r="HS516" s="33"/>
      <c r="HT516" s="33"/>
      <c r="HU516" s="33"/>
      <c r="HV516" s="33"/>
      <c r="HW516" s="33"/>
      <c r="HX516" s="33"/>
      <c r="HY516" s="33"/>
      <c r="HZ516" s="33"/>
      <c r="IA516" s="33"/>
      <c r="IB516" s="33"/>
      <c r="IC516" s="33"/>
      <c r="ID516" s="33"/>
      <c r="IE516" s="33"/>
      <c r="IF516" s="33"/>
      <c r="IG516" s="33"/>
      <c r="IH516" s="33"/>
      <c r="II516" s="33"/>
      <c r="IJ516" s="33"/>
      <c r="IK516" s="33"/>
      <c r="IL516" s="33"/>
      <c r="IM516" s="33"/>
      <c r="IN516" s="33"/>
      <c r="IO516" s="33"/>
      <c r="IP516" s="33"/>
      <c r="IQ516" s="33"/>
      <c r="IR516" s="33"/>
      <c r="IS516" s="33"/>
      <c r="IT516" s="33"/>
      <c r="IU516" s="33"/>
      <c r="IV516" s="33"/>
    </row>
    <row r="517" spans="1:256" ht="27" customHeight="1" thickBot="1" x14ac:dyDescent="0.25">
      <c r="A517" s="913"/>
      <c r="B517" s="914"/>
      <c r="C517" s="914"/>
      <c r="D517" s="914"/>
      <c r="E517" s="424" t="s">
        <v>139</v>
      </c>
      <c r="F517" s="424"/>
      <c r="G517" s="425"/>
      <c r="H517" s="428" t="s">
        <v>141</v>
      </c>
      <c r="I517" s="429"/>
      <c r="J517" s="430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  <c r="AA517" s="33"/>
      <c r="AB517" s="33"/>
      <c r="AC517" s="33"/>
      <c r="AD517" s="33"/>
      <c r="AE517" s="33"/>
      <c r="AF517" s="33"/>
      <c r="AG517" s="33"/>
      <c r="AH517" s="33"/>
      <c r="AI517" s="33"/>
      <c r="AJ517" s="33"/>
      <c r="AK517" s="33"/>
      <c r="AL517" s="33"/>
      <c r="AM517" s="33"/>
      <c r="AN517" s="33"/>
      <c r="AO517" s="33"/>
      <c r="AP517" s="33"/>
      <c r="AQ517" s="33"/>
      <c r="AR517" s="33"/>
      <c r="AS517" s="33"/>
      <c r="AT517" s="33"/>
      <c r="AU517" s="33"/>
      <c r="AV517" s="33"/>
      <c r="AW517" s="33"/>
      <c r="AX517" s="33"/>
      <c r="AY517" s="33"/>
      <c r="AZ517" s="33"/>
      <c r="BA517" s="33"/>
      <c r="BB517" s="33"/>
      <c r="BC517" s="33"/>
      <c r="BD517" s="33"/>
      <c r="BE517" s="33"/>
      <c r="BF517" s="33"/>
      <c r="BG517" s="33"/>
      <c r="BH517" s="33"/>
      <c r="BI517" s="33"/>
      <c r="BJ517" s="33"/>
      <c r="BK517" s="33"/>
      <c r="BL517" s="33"/>
      <c r="BM517" s="33"/>
      <c r="BN517" s="33"/>
      <c r="BO517" s="33"/>
      <c r="BP517" s="33"/>
      <c r="BQ517" s="33"/>
      <c r="BR517" s="33"/>
      <c r="BS517" s="33"/>
      <c r="BT517" s="33"/>
      <c r="BU517" s="33"/>
      <c r="BV517" s="33"/>
      <c r="BW517" s="33"/>
      <c r="BX517" s="33"/>
      <c r="BY517" s="33"/>
      <c r="BZ517" s="33"/>
      <c r="CA517" s="33"/>
      <c r="CB517" s="33"/>
      <c r="CC517" s="33"/>
      <c r="CD517" s="33"/>
      <c r="CE517" s="33"/>
      <c r="CF517" s="33"/>
      <c r="CG517" s="33"/>
      <c r="CH517" s="33"/>
      <c r="CI517" s="33"/>
      <c r="CJ517" s="33"/>
      <c r="CK517" s="33"/>
      <c r="CL517" s="33"/>
      <c r="CM517" s="33"/>
      <c r="CN517" s="33"/>
      <c r="CO517" s="33"/>
      <c r="CP517" s="33"/>
      <c r="CQ517" s="33"/>
      <c r="CR517" s="33"/>
      <c r="CS517" s="33"/>
      <c r="CT517" s="33"/>
      <c r="CU517" s="33"/>
      <c r="CV517" s="33"/>
      <c r="CW517" s="33"/>
      <c r="CX517" s="33"/>
      <c r="CY517" s="33"/>
      <c r="CZ517" s="33"/>
      <c r="DA517" s="33"/>
      <c r="DB517" s="33"/>
      <c r="DC517" s="33"/>
      <c r="DD517" s="33"/>
      <c r="DE517" s="33"/>
      <c r="DF517" s="33"/>
      <c r="DG517" s="33"/>
      <c r="DH517" s="33"/>
      <c r="DI517" s="33"/>
      <c r="DJ517" s="33"/>
      <c r="DK517" s="33"/>
      <c r="DL517" s="33"/>
      <c r="DM517" s="33"/>
      <c r="DN517" s="33"/>
      <c r="DO517" s="33"/>
      <c r="DP517" s="33"/>
      <c r="DQ517" s="33"/>
      <c r="DR517" s="33"/>
      <c r="DS517" s="33"/>
      <c r="DT517" s="33"/>
      <c r="DU517" s="33"/>
      <c r="DV517" s="33"/>
      <c r="DW517" s="33"/>
      <c r="DX517" s="33"/>
      <c r="DY517" s="33"/>
      <c r="DZ517" s="33"/>
      <c r="EA517" s="33"/>
      <c r="EB517" s="33"/>
      <c r="EC517" s="33"/>
      <c r="ED517" s="33"/>
      <c r="EE517" s="33"/>
      <c r="EF517" s="33"/>
      <c r="EG517" s="33"/>
      <c r="EH517" s="33"/>
      <c r="EI517" s="33"/>
      <c r="EJ517" s="33"/>
      <c r="EK517" s="33"/>
      <c r="EL517" s="33"/>
      <c r="EM517" s="33"/>
      <c r="EN517" s="33"/>
      <c r="EO517" s="33"/>
      <c r="EP517" s="33"/>
      <c r="EQ517" s="33"/>
      <c r="ER517" s="33"/>
      <c r="ES517" s="33"/>
      <c r="ET517" s="33"/>
      <c r="EU517" s="33"/>
      <c r="EV517" s="33"/>
      <c r="EW517" s="33"/>
      <c r="EX517" s="33"/>
      <c r="EY517" s="33"/>
      <c r="EZ517" s="33"/>
      <c r="FA517" s="33"/>
      <c r="FB517" s="33"/>
      <c r="FC517" s="33"/>
      <c r="FD517" s="33"/>
      <c r="FE517" s="33"/>
      <c r="FF517" s="33"/>
      <c r="FG517" s="33"/>
      <c r="FH517" s="33"/>
      <c r="FI517" s="33"/>
      <c r="FJ517" s="33"/>
      <c r="FK517" s="33"/>
      <c r="FL517" s="33"/>
      <c r="FM517" s="33"/>
      <c r="FN517" s="33"/>
      <c r="FO517" s="33"/>
      <c r="FP517" s="33"/>
      <c r="FQ517" s="33"/>
      <c r="FR517" s="33"/>
      <c r="FS517" s="33"/>
      <c r="FT517" s="33"/>
      <c r="FU517" s="33"/>
      <c r="FV517" s="33"/>
      <c r="FW517" s="33"/>
      <c r="FX517" s="33"/>
      <c r="FY517" s="33"/>
      <c r="FZ517" s="33"/>
      <c r="GA517" s="33"/>
      <c r="GB517" s="33"/>
      <c r="GC517" s="33"/>
      <c r="GD517" s="33"/>
      <c r="GE517" s="33"/>
      <c r="GF517" s="33"/>
      <c r="GG517" s="33"/>
      <c r="GH517" s="33"/>
      <c r="GI517" s="33"/>
      <c r="GJ517" s="33"/>
      <c r="GK517" s="33"/>
      <c r="GL517" s="33"/>
      <c r="GM517" s="33"/>
      <c r="GN517" s="33"/>
      <c r="GO517" s="33"/>
      <c r="GP517" s="33"/>
      <c r="GQ517" s="33"/>
      <c r="GR517" s="33"/>
      <c r="GS517" s="33"/>
      <c r="GT517" s="33"/>
      <c r="GU517" s="33"/>
      <c r="GV517" s="33"/>
      <c r="GW517" s="33"/>
      <c r="GX517" s="33"/>
      <c r="GY517" s="33"/>
      <c r="GZ517" s="33"/>
      <c r="HA517" s="33"/>
      <c r="HB517" s="33"/>
      <c r="HC517" s="33"/>
      <c r="HD517" s="33"/>
      <c r="HE517" s="33"/>
      <c r="HF517" s="33"/>
      <c r="HG517" s="33"/>
      <c r="HH517" s="33"/>
      <c r="HI517" s="33"/>
      <c r="HJ517" s="33"/>
      <c r="HK517" s="33"/>
      <c r="HL517" s="33"/>
      <c r="HM517" s="33"/>
      <c r="HN517" s="33"/>
      <c r="HO517" s="33"/>
      <c r="HP517" s="33"/>
      <c r="HQ517" s="33"/>
      <c r="HR517" s="33"/>
      <c r="HS517" s="33"/>
      <c r="HT517" s="33"/>
      <c r="HU517" s="33"/>
      <c r="HV517" s="33"/>
      <c r="HW517" s="33"/>
      <c r="HX517" s="33"/>
      <c r="HY517" s="33"/>
      <c r="HZ517" s="33"/>
      <c r="IA517" s="33"/>
      <c r="IB517" s="33"/>
      <c r="IC517" s="33"/>
      <c r="ID517" s="33"/>
      <c r="IE517" s="33"/>
      <c r="IF517" s="33"/>
      <c r="IG517" s="33"/>
      <c r="IH517" s="33"/>
      <c r="II517" s="33"/>
      <c r="IJ517" s="33"/>
      <c r="IK517" s="33"/>
      <c r="IL517" s="33"/>
      <c r="IM517" s="33"/>
      <c r="IN517" s="33"/>
      <c r="IO517" s="33"/>
      <c r="IP517" s="33"/>
      <c r="IQ517" s="33"/>
      <c r="IR517" s="33"/>
      <c r="IS517" s="33"/>
      <c r="IT517" s="33"/>
      <c r="IU517" s="33"/>
      <c r="IV517" s="33"/>
    </row>
    <row r="518" spans="1:256" ht="6.75" customHeight="1" thickBot="1" x14ac:dyDescent="0.25">
      <c r="A518" s="915"/>
      <c r="B518" s="426"/>
      <c r="C518" s="426"/>
      <c r="D518" s="426"/>
      <c r="E518" s="426"/>
      <c r="F518" s="426"/>
      <c r="G518" s="427"/>
      <c r="H518" s="431"/>
      <c r="I518" s="432"/>
      <c r="J518" s="4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  <c r="AA518" s="33"/>
      <c r="AB518" s="33"/>
      <c r="AC518" s="33"/>
      <c r="AD518" s="33"/>
      <c r="AE518" s="33"/>
      <c r="AF518" s="33"/>
      <c r="AG518" s="33"/>
      <c r="AH518" s="33"/>
      <c r="AI518" s="33"/>
      <c r="AJ518" s="33"/>
      <c r="AK518" s="33"/>
      <c r="AL518" s="33"/>
      <c r="AM518" s="33"/>
      <c r="AN518" s="33"/>
      <c r="AO518" s="33"/>
      <c r="AP518" s="33"/>
      <c r="AQ518" s="33"/>
      <c r="AR518" s="33"/>
      <c r="AS518" s="33"/>
      <c r="AT518" s="33"/>
      <c r="AU518" s="33"/>
      <c r="AV518" s="33"/>
      <c r="AW518" s="33"/>
      <c r="AX518" s="33"/>
      <c r="AY518" s="33"/>
      <c r="AZ518" s="33"/>
      <c r="BA518" s="33"/>
      <c r="BB518" s="33"/>
      <c r="BC518" s="33"/>
      <c r="BD518" s="33"/>
      <c r="BE518" s="33"/>
      <c r="BF518" s="33"/>
      <c r="BG518" s="33"/>
      <c r="BH518" s="33"/>
      <c r="BI518" s="33"/>
      <c r="BJ518" s="33"/>
      <c r="BK518" s="33"/>
      <c r="BL518" s="33"/>
      <c r="BM518" s="33"/>
      <c r="BN518" s="33"/>
      <c r="BO518" s="33"/>
      <c r="BP518" s="33"/>
      <c r="BQ518" s="33"/>
      <c r="BR518" s="33"/>
      <c r="BS518" s="33"/>
      <c r="BT518" s="33"/>
      <c r="BU518" s="33"/>
      <c r="BV518" s="33"/>
      <c r="BW518" s="33"/>
      <c r="BX518" s="33"/>
      <c r="BY518" s="33"/>
      <c r="BZ518" s="33"/>
      <c r="CA518" s="33"/>
      <c r="CB518" s="33"/>
      <c r="CC518" s="33"/>
      <c r="CD518" s="33"/>
      <c r="CE518" s="33"/>
      <c r="CF518" s="33"/>
      <c r="CG518" s="33"/>
      <c r="CH518" s="33"/>
      <c r="CI518" s="33"/>
      <c r="CJ518" s="33"/>
      <c r="CK518" s="33"/>
      <c r="CL518" s="33"/>
      <c r="CM518" s="33"/>
      <c r="CN518" s="33"/>
      <c r="CO518" s="33"/>
      <c r="CP518" s="33"/>
      <c r="CQ518" s="33"/>
      <c r="CR518" s="33"/>
      <c r="CS518" s="33"/>
      <c r="CT518" s="33"/>
      <c r="CU518" s="33"/>
      <c r="CV518" s="33"/>
      <c r="CW518" s="33"/>
      <c r="CX518" s="33"/>
      <c r="CY518" s="33"/>
      <c r="CZ518" s="33"/>
      <c r="DA518" s="33"/>
      <c r="DB518" s="33"/>
      <c r="DC518" s="33"/>
      <c r="DD518" s="33"/>
      <c r="DE518" s="33"/>
      <c r="DF518" s="33"/>
      <c r="DG518" s="33"/>
      <c r="DH518" s="33"/>
      <c r="DI518" s="33"/>
      <c r="DJ518" s="33"/>
      <c r="DK518" s="33"/>
      <c r="DL518" s="33"/>
      <c r="DM518" s="33"/>
      <c r="DN518" s="33"/>
      <c r="DO518" s="33"/>
      <c r="DP518" s="33"/>
      <c r="DQ518" s="33"/>
      <c r="DR518" s="33"/>
      <c r="DS518" s="33"/>
      <c r="DT518" s="33"/>
      <c r="DU518" s="33"/>
      <c r="DV518" s="33"/>
      <c r="DW518" s="33"/>
      <c r="DX518" s="33"/>
      <c r="DY518" s="33"/>
      <c r="DZ518" s="33"/>
      <c r="EA518" s="33"/>
      <c r="EB518" s="33"/>
      <c r="EC518" s="33"/>
      <c r="ED518" s="33"/>
      <c r="EE518" s="33"/>
      <c r="EF518" s="33"/>
      <c r="EG518" s="33"/>
      <c r="EH518" s="33"/>
      <c r="EI518" s="33"/>
      <c r="EJ518" s="33"/>
      <c r="EK518" s="33"/>
      <c r="EL518" s="33"/>
      <c r="EM518" s="33"/>
      <c r="EN518" s="33"/>
      <c r="EO518" s="33"/>
      <c r="EP518" s="33"/>
      <c r="EQ518" s="33"/>
      <c r="ER518" s="33"/>
      <c r="ES518" s="33"/>
      <c r="ET518" s="33"/>
      <c r="EU518" s="33"/>
      <c r="EV518" s="33"/>
      <c r="EW518" s="33"/>
      <c r="EX518" s="33"/>
      <c r="EY518" s="33"/>
      <c r="EZ518" s="33"/>
      <c r="FA518" s="33"/>
      <c r="FB518" s="33"/>
      <c r="FC518" s="33"/>
      <c r="FD518" s="33"/>
      <c r="FE518" s="33"/>
      <c r="FF518" s="33"/>
      <c r="FG518" s="33"/>
      <c r="FH518" s="33"/>
      <c r="FI518" s="33"/>
      <c r="FJ518" s="33"/>
      <c r="FK518" s="33"/>
      <c r="FL518" s="33"/>
      <c r="FM518" s="33"/>
      <c r="FN518" s="33"/>
      <c r="FO518" s="33"/>
      <c r="FP518" s="33"/>
      <c r="FQ518" s="33"/>
      <c r="FR518" s="33"/>
      <c r="FS518" s="33"/>
      <c r="FT518" s="33"/>
      <c r="FU518" s="33"/>
      <c r="FV518" s="33"/>
      <c r="FW518" s="33"/>
      <c r="FX518" s="33"/>
      <c r="FY518" s="33"/>
      <c r="FZ518" s="33"/>
      <c r="GA518" s="33"/>
      <c r="GB518" s="33"/>
      <c r="GC518" s="33"/>
      <c r="GD518" s="33"/>
      <c r="GE518" s="33"/>
      <c r="GF518" s="33"/>
      <c r="GG518" s="33"/>
      <c r="GH518" s="33"/>
      <c r="GI518" s="33"/>
      <c r="GJ518" s="33"/>
      <c r="GK518" s="33"/>
      <c r="GL518" s="33"/>
      <c r="GM518" s="33"/>
      <c r="GN518" s="33"/>
      <c r="GO518" s="33"/>
      <c r="GP518" s="33"/>
      <c r="GQ518" s="33"/>
      <c r="GR518" s="33"/>
      <c r="GS518" s="33"/>
      <c r="GT518" s="33"/>
      <c r="GU518" s="33"/>
      <c r="GV518" s="33"/>
      <c r="GW518" s="33"/>
      <c r="GX518" s="33"/>
      <c r="GY518" s="33"/>
      <c r="GZ518" s="33"/>
      <c r="HA518" s="33"/>
      <c r="HB518" s="33"/>
      <c r="HC518" s="33"/>
      <c r="HD518" s="33"/>
      <c r="HE518" s="33"/>
      <c r="HF518" s="33"/>
      <c r="HG518" s="33"/>
      <c r="HH518" s="33"/>
      <c r="HI518" s="33"/>
      <c r="HJ518" s="33"/>
      <c r="HK518" s="33"/>
      <c r="HL518" s="33"/>
      <c r="HM518" s="33"/>
      <c r="HN518" s="33"/>
      <c r="HO518" s="33"/>
      <c r="HP518" s="33"/>
      <c r="HQ518" s="33"/>
      <c r="HR518" s="33"/>
      <c r="HS518" s="33"/>
      <c r="HT518" s="33"/>
      <c r="HU518" s="33"/>
      <c r="HV518" s="33"/>
      <c r="HW518" s="33"/>
      <c r="HX518" s="33"/>
      <c r="HY518" s="33"/>
      <c r="HZ518" s="33"/>
      <c r="IA518" s="33"/>
      <c r="IB518" s="33"/>
      <c r="IC518" s="33"/>
      <c r="ID518" s="33"/>
      <c r="IE518" s="33"/>
      <c r="IF518" s="33"/>
      <c r="IG518" s="33"/>
      <c r="IH518" s="33"/>
      <c r="II518" s="33"/>
      <c r="IJ518" s="33"/>
      <c r="IK518" s="33"/>
      <c r="IL518" s="33"/>
      <c r="IM518" s="33"/>
      <c r="IN518" s="33"/>
      <c r="IO518" s="33"/>
      <c r="IP518" s="33"/>
      <c r="IQ518" s="33"/>
      <c r="IR518" s="33"/>
      <c r="IS518" s="33"/>
      <c r="IT518" s="33"/>
      <c r="IU518" s="33"/>
      <c r="IV518" s="33"/>
    </row>
    <row r="519" spans="1:256" ht="37.5" customHeight="1" thickTop="1" x14ac:dyDescent="0.2">
      <c r="A519" s="422" t="s">
        <v>140</v>
      </c>
      <c r="B519" s="423"/>
      <c r="C519" s="423"/>
      <c r="D519" s="423"/>
      <c r="E519" s="980">
        <v>0</v>
      </c>
      <c r="F519" s="980"/>
      <c r="G519" s="981"/>
      <c r="H519" s="436">
        <v>66458</v>
      </c>
      <c r="I519" s="437"/>
      <c r="J519" s="438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  <c r="AA519" s="33"/>
      <c r="AB519" s="33"/>
      <c r="AC519" s="33"/>
      <c r="AD519" s="33"/>
      <c r="AE519" s="33"/>
      <c r="AF519" s="33"/>
      <c r="AG519" s="33"/>
      <c r="AH519" s="33"/>
      <c r="AI519" s="33"/>
      <c r="AJ519" s="33"/>
      <c r="AK519" s="33"/>
      <c r="AL519" s="33"/>
      <c r="AM519" s="33"/>
      <c r="AN519" s="33"/>
      <c r="AO519" s="33"/>
      <c r="AP519" s="33"/>
      <c r="AQ519" s="33"/>
      <c r="AR519" s="33"/>
      <c r="AS519" s="33"/>
      <c r="AT519" s="33"/>
      <c r="AU519" s="33"/>
      <c r="AV519" s="33"/>
      <c r="AW519" s="33"/>
      <c r="AX519" s="33"/>
      <c r="AY519" s="33"/>
      <c r="AZ519" s="33"/>
      <c r="BA519" s="33"/>
      <c r="BB519" s="33"/>
      <c r="BC519" s="33"/>
      <c r="BD519" s="33"/>
      <c r="BE519" s="33"/>
      <c r="BF519" s="33"/>
      <c r="BG519" s="33"/>
      <c r="BH519" s="33"/>
      <c r="BI519" s="33"/>
      <c r="BJ519" s="33"/>
      <c r="BK519" s="33"/>
      <c r="BL519" s="33"/>
      <c r="BM519" s="33"/>
      <c r="BN519" s="33"/>
      <c r="BO519" s="33"/>
      <c r="BP519" s="33"/>
      <c r="BQ519" s="33"/>
      <c r="BR519" s="33"/>
      <c r="BS519" s="33"/>
      <c r="BT519" s="33"/>
      <c r="BU519" s="33"/>
      <c r="BV519" s="33"/>
      <c r="BW519" s="33"/>
      <c r="BX519" s="33"/>
      <c r="BY519" s="33"/>
      <c r="BZ519" s="33"/>
      <c r="CA519" s="33"/>
      <c r="CB519" s="33"/>
      <c r="CC519" s="33"/>
      <c r="CD519" s="33"/>
      <c r="CE519" s="33"/>
      <c r="CF519" s="33"/>
      <c r="CG519" s="33"/>
      <c r="CH519" s="33"/>
      <c r="CI519" s="33"/>
      <c r="CJ519" s="33"/>
      <c r="CK519" s="33"/>
      <c r="CL519" s="33"/>
      <c r="CM519" s="33"/>
      <c r="CN519" s="33"/>
      <c r="CO519" s="33"/>
      <c r="CP519" s="33"/>
      <c r="CQ519" s="33"/>
      <c r="CR519" s="33"/>
      <c r="CS519" s="33"/>
      <c r="CT519" s="33"/>
      <c r="CU519" s="33"/>
      <c r="CV519" s="33"/>
      <c r="CW519" s="33"/>
      <c r="CX519" s="33"/>
      <c r="CY519" s="33"/>
      <c r="CZ519" s="33"/>
      <c r="DA519" s="33"/>
      <c r="DB519" s="33"/>
      <c r="DC519" s="33"/>
      <c r="DD519" s="33"/>
      <c r="DE519" s="33"/>
      <c r="DF519" s="33"/>
      <c r="DG519" s="33"/>
      <c r="DH519" s="33"/>
      <c r="DI519" s="33"/>
      <c r="DJ519" s="33"/>
      <c r="DK519" s="33"/>
      <c r="DL519" s="33"/>
      <c r="DM519" s="33"/>
      <c r="DN519" s="33"/>
      <c r="DO519" s="33"/>
      <c r="DP519" s="33"/>
      <c r="DQ519" s="33"/>
      <c r="DR519" s="33"/>
      <c r="DS519" s="33"/>
      <c r="DT519" s="33"/>
      <c r="DU519" s="33"/>
      <c r="DV519" s="33"/>
      <c r="DW519" s="33"/>
      <c r="DX519" s="33"/>
      <c r="DY519" s="33"/>
      <c r="DZ519" s="33"/>
      <c r="EA519" s="33"/>
      <c r="EB519" s="33"/>
      <c r="EC519" s="33"/>
      <c r="ED519" s="33"/>
      <c r="EE519" s="33"/>
      <c r="EF519" s="33"/>
      <c r="EG519" s="33"/>
      <c r="EH519" s="33"/>
      <c r="EI519" s="33"/>
      <c r="EJ519" s="33"/>
      <c r="EK519" s="33"/>
      <c r="EL519" s="33"/>
      <c r="EM519" s="33"/>
      <c r="EN519" s="33"/>
      <c r="EO519" s="33"/>
      <c r="EP519" s="33"/>
      <c r="EQ519" s="33"/>
      <c r="ER519" s="33"/>
      <c r="ES519" s="33"/>
      <c r="ET519" s="33"/>
      <c r="EU519" s="33"/>
      <c r="EV519" s="33"/>
      <c r="EW519" s="33"/>
      <c r="EX519" s="33"/>
      <c r="EY519" s="33"/>
      <c r="EZ519" s="33"/>
      <c r="FA519" s="33"/>
      <c r="FB519" s="33"/>
      <c r="FC519" s="33"/>
      <c r="FD519" s="33"/>
      <c r="FE519" s="33"/>
      <c r="FF519" s="33"/>
      <c r="FG519" s="33"/>
      <c r="FH519" s="33"/>
      <c r="FI519" s="33"/>
      <c r="FJ519" s="33"/>
      <c r="FK519" s="33"/>
      <c r="FL519" s="33"/>
      <c r="FM519" s="33"/>
      <c r="FN519" s="33"/>
      <c r="FO519" s="33"/>
      <c r="FP519" s="33"/>
      <c r="FQ519" s="33"/>
      <c r="FR519" s="33"/>
      <c r="FS519" s="33"/>
      <c r="FT519" s="33"/>
      <c r="FU519" s="33"/>
      <c r="FV519" s="33"/>
      <c r="FW519" s="33"/>
      <c r="FX519" s="33"/>
      <c r="FY519" s="33"/>
      <c r="FZ519" s="33"/>
      <c r="GA519" s="33"/>
      <c r="GB519" s="33"/>
      <c r="GC519" s="33"/>
      <c r="GD519" s="33"/>
      <c r="GE519" s="33"/>
      <c r="GF519" s="33"/>
      <c r="GG519" s="33"/>
      <c r="GH519" s="33"/>
      <c r="GI519" s="33"/>
      <c r="GJ519" s="33"/>
      <c r="GK519" s="33"/>
      <c r="GL519" s="33"/>
      <c r="GM519" s="33"/>
      <c r="GN519" s="33"/>
      <c r="GO519" s="33"/>
      <c r="GP519" s="33"/>
      <c r="GQ519" s="33"/>
      <c r="GR519" s="33"/>
      <c r="GS519" s="33"/>
      <c r="GT519" s="33"/>
      <c r="GU519" s="33"/>
      <c r="GV519" s="33"/>
      <c r="GW519" s="33"/>
      <c r="GX519" s="33"/>
      <c r="GY519" s="33"/>
      <c r="GZ519" s="33"/>
      <c r="HA519" s="33"/>
      <c r="HB519" s="33"/>
      <c r="HC519" s="33"/>
      <c r="HD519" s="33"/>
      <c r="HE519" s="33"/>
      <c r="HF519" s="33"/>
      <c r="HG519" s="33"/>
      <c r="HH519" s="33"/>
      <c r="HI519" s="33"/>
      <c r="HJ519" s="33"/>
      <c r="HK519" s="33"/>
      <c r="HL519" s="33"/>
      <c r="HM519" s="33"/>
      <c r="HN519" s="33"/>
      <c r="HO519" s="33"/>
      <c r="HP519" s="33"/>
      <c r="HQ519" s="33"/>
      <c r="HR519" s="33"/>
      <c r="HS519" s="33"/>
      <c r="HT519" s="33"/>
      <c r="HU519" s="33"/>
      <c r="HV519" s="33"/>
      <c r="HW519" s="33"/>
      <c r="HX519" s="33"/>
      <c r="HY519" s="33"/>
      <c r="HZ519" s="33"/>
      <c r="IA519" s="33"/>
      <c r="IB519" s="33"/>
      <c r="IC519" s="33"/>
      <c r="ID519" s="33"/>
      <c r="IE519" s="33"/>
      <c r="IF519" s="33"/>
      <c r="IG519" s="33"/>
      <c r="IH519" s="33"/>
      <c r="II519" s="33"/>
      <c r="IJ519" s="33"/>
      <c r="IK519" s="33"/>
      <c r="IL519" s="33"/>
      <c r="IM519" s="33"/>
      <c r="IN519" s="33"/>
      <c r="IO519" s="33"/>
      <c r="IP519" s="33"/>
      <c r="IQ519" s="33"/>
      <c r="IR519" s="33"/>
      <c r="IS519" s="33"/>
      <c r="IT519" s="33"/>
      <c r="IU519" s="33"/>
      <c r="IV519" s="33"/>
    </row>
    <row r="520" spans="1:256" ht="33.75" customHeight="1" thickBot="1" x14ac:dyDescent="0.25">
      <c r="A520" s="434" t="s">
        <v>490</v>
      </c>
      <c r="B520" s="435"/>
      <c r="C520" s="435"/>
      <c r="D520" s="435"/>
      <c r="E520" s="508" t="s">
        <v>95</v>
      </c>
      <c r="F520" s="508"/>
      <c r="G520" s="509"/>
      <c r="H520" s="493">
        <v>0</v>
      </c>
      <c r="I520" s="494"/>
      <c r="J520" s="495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  <c r="AA520" s="33"/>
      <c r="AB520" s="33"/>
      <c r="AC520" s="33"/>
      <c r="AD520" s="33"/>
      <c r="AE520" s="33"/>
      <c r="AF520" s="33"/>
      <c r="AG520" s="33"/>
      <c r="AH520" s="33"/>
      <c r="AI520" s="33"/>
      <c r="AJ520" s="33"/>
      <c r="AK520" s="33"/>
      <c r="AL520" s="33"/>
      <c r="AM520" s="33"/>
      <c r="AN520" s="33"/>
      <c r="AO520" s="33"/>
      <c r="AP520" s="33"/>
      <c r="AQ520" s="33"/>
      <c r="AR520" s="33"/>
      <c r="AS520" s="33"/>
      <c r="AT520" s="33"/>
      <c r="AU520" s="33"/>
      <c r="AV520" s="33"/>
      <c r="AW520" s="33"/>
      <c r="AX520" s="33"/>
      <c r="AY520" s="33"/>
      <c r="AZ520" s="33"/>
      <c r="BA520" s="33"/>
      <c r="BB520" s="33"/>
      <c r="BC520" s="33"/>
      <c r="BD520" s="33"/>
      <c r="BE520" s="33"/>
      <c r="BF520" s="33"/>
      <c r="BG520" s="33"/>
      <c r="BH520" s="33"/>
      <c r="BI520" s="33"/>
      <c r="BJ520" s="33"/>
      <c r="BK520" s="33"/>
      <c r="BL520" s="33"/>
      <c r="BM520" s="33"/>
      <c r="BN520" s="33"/>
      <c r="BO520" s="33"/>
      <c r="BP520" s="33"/>
      <c r="BQ520" s="33"/>
      <c r="BR520" s="33"/>
      <c r="BS520" s="33"/>
      <c r="BT520" s="33"/>
      <c r="BU520" s="33"/>
      <c r="BV520" s="33"/>
      <c r="BW520" s="33"/>
      <c r="BX520" s="33"/>
      <c r="BY520" s="33"/>
      <c r="BZ520" s="33"/>
      <c r="CA520" s="33"/>
      <c r="CB520" s="33"/>
      <c r="CC520" s="33"/>
      <c r="CD520" s="33"/>
      <c r="CE520" s="33"/>
      <c r="CF520" s="33"/>
      <c r="CG520" s="33"/>
      <c r="CH520" s="33"/>
      <c r="CI520" s="33"/>
      <c r="CJ520" s="33"/>
      <c r="CK520" s="33"/>
      <c r="CL520" s="33"/>
      <c r="CM520" s="33"/>
      <c r="CN520" s="33"/>
      <c r="CO520" s="33"/>
      <c r="CP520" s="33"/>
      <c r="CQ520" s="33"/>
      <c r="CR520" s="33"/>
      <c r="CS520" s="33"/>
      <c r="CT520" s="33"/>
      <c r="CU520" s="33"/>
      <c r="CV520" s="33"/>
      <c r="CW520" s="33"/>
      <c r="CX520" s="33"/>
      <c r="CY520" s="33"/>
      <c r="CZ520" s="33"/>
      <c r="DA520" s="33"/>
      <c r="DB520" s="33"/>
      <c r="DC520" s="33"/>
      <c r="DD520" s="33"/>
      <c r="DE520" s="33"/>
      <c r="DF520" s="33"/>
      <c r="DG520" s="33"/>
      <c r="DH520" s="33"/>
      <c r="DI520" s="33"/>
      <c r="DJ520" s="33"/>
      <c r="DK520" s="33"/>
      <c r="DL520" s="33"/>
      <c r="DM520" s="33"/>
      <c r="DN520" s="33"/>
      <c r="DO520" s="33"/>
      <c r="DP520" s="33"/>
      <c r="DQ520" s="33"/>
      <c r="DR520" s="33"/>
      <c r="DS520" s="33"/>
      <c r="DT520" s="33"/>
      <c r="DU520" s="33"/>
      <c r="DV520" s="33"/>
      <c r="DW520" s="33"/>
      <c r="DX520" s="33"/>
      <c r="DY520" s="33"/>
      <c r="DZ520" s="33"/>
      <c r="EA520" s="33"/>
      <c r="EB520" s="33"/>
      <c r="EC520" s="33"/>
      <c r="ED520" s="33"/>
      <c r="EE520" s="33"/>
      <c r="EF520" s="33"/>
      <c r="EG520" s="33"/>
      <c r="EH520" s="33"/>
      <c r="EI520" s="33"/>
      <c r="EJ520" s="33"/>
      <c r="EK520" s="33"/>
      <c r="EL520" s="33"/>
      <c r="EM520" s="33"/>
      <c r="EN520" s="33"/>
      <c r="EO520" s="33"/>
      <c r="EP520" s="33"/>
      <c r="EQ520" s="33"/>
      <c r="ER520" s="33"/>
      <c r="ES520" s="33"/>
      <c r="ET520" s="33"/>
      <c r="EU520" s="33"/>
      <c r="EV520" s="33"/>
      <c r="EW520" s="33"/>
      <c r="EX520" s="33"/>
      <c r="EY520" s="33"/>
      <c r="EZ520" s="33"/>
      <c r="FA520" s="33"/>
      <c r="FB520" s="33"/>
      <c r="FC520" s="33"/>
      <c r="FD520" s="33"/>
      <c r="FE520" s="33"/>
      <c r="FF520" s="33"/>
      <c r="FG520" s="33"/>
      <c r="FH520" s="33"/>
      <c r="FI520" s="33"/>
      <c r="FJ520" s="33"/>
      <c r="FK520" s="33"/>
      <c r="FL520" s="33"/>
      <c r="FM520" s="33"/>
      <c r="FN520" s="33"/>
      <c r="FO520" s="33"/>
      <c r="FP520" s="33"/>
      <c r="FQ520" s="33"/>
      <c r="FR520" s="33"/>
      <c r="FS520" s="33"/>
      <c r="FT520" s="33"/>
      <c r="FU520" s="33"/>
      <c r="FV520" s="33"/>
      <c r="FW520" s="33"/>
      <c r="FX520" s="33"/>
      <c r="FY520" s="33"/>
      <c r="FZ520" s="33"/>
      <c r="GA520" s="33"/>
      <c r="GB520" s="33"/>
      <c r="GC520" s="33"/>
      <c r="GD520" s="33"/>
      <c r="GE520" s="33"/>
      <c r="GF520" s="33"/>
      <c r="GG520" s="33"/>
      <c r="GH520" s="33"/>
      <c r="GI520" s="33"/>
      <c r="GJ520" s="33"/>
      <c r="GK520" s="33"/>
      <c r="GL520" s="33"/>
      <c r="GM520" s="33"/>
      <c r="GN520" s="33"/>
      <c r="GO520" s="33"/>
      <c r="GP520" s="33"/>
      <c r="GQ520" s="33"/>
      <c r="GR520" s="33"/>
      <c r="GS520" s="33"/>
      <c r="GT520" s="33"/>
      <c r="GU520" s="33"/>
      <c r="GV520" s="33"/>
      <c r="GW520" s="33"/>
      <c r="GX520" s="33"/>
      <c r="GY520" s="33"/>
      <c r="GZ520" s="33"/>
      <c r="HA520" s="33"/>
      <c r="HB520" s="33"/>
      <c r="HC520" s="33"/>
      <c r="HD520" s="33"/>
      <c r="HE520" s="33"/>
      <c r="HF520" s="33"/>
      <c r="HG520" s="33"/>
      <c r="HH520" s="33"/>
      <c r="HI520" s="33"/>
      <c r="HJ520" s="33"/>
      <c r="HK520" s="33"/>
      <c r="HL520" s="33"/>
      <c r="HM520" s="33"/>
      <c r="HN520" s="33"/>
      <c r="HO520" s="33"/>
      <c r="HP520" s="33"/>
      <c r="HQ520" s="33"/>
      <c r="HR520" s="33"/>
      <c r="HS520" s="33"/>
      <c r="HT520" s="33"/>
      <c r="HU520" s="33"/>
      <c r="HV520" s="33"/>
      <c r="HW520" s="33"/>
      <c r="HX520" s="33"/>
      <c r="HY520" s="33"/>
      <c r="HZ520" s="33"/>
      <c r="IA520" s="33"/>
      <c r="IB520" s="33"/>
      <c r="IC520" s="33"/>
      <c r="ID520" s="33"/>
      <c r="IE520" s="33"/>
      <c r="IF520" s="33"/>
      <c r="IG520" s="33"/>
      <c r="IH520" s="33"/>
      <c r="II520" s="33"/>
      <c r="IJ520" s="33"/>
      <c r="IK520" s="33"/>
      <c r="IL520" s="33"/>
      <c r="IM520" s="33"/>
      <c r="IN520" s="33"/>
      <c r="IO520" s="33"/>
      <c r="IP520" s="33"/>
      <c r="IQ520" s="33"/>
      <c r="IR520" s="33"/>
      <c r="IS520" s="33"/>
      <c r="IT520" s="33"/>
      <c r="IU520" s="33"/>
      <c r="IV520" s="33"/>
    </row>
    <row r="521" spans="1:256" ht="15" thickTop="1" x14ac:dyDescent="0.2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  <c r="AA521" s="33"/>
      <c r="AB521" s="33"/>
      <c r="AC521" s="33"/>
      <c r="AD521" s="33"/>
      <c r="AE521" s="33"/>
      <c r="AF521" s="33"/>
      <c r="AG521" s="33"/>
      <c r="AH521" s="33"/>
      <c r="AI521" s="33"/>
      <c r="AJ521" s="33"/>
      <c r="AK521" s="33"/>
      <c r="AL521" s="33"/>
      <c r="AM521" s="33"/>
      <c r="AN521" s="33"/>
      <c r="AO521" s="33"/>
      <c r="AP521" s="33"/>
      <c r="AQ521" s="33"/>
      <c r="AR521" s="33"/>
      <c r="AS521" s="33"/>
      <c r="AT521" s="33"/>
      <c r="AU521" s="33"/>
      <c r="AV521" s="33"/>
      <c r="AW521" s="33"/>
      <c r="AX521" s="33"/>
      <c r="AY521" s="33"/>
      <c r="AZ521" s="33"/>
      <c r="BA521" s="33"/>
      <c r="BB521" s="33"/>
      <c r="BC521" s="33"/>
      <c r="BD521" s="33"/>
      <c r="BE521" s="33"/>
      <c r="BF521" s="33"/>
      <c r="BG521" s="33"/>
      <c r="BH521" s="33"/>
      <c r="BI521" s="33"/>
      <c r="BJ521" s="33"/>
      <c r="BK521" s="33"/>
      <c r="BL521" s="33"/>
      <c r="BM521" s="33"/>
      <c r="BN521" s="33"/>
      <c r="BO521" s="33"/>
      <c r="BP521" s="33"/>
      <c r="BQ521" s="33"/>
      <c r="BR521" s="33"/>
      <c r="BS521" s="33"/>
      <c r="BT521" s="33"/>
      <c r="BU521" s="33"/>
      <c r="BV521" s="33"/>
      <c r="BW521" s="33"/>
      <c r="BX521" s="33"/>
      <c r="BY521" s="33"/>
      <c r="BZ521" s="33"/>
      <c r="CA521" s="33"/>
      <c r="CB521" s="33"/>
      <c r="CC521" s="33"/>
      <c r="CD521" s="33"/>
      <c r="CE521" s="33"/>
      <c r="CF521" s="33"/>
      <c r="CG521" s="33"/>
      <c r="CH521" s="33"/>
      <c r="CI521" s="33"/>
      <c r="CJ521" s="33"/>
      <c r="CK521" s="33"/>
      <c r="CL521" s="33"/>
      <c r="CM521" s="33"/>
      <c r="CN521" s="33"/>
      <c r="CO521" s="33"/>
      <c r="CP521" s="33"/>
      <c r="CQ521" s="33"/>
      <c r="CR521" s="33"/>
      <c r="CS521" s="33"/>
      <c r="CT521" s="33"/>
      <c r="CU521" s="33"/>
      <c r="CV521" s="33"/>
      <c r="CW521" s="33"/>
      <c r="CX521" s="33"/>
      <c r="CY521" s="33"/>
      <c r="CZ521" s="33"/>
      <c r="DA521" s="33"/>
      <c r="DB521" s="33"/>
      <c r="DC521" s="33"/>
      <c r="DD521" s="33"/>
      <c r="DE521" s="33"/>
      <c r="DF521" s="33"/>
      <c r="DG521" s="33"/>
      <c r="DH521" s="33"/>
      <c r="DI521" s="33"/>
      <c r="DJ521" s="33"/>
      <c r="DK521" s="33"/>
      <c r="DL521" s="33"/>
      <c r="DM521" s="33"/>
      <c r="DN521" s="33"/>
      <c r="DO521" s="33"/>
      <c r="DP521" s="33"/>
      <c r="DQ521" s="33"/>
      <c r="DR521" s="33"/>
      <c r="DS521" s="33"/>
      <c r="DT521" s="33"/>
      <c r="DU521" s="33"/>
      <c r="DV521" s="33"/>
      <c r="DW521" s="33"/>
      <c r="DX521" s="33"/>
      <c r="DY521" s="33"/>
      <c r="DZ521" s="33"/>
      <c r="EA521" s="33"/>
      <c r="EB521" s="33"/>
      <c r="EC521" s="33"/>
      <c r="ED521" s="33"/>
      <c r="EE521" s="33"/>
      <c r="EF521" s="33"/>
      <c r="EG521" s="33"/>
      <c r="EH521" s="33"/>
      <c r="EI521" s="33"/>
      <c r="EJ521" s="33"/>
      <c r="EK521" s="33"/>
      <c r="EL521" s="33"/>
      <c r="EM521" s="33"/>
      <c r="EN521" s="33"/>
      <c r="EO521" s="33"/>
      <c r="EP521" s="33"/>
      <c r="EQ521" s="33"/>
      <c r="ER521" s="33"/>
      <c r="ES521" s="33"/>
      <c r="ET521" s="33"/>
      <c r="EU521" s="33"/>
      <c r="EV521" s="33"/>
      <c r="EW521" s="33"/>
      <c r="EX521" s="33"/>
      <c r="EY521" s="33"/>
      <c r="EZ521" s="33"/>
      <c r="FA521" s="33"/>
      <c r="FB521" s="33"/>
      <c r="FC521" s="33"/>
      <c r="FD521" s="33"/>
      <c r="FE521" s="33"/>
      <c r="FF521" s="33"/>
      <c r="FG521" s="33"/>
      <c r="FH521" s="33"/>
      <c r="FI521" s="33"/>
      <c r="FJ521" s="33"/>
      <c r="FK521" s="33"/>
      <c r="FL521" s="33"/>
      <c r="FM521" s="33"/>
      <c r="FN521" s="33"/>
      <c r="FO521" s="33"/>
      <c r="FP521" s="33"/>
      <c r="FQ521" s="33"/>
      <c r="FR521" s="33"/>
      <c r="FS521" s="33"/>
      <c r="FT521" s="33"/>
      <c r="FU521" s="33"/>
      <c r="FV521" s="33"/>
      <c r="FW521" s="33"/>
      <c r="FX521" s="33"/>
      <c r="FY521" s="33"/>
      <c r="FZ521" s="33"/>
      <c r="GA521" s="33"/>
      <c r="GB521" s="33"/>
      <c r="GC521" s="33"/>
      <c r="GD521" s="33"/>
      <c r="GE521" s="33"/>
      <c r="GF521" s="33"/>
      <c r="GG521" s="33"/>
      <c r="GH521" s="33"/>
      <c r="GI521" s="33"/>
      <c r="GJ521" s="33"/>
      <c r="GK521" s="33"/>
      <c r="GL521" s="33"/>
      <c r="GM521" s="33"/>
      <c r="GN521" s="33"/>
      <c r="GO521" s="33"/>
      <c r="GP521" s="33"/>
      <c r="GQ521" s="33"/>
      <c r="GR521" s="33"/>
      <c r="GS521" s="33"/>
      <c r="GT521" s="33"/>
      <c r="GU521" s="33"/>
      <c r="GV521" s="33"/>
      <c r="GW521" s="33"/>
      <c r="GX521" s="33"/>
      <c r="GY521" s="33"/>
      <c r="GZ521" s="33"/>
      <c r="HA521" s="33"/>
      <c r="HB521" s="33"/>
      <c r="HC521" s="33"/>
      <c r="HD521" s="33"/>
      <c r="HE521" s="33"/>
      <c r="HF521" s="33"/>
      <c r="HG521" s="33"/>
      <c r="HH521" s="33"/>
      <c r="HI521" s="33"/>
      <c r="HJ521" s="33"/>
      <c r="HK521" s="33"/>
      <c r="HL521" s="33"/>
      <c r="HM521" s="33"/>
      <c r="HN521" s="33"/>
      <c r="HO521" s="33"/>
      <c r="HP521" s="33"/>
      <c r="HQ521" s="33"/>
      <c r="HR521" s="33"/>
      <c r="HS521" s="33"/>
      <c r="HT521" s="33"/>
      <c r="HU521" s="33"/>
      <c r="HV521" s="33"/>
      <c r="HW521" s="33"/>
      <c r="HX521" s="33"/>
      <c r="HY521" s="33"/>
      <c r="HZ521" s="33"/>
      <c r="IA521" s="33"/>
      <c r="IB521" s="33"/>
      <c r="IC521" s="33"/>
      <c r="ID521" s="33"/>
      <c r="IE521" s="33"/>
      <c r="IF521" s="33"/>
      <c r="IG521" s="33"/>
      <c r="IH521" s="33"/>
      <c r="II521" s="33"/>
      <c r="IJ521" s="33"/>
      <c r="IK521" s="33"/>
      <c r="IL521" s="33"/>
      <c r="IM521" s="33"/>
      <c r="IN521" s="33"/>
      <c r="IO521" s="33"/>
      <c r="IP521" s="33"/>
      <c r="IQ521" s="33"/>
      <c r="IR521" s="33"/>
      <c r="IS521" s="33"/>
      <c r="IT521" s="33"/>
      <c r="IU521" s="33"/>
      <c r="IV521" s="33"/>
    </row>
    <row r="522" spans="1:256" ht="15" x14ac:dyDescent="0.2">
      <c r="A522" s="311" t="s">
        <v>488</v>
      </c>
      <c r="B522" s="311"/>
      <c r="C522" s="311"/>
      <c r="D522" s="311"/>
      <c r="E522" s="311"/>
      <c r="F522" s="311"/>
      <c r="G522" s="311"/>
      <c r="H522" s="311"/>
      <c r="I522" s="311"/>
      <c r="J522" s="311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  <c r="AA522" s="33"/>
      <c r="AB522" s="33"/>
      <c r="AC522" s="33"/>
      <c r="AD522" s="33"/>
      <c r="AE522" s="33"/>
      <c r="AF522" s="33"/>
      <c r="AG522" s="33"/>
      <c r="AH522" s="33"/>
      <c r="AI522" s="33"/>
      <c r="AJ522" s="33"/>
      <c r="AK522" s="33"/>
      <c r="AL522" s="33"/>
      <c r="AM522" s="33"/>
      <c r="AN522" s="33"/>
      <c r="AO522" s="33"/>
      <c r="AP522" s="33"/>
      <c r="AQ522" s="33"/>
      <c r="AR522" s="33"/>
      <c r="AS522" s="33"/>
      <c r="AT522" s="33"/>
      <c r="AU522" s="33"/>
      <c r="AV522" s="33"/>
      <c r="AW522" s="33"/>
      <c r="AX522" s="33"/>
      <c r="AY522" s="33"/>
      <c r="AZ522" s="33"/>
      <c r="BA522" s="33"/>
      <c r="BB522" s="33"/>
      <c r="BC522" s="33"/>
      <c r="BD522" s="33"/>
      <c r="BE522" s="33"/>
      <c r="BF522" s="33"/>
      <c r="BG522" s="33"/>
      <c r="BH522" s="33"/>
      <c r="BI522" s="33"/>
      <c r="BJ522" s="33"/>
      <c r="BK522" s="33"/>
      <c r="BL522" s="33"/>
      <c r="BM522" s="33"/>
      <c r="BN522" s="33"/>
      <c r="BO522" s="33"/>
      <c r="BP522" s="33"/>
      <c r="BQ522" s="33"/>
      <c r="BR522" s="33"/>
      <c r="BS522" s="33"/>
      <c r="BT522" s="33"/>
      <c r="BU522" s="33"/>
      <c r="BV522" s="33"/>
      <c r="BW522" s="33"/>
      <c r="BX522" s="33"/>
      <c r="BY522" s="33"/>
      <c r="BZ522" s="33"/>
      <c r="CA522" s="33"/>
      <c r="CB522" s="33"/>
      <c r="CC522" s="33"/>
      <c r="CD522" s="33"/>
      <c r="CE522" s="33"/>
      <c r="CF522" s="33"/>
      <c r="CG522" s="33"/>
      <c r="CH522" s="33"/>
      <c r="CI522" s="33"/>
      <c r="CJ522" s="33"/>
      <c r="CK522" s="33"/>
      <c r="CL522" s="33"/>
      <c r="CM522" s="33"/>
      <c r="CN522" s="33"/>
      <c r="CO522" s="33"/>
      <c r="CP522" s="33"/>
      <c r="CQ522" s="33"/>
      <c r="CR522" s="33"/>
      <c r="CS522" s="33"/>
      <c r="CT522" s="33"/>
      <c r="CU522" s="33"/>
      <c r="CV522" s="33"/>
      <c r="CW522" s="33"/>
      <c r="CX522" s="33"/>
      <c r="CY522" s="33"/>
      <c r="CZ522" s="33"/>
      <c r="DA522" s="33"/>
      <c r="DB522" s="33"/>
      <c r="DC522" s="33"/>
      <c r="DD522" s="33"/>
      <c r="DE522" s="33"/>
      <c r="DF522" s="33"/>
      <c r="DG522" s="33"/>
      <c r="DH522" s="33"/>
      <c r="DI522" s="33"/>
      <c r="DJ522" s="33"/>
      <c r="DK522" s="33"/>
      <c r="DL522" s="33"/>
      <c r="DM522" s="33"/>
      <c r="DN522" s="33"/>
      <c r="DO522" s="33"/>
      <c r="DP522" s="33"/>
      <c r="DQ522" s="33"/>
      <c r="DR522" s="33"/>
      <c r="DS522" s="33"/>
      <c r="DT522" s="33"/>
      <c r="DU522" s="33"/>
      <c r="DV522" s="33"/>
      <c r="DW522" s="33"/>
      <c r="DX522" s="33"/>
      <c r="DY522" s="33"/>
      <c r="DZ522" s="33"/>
      <c r="EA522" s="33"/>
      <c r="EB522" s="33"/>
      <c r="EC522" s="33"/>
      <c r="ED522" s="33"/>
      <c r="EE522" s="33"/>
      <c r="EF522" s="33"/>
      <c r="EG522" s="33"/>
      <c r="EH522" s="33"/>
      <c r="EI522" s="33"/>
      <c r="EJ522" s="33"/>
      <c r="EK522" s="33"/>
      <c r="EL522" s="33"/>
      <c r="EM522" s="33"/>
      <c r="EN522" s="33"/>
      <c r="EO522" s="33"/>
      <c r="EP522" s="33"/>
      <c r="EQ522" s="33"/>
      <c r="ER522" s="33"/>
      <c r="ES522" s="33"/>
      <c r="ET522" s="33"/>
      <c r="EU522" s="33"/>
      <c r="EV522" s="33"/>
      <c r="EW522" s="33"/>
      <c r="EX522" s="33"/>
      <c r="EY522" s="33"/>
      <c r="EZ522" s="33"/>
      <c r="FA522" s="33"/>
      <c r="FB522" s="33"/>
      <c r="FC522" s="33"/>
      <c r="FD522" s="33"/>
      <c r="FE522" s="33"/>
      <c r="FF522" s="33"/>
      <c r="FG522" s="33"/>
      <c r="FH522" s="33"/>
      <c r="FI522" s="33"/>
      <c r="FJ522" s="33"/>
      <c r="FK522" s="33"/>
      <c r="FL522" s="33"/>
      <c r="FM522" s="33"/>
      <c r="FN522" s="33"/>
      <c r="FO522" s="33"/>
      <c r="FP522" s="33"/>
      <c r="FQ522" s="33"/>
      <c r="FR522" s="33"/>
      <c r="FS522" s="33"/>
      <c r="FT522" s="33"/>
      <c r="FU522" s="33"/>
      <c r="FV522" s="33"/>
      <c r="FW522" s="33"/>
      <c r="FX522" s="33"/>
      <c r="FY522" s="33"/>
      <c r="FZ522" s="33"/>
      <c r="GA522" s="33"/>
      <c r="GB522" s="33"/>
      <c r="GC522" s="33"/>
      <c r="GD522" s="33"/>
      <c r="GE522" s="33"/>
      <c r="GF522" s="33"/>
      <c r="GG522" s="33"/>
      <c r="GH522" s="33"/>
      <c r="GI522" s="33"/>
      <c r="GJ522" s="33"/>
      <c r="GK522" s="33"/>
      <c r="GL522" s="33"/>
      <c r="GM522" s="33"/>
      <c r="GN522" s="33"/>
      <c r="GO522" s="33"/>
      <c r="GP522" s="33"/>
      <c r="GQ522" s="33"/>
      <c r="GR522" s="33"/>
      <c r="GS522" s="33"/>
      <c r="GT522" s="33"/>
      <c r="GU522" s="33"/>
      <c r="GV522" s="33"/>
      <c r="GW522" s="33"/>
      <c r="GX522" s="33"/>
      <c r="GY522" s="33"/>
      <c r="GZ522" s="33"/>
      <c r="HA522" s="33"/>
      <c r="HB522" s="33"/>
      <c r="HC522" s="33"/>
      <c r="HD522" s="33"/>
      <c r="HE522" s="33"/>
      <c r="HF522" s="33"/>
      <c r="HG522" s="33"/>
      <c r="HH522" s="33"/>
      <c r="HI522" s="33"/>
      <c r="HJ522" s="33"/>
      <c r="HK522" s="33"/>
      <c r="HL522" s="33"/>
      <c r="HM522" s="33"/>
      <c r="HN522" s="33"/>
      <c r="HO522" s="33"/>
      <c r="HP522" s="33"/>
      <c r="HQ522" s="33"/>
      <c r="HR522" s="33"/>
      <c r="HS522" s="33"/>
      <c r="HT522" s="33"/>
      <c r="HU522" s="33"/>
      <c r="HV522" s="33"/>
      <c r="HW522" s="33"/>
      <c r="HX522" s="33"/>
      <c r="HY522" s="33"/>
      <c r="HZ522" s="33"/>
      <c r="IA522" s="33"/>
      <c r="IB522" s="33"/>
      <c r="IC522" s="33"/>
      <c r="ID522" s="33"/>
      <c r="IE522" s="33"/>
      <c r="IF522" s="33"/>
      <c r="IG522" s="33"/>
      <c r="IH522" s="33"/>
      <c r="II522" s="33"/>
      <c r="IJ522" s="33"/>
      <c r="IK522" s="33"/>
      <c r="IL522" s="33"/>
      <c r="IM522" s="33"/>
      <c r="IN522" s="33"/>
      <c r="IO522" s="33"/>
      <c r="IP522" s="33"/>
      <c r="IQ522" s="33"/>
      <c r="IR522" s="33"/>
      <c r="IS522" s="33"/>
      <c r="IT522" s="33"/>
      <c r="IU522" s="33"/>
      <c r="IV522" s="33"/>
    </row>
    <row r="523" spans="1:256" x14ac:dyDescent="0.2">
      <c r="A523" s="361" t="s">
        <v>621</v>
      </c>
      <c r="B523" s="361"/>
      <c r="C523" s="361"/>
      <c r="D523" s="361"/>
      <c r="E523" s="361"/>
      <c r="F523" s="361"/>
      <c r="G523" s="361"/>
      <c r="H523" s="361"/>
      <c r="I523" s="361"/>
      <c r="J523" s="361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  <c r="AA523" s="33"/>
      <c r="AB523" s="33"/>
      <c r="AC523" s="33"/>
      <c r="AD523" s="33"/>
      <c r="AE523" s="33"/>
      <c r="AF523" s="33"/>
      <c r="AG523" s="33"/>
      <c r="AH523" s="33"/>
      <c r="AI523" s="33"/>
      <c r="AJ523" s="33"/>
      <c r="AK523" s="33"/>
      <c r="AL523" s="33"/>
      <c r="AM523" s="33"/>
      <c r="AN523" s="33"/>
      <c r="AO523" s="33"/>
      <c r="AP523" s="33"/>
      <c r="AQ523" s="33"/>
      <c r="AR523" s="33"/>
      <c r="AS523" s="33"/>
      <c r="AT523" s="33"/>
      <c r="AU523" s="33"/>
      <c r="AV523" s="33"/>
      <c r="AW523" s="33"/>
      <c r="AX523" s="33"/>
      <c r="AY523" s="33"/>
      <c r="AZ523" s="33"/>
      <c r="BA523" s="33"/>
      <c r="BB523" s="33"/>
      <c r="BC523" s="33"/>
      <c r="BD523" s="33"/>
      <c r="BE523" s="33"/>
      <c r="BF523" s="33"/>
      <c r="BG523" s="33"/>
      <c r="BH523" s="33"/>
      <c r="BI523" s="33"/>
      <c r="BJ523" s="33"/>
      <c r="BK523" s="33"/>
      <c r="BL523" s="33"/>
      <c r="BM523" s="33"/>
      <c r="BN523" s="33"/>
      <c r="BO523" s="33"/>
      <c r="BP523" s="33"/>
      <c r="BQ523" s="33"/>
      <c r="BR523" s="33"/>
      <c r="BS523" s="33"/>
      <c r="BT523" s="33"/>
      <c r="BU523" s="33"/>
      <c r="BV523" s="33"/>
      <c r="BW523" s="33"/>
      <c r="BX523" s="33"/>
      <c r="BY523" s="33"/>
      <c r="BZ523" s="33"/>
      <c r="CA523" s="33"/>
      <c r="CB523" s="33"/>
      <c r="CC523" s="33"/>
      <c r="CD523" s="33"/>
      <c r="CE523" s="33"/>
      <c r="CF523" s="33"/>
      <c r="CG523" s="33"/>
      <c r="CH523" s="33"/>
      <c r="CI523" s="33"/>
      <c r="CJ523" s="33"/>
      <c r="CK523" s="33"/>
      <c r="CL523" s="33"/>
      <c r="CM523" s="33"/>
      <c r="CN523" s="33"/>
      <c r="CO523" s="33"/>
      <c r="CP523" s="33"/>
      <c r="CQ523" s="33"/>
      <c r="CR523" s="33"/>
      <c r="CS523" s="33"/>
      <c r="CT523" s="33"/>
      <c r="CU523" s="33"/>
      <c r="CV523" s="33"/>
      <c r="CW523" s="33"/>
      <c r="CX523" s="33"/>
      <c r="CY523" s="33"/>
      <c r="CZ523" s="33"/>
      <c r="DA523" s="33"/>
      <c r="DB523" s="33"/>
      <c r="DC523" s="33"/>
      <c r="DD523" s="33"/>
      <c r="DE523" s="33"/>
      <c r="DF523" s="33"/>
      <c r="DG523" s="33"/>
      <c r="DH523" s="33"/>
      <c r="DI523" s="33"/>
      <c r="DJ523" s="33"/>
      <c r="DK523" s="33"/>
      <c r="DL523" s="33"/>
      <c r="DM523" s="33"/>
      <c r="DN523" s="33"/>
      <c r="DO523" s="33"/>
      <c r="DP523" s="33"/>
      <c r="DQ523" s="33"/>
      <c r="DR523" s="33"/>
      <c r="DS523" s="33"/>
      <c r="DT523" s="33"/>
      <c r="DU523" s="33"/>
      <c r="DV523" s="33"/>
      <c r="DW523" s="33"/>
      <c r="DX523" s="33"/>
      <c r="DY523" s="33"/>
      <c r="DZ523" s="33"/>
      <c r="EA523" s="33"/>
      <c r="EB523" s="33"/>
      <c r="EC523" s="33"/>
      <c r="ED523" s="33"/>
      <c r="EE523" s="33"/>
      <c r="EF523" s="33"/>
      <c r="EG523" s="33"/>
      <c r="EH523" s="33"/>
      <c r="EI523" s="33"/>
      <c r="EJ523" s="33"/>
      <c r="EK523" s="33"/>
      <c r="EL523" s="33"/>
      <c r="EM523" s="33"/>
      <c r="EN523" s="33"/>
      <c r="EO523" s="33"/>
      <c r="EP523" s="33"/>
      <c r="EQ523" s="33"/>
      <c r="ER523" s="33"/>
      <c r="ES523" s="33"/>
      <c r="ET523" s="33"/>
      <c r="EU523" s="33"/>
      <c r="EV523" s="33"/>
      <c r="EW523" s="33"/>
      <c r="EX523" s="33"/>
      <c r="EY523" s="33"/>
      <c r="EZ523" s="33"/>
      <c r="FA523" s="33"/>
      <c r="FB523" s="33"/>
      <c r="FC523" s="33"/>
      <c r="FD523" s="33"/>
      <c r="FE523" s="33"/>
      <c r="FF523" s="33"/>
      <c r="FG523" s="33"/>
      <c r="FH523" s="33"/>
      <c r="FI523" s="33"/>
      <c r="FJ523" s="33"/>
      <c r="FK523" s="33"/>
      <c r="FL523" s="33"/>
      <c r="FM523" s="33"/>
      <c r="FN523" s="33"/>
      <c r="FO523" s="33"/>
      <c r="FP523" s="33"/>
      <c r="FQ523" s="33"/>
      <c r="FR523" s="33"/>
      <c r="FS523" s="33"/>
      <c r="FT523" s="33"/>
      <c r="FU523" s="33"/>
      <c r="FV523" s="33"/>
      <c r="FW523" s="33"/>
      <c r="FX523" s="33"/>
      <c r="FY523" s="33"/>
      <c r="FZ523" s="33"/>
      <c r="GA523" s="33"/>
      <c r="GB523" s="33"/>
      <c r="GC523" s="33"/>
      <c r="GD523" s="33"/>
      <c r="GE523" s="33"/>
      <c r="GF523" s="33"/>
      <c r="GG523" s="33"/>
      <c r="GH523" s="33"/>
      <c r="GI523" s="33"/>
      <c r="GJ523" s="33"/>
      <c r="GK523" s="33"/>
      <c r="GL523" s="33"/>
      <c r="GM523" s="33"/>
      <c r="GN523" s="33"/>
      <c r="GO523" s="33"/>
      <c r="GP523" s="33"/>
      <c r="GQ523" s="33"/>
      <c r="GR523" s="33"/>
      <c r="GS523" s="33"/>
      <c r="GT523" s="33"/>
      <c r="GU523" s="33"/>
      <c r="GV523" s="33"/>
      <c r="GW523" s="33"/>
      <c r="GX523" s="33"/>
      <c r="GY523" s="33"/>
      <c r="GZ523" s="33"/>
      <c r="HA523" s="33"/>
      <c r="HB523" s="33"/>
      <c r="HC523" s="33"/>
      <c r="HD523" s="33"/>
      <c r="HE523" s="33"/>
      <c r="HF523" s="33"/>
      <c r="HG523" s="33"/>
      <c r="HH523" s="33"/>
      <c r="HI523" s="33"/>
      <c r="HJ523" s="33"/>
      <c r="HK523" s="33"/>
      <c r="HL523" s="33"/>
      <c r="HM523" s="33"/>
      <c r="HN523" s="33"/>
      <c r="HO523" s="33"/>
      <c r="HP523" s="33"/>
      <c r="HQ523" s="33"/>
      <c r="HR523" s="33"/>
      <c r="HS523" s="33"/>
      <c r="HT523" s="33"/>
      <c r="HU523" s="33"/>
      <c r="HV523" s="33"/>
      <c r="HW523" s="33"/>
      <c r="HX523" s="33"/>
      <c r="HY523" s="33"/>
      <c r="HZ523" s="33"/>
      <c r="IA523" s="33"/>
      <c r="IB523" s="33"/>
      <c r="IC523" s="33"/>
      <c r="ID523" s="33"/>
      <c r="IE523" s="33"/>
      <c r="IF523" s="33"/>
      <c r="IG523" s="33"/>
      <c r="IH523" s="33"/>
      <c r="II523" s="33"/>
      <c r="IJ523" s="33"/>
      <c r="IK523" s="33"/>
      <c r="IL523" s="33"/>
      <c r="IM523" s="33"/>
      <c r="IN523" s="33"/>
      <c r="IO523" s="33"/>
      <c r="IP523" s="33"/>
      <c r="IQ523" s="33"/>
      <c r="IR523" s="33"/>
      <c r="IS523" s="33"/>
      <c r="IT523" s="33"/>
      <c r="IU523" s="33"/>
      <c r="IV523" s="33"/>
    </row>
    <row r="524" spans="1:256" ht="6" customHeight="1" x14ac:dyDescent="0.2">
      <c r="A524" s="361"/>
      <c r="B524" s="361"/>
      <c r="C524" s="361"/>
      <c r="D524" s="361"/>
      <c r="E524" s="361"/>
      <c r="F524" s="361"/>
      <c r="G524" s="361"/>
      <c r="H524" s="361"/>
      <c r="I524" s="361"/>
      <c r="J524" s="361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  <c r="AA524" s="33"/>
      <c r="AB524" s="33"/>
      <c r="AC524" s="33"/>
      <c r="AD524" s="33"/>
      <c r="AE524" s="33"/>
      <c r="AF524" s="33"/>
      <c r="AG524" s="33"/>
      <c r="AH524" s="33"/>
      <c r="AI524" s="33"/>
      <c r="AJ524" s="33"/>
      <c r="AK524" s="33"/>
      <c r="AL524" s="33"/>
      <c r="AM524" s="33"/>
      <c r="AN524" s="33"/>
      <c r="AO524" s="33"/>
      <c r="AP524" s="33"/>
      <c r="AQ524" s="33"/>
      <c r="AR524" s="33"/>
      <c r="AS524" s="33"/>
      <c r="AT524" s="33"/>
      <c r="AU524" s="33"/>
      <c r="AV524" s="33"/>
      <c r="AW524" s="33"/>
      <c r="AX524" s="33"/>
      <c r="AY524" s="33"/>
      <c r="AZ524" s="33"/>
      <c r="BA524" s="33"/>
      <c r="BB524" s="33"/>
      <c r="BC524" s="33"/>
      <c r="BD524" s="33"/>
      <c r="BE524" s="33"/>
      <c r="BF524" s="33"/>
      <c r="BG524" s="33"/>
      <c r="BH524" s="33"/>
      <c r="BI524" s="33"/>
      <c r="BJ524" s="33"/>
      <c r="BK524" s="33"/>
      <c r="BL524" s="33"/>
      <c r="BM524" s="33"/>
      <c r="BN524" s="33"/>
      <c r="BO524" s="33"/>
      <c r="BP524" s="33"/>
      <c r="BQ524" s="33"/>
      <c r="BR524" s="33"/>
      <c r="BS524" s="33"/>
      <c r="BT524" s="33"/>
      <c r="BU524" s="33"/>
      <c r="BV524" s="33"/>
      <c r="BW524" s="33"/>
      <c r="BX524" s="33"/>
      <c r="BY524" s="33"/>
      <c r="BZ524" s="33"/>
      <c r="CA524" s="33"/>
      <c r="CB524" s="33"/>
      <c r="CC524" s="33"/>
      <c r="CD524" s="33"/>
      <c r="CE524" s="33"/>
      <c r="CF524" s="33"/>
      <c r="CG524" s="33"/>
      <c r="CH524" s="33"/>
      <c r="CI524" s="33"/>
      <c r="CJ524" s="33"/>
      <c r="CK524" s="33"/>
      <c r="CL524" s="33"/>
      <c r="CM524" s="33"/>
      <c r="CN524" s="33"/>
      <c r="CO524" s="33"/>
      <c r="CP524" s="33"/>
      <c r="CQ524" s="33"/>
      <c r="CR524" s="33"/>
      <c r="CS524" s="33"/>
      <c r="CT524" s="33"/>
      <c r="CU524" s="33"/>
      <c r="CV524" s="33"/>
      <c r="CW524" s="33"/>
      <c r="CX524" s="33"/>
      <c r="CY524" s="33"/>
      <c r="CZ524" s="33"/>
      <c r="DA524" s="33"/>
      <c r="DB524" s="33"/>
      <c r="DC524" s="33"/>
      <c r="DD524" s="33"/>
      <c r="DE524" s="33"/>
      <c r="DF524" s="33"/>
      <c r="DG524" s="33"/>
      <c r="DH524" s="33"/>
      <c r="DI524" s="33"/>
      <c r="DJ524" s="33"/>
      <c r="DK524" s="33"/>
      <c r="DL524" s="33"/>
      <c r="DM524" s="33"/>
      <c r="DN524" s="33"/>
      <c r="DO524" s="33"/>
      <c r="DP524" s="33"/>
      <c r="DQ524" s="33"/>
      <c r="DR524" s="33"/>
      <c r="DS524" s="33"/>
      <c r="DT524" s="33"/>
      <c r="DU524" s="33"/>
      <c r="DV524" s="33"/>
      <c r="DW524" s="33"/>
      <c r="DX524" s="33"/>
      <c r="DY524" s="33"/>
      <c r="DZ524" s="33"/>
      <c r="EA524" s="33"/>
      <c r="EB524" s="33"/>
      <c r="EC524" s="33"/>
      <c r="ED524" s="33"/>
      <c r="EE524" s="33"/>
      <c r="EF524" s="33"/>
      <c r="EG524" s="33"/>
      <c r="EH524" s="33"/>
      <c r="EI524" s="33"/>
      <c r="EJ524" s="33"/>
      <c r="EK524" s="33"/>
      <c r="EL524" s="33"/>
      <c r="EM524" s="33"/>
      <c r="EN524" s="33"/>
      <c r="EO524" s="33"/>
      <c r="EP524" s="33"/>
      <c r="EQ524" s="33"/>
      <c r="ER524" s="33"/>
      <c r="ES524" s="33"/>
      <c r="ET524" s="33"/>
      <c r="EU524" s="33"/>
      <c r="EV524" s="33"/>
      <c r="EW524" s="33"/>
      <c r="EX524" s="33"/>
      <c r="EY524" s="33"/>
      <c r="EZ524" s="33"/>
      <c r="FA524" s="33"/>
      <c r="FB524" s="33"/>
      <c r="FC524" s="33"/>
      <c r="FD524" s="33"/>
      <c r="FE524" s="33"/>
      <c r="FF524" s="33"/>
      <c r="FG524" s="33"/>
      <c r="FH524" s="33"/>
      <c r="FI524" s="33"/>
      <c r="FJ524" s="33"/>
      <c r="FK524" s="33"/>
      <c r="FL524" s="33"/>
      <c r="FM524" s="33"/>
      <c r="FN524" s="33"/>
      <c r="FO524" s="33"/>
      <c r="FP524" s="33"/>
      <c r="FQ524" s="33"/>
      <c r="FR524" s="33"/>
      <c r="FS524" s="33"/>
      <c r="FT524" s="33"/>
      <c r="FU524" s="33"/>
      <c r="FV524" s="33"/>
      <c r="FW524" s="33"/>
      <c r="FX524" s="33"/>
      <c r="FY524" s="33"/>
      <c r="FZ524" s="33"/>
      <c r="GA524" s="33"/>
      <c r="GB524" s="33"/>
      <c r="GC524" s="33"/>
      <c r="GD524" s="33"/>
      <c r="GE524" s="33"/>
      <c r="GF524" s="33"/>
      <c r="GG524" s="33"/>
      <c r="GH524" s="33"/>
      <c r="GI524" s="33"/>
      <c r="GJ524" s="33"/>
      <c r="GK524" s="33"/>
      <c r="GL524" s="33"/>
      <c r="GM524" s="33"/>
      <c r="GN524" s="33"/>
      <c r="GO524" s="33"/>
      <c r="GP524" s="33"/>
      <c r="GQ524" s="33"/>
      <c r="GR524" s="33"/>
      <c r="GS524" s="33"/>
      <c r="GT524" s="33"/>
      <c r="GU524" s="33"/>
      <c r="GV524" s="33"/>
      <c r="GW524" s="33"/>
      <c r="GX524" s="33"/>
      <c r="GY524" s="33"/>
      <c r="GZ524" s="33"/>
      <c r="HA524" s="33"/>
      <c r="HB524" s="33"/>
      <c r="HC524" s="33"/>
      <c r="HD524" s="33"/>
      <c r="HE524" s="33"/>
      <c r="HF524" s="33"/>
      <c r="HG524" s="33"/>
      <c r="HH524" s="33"/>
      <c r="HI524" s="33"/>
      <c r="HJ524" s="33"/>
      <c r="HK524" s="33"/>
      <c r="HL524" s="33"/>
      <c r="HM524" s="33"/>
      <c r="HN524" s="33"/>
      <c r="HO524" s="33"/>
      <c r="HP524" s="33"/>
      <c r="HQ524" s="33"/>
      <c r="HR524" s="33"/>
      <c r="HS524" s="33"/>
      <c r="HT524" s="33"/>
      <c r="HU524" s="33"/>
      <c r="HV524" s="33"/>
      <c r="HW524" s="33"/>
      <c r="HX524" s="33"/>
      <c r="HY524" s="33"/>
      <c r="HZ524" s="33"/>
      <c r="IA524" s="33"/>
      <c r="IB524" s="33"/>
      <c r="IC524" s="33"/>
      <c r="ID524" s="33"/>
      <c r="IE524" s="33"/>
      <c r="IF524" s="33"/>
      <c r="IG524" s="33"/>
      <c r="IH524" s="33"/>
      <c r="II524" s="33"/>
      <c r="IJ524" s="33"/>
      <c r="IK524" s="33"/>
      <c r="IL524" s="33"/>
      <c r="IM524" s="33"/>
      <c r="IN524" s="33"/>
      <c r="IO524" s="33"/>
      <c r="IP524" s="33"/>
      <c r="IQ524" s="33"/>
      <c r="IR524" s="33"/>
      <c r="IS524" s="33"/>
      <c r="IT524" s="33"/>
      <c r="IU524" s="33"/>
      <c r="IV524" s="33"/>
    </row>
    <row r="525" spans="1:256" ht="13.9" hidden="1" x14ac:dyDescent="0.25">
      <c r="A525" s="361"/>
      <c r="B525" s="361"/>
      <c r="C525" s="361"/>
      <c r="D525" s="361"/>
      <c r="E525" s="361"/>
      <c r="F525" s="361"/>
      <c r="G525" s="361"/>
      <c r="H525" s="361"/>
      <c r="I525" s="361"/>
      <c r="J525" s="361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  <c r="AA525" s="33"/>
      <c r="AB525" s="33"/>
      <c r="AC525" s="33"/>
      <c r="AD525" s="33"/>
      <c r="AE525" s="33"/>
      <c r="AF525" s="33"/>
      <c r="AG525" s="33"/>
      <c r="AH525" s="33"/>
      <c r="AI525" s="33"/>
      <c r="AJ525" s="33"/>
      <c r="AK525" s="33"/>
      <c r="AL525" s="33"/>
      <c r="AM525" s="33"/>
      <c r="AN525" s="33"/>
      <c r="AO525" s="33"/>
      <c r="AP525" s="33"/>
      <c r="AQ525" s="33"/>
      <c r="AR525" s="33"/>
      <c r="AS525" s="33"/>
      <c r="AT525" s="33"/>
      <c r="AU525" s="33"/>
      <c r="AV525" s="33"/>
      <c r="AW525" s="33"/>
      <c r="AX525" s="33"/>
      <c r="AY525" s="33"/>
      <c r="AZ525" s="33"/>
      <c r="BA525" s="33"/>
      <c r="BB525" s="33"/>
      <c r="BC525" s="33"/>
      <c r="BD525" s="33"/>
      <c r="BE525" s="33"/>
      <c r="BF525" s="33"/>
      <c r="BG525" s="33"/>
      <c r="BH525" s="33"/>
      <c r="BI525" s="33"/>
      <c r="BJ525" s="33"/>
      <c r="BK525" s="33"/>
      <c r="BL525" s="33"/>
      <c r="BM525" s="33"/>
      <c r="BN525" s="33"/>
      <c r="BO525" s="33"/>
      <c r="BP525" s="33"/>
      <c r="BQ525" s="33"/>
      <c r="BR525" s="33"/>
      <c r="BS525" s="33"/>
      <c r="BT525" s="33"/>
      <c r="BU525" s="33"/>
      <c r="BV525" s="33"/>
      <c r="BW525" s="33"/>
      <c r="BX525" s="33"/>
      <c r="BY525" s="33"/>
      <c r="BZ525" s="33"/>
      <c r="CA525" s="33"/>
      <c r="CB525" s="33"/>
      <c r="CC525" s="33"/>
      <c r="CD525" s="33"/>
      <c r="CE525" s="33"/>
      <c r="CF525" s="33"/>
      <c r="CG525" s="33"/>
      <c r="CH525" s="33"/>
      <c r="CI525" s="33"/>
      <c r="CJ525" s="33"/>
      <c r="CK525" s="33"/>
      <c r="CL525" s="33"/>
      <c r="CM525" s="33"/>
      <c r="CN525" s="33"/>
      <c r="CO525" s="33"/>
      <c r="CP525" s="33"/>
      <c r="CQ525" s="33"/>
      <c r="CR525" s="33"/>
      <c r="CS525" s="33"/>
      <c r="CT525" s="33"/>
      <c r="CU525" s="33"/>
      <c r="CV525" s="33"/>
      <c r="CW525" s="33"/>
      <c r="CX525" s="33"/>
      <c r="CY525" s="33"/>
      <c r="CZ525" s="33"/>
      <c r="DA525" s="33"/>
      <c r="DB525" s="33"/>
      <c r="DC525" s="33"/>
      <c r="DD525" s="33"/>
      <c r="DE525" s="33"/>
      <c r="DF525" s="33"/>
      <c r="DG525" s="33"/>
      <c r="DH525" s="33"/>
      <c r="DI525" s="33"/>
      <c r="DJ525" s="33"/>
      <c r="DK525" s="33"/>
      <c r="DL525" s="33"/>
      <c r="DM525" s="33"/>
      <c r="DN525" s="33"/>
      <c r="DO525" s="33"/>
      <c r="DP525" s="33"/>
      <c r="DQ525" s="33"/>
      <c r="DR525" s="33"/>
      <c r="DS525" s="33"/>
      <c r="DT525" s="33"/>
      <c r="DU525" s="33"/>
      <c r="DV525" s="33"/>
      <c r="DW525" s="33"/>
      <c r="DX525" s="33"/>
      <c r="DY525" s="33"/>
      <c r="DZ525" s="33"/>
      <c r="EA525" s="33"/>
      <c r="EB525" s="33"/>
      <c r="EC525" s="33"/>
      <c r="ED525" s="33"/>
      <c r="EE525" s="33"/>
      <c r="EF525" s="33"/>
      <c r="EG525" s="33"/>
      <c r="EH525" s="33"/>
      <c r="EI525" s="33"/>
      <c r="EJ525" s="33"/>
      <c r="EK525" s="33"/>
      <c r="EL525" s="33"/>
      <c r="EM525" s="33"/>
      <c r="EN525" s="33"/>
      <c r="EO525" s="33"/>
      <c r="EP525" s="33"/>
      <c r="EQ525" s="33"/>
      <c r="ER525" s="33"/>
      <c r="ES525" s="33"/>
      <c r="ET525" s="33"/>
      <c r="EU525" s="33"/>
      <c r="EV525" s="33"/>
      <c r="EW525" s="33"/>
      <c r="EX525" s="33"/>
      <c r="EY525" s="33"/>
      <c r="EZ525" s="33"/>
      <c r="FA525" s="33"/>
      <c r="FB525" s="33"/>
      <c r="FC525" s="33"/>
      <c r="FD525" s="33"/>
      <c r="FE525" s="33"/>
      <c r="FF525" s="33"/>
      <c r="FG525" s="33"/>
      <c r="FH525" s="33"/>
      <c r="FI525" s="33"/>
      <c r="FJ525" s="33"/>
      <c r="FK525" s="33"/>
      <c r="FL525" s="33"/>
      <c r="FM525" s="33"/>
      <c r="FN525" s="33"/>
      <c r="FO525" s="33"/>
      <c r="FP525" s="33"/>
      <c r="FQ525" s="33"/>
      <c r="FR525" s="33"/>
      <c r="FS525" s="33"/>
      <c r="FT525" s="33"/>
      <c r="FU525" s="33"/>
      <c r="FV525" s="33"/>
      <c r="FW525" s="33"/>
      <c r="FX525" s="33"/>
      <c r="FY525" s="33"/>
      <c r="FZ525" s="33"/>
      <c r="GA525" s="33"/>
      <c r="GB525" s="33"/>
      <c r="GC525" s="33"/>
      <c r="GD525" s="33"/>
      <c r="GE525" s="33"/>
      <c r="GF525" s="33"/>
      <c r="GG525" s="33"/>
      <c r="GH525" s="33"/>
      <c r="GI525" s="33"/>
      <c r="GJ525" s="33"/>
      <c r="GK525" s="33"/>
      <c r="GL525" s="33"/>
      <c r="GM525" s="33"/>
      <c r="GN525" s="33"/>
      <c r="GO525" s="33"/>
      <c r="GP525" s="33"/>
      <c r="GQ525" s="33"/>
      <c r="GR525" s="33"/>
      <c r="GS525" s="33"/>
      <c r="GT525" s="33"/>
      <c r="GU525" s="33"/>
      <c r="GV525" s="33"/>
      <c r="GW525" s="33"/>
      <c r="GX525" s="33"/>
      <c r="GY525" s="33"/>
      <c r="GZ525" s="33"/>
      <c r="HA525" s="33"/>
      <c r="HB525" s="33"/>
      <c r="HC525" s="33"/>
      <c r="HD525" s="33"/>
      <c r="HE525" s="33"/>
      <c r="HF525" s="33"/>
      <c r="HG525" s="33"/>
      <c r="HH525" s="33"/>
      <c r="HI525" s="33"/>
      <c r="HJ525" s="33"/>
      <c r="HK525" s="33"/>
      <c r="HL525" s="33"/>
      <c r="HM525" s="33"/>
      <c r="HN525" s="33"/>
      <c r="HO525" s="33"/>
      <c r="HP525" s="33"/>
      <c r="HQ525" s="33"/>
      <c r="HR525" s="33"/>
      <c r="HS525" s="33"/>
      <c r="HT525" s="33"/>
      <c r="HU525" s="33"/>
      <c r="HV525" s="33"/>
      <c r="HW525" s="33"/>
      <c r="HX525" s="33"/>
      <c r="HY525" s="33"/>
      <c r="HZ525" s="33"/>
      <c r="IA525" s="33"/>
      <c r="IB525" s="33"/>
      <c r="IC525" s="33"/>
      <c r="ID525" s="33"/>
      <c r="IE525" s="33"/>
      <c r="IF525" s="33"/>
      <c r="IG525" s="33"/>
      <c r="IH525" s="33"/>
      <c r="II525" s="33"/>
      <c r="IJ525" s="33"/>
      <c r="IK525" s="33"/>
      <c r="IL525" s="33"/>
      <c r="IM525" s="33"/>
      <c r="IN525" s="33"/>
      <c r="IO525" s="33"/>
      <c r="IP525" s="33"/>
      <c r="IQ525" s="33"/>
      <c r="IR525" s="33"/>
      <c r="IS525" s="33"/>
      <c r="IT525" s="33"/>
      <c r="IU525" s="33"/>
      <c r="IV525" s="33"/>
    </row>
    <row r="526" spans="1:256" ht="13.9" hidden="1" x14ac:dyDescent="0.25">
      <c r="A526" s="361"/>
      <c r="B526" s="361"/>
      <c r="C526" s="361"/>
      <c r="D526" s="361"/>
      <c r="E526" s="361"/>
      <c r="F526" s="361"/>
      <c r="G526" s="361"/>
      <c r="H526" s="361"/>
      <c r="I526" s="361"/>
      <c r="J526" s="361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  <c r="AA526" s="33"/>
      <c r="AB526" s="33"/>
      <c r="AC526" s="33"/>
      <c r="AD526" s="33"/>
      <c r="AE526" s="33"/>
      <c r="AF526" s="33"/>
      <c r="AG526" s="33"/>
      <c r="AH526" s="33"/>
      <c r="AI526" s="33"/>
      <c r="AJ526" s="33"/>
      <c r="AK526" s="33"/>
      <c r="AL526" s="33"/>
      <c r="AM526" s="33"/>
      <c r="AN526" s="33"/>
      <c r="AO526" s="33"/>
      <c r="AP526" s="33"/>
      <c r="AQ526" s="33"/>
      <c r="AR526" s="33"/>
      <c r="AS526" s="33"/>
      <c r="AT526" s="33"/>
      <c r="AU526" s="33"/>
      <c r="AV526" s="33"/>
      <c r="AW526" s="33"/>
      <c r="AX526" s="33"/>
      <c r="AY526" s="33"/>
      <c r="AZ526" s="33"/>
      <c r="BA526" s="33"/>
      <c r="BB526" s="33"/>
      <c r="BC526" s="33"/>
      <c r="BD526" s="33"/>
      <c r="BE526" s="33"/>
      <c r="BF526" s="33"/>
      <c r="BG526" s="33"/>
      <c r="BH526" s="33"/>
      <c r="BI526" s="33"/>
      <c r="BJ526" s="33"/>
      <c r="BK526" s="33"/>
      <c r="BL526" s="33"/>
      <c r="BM526" s="33"/>
      <c r="BN526" s="33"/>
      <c r="BO526" s="33"/>
      <c r="BP526" s="33"/>
      <c r="BQ526" s="33"/>
      <c r="BR526" s="33"/>
      <c r="BS526" s="33"/>
      <c r="BT526" s="33"/>
      <c r="BU526" s="33"/>
      <c r="BV526" s="33"/>
      <c r="BW526" s="33"/>
      <c r="BX526" s="33"/>
      <c r="BY526" s="33"/>
      <c r="BZ526" s="33"/>
      <c r="CA526" s="33"/>
      <c r="CB526" s="33"/>
      <c r="CC526" s="33"/>
      <c r="CD526" s="33"/>
      <c r="CE526" s="33"/>
      <c r="CF526" s="33"/>
      <c r="CG526" s="33"/>
      <c r="CH526" s="33"/>
      <c r="CI526" s="33"/>
      <c r="CJ526" s="33"/>
      <c r="CK526" s="33"/>
      <c r="CL526" s="33"/>
      <c r="CM526" s="33"/>
      <c r="CN526" s="33"/>
      <c r="CO526" s="33"/>
      <c r="CP526" s="33"/>
      <c r="CQ526" s="33"/>
      <c r="CR526" s="33"/>
      <c r="CS526" s="33"/>
      <c r="CT526" s="33"/>
      <c r="CU526" s="33"/>
      <c r="CV526" s="33"/>
      <c r="CW526" s="33"/>
      <c r="CX526" s="33"/>
      <c r="CY526" s="33"/>
      <c r="CZ526" s="33"/>
      <c r="DA526" s="33"/>
      <c r="DB526" s="33"/>
      <c r="DC526" s="33"/>
      <c r="DD526" s="33"/>
      <c r="DE526" s="33"/>
      <c r="DF526" s="33"/>
      <c r="DG526" s="33"/>
      <c r="DH526" s="33"/>
      <c r="DI526" s="33"/>
      <c r="DJ526" s="33"/>
      <c r="DK526" s="33"/>
      <c r="DL526" s="33"/>
      <c r="DM526" s="33"/>
      <c r="DN526" s="33"/>
      <c r="DO526" s="33"/>
      <c r="DP526" s="33"/>
      <c r="DQ526" s="33"/>
      <c r="DR526" s="33"/>
      <c r="DS526" s="33"/>
      <c r="DT526" s="33"/>
      <c r="DU526" s="33"/>
      <c r="DV526" s="33"/>
      <c r="DW526" s="33"/>
      <c r="DX526" s="33"/>
      <c r="DY526" s="33"/>
      <c r="DZ526" s="33"/>
      <c r="EA526" s="33"/>
      <c r="EB526" s="33"/>
      <c r="EC526" s="33"/>
      <c r="ED526" s="33"/>
      <c r="EE526" s="33"/>
      <c r="EF526" s="33"/>
      <c r="EG526" s="33"/>
      <c r="EH526" s="33"/>
      <c r="EI526" s="33"/>
      <c r="EJ526" s="33"/>
      <c r="EK526" s="33"/>
      <c r="EL526" s="33"/>
      <c r="EM526" s="33"/>
      <c r="EN526" s="33"/>
      <c r="EO526" s="33"/>
      <c r="EP526" s="33"/>
      <c r="EQ526" s="33"/>
      <c r="ER526" s="33"/>
      <c r="ES526" s="33"/>
      <c r="ET526" s="33"/>
      <c r="EU526" s="33"/>
      <c r="EV526" s="33"/>
      <c r="EW526" s="33"/>
      <c r="EX526" s="33"/>
      <c r="EY526" s="33"/>
      <c r="EZ526" s="33"/>
      <c r="FA526" s="33"/>
      <c r="FB526" s="33"/>
      <c r="FC526" s="33"/>
      <c r="FD526" s="33"/>
      <c r="FE526" s="33"/>
      <c r="FF526" s="33"/>
      <c r="FG526" s="33"/>
      <c r="FH526" s="33"/>
      <c r="FI526" s="33"/>
      <c r="FJ526" s="33"/>
      <c r="FK526" s="33"/>
      <c r="FL526" s="33"/>
      <c r="FM526" s="33"/>
      <c r="FN526" s="33"/>
      <c r="FO526" s="33"/>
      <c r="FP526" s="33"/>
      <c r="FQ526" s="33"/>
      <c r="FR526" s="33"/>
      <c r="FS526" s="33"/>
      <c r="FT526" s="33"/>
      <c r="FU526" s="33"/>
      <c r="FV526" s="33"/>
      <c r="FW526" s="33"/>
      <c r="FX526" s="33"/>
      <c r="FY526" s="33"/>
      <c r="FZ526" s="33"/>
      <c r="GA526" s="33"/>
      <c r="GB526" s="33"/>
      <c r="GC526" s="33"/>
      <c r="GD526" s="33"/>
      <c r="GE526" s="33"/>
      <c r="GF526" s="33"/>
      <c r="GG526" s="33"/>
      <c r="GH526" s="33"/>
      <c r="GI526" s="33"/>
      <c r="GJ526" s="33"/>
      <c r="GK526" s="33"/>
      <c r="GL526" s="33"/>
      <c r="GM526" s="33"/>
      <c r="GN526" s="33"/>
      <c r="GO526" s="33"/>
      <c r="GP526" s="33"/>
      <c r="GQ526" s="33"/>
      <c r="GR526" s="33"/>
      <c r="GS526" s="33"/>
      <c r="GT526" s="33"/>
      <c r="GU526" s="33"/>
      <c r="GV526" s="33"/>
      <c r="GW526" s="33"/>
      <c r="GX526" s="33"/>
      <c r="GY526" s="33"/>
      <c r="GZ526" s="33"/>
      <c r="HA526" s="33"/>
      <c r="HB526" s="33"/>
      <c r="HC526" s="33"/>
      <c r="HD526" s="33"/>
      <c r="HE526" s="33"/>
      <c r="HF526" s="33"/>
      <c r="HG526" s="33"/>
      <c r="HH526" s="33"/>
      <c r="HI526" s="33"/>
      <c r="HJ526" s="33"/>
      <c r="HK526" s="33"/>
      <c r="HL526" s="33"/>
      <c r="HM526" s="33"/>
      <c r="HN526" s="33"/>
      <c r="HO526" s="33"/>
      <c r="HP526" s="33"/>
      <c r="HQ526" s="33"/>
      <c r="HR526" s="33"/>
      <c r="HS526" s="33"/>
      <c r="HT526" s="33"/>
      <c r="HU526" s="33"/>
      <c r="HV526" s="33"/>
      <c r="HW526" s="33"/>
      <c r="HX526" s="33"/>
      <c r="HY526" s="33"/>
      <c r="HZ526" s="33"/>
      <c r="IA526" s="33"/>
      <c r="IB526" s="33"/>
      <c r="IC526" s="33"/>
      <c r="ID526" s="33"/>
      <c r="IE526" s="33"/>
      <c r="IF526" s="33"/>
      <c r="IG526" s="33"/>
      <c r="IH526" s="33"/>
      <c r="II526" s="33"/>
      <c r="IJ526" s="33"/>
      <c r="IK526" s="33"/>
      <c r="IL526" s="33"/>
      <c r="IM526" s="33"/>
      <c r="IN526" s="33"/>
      <c r="IO526" s="33"/>
      <c r="IP526" s="33"/>
      <c r="IQ526" s="33"/>
      <c r="IR526" s="33"/>
      <c r="IS526" s="33"/>
      <c r="IT526" s="33"/>
      <c r="IU526" s="33"/>
      <c r="IV526" s="33"/>
    </row>
    <row r="527" spans="1:256" ht="13.9" hidden="1" x14ac:dyDescent="0.25">
      <c r="A527" s="361"/>
      <c r="B527" s="361"/>
      <c r="C527" s="361"/>
      <c r="D527" s="361"/>
      <c r="E527" s="361"/>
      <c r="F527" s="361"/>
      <c r="G527" s="361"/>
      <c r="H527" s="361"/>
      <c r="I527" s="361"/>
      <c r="J527" s="361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  <c r="AB527" s="33"/>
      <c r="AC527" s="33"/>
      <c r="AD527" s="33"/>
      <c r="AE527" s="33"/>
      <c r="AF527" s="33"/>
      <c r="AG527" s="33"/>
      <c r="AH527" s="33"/>
      <c r="AI527" s="33"/>
      <c r="AJ527" s="33"/>
      <c r="AK527" s="33"/>
      <c r="AL527" s="33"/>
      <c r="AM527" s="33"/>
      <c r="AN527" s="33"/>
      <c r="AO527" s="33"/>
      <c r="AP527" s="33"/>
      <c r="AQ527" s="33"/>
      <c r="AR527" s="33"/>
      <c r="AS527" s="33"/>
      <c r="AT527" s="33"/>
      <c r="AU527" s="33"/>
      <c r="AV527" s="33"/>
      <c r="AW527" s="33"/>
      <c r="AX527" s="33"/>
      <c r="AY527" s="33"/>
      <c r="AZ527" s="33"/>
      <c r="BA527" s="33"/>
      <c r="BB527" s="33"/>
      <c r="BC527" s="33"/>
      <c r="BD527" s="33"/>
      <c r="BE527" s="33"/>
      <c r="BF527" s="33"/>
      <c r="BG527" s="33"/>
      <c r="BH527" s="33"/>
      <c r="BI527" s="33"/>
      <c r="BJ527" s="33"/>
      <c r="BK527" s="33"/>
      <c r="BL527" s="33"/>
      <c r="BM527" s="33"/>
      <c r="BN527" s="33"/>
      <c r="BO527" s="33"/>
      <c r="BP527" s="33"/>
      <c r="BQ527" s="33"/>
      <c r="BR527" s="33"/>
      <c r="BS527" s="33"/>
      <c r="BT527" s="33"/>
      <c r="BU527" s="33"/>
      <c r="BV527" s="33"/>
      <c r="BW527" s="33"/>
      <c r="BX527" s="33"/>
      <c r="BY527" s="33"/>
      <c r="BZ527" s="33"/>
      <c r="CA527" s="33"/>
      <c r="CB527" s="33"/>
      <c r="CC527" s="33"/>
      <c r="CD527" s="33"/>
      <c r="CE527" s="33"/>
      <c r="CF527" s="33"/>
      <c r="CG527" s="33"/>
      <c r="CH527" s="33"/>
      <c r="CI527" s="33"/>
      <c r="CJ527" s="33"/>
      <c r="CK527" s="33"/>
      <c r="CL527" s="33"/>
      <c r="CM527" s="33"/>
      <c r="CN527" s="33"/>
      <c r="CO527" s="33"/>
      <c r="CP527" s="33"/>
      <c r="CQ527" s="33"/>
      <c r="CR527" s="33"/>
      <c r="CS527" s="33"/>
      <c r="CT527" s="33"/>
      <c r="CU527" s="33"/>
      <c r="CV527" s="33"/>
      <c r="CW527" s="33"/>
      <c r="CX527" s="33"/>
      <c r="CY527" s="33"/>
      <c r="CZ527" s="33"/>
      <c r="DA527" s="33"/>
      <c r="DB527" s="33"/>
      <c r="DC527" s="33"/>
      <c r="DD527" s="33"/>
      <c r="DE527" s="33"/>
      <c r="DF527" s="33"/>
      <c r="DG527" s="33"/>
      <c r="DH527" s="33"/>
      <c r="DI527" s="33"/>
      <c r="DJ527" s="33"/>
      <c r="DK527" s="33"/>
      <c r="DL527" s="33"/>
      <c r="DM527" s="33"/>
      <c r="DN527" s="33"/>
      <c r="DO527" s="33"/>
      <c r="DP527" s="33"/>
      <c r="DQ527" s="33"/>
      <c r="DR527" s="33"/>
      <c r="DS527" s="33"/>
      <c r="DT527" s="33"/>
      <c r="DU527" s="33"/>
      <c r="DV527" s="33"/>
      <c r="DW527" s="33"/>
      <c r="DX527" s="33"/>
      <c r="DY527" s="33"/>
      <c r="DZ527" s="33"/>
      <c r="EA527" s="33"/>
      <c r="EB527" s="33"/>
      <c r="EC527" s="33"/>
      <c r="ED527" s="33"/>
      <c r="EE527" s="33"/>
      <c r="EF527" s="33"/>
      <c r="EG527" s="33"/>
      <c r="EH527" s="33"/>
      <c r="EI527" s="33"/>
      <c r="EJ527" s="33"/>
      <c r="EK527" s="33"/>
      <c r="EL527" s="33"/>
      <c r="EM527" s="33"/>
      <c r="EN527" s="33"/>
      <c r="EO527" s="33"/>
      <c r="EP527" s="33"/>
      <c r="EQ527" s="33"/>
      <c r="ER527" s="33"/>
      <c r="ES527" s="33"/>
      <c r="ET527" s="33"/>
      <c r="EU527" s="33"/>
      <c r="EV527" s="33"/>
      <c r="EW527" s="33"/>
      <c r="EX527" s="33"/>
      <c r="EY527" s="33"/>
      <c r="EZ527" s="33"/>
      <c r="FA527" s="33"/>
      <c r="FB527" s="33"/>
      <c r="FC527" s="33"/>
      <c r="FD527" s="33"/>
      <c r="FE527" s="33"/>
      <c r="FF527" s="33"/>
      <c r="FG527" s="33"/>
      <c r="FH527" s="33"/>
      <c r="FI527" s="33"/>
      <c r="FJ527" s="33"/>
      <c r="FK527" s="33"/>
      <c r="FL527" s="33"/>
      <c r="FM527" s="33"/>
      <c r="FN527" s="33"/>
      <c r="FO527" s="33"/>
      <c r="FP527" s="33"/>
      <c r="FQ527" s="33"/>
      <c r="FR527" s="33"/>
      <c r="FS527" s="33"/>
      <c r="FT527" s="33"/>
      <c r="FU527" s="33"/>
      <c r="FV527" s="33"/>
      <c r="FW527" s="33"/>
      <c r="FX527" s="33"/>
      <c r="FY527" s="33"/>
      <c r="FZ527" s="33"/>
      <c r="GA527" s="33"/>
      <c r="GB527" s="33"/>
      <c r="GC527" s="33"/>
      <c r="GD527" s="33"/>
      <c r="GE527" s="33"/>
      <c r="GF527" s="33"/>
      <c r="GG527" s="33"/>
      <c r="GH527" s="33"/>
      <c r="GI527" s="33"/>
      <c r="GJ527" s="33"/>
      <c r="GK527" s="33"/>
      <c r="GL527" s="33"/>
      <c r="GM527" s="33"/>
      <c r="GN527" s="33"/>
      <c r="GO527" s="33"/>
      <c r="GP527" s="33"/>
      <c r="GQ527" s="33"/>
      <c r="GR527" s="33"/>
      <c r="GS527" s="33"/>
      <c r="GT527" s="33"/>
      <c r="GU527" s="33"/>
      <c r="GV527" s="33"/>
      <c r="GW527" s="33"/>
      <c r="GX527" s="33"/>
      <c r="GY527" s="33"/>
      <c r="GZ527" s="33"/>
      <c r="HA527" s="33"/>
      <c r="HB527" s="33"/>
      <c r="HC527" s="33"/>
      <c r="HD527" s="33"/>
      <c r="HE527" s="33"/>
      <c r="HF527" s="33"/>
      <c r="HG527" s="33"/>
      <c r="HH527" s="33"/>
      <c r="HI527" s="33"/>
      <c r="HJ527" s="33"/>
      <c r="HK527" s="33"/>
      <c r="HL527" s="33"/>
      <c r="HM527" s="33"/>
      <c r="HN527" s="33"/>
      <c r="HO527" s="33"/>
      <c r="HP527" s="33"/>
      <c r="HQ527" s="33"/>
      <c r="HR527" s="33"/>
      <c r="HS527" s="33"/>
      <c r="HT527" s="33"/>
      <c r="HU527" s="33"/>
      <c r="HV527" s="33"/>
      <c r="HW527" s="33"/>
      <c r="HX527" s="33"/>
      <c r="HY527" s="33"/>
      <c r="HZ527" s="33"/>
      <c r="IA527" s="33"/>
      <c r="IB527" s="33"/>
      <c r="IC527" s="33"/>
      <c r="ID527" s="33"/>
      <c r="IE527" s="33"/>
      <c r="IF527" s="33"/>
      <c r="IG527" s="33"/>
      <c r="IH527" s="33"/>
      <c r="II527" s="33"/>
      <c r="IJ527" s="33"/>
      <c r="IK527" s="33"/>
      <c r="IL527" s="33"/>
      <c r="IM527" s="33"/>
      <c r="IN527" s="33"/>
      <c r="IO527" s="33"/>
      <c r="IP527" s="33"/>
      <c r="IQ527" s="33"/>
      <c r="IR527" s="33"/>
      <c r="IS527" s="33"/>
      <c r="IT527" s="33"/>
      <c r="IU527" s="33"/>
      <c r="IV527" s="33"/>
    </row>
    <row r="528" spans="1:256" ht="13.9" hidden="1" x14ac:dyDescent="0.25">
      <c r="A528" s="361"/>
      <c r="B528" s="361"/>
      <c r="C528" s="361"/>
      <c r="D528" s="361"/>
      <c r="E528" s="361"/>
      <c r="F528" s="361"/>
      <c r="G528" s="361"/>
      <c r="H528" s="361"/>
      <c r="I528" s="361"/>
      <c r="J528" s="361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  <c r="AB528" s="33"/>
      <c r="AC528" s="33"/>
      <c r="AD528" s="33"/>
      <c r="AE528" s="33"/>
      <c r="AF528" s="33"/>
      <c r="AG528" s="33"/>
      <c r="AH528" s="33"/>
      <c r="AI528" s="33"/>
      <c r="AJ528" s="33"/>
      <c r="AK528" s="33"/>
      <c r="AL528" s="33"/>
      <c r="AM528" s="33"/>
      <c r="AN528" s="33"/>
      <c r="AO528" s="33"/>
      <c r="AP528" s="33"/>
      <c r="AQ528" s="33"/>
      <c r="AR528" s="33"/>
      <c r="AS528" s="33"/>
      <c r="AT528" s="33"/>
      <c r="AU528" s="33"/>
      <c r="AV528" s="33"/>
      <c r="AW528" s="33"/>
      <c r="AX528" s="33"/>
      <c r="AY528" s="33"/>
      <c r="AZ528" s="33"/>
      <c r="BA528" s="33"/>
      <c r="BB528" s="33"/>
      <c r="BC528" s="33"/>
      <c r="BD528" s="33"/>
      <c r="BE528" s="33"/>
      <c r="BF528" s="33"/>
      <c r="BG528" s="33"/>
      <c r="BH528" s="33"/>
      <c r="BI528" s="33"/>
      <c r="BJ528" s="33"/>
      <c r="BK528" s="33"/>
      <c r="BL528" s="33"/>
      <c r="BM528" s="33"/>
      <c r="BN528" s="33"/>
      <c r="BO528" s="33"/>
      <c r="BP528" s="33"/>
      <c r="BQ528" s="33"/>
      <c r="BR528" s="33"/>
      <c r="BS528" s="33"/>
      <c r="BT528" s="33"/>
      <c r="BU528" s="33"/>
      <c r="BV528" s="33"/>
      <c r="BW528" s="33"/>
      <c r="BX528" s="33"/>
      <c r="BY528" s="33"/>
      <c r="BZ528" s="33"/>
      <c r="CA528" s="33"/>
      <c r="CB528" s="33"/>
      <c r="CC528" s="33"/>
      <c r="CD528" s="33"/>
      <c r="CE528" s="33"/>
      <c r="CF528" s="33"/>
      <c r="CG528" s="33"/>
      <c r="CH528" s="33"/>
      <c r="CI528" s="33"/>
      <c r="CJ528" s="33"/>
      <c r="CK528" s="33"/>
      <c r="CL528" s="33"/>
      <c r="CM528" s="33"/>
      <c r="CN528" s="33"/>
      <c r="CO528" s="33"/>
      <c r="CP528" s="33"/>
      <c r="CQ528" s="33"/>
      <c r="CR528" s="33"/>
      <c r="CS528" s="33"/>
      <c r="CT528" s="33"/>
      <c r="CU528" s="33"/>
      <c r="CV528" s="33"/>
      <c r="CW528" s="33"/>
      <c r="CX528" s="33"/>
      <c r="CY528" s="33"/>
      <c r="CZ528" s="33"/>
      <c r="DA528" s="33"/>
      <c r="DB528" s="33"/>
      <c r="DC528" s="33"/>
      <c r="DD528" s="33"/>
      <c r="DE528" s="33"/>
      <c r="DF528" s="33"/>
      <c r="DG528" s="33"/>
      <c r="DH528" s="33"/>
      <c r="DI528" s="33"/>
      <c r="DJ528" s="33"/>
      <c r="DK528" s="33"/>
      <c r="DL528" s="33"/>
      <c r="DM528" s="33"/>
      <c r="DN528" s="33"/>
      <c r="DO528" s="33"/>
      <c r="DP528" s="33"/>
      <c r="DQ528" s="33"/>
      <c r="DR528" s="33"/>
      <c r="DS528" s="33"/>
      <c r="DT528" s="33"/>
      <c r="DU528" s="33"/>
      <c r="DV528" s="33"/>
      <c r="DW528" s="33"/>
      <c r="DX528" s="33"/>
      <c r="DY528" s="33"/>
      <c r="DZ528" s="33"/>
      <c r="EA528" s="33"/>
      <c r="EB528" s="33"/>
      <c r="EC528" s="33"/>
      <c r="ED528" s="33"/>
      <c r="EE528" s="33"/>
      <c r="EF528" s="33"/>
      <c r="EG528" s="33"/>
      <c r="EH528" s="33"/>
      <c r="EI528" s="33"/>
      <c r="EJ528" s="33"/>
      <c r="EK528" s="33"/>
      <c r="EL528" s="33"/>
      <c r="EM528" s="33"/>
      <c r="EN528" s="33"/>
      <c r="EO528" s="33"/>
      <c r="EP528" s="33"/>
      <c r="EQ528" s="33"/>
      <c r="ER528" s="33"/>
      <c r="ES528" s="33"/>
      <c r="ET528" s="33"/>
      <c r="EU528" s="33"/>
      <c r="EV528" s="33"/>
      <c r="EW528" s="33"/>
      <c r="EX528" s="33"/>
      <c r="EY528" s="33"/>
      <c r="EZ528" s="33"/>
      <c r="FA528" s="33"/>
      <c r="FB528" s="33"/>
      <c r="FC528" s="33"/>
      <c r="FD528" s="33"/>
      <c r="FE528" s="33"/>
      <c r="FF528" s="33"/>
      <c r="FG528" s="33"/>
      <c r="FH528" s="33"/>
      <c r="FI528" s="33"/>
      <c r="FJ528" s="33"/>
      <c r="FK528" s="33"/>
      <c r="FL528" s="33"/>
      <c r="FM528" s="33"/>
      <c r="FN528" s="33"/>
      <c r="FO528" s="33"/>
      <c r="FP528" s="33"/>
      <c r="FQ528" s="33"/>
      <c r="FR528" s="33"/>
      <c r="FS528" s="33"/>
      <c r="FT528" s="33"/>
      <c r="FU528" s="33"/>
      <c r="FV528" s="33"/>
      <c r="FW528" s="33"/>
      <c r="FX528" s="33"/>
      <c r="FY528" s="33"/>
      <c r="FZ528" s="33"/>
      <c r="GA528" s="33"/>
      <c r="GB528" s="33"/>
      <c r="GC528" s="33"/>
      <c r="GD528" s="33"/>
      <c r="GE528" s="33"/>
      <c r="GF528" s="33"/>
      <c r="GG528" s="33"/>
      <c r="GH528" s="33"/>
      <c r="GI528" s="33"/>
      <c r="GJ528" s="33"/>
      <c r="GK528" s="33"/>
      <c r="GL528" s="33"/>
      <c r="GM528" s="33"/>
      <c r="GN528" s="33"/>
      <c r="GO528" s="33"/>
      <c r="GP528" s="33"/>
      <c r="GQ528" s="33"/>
      <c r="GR528" s="33"/>
      <c r="GS528" s="33"/>
      <c r="GT528" s="33"/>
      <c r="GU528" s="33"/>
      <c r="GV528" s="33"/>
      <c r="GW528" s="33"/>
      <c r="GX528" s="33"/>
      <c r="GY528" s="33"/>
      <c r="GZ528" s="33"/>
      <c r="HA528" s="33"/>
      <c r="HB528" s="33"/>
      <c r="HC528" s="33"/>
      <c r="HD528" s="33"/>
      <c r="HE528" s="33"/>
      <c r="HF528" s="33"/>
      <c r="HG528" s="33"/>
      <c r="HH528" s="33"/>
      <c r="HI528" s="33"/>
      <c r="HJ528" s="33"/>
      <c r="HK528" s="33"/>
      <c r="HL528" s="33"/>
      <c r="HM528" s="33"/>
      <c r="HN528" s="33"/>
      <c r="HO528" s="33"/>
      <c r="HP528" s="33"/>
      <c r="HQ528" s="33"/>
      <c r="HR528" s="33"/>
      <c r="HS528" s="33"/>
      <c r="HT528" s="33"/>
      <c r="HU528" s="33"/>
      <c r="HV528" s="33"/>
      <c r="HW528" s="33"/>
      <c r="HX528" s="33"/>
      <c r="HY528" s="33"/>
      <c r="HZ528" s="33"/>
      <c r="IA528" s="33"/>
      <c r="IB528" s="33"/>
      <c r="IC528" s="33"/>
      <c r="ID528" s="33"/>
      <c r="IE528" s="33"/>
      <c r="IF528" s="33"/>
      <c r="IG528" s="33"/>
      <c r="IH528" s="33"/>
      <c r="II528" s="33"/>
      <c r="IJ528" s="33"/>
      <c r="IK528" s="33"/>
      <c r="IL528" s="33"/>
      <c r="IM528" s="33"/>
      <c r="IN528" s="33"/>
      <c r="IO528" s="33"/>
      <c r="IP528" s="33"/>
      <c r="IQ528" s="33"/>
      <c r="IR528" s="33"/>
      <c r="IS528" s="33"/>
      <c r="IT528" s="33"/>
      <c r="IU528" s="33"/>
      <c r="IV528" s="33"/>
    </row>
    <row r="529" spans="1:256" ht="13.9" hidden="1" x14ac:dyDescent="0.25">
      <c r="A529" s="361"/>
      <c r="B529" s="361"/>
      <c r="C529" s="361"/>
      <c r="D529" s="361"/>
      <c r="E529" s="361"/>
      <c r="F529" s="361"/>
      <c r="G529" s="361"/>
      <c r="H529" s="361"/>
      <c r="I529" s="361"/>
      <c r="J529" s="361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  <c r="AA529" s="33"/>
      <c r="AB529" s="33"/>
      <c r="AC529" s="33"/>
      <c r="AD529" s="33"/>
      <c r="AE529" s="33"/>
      <c r="AF529" s="33"/>
      <c r="AG529" s="33"/>
      <c r="AH529" s="33"/>
      <c r="AI529" s="33"/>
      <c r="AJ529" s="33"/>
      <c r="AK529" s="33"/>
      <c r="AL529" s="33"/>
      <c r="AM529" s="33"/>
      <c r="AN529" s="33"/>
      <c r="AO529" s="33"/>
      <c r="AP529" s="33"/>
      <c r="AQ529" s="33"/>
      <c r="AR529" s="33"/>
      <c r="AS529" s="33"/>
      <c r="AT529" s="33"/>
      <c r="AU529" s="33"/>
      <c r="AV529" s="33"/>
      <c r="AW529" s="33"/>
      <c r="AX529" s="33"/>
      <c r="AY529" s="33"/>
      <c r="AZ529" s="33"/>
      <c r="BA529" s="33"/>
      <c r="BB529" s="33"/>
      <c r="BC529" s="33"/>
      <c r="BD529" s="33"/>
      <c r="BE529" s="33"/>
      <c r="BF529" s="33"/>
      <c r="BG529" s="33"/>
      <c r="BH529" s="33"/>
      <c r="BI529" s="33"/>
      <c r="BJ529" s="33"/>
      <c r="BK529" s="33"/>
      <c r="BL529" s="33"/>
      <c r="BM529" s="33"/>
      <c r="BN529" s="33"/>
      <c r="BO529" s="33"/>
      <c r="BP529" s="33"/>
      <c r="BQ529" s="33"/>
      <c r="BR529" s="33"/>
      <c r="BS529" s="33"/>
      <c r="BT529" s="33"/>
      <c r="BU529" s="33"/>
      <c r="BV529" s="33"/>
      <c r="BW529" s="33"/>
      <c r="BX529" s="33"/>
      <c r="BY529" s="33"/>
      <c r="BZ529" s="33"/>
      <c r="CA529" s="33"/>
      <c r="CB529" s="33"/>
      <c r="CC529" s="33"/>
      <c r="CD529" s="33"/>
      <c r="CE529" s="33"/>
      <c r="CF529" s="33"/>
      <c r="CG529" s="33"/>
      <c r="CH529" s="33"/>
      <c r="CI529" s="33"/>
      <c r="CJ529" s="33"/>
      <c r="CK529" s="33"/>
      <c r="CL529" s="33"/>
      <c r="CM529" s="33"/>
      <c r="CN529" s="33"/>
      <c r="CO529" s="33"/>
      <c r="CP529" s="33"/>
      <c r="CQ529" s="33"/>
      <c r="CR529" s="33"/>
      <c r="CS529" s="33"/>
      <c r="CT529" s="33"/>
      <c r="CU529" s="33"/>
      <c r="CV529" s="33"/>
      <c r="CW529" s="33"/>
      <c r="CX529" s="33"/>
      <c r="CY529" s="33"/>
      <c r="CZ529" s="33"/>
      <c r="DA529" s="33"/>
      <c r="DB529" s="33"/>
      <c r="DC529" s="33"/>
      <c r="DD529" s="33"/>
      <c r="DE529" s="33"/>
      <c r="DF529" s="33"/>
      <c r="DG529" s="33"/>
      <c r="DH529" s="33"/>
      <c r="DI529" s="33"/>
      <c r="DJ529" s="33"/>
      <c r="DK529" s="33"/>
      <c r="DL529" s="33"/>
      <c r="DM529" s="33"/>
      <c r="DN529" s="33"/>
      <c r="DO529" s="33"/>
      <c r="DP529" s="33"/>
      <c r="DQ529" s="33"/>
      <c r="DR529" s="33"/>
      <c r="DS529" s="33"/>
      <c r="DT529" s="33"/>
      <c r="DU529" s="33"/>
      <c r="DV529" s="33"/>
      <c r="DW529" s="33"/>
      <c r="DX529" s="33"/>
      <c r="DY529" s="33"/>
      <c r="DZ529" s="33"/>
      <c r="EA529" s="33"/>
      <c r="EB529" s="33"/>
      <c r="EC529" s="33"/>
      <c r="ED529" s="33"/>
      <c r="EE529" s="33"/>
      <c r="EF529" s="33"/>
      <c r="EG529" s="33"/>
      <c r="EH529" s="33"/>
      <c r="EI529" s="33"/>
      <c r="EJ529" s="33"/>
      <c r="EK529" s="33"/>
      <c r="EL529" s="33"/>
      <c r="EM529" s="33"/>
      <c r="EN529" s="33"/>
      <c r="EO529" s="33"/>
      <c r="EP529" s="33"/>
      <c r="EQ529" s="33"/>
      <c r="ER529" s="33"/>
      <c r="ES529" s="33"/>
      <c r="ET529" s="33"/>
      <c r="EU529" s="33"/>
      <c r="EV529" s="33"/>
      <c r="EW529" s="33"/>
      <c r="EX529" s="33"/>
      <c r="EY529" s="33"/>
      <c r="EZ529" s="33"/>
      <c r="FA529" s="33"/>
      <c r="FB529" s="33"/>
      <c r="FC529" s="33"/>
      <c r="FD529" s="33"/>
      <c r="FE529" s="33"/>
      <c r="FF529" s="33"/>
      <c r="FG529" s="33"/>
      <c r="FH529" s="33"/>
      <c r="FI529" s="33"/>
      <c r="FJ529" s="33"/>
      <c r="FK529" s="33"/>
      <c r="FL529" s="33"/>
      <c r="FM529" s="33"/>
      <c r="FN529" s="33"/>
      <c r="FO529" s="33"/>
      <c r="FP529" s="33"/>
      <c r="FQ529" s="33"/>
      <c r="FR529" s="33"/>
      <c r="FS529" s="33"/>
      <c r="FT529" s="33"/>
      <c r="FU529" s="33"/>
      <c r="FV529" s="33"/>
      <c r="FW529" s="33"/>
      <c r="FX529" s="33"/>
      <c r="FY529" s="33"/>
      <c r="FZ529" s="33"/>
      <c r="GA529" s="33"/>
      <c r="GB529" s="33"/>
      <c r="GC529" s="33"/>
      <c r="GD529" s="33"/>
      <c r="GE529" s="33"/>
      <c r="GF529" s="33"/>
      <c r="GG529" s="33"/>
      <c r="GH529" s="33"/>
      <c r="GI529" s="33"/>
      <c r="GJ529" s="33"/>
      <c r="GK529" s="33"/>
      <c r="GL529" s="33"/>
      <c r="GM529" s="33"/>
      <c r="GN529" s="33"/>
      <c r="GO529" s="33"/>
      <c r="GP529" s="33"/>
      <c r="GQ529" s="33"/>
      <c r="GR529" s="33"/>
      <c r="GS529" s="33"/>
      <c r="GT529" s="33"/>
      <c r="GU529" s="33"/>
      <c r="GV529" s="33"/>
      <c r="GW529" s="33"/>
      <c r="GX529" s="33"/>
      <c r="GY529" s="33"/>
      <c r="GZ529" s="33"/>
      <c r="HA529" s="33"/>
      <c r="HB529" s="33"/>
      <c r="HC529" s="33"/>
      <c r="HD529" s="33"/>
      <c r="HE529" s="33"/>
      <c r="HF529" s="33"/>
      <c r="HG529" s="33"/>
      <c r="HH529" s="33"/>
      <c r="HI529" s="33"/>
      <c r="HJ529" s="33"/>
      <c r="HK529" s="33"/>
      <c r="HL529" s="33"/>
      <c r="HM529" s="33"/>
      <c r="HN529" s="33"/>
      <c r="HO529" s="33"/>
      <c r="HP529" s="33"/>
      <c r="HQ529" s="33"/>
      <c r="HR529" s="33"/>
      <c r="HS529" s="33"/>
      <c r="HT529" s="33"/>
      <c r="HU529" s="33"/>
      <c r="HV529" s="33"/>
      <c r="HW529" s="33"/>
      <c r="HX529" s="33"/>
      <c r="HY529" s="33"/>
      <c r="HZ529" s="33"/>
      <c r="IA529" s="33"/>
      <c r="IB529" s="33"/>
      <c r="IC529" s="33"/>
      <c r="ID529" s="33"/>
      <c r="IE529" s="33"/>
      <c r="IF529" s="33"/>
      <c r="IG529" s="33"/>
      <c r="IH529" s="33"/>
      <c r="II529" s="33"/>
      <c r="IJ529" s="33"/>
      <c r="IK529" s="33"/>
      <c r="IL529" s="33"/>
      <c r="IM529" s="33"/>
      <c r="IN529" s="33"/>
      <c r="IO529" s="33"/>
      <c r="IP529" s="33"/>
      <c r="IQ529" s="33"/>
      <c r="IR529" s="33"/>
      <c r="IS529" s="33"/>
      <c r="IT529" s="33"/>
      <c r="IU529" s="33"/>
      <c r="IV529" s="33"/>
    </row>
    <row r="530" spans="1:256" ht="13.9" hidden="1" x14ac:dyDescent="0.25">
      <c r="A530" s="361"/>
      <c r="B530" s="361"/>
      <c r="C530" s="361"/>
      <c r="D530" s="361"/>
      <c r="E530" s="361"/>
      <c r="F530" s="361"/>
      <c r="G530" s="361"/>
      <c r="H530" s="361"/>
      <c r="I530" s="361"/>
      <c r="J530" s="361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  <c r="AA530" s="33"/>
      <c r="AB530" s="33"/>
      <c r="AC530" s="33"/>
      <c r="AD530" s="33"/>
      <c r="AE530" s="33"/>
      <c r="AF530" s="33"/>
      <c r="AG530" s="33"/>
      <c r="AH530" s="33"/>
      <c r="AI530" s="33"/>
      <c r="AJ530" s="33"/>
      <c r="AK530" s="33"/>
      <c r="AL530" s="33"/>
      <c r="AM530" s="33"/>
      <c r="AN530" s="33"/>
      <c r="AO530" s="33"/>
      <c r="AP530" s="33"/>
      <c r="AQ530" s="33"/>
      <c r="AR530" s="33"/>
      <c r="AS530" s="33"/>
      <c r="AT530" s="33"/>
      <c r="AU530" s="33"/>
      <c r="AV530" s="33"/>
      <c r="AW530" s="33"/>
      <c r="AX530" s="33"/>
      <c r="AY530" s="33"/>
      <c r="AZ530" s="33"/>
      <c r="BA530" s="33"/>
      <c r="BB530" s="33"/>
      <c r="BC530" s="33"/>
      <c r="BD530" s="33"/>
      <c r="BE530" s="33"/>
      <c r="BF530" s="33"/>
      <c r="BG530" s="33"/>
      <c r="BH530" s="33"/>
      <c r="BI530" s="33"/>
      <c r="BJ530" s="33"/>
      <c r="BK530" s="33"/>
      <c r="BL530" s="33"/>
      <c r="BM530" s="33"/>
      <c r="BN530" s="33"/>
      <c r="BO530" s="33"/>
      <c r="BP530" s="33"/>
      <c r="BQ530" s="33"/>
      <c r="BR530" s="33"/>
      <c r="BS530" s="33"/>
      <c r="BT530" s="33"/>
      <c r="BU530" s="33"/>
      <c r="BV530" s="33"/>
      <c r="BW530" s="33"/>
      <c r="BX530" s="33"/>
      <c r="BY530" s="33"/>
      <c r="BZ530" s="33"/>
      <c r="CA530" s="33"/>
      <c r="CB530" s="33"/>
      <c r="CC530" s="33"/>
      <c r="CD530" s="33"/>
      <c r="CE530" s="33"/>
      <c r="CF530" s="33"/>
      <c r="CG530" s="33"/>
      <c r="CH530" s="33"/>
      <c r="CI530" s="33"/>
      <c r="CJ530" s="33"/>
      <c r="CK530" s="33"/>
      <c r="CL530" s="33"/>
      <c r="CM530" s="33"/>
      <c r="CN530" s="33"/>
      <c r="CO530" s="33"/>
      <c r="CP530" s="33"/>
      <c r="CQ530" s="33"/>
      <c r="CR530" s="33"/>
      <c r="CS530" s="33"/>
      <c r="CT530" s="33"/>
      <c r="CU530" s="33"/>
      <c r="CV530" s="33"/>
      <c r="CW530" s="33"/>
      <c r="CX530" s="33"/>
      <c r="CY530" s="33"/>
      <c r="CZ530" s="33"/>
      <c r="DA530" s="33"/>
      <c r="DB530" s="33"/>
      <c r="DC530" s="33"/>
      <c r="DD530" s="33"/>
      <c r="DE530" s="33"/>
      <c r="DF530" s="33"/>
      <c r="DG530" s="33"/>
      <c r="DH530" s="33"/>
      <c r="DI530" s="33"/>
      <c r="DJ530" s="33"/>
      <c r="DK530" s="33"/>
      <c r="DL530" s="33"/>
      <c r="DM530" s="33"/>
      <c r="DN530" s="33"/>
      <c r="DO530" s="33"/>
      <c r="DP530" s="33"/>
      <c r="DQ530" s="33"/>
      <c r="DR530" s="33"/>
      <c r="DS530" s="33"/>
      <c r="DT530" s="33"/>
      <c r="DU530" s="33"/>
      <c r="DV530" s="33"/>
      <c r="DW530" s="33"/>
      <c r="DX530" s="33"/>
      <c r="DY530" s="33"/>
      <c r="DZ530" s="33"/>
      <c r="EA530" s="33"/>
      <c r="EB530" s="33"/>
      <c r="EC530" s="33"/>
      <c r="ED530" s="33"/>
      <c r="EE530" s="33"/>
      <c r="EF530" s="33"/>
      <c r="EG530" s="33"/>
      <c r="EH530" s="33"/>
      <c r="EI530" s="33"/>
      <c r="EJ530" s="33"/>
      <c r="EK530" s="33"/>
      <c r="EL530" s="33"/>
      <c r="EM530" s="33"/>
      <c r="EN530" s="33"/>
      <c r="EO530" s="33"/>
      <c r="EP530" s="33"/>
      <c r="EQ530" s="33"/>
      <c r="ER530" s="33"/>
      <c r="ES530" s="33"/>
      <c r="ET530" s="33"/>
      <c r="EU530" s="33"/>
      <c r="EV530" s="33"/>
      <c r="EW530" s="33"/>
      <c r="EX530" s="33"/>
      <c r="EY530" s="33"/>
      <c r="EZ530" s="33"/>
      <c r="FA530" s="33"/>
      <c r="FB530" s="33"/>
      <c r="FC530" s="33"/>
      <c r="FD530" s="33"/>
      <c r="FE530" s="33"/>
      <c r="FF530" s="33"/>
      <c r="FG530" s="33"/>
      <c r="FH530" s="33"/>
      <c r="FI530" s="33"/>
      <c r="FJ530" s="33"/>
      <c r="FK530" s="33"/>
      <c r="FL530" s="33"/>
      <c r="FM530" s="33"/>
      <c r="FN530" s="33"/>
      <c r="FO530" s="33"/>
      <c r="FP530" s="33"/>
      <c r="FQ530" s="33"/>
      <c r="FR530" s="33"/>
      <c r="FS530" s="33"/>
      <c r="FT530" s="33"/>
      <c r="FU530" s="33"/>
      <c r="FV530" s="33"/>
      <c r="FW530" s="33"/>
      <c r="FX530" s="33"/>
      <c r="FY530" s="33"/>
      <c r="FZ530" s="33"/>
      <c r="GA530" s="33"/>
      <c r="GB530" s="33"/>
      <c r="GC530" s="33"/>
      <c r="GD530" s="33"/>
      <c r="GE530" s="33"/>
      <c r="GF530" s="33"/>
      <c r="GG530" s="33"/>
      <c r="GH530" s="33"/>
      <c r="GI530" s="33"/>
      <c r="GJ530" s="33"/>
      <c r="GK530" s="33"/>
      <c r="GL530" s="33"/>
      <c r="GM530" s="33"/>
      <c r="GN530" s="33"/>
      <c r="GO530" s="33"/>
      <c r="GP530" s="33"/>
      <c r="GQ530" s="33"/>
      <c r="GR530" s="33"/>
      <c r="GS530" s="33"/>
      <c r="GT530" s="33"/>
      <c r="GU530" s="33"/>
      <c r="GV530" s="33"/>
      <c r="GW530" s="33"/>
      <c r="GX530" s="33"/>
      <c r="GY530" s="33"/>
      <c r="GZ530" s="33"/>
      <c r="HA530" s="33"/>
      <c r="HB530" s="33"/>
      <c r="HC530" s="33"/>
      <c r="HD530" s="33"/>
      <c r="HE530" s="33"/>
      <c r="HF530" s="33"/>
      <c r="HG530" s="33"/>
      <c r="HH530" s="33"/>
      <c r="HI530" s="33"/>
      <c r="HJ530" s="33"/>
      <c r="HK530" s="33"/>
      <c r="HL530" s="33"/>
      <c r="HM530" s="33"/>
      <c r="HN530" s="33"/>
      <c r="HO530" s="33"/>
      <c r="HP530" s="33"/>
      <c r="HQ530" s="33"/>
      <c r="HR530" s="33"/>
      <c r="HS530" s="33"/>
      <c r="HT530" s="33"/>
      <c r="HU530" s="33"/>
      <c r="HV530" s="33"/>
      <c r="HW530" s="33"/>
      <c r="HX530" s="33"/>
      <c r="HY530" s="33"/>
      <c r="HZ530" s="33"/>
      <c r="IA530" s="33"/>
      <c r="IB530" s="33"/>
      <c r="IC530" s="33"/>
      <c r="ID530" s="33"/>
      <c r="IE530" s="33"/>
      <c r="IF530" s="33"/>
      <c r="IG530" s="33"/>
      <c r="IH530" s="33"/>
      <c r="II530" s="33"/>
      <c r="IJ530" s="33"/>
      <c r="IK530" s="33"/>
      <c r="IL530" s="33"/>
      <c r="IM530" s="33"/>
      <c r="IN530" s="33"/>
      <c r="IO530" s="33"/>
      <c r="IP530" s="33"/>
      <c r="IQ530" s="33"/>
      <c r="IR530" s="33"/>
      <c r="IS530" s="33"/>
      <c r="IT530" s="33"/>
      <c r="IU530" s="33"/>
      <c r="IV530" s="33"/>
    </row>
    <row r="531" spans="1:256" ht="13.9" hidden="1" x14ac:dyDescent="0.25">
      <c r="A531" s="361"/>
      <c r="B531" s="361"/>
      <c r="C531" s="361"/>
      <c r="D531" s="361"/>
      <c r="E531" s="361"/>
      <c r="F531" s="361"/>
      <c r="G531" s="361"/>
      <c r="H531" s="361"/>
      <c r="I531" s="361"/>
      <c r="J531" s="361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  <c r="AA531" s="33"/>
      <c r="AB531" s="33"/>
      <c r="AC531" s="33"/>
      <c r="AD531" s="33"/>
      <c r="AE531" s="33"/>
      <c r="AF531" s="33"/>
      <c r="AG531" s="33"/>
      <c r="AH531" s="33"/>
      <c r="AI531" s="33"/>
      <c r="AJ531" s="33"/>
      <c r="AK531" s="33"/>
      <c r="AL531" s="33"/>
      <c r="AM531" s="33"/>
      <c r="AN531" s="33"/>
      <c r="AO531" s="33"/>
      <c r="AP531" s="33"/>
      <c r="AQ531" s="33"/>
      <c r="AR531" s="33"/>
      <c r="AS531" s="33"/>
      <c r="AT531" s="33"/>
      <c r="AU531" s="33"/>
      <c r="AV531" s="33"/>
      <c r="AW531" s="33"/>
      <c r="AX531" s="33"/>
      <c r="AY531" s="33"/>
      <c r="AZ531" s="33"/>
      <c r="BA531" s="33"/>
      <c r="BB531" s="33"/>
      <c r="BC531" s="33"/>
      <c r="BD531" s="33"/>
      <c r="BE531" s="33"/>
      <c r="BF531" s="33"/>
      <c r="BG531" s="33"/>
      <c r="BH531" s="33"/>
      <c r="BI531" s="33"/>
      <c r="BJ531" s="33"/>
      <c r="BK531" s="33"/>
      <c r="BL531" s="33"/>
      <c r="BM531" s="33"/>
      <c r="BN531" s="33"/>
      <c r="BO531" s="33"/>
      <c r="BP531" s="33"/>
      <c r="BQ531" s="33"/>
      <c r="BR531" s="33"/>
      <c r="BS531" s="33"/>
      <c r="BT531" s="33"/>
      <c r="BU531" s="33"/>
      <c r="BV531" s="33"/>
      <c r="BW531" s="33"/>
      <c r="BX531" s="33"/>
      <c r="BY531" s="33"/>
      <c r="BZ531" s="33"/>
      <c r="CA531" s="33"/>
      <c r="CB531" s="33"/>
      <c r="CC531" s="33"/>
      <c r="CD531" s="33"/>
      <c r="CE531" s="33"/>
      <c r="CF531" s="33"/>
      <c r="CG531" s="33"/>
      <c r="CH531" s="33"/>
      <c r="CI531" s="33"/>
      <c r="CJ531" s="33"/>
      <c r="CK531" s="33"/>
      <c r="CL531" s="33"/>
      <c r="CM531" s="33"/>
      <c r="CN531" s="33"/>
      <c r="CO531" s="33"/>
      <c r="CP531" s="33"/>
      <c r="CQ531" s="33"/>
      <c r="CR531" s="33"/>
      <c r="CS531" s="33"/>
      <c r="CT531" s="33"/>
      <c r="CU531" s="33"/>
      <c r="CV531" s="33"/>
      <c r="CW531" s="33"/>
      <c r="CX531" s="33"/>
      <c r="CY531" s="33"/>
      <c r="CZ531" s="33"/>
      <c r="DA531" s="33"/>
      <c r="DB531" s="33"/>
      <c r="DC531" s="33"/>
      <c r="DD531" s="33"/>
      <c r="DE531" s="33"/>
      <c r="DF531" s="33"/>
      <c r="DG531" s="33"/>
      <c r="DH531" s="33"/>
      <c r="DI531" s="33"/>
      <c r="DJ531" s="33"/>
      <c r="DK531" s="33"/>
      <c r="DL531" s="33"/>
      <c r="DM531" s="33"/>
      <c r="DN531" s="33"/>
      <c r="DO531" s="33"/>
      <c r="DP531" s="33"/>
      <c r="DQ531" s="33"/>
      <c r="DR531" s="33"/>
      <c r="DS531" s="33"/>
      <c r="DT531" s="33"/>
      <c r="DU531" s="33"/>
      <c r="DV531" s="33"/>
      <c r="DW531" s="33"/>
      <c r="DX531" s="33"/>
      <c r="DY531" s="33"/>
      <c r="DZ531" s="33"/>
      <c r="EA531" s="33"/>
      <c r="EB531" s="33"/>
      <c r="EC531" s="33"/>
      <c r="ED531" s="33"/>
      <c r="EE531" s="33"/>
      <c r="EF531" s="33"/>
      <c r="EG531" s="33"/>
      <c r="EH531" s="33"/>
      <c r="EI531" s="33"/>
      <c r="EJ531" s="33"/>
      <c r="EK531" s="33"/>
      <c r="EL531" s="33"/>
      <c r="EM531" s="33"/>
      <c r="EN531" s="33"/>
      <c r="EO531" s="33"/>
      <c r="EP531" s="33"/>
      <c r="EQ531" s="33"/>
      <c r="ER531" s="33"/>
      <c r="ES531" s="33"/>
      <c r="ET531" s="33"/>
      <c r="EU531" s="33"/>
      <c r="EV531" s="33"/>
      <c r="EW531" s="33"/>
      <c r="EX531" s="33"/>
      <c r="EY531" s="33"/>
      <c r="EZ531" s="33"/>
      <c r="FA531" s="33"/>
      <c r="FB531" s="33"/>
      <c r="FC531" s="33"/>
      <c r="FD531" s="33"/>
      <c r="FE531" s="33"/>
      <c r="FF531" s="33"/>
      <c r="FG531" s="33"/>
      <c r="FH531" s="33"/>
      <c r="FI531" s="33"/>
      <c r="FJ531" s="33"/>
      <c r="FK531" s="33"/>
      <c r="FL531" s="33"/>
      <c r="FM531" s="33"/>
      <c r="FN531" s="33"/>
      <c r="FO531" s="33"/>
      <c r="FP531" s="33"/>
      <c r="FQ531" s="33"/>
      <c r="FR531" s="33"/>
      <c r="FS531" s="33"/>
      <c r="FT531" s="33"/>
      <c r="FU531" s="33"/>
      <c r="FV531" s="33"/>
      <c r="FW531" s="33"/>
      <c r="FX531" s="33"/>
      <c r="FY531" s="33"/>
      <c r="FZ531" s="33"/>
      <c r="GA531" s="33"/>
      <c r="GB531" s="33"/>
      <c r="GC531" s="33"/>
      <c r="GD531" s="33"/>
      <c r="GE531" s="33"/>
      <c r="GF531" s="33"/>
      <c r="GG531" s="33"/>
      <c r="GH531" s="33"/>
      <c r="GI531" s="33"/>
      <c r="GJ531" s="33"/>
      <c r="GK531" s="33"/>
      <c r="GL531" s="33"/>
      <c r="GM531" s="33"/>
      <c r="GN531" s="33"/>
      <c r="GO531" s="33"/>
      <c r="GP531" s="33"/>
      <c r="GQ531" s="33"/>
      <c r="GR531" s="33"/>
      <c r="GS531" s="33"/>
      <c r="GT531" s="33"/>
      <c r="GU531" s="33"/>
      <c r="GV531" s="33"/>
      <c r="GW531" s="33"/>
      <c r="GX531" s="33"/>
      <c r="GY531" s="33"/>
      <c r="GZ531" s="33"/>
      <c r="HA531" s="33"/>
      <c r="HB531" s="33"/>
      <c r="HC531" s="33"/>
      <c r="HD531" s="33"/>
      <c r="HE531" s="33"/>
      <c r="HF531" s="33"/>
      <c r="HG531" s="33"/>
      <c r="HH531" s="33"/>
      <c r="HI531" s="33"/>
      <c r="HJ531" s="33"/>
      <c r="HK531" s="33"/>
      <c r="HL531" s="33"/>
      <c r="HM531" s="33"/>
      <c r="HN531" s="33"/>
      <c r="HO531" s="33"/>
      <c r="HP531" s="33"/>
      <c r="HQ531" s="33"/>
      <c r="HR531" s="33"/>
      <c r="HS531" s="33"/>
      <c r="HT531" s="33"/>
      <c r="HU531" s="33"/>
      <c r="HV531" s="33"/>
      <c r="HW531" s="33"/>
      <c r="HX531" s="33"/>
      <c r="HY531" s="33"/>
      <c r="HZ531" s="33"/>
      <c r="IA531" s="33"/>
      <c r="IB531" s="33"/>
      <c r="IC531" s="33"/>
      <c r="ID531" s="33"/>
      <c r="IE531" s="33"/>
      <c r="IF531" s="33"/>
      <c r="IG531" s="33"/>
      <c r="IH531" s="33"/>
      <c r="II531" s="33"/>
      <c r="IJ531" s="33"/>
      <c r="IK531" s="33"/>
      <c r="IL531" s="33"/>
      <c r="IM531" s="33"/>
      <c r="IN531" s="33"/>
      <c r="IO531" s="33"/>
      <c r="IP531" s="33"/>
      <c r="IQ531" s="33"/>
      <c r="IR531" s="33"/>
      <c r="IS531" s="33"/>
      <c r="IT531" s="33"/>
      <c r="IU531" s="33"/>
      <c r="IV531" s="33"/>
    </row>
    <row r="532" spans="1:256" ht="13.9" hidden="1" x14ac:dyDescent="0.25">
      <c r="A532" s="361"/>
      <c r="B532" s="361"/>
      <c r="C532" s="361"/>
      <c r="D532" s="361"/>
      <c r="E532" s="361"/>
      <c r="F532" s="361"/>
      <c r="G532" s="361"/>
      <c r="H532" s="361"/>
      <c r="I532" s="361"/>
      <c r="J532" s="361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  <c r="AA532" s="33"/>
      <c r="AB532" s="33"/>
      <c r="AC532" s="33"/>
      <c r="AD532" s="33"/>
      <c r="AE532" s="33"/>
      <c r="AF532" s="33"/>
      <c r="AG532" s="33"/>
      <c r="AH532" s="33"/>
      <c r="AI532" s="33"/>
      <c r="AJ532" s="33"/>
      <c r="AK532" s="33"/>
      <c r="AL532" s="33"/>
      <c r="AM532" s="33"/>
      <c r="AN532" s="33"/>
      <c r="AO532" s="33"/>
      <c r="AP532" s="33"/>
      <c r="AQ532" s="33"/>
      <c r="AR532" s="33"/>
      <c r="AS532" s="33"/>
      <c r="AT532" s="33"/>
      <c r="AU532" s="33"/>
      <c r="AV532" s="33"/>
      <c r="AW532" s="33"/>
      <c r="AX532" s="33"/>
      <c r="AY532" s="33"/>
      <c r="AZ532" s="33"/>
      <c r="BA532" s="33"/>
      <c r="BB532" s="33"/>
      <c r="BC532" s="33"/>
      <c r="BD532" s="33"/>
      <c r="BE532" s="33"/>
      <c r="BF532" s="33"/>
      <c r="BG532" s="33"/>
      <c r="BH532" s="33"/>
      <c r="BI532" s="33"/>
      <c r="BJ532" s="33"/>
      <c r="BK532" s="33"/>
      <c r="BL532" s="33"/>
      <c r="BM532" s="33"/>
      <c r="BN532" s="33"/>
      <c r="BO532" s="33"/>
      <c r="BP532" s="33"/>
      <c r="BQ532" s="33"/>
      <c r="BR532" s="33"/>
      <c r="BS532" s="33"/>
      <c r="BT532" s="33"/>
      <c r="BU532" s="33"/>
      <c r="BV532" s="33"/>
      <c r="BW532" s="33"/>
      <c r="BX532" s="33"/>
      <c r="BY532" s="33"/>
      <c r="BZ532" s="33"/>
      <c r="CA532" s="33"/>
      <c r="CB532" s="33"/>
      <c r="CC532" s="33"/>
      <c r="CD532" s="33"/>
      <c r="CE532" s="33"/>
      <c r="CF532" s="33"/>
      <c r="CG532" s="33"/>
      <c r="CH532" s="33"/>
      <c r="CI532" s="33"/>
      <c r="CJ532" s="33"/>
      <c r="CK532" s="33"/>
      <c r="CL532" s="33"/>
      <c r="CM532" s="33"/>
      <c r="CN532" s="33"/>
      <c r="CO532" s="33"/>
      <c r="CP532" s="33"/>
      <c r="CQ532" s="33"/>
      <c r="CR532" s="33"/>
      <c r="CS532" s="33"/>
      <c r="CT532" s="33"/>
      <c r="CU532" s="33"/>
      <c r="CV532" s="33"/>
      <c r="CW532" s="33"/>
      <c r="CX532" s="33"/>
      <c r="CY532" s="33"/>
      <c r="CZ532" s="33"/>
      <c r="DA532" s="33"/>
      <c r="DB532" s="33"/>
      <c r="DC532" s="33"/>
      <c r="DD532" s="33"/>
      <c r="DE532" s="33"/>
      <c r="DF532" s="33"/>
      <c r="DG532" s="33"/>
      <c r="DH532" s="33"/>
      <c r="DI532" s="33"/>
      <c r="DJ532" s="33"/>
      <c r="DK532" s="33"/>
      <c r="DL532" s="33"/>
      <c r="DM532" s="33"/>
      <c r="DN532" s="33"/>
      <c r="DO532" s="33"/>
      <c r="DP532" s="33"/>
      <c r="DQ532" s="33"/>
      <c r="DR532" s="33"/>
      <c r="DS532" s="33"/>
      <c r="DT532" s="33"/>
      <c r="DU532" s="33"/>
      <c r="DV532" s="33"/>
      <c r="DW532" s="33"/>
      <c r="DX532" s="33"/>
      <c r="DY532" s="33"/>
      <c r="DZ532" s="33"/>
      <c r="EA532" s="33"/>
      <c r="EB532" s="33"/>
      <c r="EC532" s="33"/>
      <c r="ED532" s="33"/>
      <c r="EE532" s="33"/>
      <c r="EF532" s="33"/>
      <c r="EG532" s="33"/>
      <c r="EH532" s="33"/>
      <c r="EI532" s="33"/>
      <c r="EJ532" s="33"/>
      <c r="EK532" s="33"/>
      <c r="EL532" s="33"/>
      <c r="EM532" s="33"/>
      <c r="EN532" s="33"/>
      <c r="EO532" s="33"/>
      <c r="EP532" s="33"/>
      <c r="EQ532" s="33"/>
      <c r="ER532" s="33"/>
      <c r="ES532" s="33"/>
      <c r="ET532" s="33"/>
      <c r="EU532" s="33"/>
      <c r="EV532" s="33"/>
      <c r="EW532" s="33"/>
      <c r="EX532" s="33"/>
      <c r="EY532" s="33"/>
      <c r="EZ532" s="33"/>
      <c r="FA532" s="33"/>
      <c r="FB532" s="33"/>
      <c r="FC532" s="33"/>
      <c r="FD532" s="33"/>
      <c r="FE532" s="33"/>
      <c r="FF532" s="33"/>
      <c r="FG532" s="33"/>
      <c r="FH532" s="33"/>
      <c r="FI532" s="33"/>
      <c r="FJ532" s="33"/>
      <c r="FK532" s="33"/>
      <c r="FL532" s="33"/>
      <c r="FM532" s="33"/>
      <c r="FN532" s="33"/>
      <c r="FO532" s="33"/>
      <c r="FP532" s="33"/>
      <c r="FQ532" s="33"/>
      <c r="FR532" s="33"/>
      <c r="FS532" s="33"/>
      <c r="FT532" s="33"/>
      <c r="FU532" s="33"/>
      <c r="FV532" s="33"/>
      <c r="FW532" s="33"/>
      <c r="FX532" s="33"/>
      <c r="FY532" s="33"/>
      <c r="FZ532" s="33"/>
      <c r="GA532" s="33"/>
      <c r="GB532" s="33"/>
      <c r="GC532" s="33"/>
      <c r="GD532" s="33"/>
      <c r="GE532" s="33"/>
      <c r="GF532" s="33"/>
      <c r="GG532" s="33"/>
      <c r="GH532" s="33"/>
      <c r="GI532" s="33"/>
      <c r="GJ532" s="33"/>
      <c r="GK532" s="33"/>
      <c r="GL532" s="33"/>
      <c r="GM532" s="33"/>
      <c r="GN532" s="33"/>
      <c r="GO532" s="33"/>
      <c r="GP532" s="33"/>
      <c r="GQ532" s="33"/>
      <c r="GR532" s="33"/>
      <c r="GS532" s="33"/>
      <c r="GT532" s="33"/>
      <c r="GU532" s="33"/>
      <c r="GV532" s="33"/>
      <c r="GW532" s="33"/>
      <c r="GX532" s="33"/>
      <c r="GY532" s="33"/>
      <c r="GZ532" s="33"/>
      <c r="HA532" s="33"/>
      <c r="HB532" s="33"/>
      <c r="HC532" s="33"/>
      <c r="HD532" s="33"/>
      <c r="HE532" s="33"/>
      <c r="HF532" s="33"/>
      <c r="HG532" s="33"/>
      <c r="HH532" s="33"/>
      <c r="HI532" s="33"/>
      <c r="HJ532" s="33"/>
      <c r="HK532" s="33"/>
      <c r="HL532" s="33"/>
      <c r="HM532" s="33"/>
      <c r="HN532" s="33"/>
      <c r="HO532" s="33"/>
      <c r="HP532" s="33"/>
      <c r="HQ532" s="33"/>
      <c r="HR532" s="33"/>
      <c r="HS532" s="33"/>
      <c r="HT532" s="33"/>
      <c r="HU532" s="33"/>
      <c r="HV532" s="33"/>
      <c r="HW532" s="33"/>
      <c r="HX532" s="33"/>
      <c r="HY532" s="33"/>
      <c r="HZ532" s="33"/>
      <c r="IA532" s="33"/>
      <c r="IB532" s="33"/>
      <c r="IC532" s="33"/>
      <c r="ID532" s="33"/>
      <c r="IE532" s="33"/>
      <c r="IF532" s="33"/>
      <c r="IG532" s="33"/>
      <c r="IH532" s="33"/>
      <c r="II532" s="33"/>
      <c r="IJ532" s="33"/>
      <c r="IK532" s="33"/>
      <c r="IL532" s="33"/>
      <c r="IM532" s="33"/>
      <c r="IN532" s="33"/>
      <c r="IO532" s="33"/>
      <c r="IP532" s="33"/>
      <c r="IQ532" s="33"/>
      <c r="IR532" s="33"/>
      <c r="IS532" s="33"/>
      <c r="IT532" s="33"/>
      <c r="IU532" s="33"/>
      <c r="IV532" s="33"/>
    </row>
    <row r="533" spans="1:256" x14ac:dyDescent="0.2">
      <c r="A533" s="56"/>
      <c r="B533" s="56"/>
      <c r="C533" s="56"/>
      <c r="D533" s="56"/>
      <c r="E533" s="56"/>
      <c r="F533" s="56"/>
      <c r="G533" s="56"/>
      <c r="H533" s="56"/>
      <c r="I533" s="56"/>
      <c r="J533" s="56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  <c r="AA533" s="33"/>
      <c r="AB533" s="33"/>
      <c r="AC533" s="33"/>
      <c r="AD533" s="33"/>
      <c r="AE533" s="33"/>
      <c r="AF533" s="33"/>
      <c r="AG533" s="33"/>
      <c r="AH533" s="33"/>
      <c r="AI533" s="33"/>
      <c r="AJ533" s="33"/>
      <c r="AK533" s="33"/>
      <c r="AL533" s="33"/>
      <c r="AM533" s="33"/>
      <c r="AN533" s="33"/>
      <c r="AO533" s="33"/>
      <c r="AP533" s="33"/>
      <c r="AQ533" s="33"/>
      <c r="AR533" s="33"/>
      <c r="AS533" s="33"/>
      <c r="AT533" s="33"/>
      <c r="AU533" s="33"/>
      <c r="AV533" s="33"/>
      <c r="AW533" s="33"/>
      <c r="AX533" s="33"/>
      <c r="AY533" s="33"/>
      <c r="AZ533" s="33"/>
      <c r="BA533" s="33"/>
      <c r="BB533" s="33"/>
      <c r="BC533" s="33"/>
      <c r="BD533" s="33"/>
      <c r="BE533" s="33"/>
      <c r="BF533" s="33"/>
      <c r="BG533" s="33"/>
      <c r="BH533" s="33"/>
      <c r="BI533" s="33"/>
      <c r="BJ533" s="33"/>
      <c r="BK533" s="33"/>
      <c r="BL533" s="33"/>
      <c r="BM533" s="33"/>
      <c r="BN533" s="33"/>
      <c r="BO533" s="33"/>
      <c r="BP533" s="33"/>
      <c r="BQ533" s="33"/>
      <c r="BR533" s="33"/>
      <c r="BS533" s="33"/>
      <c r="BT533" s="33"/>
      <c r="BU533" s="33"/>
      <c r="BV533" s="33"/>
      <c r="BW533" s="33"/>
      <c r="BX533" s="33"/>
      <c r="BY533" s="33"/>
      <c r="BZ533" s="33"/>
      <c r="CA533" s="33"/>
      <c r="CB533" s="33"/>
      <c r="CC533" s="33"/>
      <c r="CD533" s="33"/>
      <c r="CE533" s="33"/>
      <c r="CF533" s="33"/>
      <c r="CG533" s="33"/>
      <c r="CH533" s="33"/>
      <c r="CI533" s="33"/>
      <c r="CJ533" s="33"/>
      <c r="CK533" s="33"/>
      <c r="CL533" s="33"/>
      <c r="CM533" s="33"/>
      <c r="CN533" s="33"/>
      <c r="CO533" s="33"/>
      <c r="CP533" s="33"/>
      <c r="CQ533" s="33"/>
      <c r="CR533" s="33"/>
      <c r="CS533" s="33"/>
      <c r="CT533" s="33"/>
      <c r="CU533" s="33"/>
      <c r="CV533" s="33"/>
      <c r="CW533" s="33"/>
      <c r="CX533" s="33"/>
      <c r="CY533" s="33"/>
      <c r="CZ533" s="33"/>
      <c r="DA533" s="33"/>
      <c r="DB533" s="33"/>
      <c r="DC533" s="33"/>
      <c r="DD533" s="33"/>
      <c r="DE533" s="33"/>
      <c r="DF533" s="33"/>
      <c r="DG533" s="33"/>
      <c r="DH533" s="33"/>
      <c r="DI533" s="33"/>
      <c r="DJ533" s="33"/>
      <c r="DK533" s="33"/>
      <c r="DL533" s="33"/>
      <c r="DM533" s="33"/>
      <c r="DN533" s="33"/>
      <c r="DO533" s="33"/>
      <c r="DP533" s="33"/>
      <c r="DQ533" s="33"/>
      <c r="DR533" s="33"/>
      <c r="DS533" s="33"/>
      <c r="DT533" s="33"/>
      <c r="DU533" s="33"/>
      <c r="DV533" s="33"/>
      <c r="DW533" s="33"/>
      <c r="DX533" s="33"/>
      <c r="DY533" s="33"/>
      <c r="DZ533" s="33"/>
      <c r="EA533" s="33"/>
      <c r="EB533" s="33"/>
      <c r="EC533" s="33"/>
      <c r="ED533" s="33"/>
      <c r="EE533" s="33"/>
      <c r="EF533" s="33"/>
      <c r="EG533" s="33"/>
      <c r="EH533" s="33"/>
      <c r="EI533" s="33"/>
      <c r="EJ533" s="33"/>
      <c r="EK533" s="33"/>
      <c r="EL533" s="33"/>
      <c r="EM533" s="33"/>
      <c r="EN533" s="33"/>
      <c r="EO533" s="33"/>
      <c r="EP533" s="33"/>
      <c r="EQ533" s="33"/>
      <c r="ER533" s="33"/>
      <c r="ES533" s="33"/>
      <c r="ET533" s="33"/>
      <c r="EU533" s="33"/>
      <c r="EV533" s="33"/>
      <c r="EW533" s="33"/>
      <c r="EX533" s="33"/>
      <c r="EY533" s="33"/>
      <c r="EZ533" s="33"/>
      <c r="FA533" s="33"/>
      <c r="FB533" s="33"/>
      <c r="FC533" s="33"/>
      <c r="FD533" s="33"/>
      <c r="FE533" s="33"/>
      <c r="FF533" s="33"/>
      <c r="FG533" s="33"/>
      <c r="FH533" s="33"/>
      <c r="FI533" s="33"/>
      <c r="FJ533" s="33"/>
      <c r="FK533" s="33"/>
      <c r="FL533" s="33"/>
      <c r="FM533" s="33"/>
      <c r="FN533" s="33"/>
      <c r="FO533" s="33"/>
      <c r="FP533" s="33"/>
      <c r="FQ533" s="33"/>
      <c r="FR533" s="33"/>
      <c r="FS533" s="33"/>
      <c r="FT533" s="33"/>
      <c r="FU533" s="33"/>
      <c r="FV533" s="33"/>
      <c r="FW533" s="33"/>
      <c r="FX533" s="33"/>
      <c r="FY533" s="33"/>
      <c r="FZ533" s="33"/>
      <c r="GA533" s="33"/>
      <c r="GB533" s="33"/>
      <c r="GC533" s="33"/>
      <c r="GD533" s="33"/>
      <c r="GE533" s="33"/>
      <c r="GF533" s="33"/>
      <c r="GG533" s="33"/>
      <c r="GH533" s="33"/>
      <c r="GI533" s="33"/>
      <c r="GJ533" s="33"/>
      <c r="GK533" s="33"/>
      <c r="GL533" s="33"/>
      <c r="GM533" s="33"/>
      <c r="GN533" s="33"/>
      <c r="GO533" s="33"/>
      <c r="GP533" s="33"/>
      <c r="GQ533" s="33"/>
      <c r="GR533" s="33"/>
      <c r="GS533" s="33"/>
      <c r="GT533" s="33"/>
      <c r="GU533" s="33"/>
      <c r="GV533" s="33"/>
      <c r="GW533" s="33"/>
      <c r="GX533" s="33"/>
      <c r="GY533" s="33"/>
      <c r="GZ533" s="33"/>
      <c r="HA533" s="33"/>
      <c r="HB533" s="33"/>
      <c r="HC533" s="33"/>
      <c r="HD533" s="33"/>
      <c r="HE533" s="33"/>
      <c r="HF533" s="33"/>
      <c r="HG533" s="33"/>
      <c r="HH533" s="33"/>
      <c r="HI533" s="33"/>
      <c r="HJ533" s="33"/>
      <c r="HK533" s="33"/>
      <c r="HL533" s="33"/>
      <c r="HM533" s="33"/>
      <c r="HN533" s="33"/>
      <c r="HO533" s="33"/>
      <c r="HP533" s="33"/>
      <c r="HQ533" s="33"/>
      <c r="HR533" s="33"/>
      <c r="HS533" s="33"/>
      <c r="HT533" s="33"/>
      <c r="HU533" s="33"/>
      <c r="HV533" s="33"/>
      <c r="HW533" s="33"/>
      <c r="HX533" s="33"/>
      <c r="HY533" s="33"/>
      <c r="HZ533" s="33"/>
      <c r="IA533" s="33"/>
      <c r="IB533" s="33"/>
      <c r="IC533" s="33"/>
      <c r="ID533" s="33"/>
      <c r="IE533" s="33"/>
      <c r="IF533" s="33"/>
      <c r="IG533" s="33"/>
      <c r="IH533" s="33"/>
      <c r="II533" s="33"/>
      <c r="IJ533" s="33"/>
      <c r="IK533" s="33"/>
      <c r="IL533" s="33"/>
      <c r="IM533" s="33"/>
      <c r="IN533" s="33"/>
      <c r="IO533" s="33"/>
      <c r="IP533" s="33"/>
      <c r="IQ533" s="33"/>
      <c r="IR533" s="33"/>
      <c r="IS533" s="33"/>
      <c r="IT533" s="33"/>
      <c r="IU533" s="33"/>
      <c r="IV533" s="33"/>
    </row>
    <row r="534" spans="1:256" x14ac:dyDescent="0.2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  <c r="AA534" s="33"/>
      <c r="AB534" s="33"/>
      <c r="AC534" s="33"/>
      <c r="AD534" s="33"/>
      <c r="AE534" s="33"/>
      <c r="AF534" s="33"/>
      <c r="AG534" s="33"/>
      <c r="AH534" s="33"/>
      <c r="AI534" s="33"/>
      <c r="AJ534" s="33"/>
      <c r="AK534" s="33"/>
      <c r="AL534" s="33"/>
      <c r="AM534" s="33"/>
      <c r="AN534" s="33"/>
      <c r="AO534" s="33"/>
      <c r="AP534" s="33"/>
      <c r="AQ534" s="33"/>
      <c r="AR534" s="33"/>
      <c r="AS534" s="33"/>
      <c r="AT534" s="33"/>
      <c r="AU534" s="33"/>
      <c r="AV534" s="33"/>
      <c r="AW534" s="33"/>
      <c r="AX534" s="33"/>
      <c r="AY534" s="33"/>
      <c r="AZ534" s="33"/>
      <c r="BA534" s="33"/>
      <c r="BB534" s="33"/>
      <c r="BC534" s="33"/>
      <c r="BD534" s="33"/>
      <c r="BE534" s="33"/>
      <c r="BF534" s="33"/>
      <c r="BG534" s="33"/>
      <c r="BH534" s="33"/>
      <c r="BI534" s="33"/>
      <c r="BJ534" s="33"/>
      <c r="BK534" s="33"/>
      <c r="BL534" s="33"/>
      <c r="BM534" s="33"/>
      <c r="BN534" s="33"/>
      <c r="BO534" s="33"/>
      <c r="BP534" s="33"/>
      <c r="BQ534" s="33"/>
      <c r="BR534" s="33"/>
      <c r="BS534" s="33"/>
      <c r="BT534" s="33"/>
      <c r="BU534" s="33"/>
      <c r="BV534" s="33"/>
      <c r="BW534" s="33"/>
      <c r="BX534" s="33"/>
      <c r="BY534" s="33"/>
      <c r="BZ534" s="33"/>
      <c r="CA534" s="33"/>
      <c r="CB534" s="33"/>
      <c r="CC534" s="33"/>
      <c r="CD534" s="33"/>
      <c r="CE534" s="33"/>
      <c r="CF534" s="33"/>
      <c r="CG534" s="33"/>
      <c r="CH534" s="33"/>
      <c r="CI534" s="33"/>
      <c r="CJ534" s="33"/>
      <c r="CK534" s="33"/>
      <c r="CL534" s="33"/>
      <c r="CM534" s="33"/>
      <c r="CN534" s="33"/>
      <c r="CO534" s="33"/>
      <c r="CP534" s="33"/>
      <c r="CQ534" s="33"/>
      <c r="CR534" s="33"/>
      <c r="CS534" s="33"/>
      <c r="CT534" s="33"/>
      <c r="CU534" s="33"/>
      <c r="CV534" s="33"/>
      <c r="CW534" s="33"/>
      <c r="CX534" s="33"/>
      <c r="CY534" s="33"/>
      <c r="CZ534" s="33"/>
      <c r="DA534" s="33"/>
      <c r="DB534" s="33"/>
      <c r="DC534" s="33"/>
      <c r="DD534" s="33"/>
      <c r="DE534" s="33"/>
      <c r="DF534" s="33"/>
      <c r="DG534" s="33"/>
      <c r="DH534" s="33"/>
      <c r="DI534" s="33"/>
      <c r="DJ534" s="33"/>
      <c r="DK534" s="33"/>
      <c r="DL534" s="33"/>
      <c r="DM534" s="33"/>
      <c r="DN534" s="33"/>
      <c r="DO534" s="33"/>
      <c r="DP534" s="33"/>
      <c r="DQ534" s="33"/>
      <c r="DR534" s="33"/>
      <c r="DS534" s="33"/>
      <c r="DT534" s="33"/>
      <c r="DU534" s="33"/>
      <c r="DV534" s="33"/>
      <c r="DW534" s="33"/>
      <c r="DX534" s="33"/>
      <c r="DY534" s="33"/>
      <c r="DZ534" s="33"/>
      <c r="EA534" s="33"/>
      <c r="EB534" s="33"/>
      <c r="EC534" s="33"/>
      <c r="ED534" s="33"/>
      <c r="EE534" s="33"/>
      <c r="EF534" s="33"/>
      <c r="EG534" s="33"/>
      <c r="EH534" s="33"/>
      <c r="EI534" s="33"/>
      <c r="EJ534" s="33"/>
      <c r="EK534" s="33"/>
      <c r="EL534" s="33"/>
      <c r="EM534" s="33"/>
      <c r="EN534" s="33"/>
      <c r="EO534" s="33"/>
      <c r="EP534" s="33"/>
      <c r="EQ534" s="33"/>
      <c r="ER534" s="33"/>
      <c r="ES534" s="33"/>
      <c r="ET534" s="33"/>
      <c r="EU534" s="33"/>
      <c r="EV534" s="33"/>
      <c r="EW534" s="33"/>
      <c r="EX534" s="33"/>
      <c r="EY534" s="33"/>
      <c r="EZ534" s="33"/>
      <c r="FA534" s="33"/>
      <c r="FB534" s="33"/>
      <c r="FC534" s="33"/>
      <c r="FD534" s="33"/>
      <c r="FE534" s="33"/>
      <c r="FF534" s="33"/>
      <c r="FG534" s="33"/>
      <c r="FH534" s="33"/>
      <c r="FI534" s="33"/>
      <c r="FJ534" s="33"/>
      <c r="FK534" s="33"/>
      <c r="FL534" s="33"/>
      <c r="FM534" s="33"/>
      <c r="FN534" s="33"/>
      <c r="FO534" s="33"/>
      <c r="FP534" s="33"/>
      <c r="FQ534" s="33"/>
      <c r="FR534" s="33"/>
      <c r="FS534" s="33"/>
      <c r="FT534" s="33"/>
      <c r="FU534" s="33"/>
      <c r="FV534" s="33"/>
      <c r="FW534" s="33"/>
      <c r="FX534" s="33"/>
      <c r="FY534" s="33"/>
      <c r="FZ534" s="33"/>
      <c r="GA534" s="33"/>
      <c r="GB534" s="33"/>
      <c r="GC534" s="33"/>
      <c r="GD534" s="33"/>
      <c r="GE534" s="33"/>
      <c r="GF534" s="33"/>
      <c r="GG534" s="33"/>
      <c r="GH534" s="33"/>
      <c r="GI534" s="33"/>
      <c r="GJ534" s="33"/>
      <c r="GK534" s="33"/>
      <c r="GL534" s="33"/>
      <c r="GM534" s="33"/>
      <c r="GN534" s="33"/>
      <c r="GO534" s="33"/>
      <c r="GP534" s="33"/>
      <c r="GQ534" s="33"/>
      <c r="GR534" s="33"/>
      <c r="GS534" s="33"/>
      <c r="GT534" s="33"/>
      <c r="GU534" s="33"/>
      <c r="GV534" s="33"/>
      <c r="GW534" s="33"/>
      <c r="GX534" s="33"/>
      <c r="GY534" s="33"/>
      <c r="GZ534" s="33"/>
      <c r="HA534" s="33"/>
      <c r="HB534" s="33"/>
      <c r="HC534" s="33"/>
      <c r="HD534" s="33"/>
      <c r="HE534" s="33"/>
      <c r="HF534" s="33"/>
      <c r="HG534" s="33"/>
      <c r="HH534" s="33"/>
      <c r="HI534" s="33"/>
      <c r="HJ534" s="33"/>
      <c r="HK534" s="33"/>
      <c r="HL534" s="33"/>
      <c r="HM534" s="33"/>
      <c r="HN534" s="33"/>
      <c r="HO534" s="33"/>
      <c r="HP534" s="33"/>
      <c r="HQ534" s="33"/>
      <c r="HR534" s="33"/>
      <c r="HS534" s="33"/>
      <c r="HT534" s="33"/>
      <c r="HU534" s="33"/>
      <c r="HV534" s="33"/>
      <c r="HW534" s="33"/>
      <c r="HX534" s="33"/>
      <c r="HY534" s="33"/>
      <c r="HZ534" s="33"/>
      <c r="IA534" s="33"/>
      <c r="IB534" s="33"/>
      <c r="IC534" s="33"/>
      <c r="ID534" s="33"/>
      <c r="IE534" s="33"/>
      <c r="IF534" s="33"/>
      <c r="IG534" s="33"/>
      <c r="IH534" s="33"/>
      <c r="II534" s="33"/>
      <c r="IJ534" s="33"/>
      <c r="IK534" s="33"/>
      <c r="IL534" s="33"/>
      <c r="IM534" s="33"/>
      <c r="IN534" s="33"/>
      <c r="IO534" s="33"/>
      <c r="IP534" s="33"/>
      <c r="IQ534" s="33"/>
      <c r="IR534" s="33"/>
      <c r="IS534" s="33"/>
      <c r="IT534" s="33"/>
      <c r="IU534" s="33"/>
      <c r="IV534" s="33"/>
    </row>
    <row r="535" spans="1:256" ht="15.75" customHeight="1" x14ac:dyDescent="0.25">
      <c r="A535" s="83" t="s">
        <v>694</v>
      </c>
      <c r="B535" s="463" t="s">
        <v>491</v>
      </c>
      <c r="C535" s="463"/>
      <c r="D535" s="463"/>
      <c r="E535" s="463"/>
      <c r="F535" s="463"/>
      <c r="G535" s="463"/>
      <c r="H535" s="463"/>
      <c r="I535" s="463"/>
      <c r="J535" s="46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F535" s="33"/>
      <c r="AG535" s="33"/>
      <c r="AH535" s="33"/>
      <c r="AI535" s="33"/>
      <c r="AJ535" s="33"/>
      <c r="AK535" s="33"/>
      <c r="AL535" s="33"/>
      <c r="AM535" s="33"/>
      <c r="AN535" s="33"/>
      <c r="AO535" s="33"/>
      <c r="AP535" s="33"/>
      <c r="AQ535" s="33"/>
      <c r="AR535" s="33"/>
      <c r="AS535" s="33"/>
      <c r="AT535" s="33"/>
      <c r="AU535" s="33"/>
      <c r="AV535" s="33"/>
      <c r="AW535" s="33"/>
      <c r="AX535" s="33"/>
      <c r="AY535" s="33"/>
      <c r="AZ535" s="33"/>
      <c r="BA535" s="33"/>
      <c r="BB535" s="33"/>
      <c r="BC535" s="33"/>
      <c r="BD535" s="33"/>
      <c r="BE535" s="33"/>
      <c r="BF535" s="33"/>
      <c r="BG535" s="33"/>
      <c r="BH535" s="33"/>
      <c r="BI535" s="33"/>
      <c r="BJ535" s="33"/>
      <c r="BK535" s="33"/>
      <c r="BL535" s="33"/>
      <c r="BM535" s="33"/>
      <c r="BN535" s="33"/>
      <c r="BO535" s="33"/>
      <c r="BP535" s="33"/>
      <c r="BQ535" s="33"/>
      <c r="BR535" s="33"/>
      <c r="BS535" s="33"/>
      <c r="BT535" s="33"/>
      <c r="BU535" s="33"/>
      <c r="BV535" s="33"/>
      <c r="BW535" s="33"/>
      <c r="BX535" s="33"/>
      <c r="BY535" s="33"/>
      <c r="BZ535" s="33"/>
      <c r="CA535" s="33"/>
      <c r="CB535" s="33"/>
      <c r="CC535" s="33"/>
      <c r="CD535" s="33"/>
      <c r="CE535" s="33"/>
      <c r="CF535" s="33"/>
      <c r="CG535" s="33"/>
      <c r="CH535" s="33"/>
      <c r="CI535" s="33"/>
      <c r="CJ535" s="33"/>
      <c r="CK535" s="33"/>
      <c r="CL535" s="33"/>
      <c r="CM535" s="33"/>
      <c r="CN535" s="33"/>
      <c r="CO535" s="33"/>
      <c r="CP535" s="33"/>
      <c r="CQ535" s="33"/>
      <c r="CR535" s="33"/>
      <c r="CS535" s="33"/>
      <c r="CT535" s="33"/>
      <c r="CU535" s="33"/>
      <c r="CV535" s="33"/>
      <c r="CW535" s="33"/>
      <c r="CX535" s="33"/>
      <c r="CY535" s="33"/>
      <c r="CZ535" s="33"/>
      <c r="DA535" s="33"/>
      <c r="DB535" s="33"/>
      <c r="DC535" s="33"/>
      <c r="DD535" s="33"/>
      <c r="DE535" s="33"/>
      <c r="DF535" s="33"/>
      <c r="DG535" s="33"/>
      <c r="DH535" s="33"/>
      <c r="DI535" s="33"/>
      <c r="DJ535" s="33"/>
      <c r="DK535" s="33"/>
      <c r="DL535" s="33"/>
      <c r="DM535" s="33"/>
      <c r="DN535" s="33"/>
      <c r="DO535" s="33"/>
      <c r="DP535" s="33"/>
      <c r="DQ535" s="33"/>
      <c r="DR535" s="33"/>
      <c r="DS535" s="33"/>
      <c r="DT535" s="33"/>
      <c r="DU535" s="33"/>
      <c r="DV535" s="33"/>
      <c r="DW535" s="33"/>
      <c r="DX535" s="33"/>
      <c r="DY535" s="33"/>
      <c r="DZ535" s="33"/>
      <c r="EA535" s="33"/>
      <c r="EB535" s="33"/>
      <c r="EC535" s="33"/>
      <c r="ED535" s="33"/>
      <c r="EE535" s="33"/>
      <c r="EF535" s="33"/>
      <c r="EG535" s="33"/>
      <c r="EH535" s="33"/>
      <c r="EI535" s="33"/>
      <c r="EJ535" s="33"/>
      <c r="EK535" s="33"/>
      <c r="EL535" s="33"/>
      <c r="EM535" s="33"/>
      <c r="EN535" s="33"/>
      <c r="EO535" s="33"/>
      <c r="EP535" s="33"/>
      <c r="EQ535" s="33"/>
      <c r="ER535" s="33"/>
      <c r="ES535" s="33"/>
      <c r="ET535" s="33"/>
      <c r="EU535" s="33"/>
      <c r="EV535" s="33"/>
      <c r="EW535" s="33"/>
      <c r="EX535" s="33"/>
      <c r="EY535" s="33"/>
      <c r="EZ535" s="33"/>
      <c r="FA535" s="33"/>
      <c r="FB535" s="33"/>
      <c r="FC535" s="33"/>
      <c r="FD535" s="33"/>
      <c r="FE535" s="33"/>
      <c r="FF535" s="33"/>
      <c r="FG535" s="33"/>
      <c r="FH535" s="33"/>
      <c r="FI535" s="33"/>
      <c r="FJ535" s="33"/>
      <c r="FK535" s="33"/>
      <c r="FL535" s="33"/>
      <c r="FM535" s="33"/>
      <c r="FN535" s="33"/>
      <c r="FO535" s="33"/>
      <c r="FP535" s="33"/>
      <c r="FQ535" s="33"/>
      <c r="FR535" s="33"/>
      <c r="FS535" s="33"/>
      <c r="FT535" s="33"/>
      <c r="FU535" s="33"/>
      <c r="FV535" s="33"/>
      <c r="FW535" s="33"/>
      <c r="FX535" s="33"/>
      <c r="FY535" s="33"/>
      <c r="FZ535" s="33"/>
      <c r="GA535" s="33"/>
      <c r="GB535" s="33"/>
      <c r="GC535" s="33"/>
      <c r="GD535" s="33"/>
      <c r="GE535" s="33"/>
      <c r="GF535" s="33"/>
      <c r="GG535" s="33"/>
      <c r="GH535" s="33"/>
      <c r="GI535" s="33"/>
      <c r="GJ535" s="33"/>
      <c r="GK535" s="33"/>
      <c r="GL535" s="33"/>
      <c r="GM535" s="33"/>
      <c r="GN535" s="33"/>
      <c r="GO535" s="33"/>
      <c r="GP535" s="33"/>
      <c r="GQ535" s="33"/>
      <c r="GR535" s="33"/>
      <c r="GS535" s="33"/>
      <c r="GT535" s="33"/>
      <c r="GU535" s="33"/>
      <c r="GV535" s="33"/>
      <c r="GW535" s="33"/>
      <c r="GX535" s="33"/>
      <c r="GY535" s="33"/>
      <c r="GZ535" s="33"/>
      <c r="HA535" s="33"/>
      <c r="HB535" s="33"/>
      <c r="HC535" s="33"/>
      <c r="HD535" s="33"/>
      <c r="HE535" s="33"/>
      <c r="HF535" s="33"/>
      <c r="HG535" s="33"/>
      <c r="HH535" s="33"/>
      <c r="HI535" s="33"/>
      <c r="HJ535" s="33"/>
      <c r="HK535" s="33"/>
      <c r="HL535" s="33"/>
      <c r="HM535" s="33"/>
      <c r="HN535" s="33"/>
      <c r="HO535" s="33"/>
      <c r="HP535" s="33"/>
      <c r="HQ535" s="33"/>
      <c r="HR535" s="33"/>
      <c r="HS535" s="33"/>
      <c r="HT535" s="33"/>
      <c r="HU535" s="33"/>
      <c r="HV535" s="33"/>
      <c r="HW535" s="33"/>
      <c r="HX535" s="33"/>
      <c r="HY535" s="33"/>
      <c r="HZ535" s="33"/>
      <c r="IA535" s="33"/>
      <c r="IB535" s="33"/>
      <c r="IC535" s="33"/>
      <c r="ID535" s="33"/>
      <c r="IE535" s="33"/>
      <c r="IF535" s="33"/>
      <c r="IG535" s="33"/>
      <c r="IH535" s="33"/>
      <c r="II535" s="33"/>
      <c r="IJ535" s="33"/>
      <c r="IK535" s="33"/>
      <c r="IL535" s="33"/>
      <c r="IM535" s="33"/>
      <c r="IN535" s="33"/>
      <c r="IO535" s="33"/>
      <c r="IP535" s="33"/>
      <c r="IQ535" s="33"/>
      <c r="IR535" s="33"/>
      <c r="IS535" s="33"/>
      <c r="IT535" s="33"/>
      <c r="IU535" s="33"/>
      <c r="IV535" s="33"/>
    </row>
    <row r="536" spans="1:256" ht="15.75" customHeight="1" thickBot="1" x14ac:dyDescent="0.3">
      <c r="A536" s="83"/>
      <c r="B536" s="3"/>
      <c r="C536" s="3"/>
      <c r="D536" s="3"/>
      <c r="E536" s="3"/>
      <c r="F536" s="3"/>
      <c r="G536" s="3"/>
      <c r="H536" s="3"/>
      <c r="I536" s="3"/>
      <c r="J536" s="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  <c r="AA536" s="33"/>
      <c r="AB536" s="33"/>
      <c r="AC536" s="33"/>
      <c r="AD536" s="33"/>
      <c r="AE536" s="33"/>
      <c r="AF536" s="33"/>
      <c r="AG536" s="33"/>
      <c r="AH536" s="33"/>
      <c r="AI536" s="33"/>
      <c r="AJ536" s="33"/>
      <c r="AK536" s="33"/>
      <c r="AL536" s="33"/>
      <c r="AM536" s="33"/>
      <c r="AN536" s="33"/>
      <c r="AO536" s="33"/>
      <c r="AP536" s="33"/>
      <c r="AQ536" s="33"/>
      <c r="AR536" s="33"/>
      <c r="AS536" s="33"/>
      <c r="AT536" s="33"/>
      <c r="AU536" s="33"/>
      <c r="AV536" s="33"/>
      <c r="AW536" s="33"/>
      <c r="AX536" s="33"/>
      <c r="AY536" s="33"/>
      <c r="AZ536" s="33"/>
      <c r="BA536" s="33"/>
      <c r="BB536" s="33"/>
      <c r="BC536" s="33"/>
      <c r="BD536" s="33"/>
      <c r="BE536" s="33"/>
      <c r="BF536" s="33"/>
      <c r="BG536" s="33"/>
      <c r="BH536" s="33"/>
      <c r="BI536" s="33"/>
      <c r="BJ536" s="33"/>
      <c r="BK536" s="33"/>
      <c r="BL536" s="33"/>
      <c r="BM536" s="33"/>
      <c r="BN536" s="33"/>
      <c r="BO536" s="33"/>
      <c r="BP536" s="33"/>
      <c r="BQ536" s="33"/>
      <c r="BR536" s="33"/>
      <c r="BS536" s="33"/>
      <c r="BT536" s="33"/>
      <c r="BU536" s="33"/>
      <c r="BV536" s="33"/>
      <c r="BW536" s="33"/>
      <c r="BX536" s="33"/>
      <c r="BY536" s="33"/>
      <c r="BZ536" s="33"/>
      <c r="CA536" s="33"/>
      <c r="CB536" s="33"/>
      <c r="CC536" s="33"/>
      <c r="CD536" s="33"/>
      <c r="CE536" s="33"/>
      <c r="CF536" s="33"/>
      <c r="CG536" s="33"/>
      <c r="CH536" s="33"/>
      <c r="CI536" s="33"/>
      <c r="CJ536" s="33"/>
      <c r="CK536" s="33"/>
      <c r="CL536" s="33"/>
      <c r="CM536" s="33"/>
      <c r="CN536" s="33"/>
      <c r="CO536" s="33"/>
      <c r="CP536" s="33"/>
      <c r="CQ536" s="33"/>
      <c r="CR536" s="33"/>
      <c r="CS536" s="33"/>
      <c r="CT536" s="33"/>
      <c r="CU536" s="33"/>
      <c r="CV536" s="33"/>
      <c r="CW536" s="33"/>
      <c r="CX536" s="33"/>
      <c r="CY536" s="33"/>
      <c r="CZ536" s="33"/>
      <c r="DA536" s="33"/>
      <c r="DB536" s="33"/>
      <c r="DC536" s="33"/>
      <c r="DD536" s="33"/>
      <c r="DE536" s="33"/>
      <c r="DF536" s="33"/>
      <c r="DG536" s="33"/>
      <c r="DH536" s="33"/>
      <c r="DI536" s="33"/>
      <c r="DJ536" s="33"/>
      <c r="DK536" s="33"/>
      <c r="DL536" s="33"/>
      <c r="DM536" s="33"/>
      <c r="DN536" s="33"/>
      <c r="DO536" s="33"/>
      <c r="DP536" s="33"/>
      <c r="DQ536" s="33"/>
      <c r="DR536" s="33"/>
      <c r="DS536" s="33"/>
      <c r="DT536" s="33"/>
      <c r="DU536" s="33"/>
      <c r="DV536" s="33"/>
      <c r="DW536" s="33"/>
      <c r="DX536" s="33"/>
      <c r="DY536" s="33"/>
      <c r="DZ536" s="33"/>
      <c r="EA536" s="33"/>
      <c r="EB536" s="33"/>
      <c r="EC536" s="33"/>
      <c r="ED536" s="33"/>
      <c r="EE536" s="33"/>
      <c r="EF536" s="33"/>
      <c r="EG536" s="33"/>
      <c r="EH536" s="33"/>
      <c r="EI536" s="33"/>
      <c r="EJ536" s="33"/>
      <c r="EK536" s="33"/>
      <c r="EL536" s="33"/>
      <c r="EM536" s="33"/>
      <c r="EN536" s="33"/>
      <c r="EO536" s="33"/>
      <c r="EP536" s="33"/>
      <c r="EQ536" s="33"/>
      <c r="ER536" s="33"/>
      <c r="ES536" s="33"/>
      <c r="ET536" s="33"/>
      <c r="EU536" s="33"/>
      <c r="EV536" s="33"/>
      <c r="EW536" s="33"/>
      <c r="EX536" s="33"/>
      <c r="EY536" s="33"/>
      <c r="EZ536" s="33"/>
      <c r="FA536" s="33"/>
      <c r="FB536" s="33"/>
      <c r="FC536" s="33"/>
      <c r="FD536" s="33"/>
      <c r="FE536" s="33"/>
      <c r="FF536" s="33"/>
      <c r="FG536" s="33"/>
      <c r="FH536" s="33"/>
      <c r="FI536" s="33"/>
      <c r="FJ536" s="33"/>
      <c r="FK536" s="33"/>
      <c r="FL536" s="33"/>
      <c r="FM536" s="33"/>
      <c r="FN536" s="33"/>
      <c r="FO536" s="33"/>
      <c r="FP536" s="33"/>
      <c r="FQ536" s="33"/>
      <c r="FR536" s="33"/>
      <c r="FS536" s="33"/>
      <c r="FT536" s="33"/>
      <c r="FU536" s="33"/>
      <c r="FV536" s="33"/>
      <c r="FW536" s="33"/>
      <c r="FX536" s="33"/>
      <c r="FY536" s="33"/>
      <c r="FZ536" s="33"/>
      <c r="GA536" s="33"/>
      <c r="GB536" s="33"/>
      <c r="GC536" s="33"/>
      <c r="GD536" s="33"/>
      <c r="GE536" s="33"/>
      <c r="GF536" s="33"/>
      <c r="GG536" s="33"/>
      <c r="GH536" s="33"/>
      <c r="GI536" s="33"/>
      <c r="GJ536" s="33"/>
      <c r="GK536" s="33"/>
      <c r="GL536" s="33"/>
      <c r="GM536" s="33"/>
      <c r="GN536" s="33"/>
      <c r="GO536" s="33"/>
      <c r="GP536" s="33"/>
      <c r="GQ536" s="33"/>
      <c r="GR536" s="33"/>
      <c r="GS536" s="33"/>
      <c r="GT536" s="33"/>
      <c r="GU536" s="33"/>
      <c r="GV536" s="33"/>
      <c r="GW536" s="33"/>
      <c r="GX536" s="33"/>
      <c r="GY536" s="33"/>
      <c r="GZ536" s="33"/>
      <c r="HA536" s="33"/>
      <c r="HB536" s="33"/>
      <c r="HC536" s="33"/>
      <c r="HD536" s="33"/>
      <c r="HE536" s="33"/>
      <c r="HF536" s="33"/>
      <c r="HG536" s="33"/>
      <c r="HH536" s="33"/>
      <c r="HI536" s="33"/>
      <c r="HJ536" s="33"/>
      <c r="HK536" s="33"/>
      <c r="HL536" s="33"/>
      <c r="HM536" s="33"/>
      <c r="HN536" s="33"/>
      <c r="HO536" s="33"/>
      <c r="HP536" s="33"/>
      <c r="HQ536" s="33"/>
      <c r="HR536" s="33"/>
      <c r="HS536" s="33"/>
      <c r="HT536" s="33"/>
      <c r="HU536" s="33"/>
      <c r="HV536" s="33"/>
      <c r="HW536" s="33"/>
      <c r="HX536" s="33"/>
      <c r="HY536" s="33"/>
      <c r="HZ536" s="33"/>
      <c r="IA536" s="33"/>
      <c r="IB536" s="33"/>
      <c r="IC536" s="33"/>
      <c r="ID536" s="33"/>
      <c r="IE536" s="33"/>
      <c r="IF536" s="33"/>
      <c r="IG536" s="33"/>
      <c r="IH536" s="33"/>
      <c r="II536" s="33"/>
      <c r="IJ536" s="33"/>
      <c r="IK536" s="33"/>
      <c r="IL536" s="33"/>
      <c r="IM536" s="33"/>
      <c r="IN536" s="33"/>
      <c r="IO536" s="33"/>
      <c r="IP536" s="33"/>
      <c r="IQ536" s="33"/>
      <c r="IR536" s="33"/>
      <c r="IS536" s="33"/>
      <c r="IT536" s="33"/>
      <c r="IU536" s="33"/>
      <c r="IV536" s="33"/>
    </row>
    <row r="537" spans="1:256" ht="50.25" customHeight="1" thickTop="1" thickBot="1" x14ac:dyDescent="0.25">
      <c r="A537" s="465" t="s">
        <v>5</v>
      </c>
      <c r="B537" s="466"/>
      <c r="C537" s="466"/>
      <c r="D537" s="466"/>
      <c r="E537" s="467" t="s">
        <v>6</v>
      </c>
      <c r="F537" s="467"/>
      <c r="G537" s="468"/>
      <c r="H537" s="923" t="s">
        <v>7</v>
      </c>
      <c r="I537" s="467"/>
      <c r="J537" s="924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  <c r="AA537" s="33"/>
      <c r="AB537" s="33"/>
      <c r="AC537" s="33"/>
      <c r="AD537" s="33"/>
      <c r="AE537" s="33"/>
      <c r="AF537" s="33"/>
      <c r="AG537" s="33"/>
      <c r="AH537" s="33"/>
      <c r="AI537" s="33"/>
      <c r="AJ537" s="33"/>
      <c r="AK537" s="33"/>
      <c r="AL537" s="33"/>
      <c r="AM537" s="33"/>
      <c r="AN537" s="33"/>
      <c r="AO537" s="33"/>
      <c r="AP537" s="33"/>
      <c r="AQ537" s="33"/>
      <c r="AR537" s="33"/>
      <c r="AS537" s="33"/>
      <c r="AT537" s="33"/>
      <c r="AU537" s="33"/>
      <c r="AV537" s="33"/>
      <c r="AW537" s="33"/>
      <c r="AX537" s="33"/>
      <c r="AY537" s="33"/>
      <c r="AZ537" s="33"/>
      <c r="BA537" s="33"/>
      <c r="BB537" s="33"/>
      <c r="BC537" s="33"/>
      <c r="BD537" s="33"/>
      <c r="BE537" s="33"/>
      <c r="BF537" s="33"/>
      <c r="BG537" s="33"/>
      <c r="BH537" s="33"/>
      <c r="BI537" s="33"/>
      <c r="BJ537" s="33"/>
      <c r="BK537" s="33"/>
      <c r="BL537" s="33"/>
      <c r="BM537" s="33"/>
      <c r="BN537" s="33"/>
      <c r="BO537" s="33"/>
      <c r="BP537" s="33"/>
      <c r="BQ537" s="33"/>
      <c r="BR537" s="33"/>
      <c r="BS537" s="33"/>
      <c r="BT537" s="33"/>
      <c r="BU537" s="33"/>
      <c r="BV537" s="33"/>
      <c r="BW537" s="33"/>
      <c r="BX537" s="33"/>
      <c r="BY537" s="33"/>
      <c r="BZ537" s="33"/>
      <c r="CA537" s="33"/>
      <c r="CB537" s="33"/>
      <c r="CC537" s="33"/>
      <c r="CD537" s="33"/>
      <c r="CE537" s="33"/>
      <c r="CF537" s="33"/>
      <c r="CG537" s="33"/>
      <c r="CH537" s="33"/>
      <c r="CI537" s="33"/>
      <c r="CJ537" s="33"/>
      <c r="CK537" s="33"/>
      <c r="CL537" s="33"/>
      <c r="CM537" s="33"/>
      <c r="CN537" s="33"/>
      <c r="CO537" s="33"/>
      <c r="CP537" s="33"/>
      <c r="CQ537" s="33"/>
      <c r="CR537" s="33"/>
      <c r="CS537" s="33"/>
      <c r="CT537" s="33"/>
      <c r="CU537" s="33"/>
      <c r="CV537" s="33"/>
      <c r="CW537" s="33"/>
      <c r="CX537" s="33"/>
      <c r="CY537" s="33"/>
      <c r="CZ537" s="33"/>
      <c r="DA537" s="33"/>
      <c r="DB537" s="33"/>
      <c r="DC537" s="33"/>
      <c r="DD537" s="33"/>
      <c r="DE537" s="33"/>
      <c r="DF537" s="33"/>
      <c r="DG537" s="33"/>
      <c r="DH537" s="33"/>
      <c r="DI537" s="33"/>
      <c r="DJ537" s="33"/>
      <c r="DK537" s="33"/>
      <c r="DL537" s="33"/>
      <c r="DM537" s="33"/>
      <c r="DN537" s="33"/>
      <c r="DO537" s="33"/>
      <c r="DP537" s="33"/>
      <c r="DQ537" s="33"/>
      <c r="DR537" s="33"/>
      <c r="DS537" s="33"/>
      <c r="DT537" s="33"/>
      <c r="DU537" s="33"/>
      <c r="DV537" s="33"/>
      <c r="DW537" s="33"/>
      <c r="DX537" s="33"/>
      <c r="DY537" s="33"/>
      <c r="DZ537" s="33"/>
      <c r="EA537" s="33"/>
      <c r="EB537" s="33"/>
      <c r="EC537" s="33"/>
      <c r="ED537" s="33"/>
      <c r="EE537" s="33"/>
      <c r="EF537" s="33"/>
      <c r="EG537" s="33"/>
      <c r="EH537" s="33"/>
      <c r="EI537" s="33"/>
      <c r="EJ537" s="33"/>
      <c r="EK537" s="33"/>
      <c r="EL537" s="33"/>
      <c r="EM537" s="33"/>
      <c r="EN537" s="33"/>
      <c r="EO537" s="33"/>
      <c r="EP537" s="33"/>
      <c r="EQ537" s="33"/>
      <c r="ER537" s="33"/>
      <c r="ES537" s="33"/>
      <c r="ET537" s="33"/>
      <c r="EU537" s="33"/>
      <c r="EV537" s="33"/>
      <c r="EW537" s="33"/>
      <c r="EX537" s="33"/>
      <c r="EY537" s="33"/>
      <c r="EZ537" s="33"/>
      <c r="FA537" s="33"/>
      <c r="FB537" s="33"/>
      <c r="FC537" s="33"/>
      <c r="FD537" s="33"/>
      <c r="FE537" s="33"/>
      <c r="FF537" s="33"/>
      <c r="FG537" s="33"/>
      <c r="FH537" s="33"/>
      <c r="FI537" s="33"/>
      <c r="FJ537" s="33"/>
      <c r="FK537" s="33"/>
      <c r="FL537" s="33"/>
      <c r="FM537" s="33"/>
      <c r="FN537" s="33"/>
      <c r="FO537" s="33"/>
      <c r="FP537" s="33"/>
      <c r="FQ537" s="33"/>
      <c r="FR537" s="33"/>
      <c r="FS537" s="33"/>
      <c r="FT537" s="33"/>
      <c r="FU537" s="33"/>
      <c r="FV537" s="33"/>
      <c r="FW537" s="33"/>
      <c r="FX537" s="33"/>
      <c r="FY537" s="33"/>
      <c r="FZ537" s="33"/>
      <c r="GA537" s="33"/>
      <c r="GB537" s="33"/>
      <c r="GC537" s="33"/>
      <c r="GD537" s="33"/>
      <c r="GE537" s="33"/>
      <c r="GF537" s="33"/>
      <c r="GG537" s="33"/>
      <c r="GH537" s="33"/>
      <c r="GI537" s="33"/>
      <c r="GJ537" s="33"/>
      <c r="GK537" s="33"/>
      <c r="GL537" s="33"/>
      <c r="GM537" s="33"/>
      <c r="GN537" s="33"/>
      <c r="GO537" s="33"/>
      <c r="GP537" s="33"/>
      <c r="GQ537" s="33"/>
      <c r="GR537" s="33"/>
      <c r="GS537" s="33"/>
      <c r="GT537" s="33"/>
      <c r="GU537" s="33"/>
      <c r="GV537" s="33"/>
      <c r="GW537" s="33"/>
      <c r="GX537" s="33"/>
      <c r="GY537" s="33"/>
      <c r="GZ537" s="33"/>
      <c r="HA537" s="33"/>
      <c r="HB537" s="33"/>
      <c r="HC537" s="33"/>
      <c r="HD537" s="33"/>
      <c r="HE537" s="33"/>
      <c r="HF537" s="33"/>
      <c r="HG537" s="33"/>
      <c r="HH537" s="33"/>
      <c r="HI537" s="33"/>
      <c r="HJ537" s="33"/>
      <c r="HK537" s="33"/>
      <c r="HL537" s="33"/>
      <c r="HM537" s="33"/>
      <c r="HN537" s="33"/>
      <c r="HO537" s="33"/>
      <c r="HP537" s="33"/>
      <c r="HQ537" s="33"/>
      <c r="HR537" s="33"/>
      <c r="HS537" s="33"/>
      <c r="HT537" s="33"/>
      <c r="HU537" s="33"/>
      <c r="HV537" s="33"/>
      <c r="HW537" s="33"/>
      <c r="HX537" s="33"/>
      <c r="HY537" s="33"/>
      <c r="HZ537" s="33"/>
      <c r="IA537" s="33"/>
      <c r="IB537" s="33"/>
      <c r="IC537" s="33"/>
      <c r="ID537" s="33"/>
      <c r="IE537" s="33"/>
      <c r="IF537" s="33"/>
      <c r="IG537" s="33"/>
      <c r="IH537" s="33"/>
      <c r="II537" s="33"/>
      <c r="IJ537" s="33"/>
      <c r="IK537" s="33"/>
      <c r="IL537" s="33"/>
      <c r="IM537" s="33"/>
      <c r="IN537" s="33"/>
      <c r="IO537" s="33"/>
      <c r="IP537" s="33"/>
      <c r="IQ537" s="33"/>
      <c r="IR537" s="33"/>
      <c r="IS537" s="33"/>
      <c r="IT537" s="33"/>
      <c r="IU537" s="33"/>
      <c r="IV537" s="33"/>
    </row>
    <row r="538" spans="1:256" ht="16.5" customHeight="1" thickTop="1" x14ac:dyDescent="0.2">
      <c r="A538" s="422" t="s">
        <v>142</v>
      </c>
      <c r="B538" s="423"/>
      <c r="C538" s="423"/>
      <c r="D538" s="423"/>
      <c r="E538" s="437">
        <v>20536</v>
      </c>
      <c r="F538" s="437"/>
      <c r="G538" s="439"/>
      <c r="H538" s="436">
        <v>24760</v>
      </c>
      <c r="I538" s="437"/>
      <c r="J538" s="438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  <c r="AA538" s="33"/>
      <c r="AB538" s="33"/>
      <c r="AC538" s="33"/>
      <c r="AD538" s="33"/>
      <c r="AE538" s="33"/>
      <c r="AF538" s="33"/>
      <c r="AG538" s="33"/>
      <c r="AH538" s="33"/>
      <c r="AI538" s="33"/>
      <c r="AJ538" s="33"/>
      <c r="AK538" s="33"/>
      <c r="AL538" s="33"/>
      <c r="AM538" s="33"/>
      <c r="AN538" s="33"/>
      <c r="AO538" s="33"/>
      <c r="AP538" s="33"/>
      <c r="AQ538" s="33"/>
      <c r="AR538" s="33"/>
      <c r="AS538" s="33"/>
      <c r="AT538" s="33"/>
      <c r="AU538" s="33"/>
      <c r="AV538" s="33"/>
      <c r="AW538" s="33"/>
      <c r="AX538" s="33"/>
      <c r="AY538" s="33"/>
      <c r="AZ538" s="33"/>
      <c r="BA538" s="33"/>
      <c r="BB538" s="33"/>
      <c r="BC538" s="33"/>
      <c r="BD538" s="33"/>
      <c r="BE538" s="33"/>
      <c r="BF538" s="33"/>
      <c r="BG538" s="33"/>
      <c r="BH538" s="33"/>
      <c r="BI538" s="33"/>
      <c r="BJ538" s="33"/>
      <c r="BK538" s="33"/>
      <c r="BL538" s="33"/>
      <c r="BM538" s="33"/>
      <c r="BN538" s="33"/>
      <c r="BO538" s="33"/>
      <c r="BP538" s="33"/>
      <c r="BQ538" s="33"/>
      <c r="BR538" s="33"/>
      <c r="BS538" s="33"/>
      <c r="BT538" s="33"/>
      <c r="BU538" s="33"/>
      <c r="BV538" s="33"/>
      <c r="BW538" s="33"/>
      <c r="BX538" s="33"/>
      <c r="BY538" s="33"/>
      <c r="BZ538" s="33"/>
      <c r="CA538" s="33"/>
      <c r="CB538" s="33"/>
      <c r="CC538" s="33"/>
      <c r="CD538" s="33"/>
      <c r="CE538" s="33"/>
      <c r="CF538" s="33"/>
      <c r="CG538" s="33"/>
      <c r="CH538" s="33"/>
      <c r="CI538" s="33"/>
      <c r="CJ538" s="33"/>
      <c r="CK538" s="33"/>
      <c r="CL538" s="33"/>
      <c r="CM538" s="33"/>
      <c r="CN538" s="33"/>
      <c r="CO538" s="33"/>
      <c r="CP538" s="33"/>
      <c r="CQ538" s="33"/>
      <c r="CR538" s="33"/>
      <c r="CS538" s="33"/>
      <c r="CT538" s="33"/>
      <c r="CU538" s="33"/>
      <c r="CV538" s="33"/>
      <c r="CW538" s="33"/>
      <c r="CX538" s="33"/>
      <c r="CY538" s="33"/>
      <c r="CZ538" s="33"/>
      <c r="DA538" s="33"/>
      <c r="DB538" s="33"/>
      <c r="DC538" s="33"/>
      <c r="DD538" s="33"/>
      <c r="DE538" s="33"/>
      <c r="DF538" s="33"/>
      <c r="DG538" s="33"/>
      <c r="DH538" s="33"/>
      <c r="DI538" s="33"/>
      <c r="DJ538" s="33"/>
      <c r="DK538" s="33"/>
      <c r="DL538" s="33"/>
      <c r="DM538" s="33"/>
      <c r="DN538" s="33"/>
      <c r="DO538" s="33"/>
      <c r="DP538" s="33"/>
      <c r="DQ538" s="33"/>
      <c r="DR538" s="33"/>
      <c r="DS538" s="33"/>
      <c r="DT538" s="33"/>
      <c r="DU538" s="33"/>
      <c r="DV538" s="33"/>
      <c r="DW538" s="33"/>
      <c r="DX538" s="33"/>
      <c r="DY538" s="33"/>
      <c r="DZ538" s="33"/>
      <c r="EA538" s="33"/>
      <c r="EB538" s="33"/>
      <c r="EC538" s="33"/>
      <c r="ED538" s="33"/>
      <c r="EE538" s="33"/>
      <c r="EF538" s="33"/>
      <c r="EG538" s="33"/>
      <c r="EH538" s="33"/>
      <c r="EI538" s="33"/>
      <c r="EJ538" s="33"/>
      <c r="EK538" s="33"/>
      <c r="EL538" s="33"/>
      <c r="EM538" s="33"/>
      <c r="EN538" s="33"/>
      <c r="EO538" s="33"/>
      <c r="EP538" s="33"/>
      <c r="EQ538" s="33"/>
      <c r="ER538" s="33"/>
      <c r="ES538" s="33"/>
      <c r="ET538" s="33"/>
      <c r="EU538" s="33"/>
      <c r="EV538" s="33"/>
      <c r="EW538" s="33"/>
      <c r="EX538" s="33"/>
      <c r="EY538" s="33"/>
      <c r="EZ538" s="33"/>
      <c r="FA538" s="33"/>
      <c r="FB538" s="33"/>
      <c r="FC538" s="33"/>
      <c r="FD538" s="33"/>
      <c r="FE538" s="33"/>
      <c r="FF538" s="33"/>
      <c r="FG538" s="33"/>
      <c r="FH538" s="33"/>
      <c r="FI538" s="33"/>
      <c r="FJ538" s="33"/>
      <c r="FK538" s="33"/>
      <c r="FL538" s="33"/>
      <c r="FM538" s="33"/>
      <c r="FN538" s="33"/>
      <c r="FO538" s="33"/>
      <c r="FP538" s="33"/>
      <c r="FQ538" s="33"/>
      <c r="FR538" s="33"/>
      <c r="FS538" s="33"/>
      <c r="FT538" s="33"/>
      <c r="FU538" s="33"/>
      <c r="FV538" s="33"/>
      <c r="FW538" s="33"/>
      <c r="FX538" s="33"/>
      <c r="FY538" s="33"/>
      <c r="FZ538" s="33"/>
      <c r="GA538" s="33"/>
      <c r="GB538" s="33"/>
      <c r="GC538" s="33"/>
      <c r="GD538" s="33"/>
      <c r="GE538" s="33"/>
      <c r="GF538" s="33"/>
      <c r="GG538" s="33"/>
      <c r="GH538" s="33"/>
      <c r="GI538" s="33"/>
      <c r="GJ538" s="33"/>
      <c r="GK538" s="33"/>
      <c r="GL538" s="33"/>
      <c r="GM538" s="33"/>
      <c r="GN538" s="33"/>
      <c r="GO538" s="33"/>
      <c r="GP538" s="33"/>
      <c r="GQ538" s="33"/>
      <c r="GR538" s="33"/>
      <c r="GS538" s="33"/>
      <c r="GT538" s="33"/>
      <c r="GU538" s="33"/>
      <c r="GV538" s="33"/>
      <c r="GW538" s="33"/>
      <c r="GX538" s="33"/>
      <c r="GY538" s="33"/>
      <c r="GZ538" s="33"/>
      <c r="HA538" s="33"/>
      <c r="HB538" s="33"/>
      <c r="HC538" s="33"/>
      <c r="HD538" s="33"/>
      <c r="HE538" s="33"/>
      <c r="HF538" s="33"/>
      <c r="HG538" s="33"/>
      <c r="HH538" s="33"/>
      <c r="HI538" s="33"/>
      <c r="HJ538" s="33"/>
      <c r="HK538" s="33"/>
      <c r="HL538" s="33"/>
      <c r="HM538" s="33"/>
      <c r="HN538" s="33"/>
      <c r="HO538" s="33"/>
      <c r="HP538" s="33"/>
      <c r="HQ538" s="33"/>
      <c r="HR538" s="33"/>
      <c r="HS538" s="33"/>
      <c r="HT538" s="33"/>
      <c r="HU538" s="33"/>
      <c r="HV538" s="33"/>
      <c r="HW538" s="33"/>
      <c r="HX538" s="33"/>
      <c r="HY538" s="33"/>
      <c r="HZ538" s="33"/>
      <c r="IA538" s="33"/>
      <c r="IB538" s="33"/>
      <c r="IC538" s="33"/>
      <c r="ID538" s="33"/>
      <c r="IE538" s="33"/>
      <c r="IF538" s="33"/>
      <c r="IG538" s="33"/>
      <c r="IH538" s="33"/>
      <c r="II538" s="33"/>
      <c r="IJ538" s="33"/>
      <c r="IK538" s="33"/>
      <c r="IL538" s="33"/>
      <c r="IM538" s="33"/>
      <c r="IN538" s="33"/>
      <c r="IO538" s="33"/>
      <c r="IP538" s="33"/>
      <c r="IQ538" s="33"/>
      <c r="IR538" s="33"/>
      <c r="IS538" s="33"/>
      <c r="IT538" s="33"/>
      <c r="IU538" s="33"/>
      <c r="IV538" s="33"/>
    </row>
    <row r="539" spans="1:256" ht="30" customHeight="1" x14ac:dyDescent="0.2">
      <c r="A539" s="537" t="s">
        <v>143</v>
      </c>
      <c r="B539" s="538"/>
      <c r="C539" s="538"/>
      <c r="D539" s="538"/>
      <c r="E539" s="916">
        <v>0</v>
      </c>
      <c r="F539" s="916"/>
      <c r="G539" s="917"/>
      <c r="H539" s="918">
        <v>175</v>
      </c>
      <c r="I539" s="916"/>
      <c r="J539" s="919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  <c r="AA539" s="33"/>
      <c r="AB539" s="33"/>
      <c r="AC539" s="33"/>
      <c r="AD539" s="33"/>
      <c r="AE539" s="33"/>
      <c r="AF539" s="33"/>
      <c r="AG539" s="33"/>
      <c r="AH539" s="33"/>
      <c r="AI539" s="33"/>
      <c r="AJ539" s="33"/>
      <c r="AK539" s="33"/>
      <c r="AL539" s="33"/>
      <c r="AM539" s="33"/>
      <c r="AN539" s="33"/>
      <c r="AO539" s="33"/>
      <c r="AP539" s="33"/>
      <c r="AQ539" s="33"/>
      <c r="AR539" s="33"/>
      <c r="AS539" s="33"/>
      <c r="AT539" s="33"/>
      <c r="AU539" s="33"/>
      <c r="AV539" s="33"/>
      <c r="AW539" s="33"/>
      <c r="AX539" s="33"/>
      <c r="AY539" s="33"/>
      <c r="AZ539" s="33"/>
      <c r="BA539" s="33"/>
      <c r="BB539" s="33"/>
      <c r="BC539" s="33"/>
      <c r="BD539" s="33"/>
      <c r="BE539" s="33"/>
      <c r="BF539" s="33"/>
      <c r="BG539" s="33"/>
      <c r="BH539" s="33"/>
      <c r="BI539" s="33"/>
      <c r="BJ539" s="33"/>
      <c r="BK539" s="33"/>
      <c r="BL539" s="33"/>
      <c r="BM539" s="33"/>
      <c r="BN539" s="33"/>
      <c r="BO539" s="33"/>
      <c r="BP539" s="33"/>
      <c r="BQ539" s="33"/>
      <c r="BR539" s="33"/>
      <c r="BS539" s="33"/>
      <c r="BT539" s="33"/>
      <c r="BU539" s="33"/>
      <c r="BV539" s="33"/>
      <c r="BW539" s="33"/>
      <c r="BX539" s="33"/>
      <c r="BY539" s="33"/>
      <c r="BZ539" s="33"/>
      <c r="CA539" s="33"/>
      <c r="CB539" s="33"/>
      <c r="CC539" s="33"/>
      <c r="CD539" s="33"/>
      <c r="CE539" s="33"/>
      <c r="CF539" s="33"/>
      <c r="CG539" s="33"/>
      <c r="CH539" s="33"/>
      <c r="CI539" s="33"/>
      <c r="CJ539" s="33"/>
      <c r="CK539" s="33"/>
      <c r="CL539" s="33"/>
      <c r="CM539" s="33"/>
      <c r="CN539" s="33"/>
      <c r="CO539" s="33"/>
      <c r="CP539" s="33"/>
      <c r="CQ539" s="33"/>
      <c r="CR539" s="33"/>
      <c r="CS539" s="33"/>
      <c r="CT539" s="33"/>
      <c r="CU539" s="33"/>
      <c r="CV539" s="33"/>
      <c r="CW539" s="33"/>
      <c r="CX539" s="33"/>
      <c r="CY539" s="33"/>
      <c r="CZ539" s="33"/>
      <c r="DA539" s="33"/>
      <c r="DB539" s="33"/>
      <c r="DC539" s="33"/>
      <c r="DD539" s="33"/>
      <c r="DE539" s="33"/>
      <c r="DF539" s="33"/>
      <c r="DG539" s="33"/>
      <c r="DH539" s="33"/>
      <c r="DI539" s="33"/>
      <c r="DJ539" s="33"/>
      <c r="DK539" s="33"/>
      <c r="DL539" s="33"/>
      <c r="DM539" s="33"/>
      <c r="DN539" s="33"/>
      <c r="DO539" s="33"/>
      <c r="DP539" s="33"/>
      <c r="DQ539" s="33"/>
      <c r="DR539" s="33"/>
      <c r="DS539" s="33"/>
      <c r="DT539" s="33"/>
      <c r="DU539" s="33"/>
      <c r="DV539" s="33"/>
      <c r="DW539" s="33"/>
      <c r="DX539" s="33"/>
      <c r="DY539" s="33"/>
      <c r="DZ539" s="33"/>
      <c r="EA539" s="33"/>
      <c r="EB539" s="33"/>
      <c r="EC539" s="33"/>
      <c r="ED539" s="33"/>
      <c r="EE539" s="33"/>
      <c r="EF539" s="33"/>
      <c r="EG539" s="33"/>
      <c r="EH539" s="33"/>
      <c r="EI539" s="33"/>
      <c r="EJ539" s="33"/>
      <c r="EK539" s="33"/>
      <c r="EL539" s="33"/>
      <c r="EM539" s="33"/>
      <c r="EN539" s="33"/>
      <c r="EO539" s="33"/>
      <c r="EP539" s="33"/>
      <c r="EQ539" s="33"/>
      <c r="ER539" s="33"/>
      <c r="ES539" s="33"/>
      <c r="ET539" s="33"/>
      <c r="EU539" s="33"/>
      <c r="EV539" s="33"/>
      <c r="EW539" s="33"/>
      <c r="EX539" s="33"/>
      <c r="EY539" s="33"/>
      <c r="EZ539" s="33"/>
      <c r="FA539" s="33"/>
      <c r="FB539" s="33"/>
      <c r="FC539" s="33"/>
      <c r="FD539" s="33"/>
      <c r="FE539" s="33"/>
      <c r="FF539" s="33"/>
      <c r="FG539" s="33"/>
      <c r="FH539" s="33"/>
      <c r="FI539" s="33"/>
      <c r="FJ539" s="33"/>
      <c r="FK539" s="33"/>
      <c r="FL539" s="33"/>
      <c r="FM539" s="33"/>
      <c r="FN539" s="33"/>
      <c r="FO539" s="33"/>
      <c r="FP539" s="33"/>
      <c r="FQ539" s="33"/>
      <c r="FR539" s="33"/>
      <c r="FS539" s="33"/>
      <c r="FT539" s="33"/>
      <c r="FU539" s="33"/>
      <c r="FV539" s="33"/>
      <c r="FW539" s="33"/>
      <c r="FX539" s="33"/>
      <c r="FY539" s="33"/>
      <c r="FZ539" s="33"/>
      <c r="GA539" s="33"/>
      <c r="GB539" s="33"/>
      <c r="GC539" s="33"/>
      <c r="GD539" s="33"/>
      <c r="GE539" s="33"/>
      <c r="GF539" s="33"/>
      <c r="GG539" s="33"/>
      <c r="GH539" s="33"/>
      <c r="GI539" s="33"/>
      <c r="GJ539" s="33"/>
      <c r="GK539" s="33"/>
      <c r="GL539" s="33"/>
      <c r="GM539" s="33"/>
      <c r="GN539" s="33"/>
      <c r="GO539" s="33"/>
      <c r="GP539" s="33"/>
      <c r="GQ539" s="33"/>
      <c r="GR539" s="33"/>
      <c r="GS539" s="33"/>
      <c r="GT539" s="33"/>
      <c r="GU539" s="33"/>
      <c r="GV539" s="33"/>
      <c r="GW539" s="33"/>
      <c r="GX539" s="33"/>
      <c r="GY539" s="33"/>
      <c r="GZ539" s="33"/>
      <c r="HA539" s="33"/>
      <c r="HB539" s="33"/>
      <c r="HC539" s="33"/>
      <c r="HD539" s="33"/>
      <c r="HE539" s="33"/>
      <c r="HF539" s="33"/>
      <c r="HG539" s="33"/>
      <c r="HH539" s="33"/>
      <c r="HI539" s="33"/>
      <c r="HJ539" s="33"/>
      <c r="HK539" s="33"/>
      <c r="HL539" s="33"/>
      <c r="HM539" s="33"/>
      <c r="HN539" s="33"/>
      <c r="HO539" s="33"/>
      <c r="HP539" s="33"/>
      <c r="HQ539" s="33"/>
      <c r="HR539" s="33"/>
      <c r="HS539" s="33"/>
      <c r="HT539" s="33"/>
      <c r="HU539" s="33"/>
      <c r="HV539" s="33"/>
      <c r="HW539" s="33"/>
      <c r="HX539" s="33"/>
      <c r="HY539" s="33"/>
      <c r="HZ539" s="33"/>
      <c r="IA539" s="33"/>
      <c r="IB539" s="33"/>
      <c r="IC539" s="33"/>
      <c r="ID539" s="33"/>
      <c r="IE539" s="33"/>
      <c r="IF539" s="33"/>
      <c r="IG539" s="33"/>
      <c r="IH539" s="33"/>
      <c r="II539" s="33"/>
      <c r="IJ539" s="33"/>
      <c r="IK539" s="33"/>
      <c r="IL539" s="33"/>
      <c r="IM539" s="33"/>
      <c r="IN539" s="33"/>
      <c r="IO539" s="33"/>
      <c r="IP539" s="33"/>
      <c r="IQ539" s="33"/>
      <c r="IR539" s="33"/>
      <c r="IS539" s="33"/>
      <c r="IT539" s="33"/>
      <c r="IU539" s="33"/>
      <c r="IV539" s="33"/>
    </row>
    <row r="540" spans="1:256" ht="30" customHeight="1" x14ac:dyDescent="0.2">
      <c r="A540" s="537" t="s">
        <v>144</v>
      </c>
      <c r="B540" s="538"/>
      <c r="C540" s="538"/>
      <c r="D540" s="538"/>
      <c r="E540" s="916"/>
      <c r="F540" s="916"/>
      <c r="G540" s="917"/>
      <c r="H540" s="918"/>
      <c r="I540" s="916"/>
      <c r="J540" s="919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  <c r="AA540" s="33"/>
      <c r="AB540" s="33"/>
      <c r="AC540" s="33"/>
      <c r="AD540" s="33"/>
      <c r="AE540" s="33"/>
      <c r="AF540" s="33"/>
      <c r="AG540" s="33"/>
      <c r="AH540" s="33"/>
      <c r="AI540" s="33"/>
      <c r="AJ540" s="33"/>
      <c r="AK540" s="33"/>
      <c r="AL540" s="33"/>
      <c r="AM540" s="33"/>
      <c r="AN540" s="33"/>
      <c r="AO540" s="33"/>
      <c r="AP540" s="33"/>
      <c r="AQ540" s="33"/>
      <c r="AR540" s="33"/>
      <c r="AS540" s="33"/>
      <c r="AT540" s="33"/>
      <c r="AU540" s="33"/>
      <c r="AV540" s="33"/>
      <c r="AW540" s="33"/>
      <c r="AX540" s="33"/>
      <c r="AY540" s="33"/>
      <c r="AZ540" s="33"/>
      <c r="BA540" s="33"/>
      <c r="BB540" s="33"/>
      <c r="BC540" s="33"/>
      <c r="BD540" s="33"/>
      <c r="BE540" s="33"/>
      <c r="BF540" s="33"/>
      <c r="BG540" s="33"/>
      <c r="BH540" s="33"/>
      <c r="BI540" s="33"/>
      <c r="BJ540" s="33"/>
      <c r="BK540" s="33"/>
      <c r="BL540" s="33"/>
      <c r="BM540" s="33"/>
      <c r="BN540" s="33"/>
      <c r="BO540" s="33"/>
      <c r="BP540" s="33"/>
      <c r="BQ540" s="33"/>
      <c r="BR540" s="33"/>
      <c r="BS540" s="33"/>
      <c r="BT540" s="33"/>
      <c r="BU540" s="33"/>
      <c r="BV540" s="33"/>
      <c r="BW540" s="33"/>
      <c r="BX540" s="33"/>
      <c r="BY540" s="33"/>
      <c r="BZ540" s="33"/>
      <c r="CA540" s="33"/>
      <c r="CB540" s="33"/>
      <c r="CC540" s="33"/>
      <c r="CD540" s="33"/>
      <c r="CE540" s="33"/>
      <c r="CF540" s="33"/>
      <c r="CG540" s="33"/>
      <c r="CH540" s="33"/>
      <c r="CI540" s="33"/>
      <c r="CJ540" s="33"/>
      <c r="CK540" s="33"/>
      <c r="CL540" s="33"/>
      <c r="CM540" s="33"/>
      <c r="CN540" s="33"/>
      <c r="CO540" s="33"/>
      <c r="CP540" s="33"/>
      <c r="CQ540" s="33"/>
      <c r="CR540" s="33"/>
      <c r="CS540" s="33"/>
      <c r="CT540" s="33"/>
      <c r="CU540" s="33"/>
      <c r="CV540" s="33"/>
      <c r="CW540" s="33"/>
      <c r="CX540" s="33"/>
      <c r="CY540" s="33"/>
      <c r="CZ540" s="33"/>
      <c r="DA540" s="33"/>
      <c r="DB540" s="33"/>
      <c r="DC540" s="33"/>
      <c r="DD540" s="33"/>
      <c r="DE540" s="33"/>
      <c r="DF540" s="33"/>
      <c r="DG540" s="33"/>
      <c r="DH540" s="33"/>
      <c r="DI540" s="33"/>
      <c r="DJ540" s="33"/>
      <c r="DK540" s="33"/>
      <c r="DL540" s="33"/>
      <c r="DM540" s="33"/>
      <c r="DN540" s="33"/>
      <c r="DO540" s="33"/>
      <c r="DP540" s="33"/>
      <c r="DQ540" s="33"/>
      <c r="DR540" s="33"/>
      <c r="DS540" s="33"/>
      <c r="DT540" s="33"/>
      <c r="DU540" s="33"/>
      <c r="DV540" s="33"/>
      <c r="DW540" s="33"/>
      <c r="DX540" s="33"/>
      <c r="DY540" s="33"/>
      <c r="DZ540" s="33"/>
      <c r="EA540" s="33"/>
      <c r="EB540" s="33"/>
      <c r="EC540" s="33"/>
      <c r="ED540" s="33"/>
      <c r="EE540" s="33"/>
      <c r="EF540" s="33"/>
      <c r="EG540" s="33"/>
      <c r="EH540" s="33"/>
      <c r="EI540" s="33"/>
      <c r="EJ540" s="33"/>
      <c r="EK540" s="33"/>
      <c r="EL540" s="33"/>
      <c r="EM540" s="33"/>
      <c r="EN540" s="33"/>
      <c r="EO540" s="33"/>
      <c r="EP540" s="33"/>
      <c r="EQ540" s="33"/>
      <c r="ER540" s="33"/>
      <c r="ES540" s="33"/>
      <c r="ET540" s="33"/>
      <c r="EU540" s="33"/>
      <c r="EV540" s="33"/>
      <c r="EW540" s="33"/>
      <c r="EX540" s="33"/>
      <c r="EY540" s="33"/>
      <c r="EZ540" s="33"/>
      <c r="FA540" s="33"/>
      <c r="FB540" s="33"/>
      <c r="FC540" s="33"/>
      <c r="FD540" s="33"/>
      <c r="FE540" s="33"/>
      <c r="FF540" s="33"/>
      <c r="FG540" s="33"/>
      <c r="FH540" s="33"/>
      <c r="FI540" s="33"/>
      <c r="FJ540" s="33"/>
      <c r="FK540" s="33"/>
      <c r="FL540" s="33"/>
      <c r="FM540" s="33"/>
      <c r="FN540" s="33"/>
      <c r="FO540" s="33"/>
      <c r="FP540" s="33"/>
      <c r="FQ540" s="33"/>
      <c r="FR540" s="33"/>
      <c r="FS540" s="33"/>
      <c r="FT540" s="33"/>
      <c r="FU540" s="33"/>
      <c r="FV540" s="33"/>
      <c r="FW540" s="33"/>
      <c r="FX540" s="33"/>
      <c r="FY540" s="33"/>
      <c r="FZ540" s="33"/>
      <c r="GA540" s="33"/>
      <c r="GB540" s="33"/>
      <c r="GC540" s="33"/>
      <c r="GD540" s="33"/>
      <c r="GE540" s="33"/>
      <c r="GF540" s="33"/>
      <c r="GG540" s="33"/>
      <c r="GH540" s="33"/>
      <c r="GI540" s="33"/>
      <c r="GJ540" s="33"/>
      <c r="GK540" s="33"/>
      <c r="GL540" s="33"/>
      <c r="GM540" s="33"/>
      <c r="GN540" s="33"/>
      <c r="GO540" s="33"/>
      <c r="GP540" s="33"/>
      <c r="GQ540" s="33"/>
      <c r="GR540" s="33"/>
      <c r="GS540" s="33"/>
      <c r="GT540" s="33"/>
      <c r="GU540" s="33"/>
      <c r="GV540" s="33"/>
      <c r="GW540" s="33"/>
      <c r="GX540" s="33"/>
      <c r="GY540" s="33"/>
      <c r="GZ540" s="33"/>
      <c r="HA540" s="33"/>
      <c r="HB540" s="33"/>
      <c r="HC540" s="33"/>
      <c r="HD540" s="33"/>
      <c r="HE540" s="33"/>
      <c r="HF540" s="33"/>
      <c r="HG540" s="33"/>
      <c r="HH540" s="33"/>
      <c r="HI540" s="33"/>
      <c r="HJ540" s="33"/>
      <c r="HK540" s="33"/>
      <c r="HL540" s="33"/>
      <c r="HM540" s="33"/>
      <c r="HN540" s="33"/>
      <c r="HO540" s="33"/>
      <c r="HP540" s="33"/>
      <c r="HQ540" s="33"/>
      <c r="HR540" s="33"/>
      <c r="HS540" s="33"/>
      <c r="HT540" s="33"/>
      <c r="HU540" s="33"/>
      <c r="HV540" s="33"/>
      <c r="HW540" s="33"/>
      <c r="HX540" s="33"/>
      <c r="HY540" s="33"/>
      <c r="HZ540" s="33"/>
      <c r="IA540" s="33"/>
      <c r="IB540" s="33"/>
      <c r="IC540" s="33"/>
      <c r="ID540" s="33"/>
      <c r="IE540" s="33"/>
      <c r="IF540" s="33"/>
      <c r="IG540" s="33"/>
      <c r="IH540" s="33"/>
      <c r="II540" s="33"/>
      <c r="IJ540" s="33"/>
      <c r="IK540" s="33"/>
      <c r="IL540" s="33"/>
      <c r="IM540" s="33"/>
      <c r="IN540" s="33"/>
      <c r="IO540" s="33"/>
      <c r="IP540" s="33"/>
      <c r="IQ540" s="33"/>
      <c r="IR540" s="33"/>
      <c r="IS540" s="33"/>
      <c r="IT540" s="33"/>
      <c r="IU540" s="33"/>
      <c r="IV540" s="33"/>
    </row>
    <row r="541" spans="1:256" ht="16.5" customHeight="1" thickBot="1" x14ac:dyDescent="0.25">
      <c r="A541" s="447" t="s">
        <v>145</v>
      </c>
      <c r="B541" s="448"/>
      <c r="C541" s="448"/>
      <c r="D541" s="448"/>
      <c r="E541" s="449">
        <v>65208</v>
      </c>
      <c r="F541" s="449"/>
      <c r="G541" s="450"/>
      <c r="H541" s="451">
        <v>137916</v>
      </c>
      <c r="I541" s="449"/>
      <c r="J541" s="452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  <c r="AA541" s="33"/>
      <c r="AB541" s="33"/>
      <c r="AC541" s="33"/>
      <c r="AD541" s="33"/>
      <c r="AE541" s="33"/>
      <c r="AF541" s="33"/>
      <c r="AG541" s="33"/>
      <c r="AH541" s="33"/>
      <c r="AI541" s="33"/>
      <c r="AJ541" s="33"/>
      <c r="AK541" s="33"/>
      <c r="AL541" s="33"/>
      <c r="AM541" s="33"/>
      <c r="AN541" s="33"/>
      <c r="AO541" s="33"/>
      <c r="AP541" s="33"/>
      <c r="AQ541" s="33"/>
      <c r="AR541" s="33"/>
      <c r="AS541" s="33"/>
      <c r="AT541" s="33"/>
      <c r="AU541" s="33"/>
      <c r="AV541" s="33"/>
      <c r="AW541" s="33"/>
      <c r="AX541" s="33"/>
      <c r="AY541" s="33"/>
      <c r="AZ541" s="33"/>
      <c r="BA541" s="33"/>
      <c r="BB541" s="33"/>
      <c r="BC541" s="33"/>
      <c r="BD541" s="33"/>
      <c r="BE541" s="33"/>
      <c r="BF541" s="33"/>
      <c r="BG541" s="33"/>
      <c r="BH541" s="33"/>
      <c r="BI541" s="33"/>
      <c r="BJ541" s="33"/>
      <c r="BK541" s="33"/>
      <c r="BL541" s="33"/>
      <c r="BM541" s="33"/>
      <c r="BN541" s="33"/>
      <c r="BO541" s="33"/>
      <c r="BP541" s="33"/>
      <c r="BQ541" s="33"/>
      <c r="BR541" s="33"/>
      <c r="BS541" s="33"/>
      <c r="BT541" s="33"/>
      <c r="BU541" s="33"/>
      <c r="BV541" s="33"/>
      <c r="BW541" s="33"/>
      <c r="BX541" s="33"/>
      <c r="BY541" s="33"/>
      <c r="BZ541" s="33"/>
      <c r="CA541" s="33"/>
      <c r="CB541" s="33"/>
      <c r="CC541" s="33"/>
      <c r="CD541" s="33"/>
      <c r="CE541" s="33"/>
      <c r="CF541" s="33"/>
      <c r="CG541" s="33"/>
      <c r="CH541" s="33"/>
      <c r="CI541" s="33"/>
      <c r="CJ541" s="33"/>
      <c r="CK541" s="33"/>
      <c r="CL541" s="33"/>
      <c r="CM541" s="33"/>
      <c r="CN541" s="33"/>
      <c r="CO541" s="33"/>
      <c r="CP541" s="33"/>
      <c r="CQ541" s="33"/>
      <c r="CR541" s="33"/>
      <c r="CS541" s="33"/>
      <c r="CT541" s="33"/>
      <c r="CU541" s="33"/>
      <c r="CV541" s="33"/>
      <c r="CW541" s="33"/>
      <c r="CX541" s="33"/>
      <c r="CY541" s="33"/>
      <c r="CZ541" s="33"/>
      <c r="DA541" s="33"/>
      <c r="DB541" s="33"/>
      <c r="DC541" s="33"/>
      <c r="DD541" s="33"/>
      <c r="DE541" s="33"/>
      <c r="DF541" s="33"/>
      <c r="DG541" s="33"/>
      <c r="DH541" s="33"/>
      <c r="DI541" s="33"/>
      <c r="DJ541" s="33"/>
      <c r="DK541" s="33"/>
      <c r="DL541" s="33"/>
      <c r="DM541" s="33"/>
      <c r="DN541" s="33"/>
      <c r="DO541" s="33"/>
      <c r="DP541" s="33"/>
      <c r="DQ541" s="33"/>
      <c r="DR541" s="33"/>
      <c r="DS541" s="33"/>
      <c r="DT541" s="33"/>
      <c r="DU541" s="33"/>
      <c r="DV541" s="33"/>
      <c r="DW541" s="33"/>
      <c r="DX541" s="33"/>
      <c r="DY541" s="33"/>
      <c r="DZ541" s="33"/>
      <c r="EA541" s="33"/>
      <c r="EB541" s="33"/>
      <c r="EC541" s="33"/>
      <c r="ED541" s="33"/>
      <c r="EE541" s="33"/>
      <c r="EF541" s="33"/>
      <c r="EG541" s="33"/>
      <c r="EH541" s="33"/>
      <c r="EI541" s="33"/>
      <c r="EJ541" s="33"/>
      <c r="EK541" s="33"/>
      <c r="EL541" s="33"/>
      <c r="EM541" s="33"/>
      <c r="EN541" s="33"/>
      <c r="EO541" s="33"/>
      <c r="EP541" s="33"/>
      <c r="EQ541" s="33"/>
      <c r="ER541" s="33"/>
      <c r="ES541" s="33"/>
      <c r="ET541" s="33"/>
      <c r="EU541" s="33"/>
      <c r="EV541" s="33"/>
      <c r="EW541" s="33"/>
      <c r="EX541" s="33"/>
      <c r="EY541" s="33"/>
      <c r="EZ541" s="33"/>
      <c r="FA541" s="33"/>
      <c r="FB541" s="33"/>
      <c r="FC541" s="33"/>
      <c r="FD541" s="33"/>
      <c r="FE541" s="33"/>
      <c r="FF541" s="33"/>
      <c r="FG541" s="33"/>
      <c r="FH541" s="33"/>
      <c r="FI541" s="33"/>
      <c r="FJ541" s="33"/>
      <c r="FK541" s="33"/>
      <c r="FL541" s="33"/>
      <c r="FM541" s="33"/>
      <c r="FN541" s="33"/>
      <c r="FO541" s="33"/>
      <c r="FP541" s="33"/>
      <c r="FQ541" s="33"/>
      <c r="FR541" s="33"/>
      <c r="FS541" s="33"/>
      <c r="FT541" s="33"/>
      <c r="FU541" s="33"/>
      <c r="FV541" s="33"/>
      <c r="FW541" s="33"/>
      <c r="FX541" s="33"/>
      <c r="FY541" s="33"/>
      <c r="FZ541" s="33"/>
      <c r="GA541" s="33"/>
      <c r="GB541" s="33"/>
      <c r="GC541" s="33"/>
      <c r="GD541" s="33"/>
      <c r="GE541" s="33"/>
      <c r="GF541" s="33"/>
      <c r="GG541" s="33"/>
      <c r="GH541" s="33"/>
      <c r="GI541" s="33"/>
      <c r="GJ541" s="33"/>
      <c r="GK541" s="33"/>
      <c r="GL541" s="33"/>
      <c r="GM541" s="33"/>
      <c r="GN541" s="33"/>
      <c r="GO541" s="33"/>
      <c r="GP541" s="33"/>
      <c r="GQ541" s="33"/>
      <c r="GR541" s="33"/>
      <c r="GS541" s="33"/>
      <c r="GT541" s="33"/>
      <c r="GU541" s="33"/>
      <c r="GV541" s="33"/>
      <c r="GW541" s="33"/>
      <c r="GX541" s="33"/>
      <c r="GY541" s="33"/>
      <c r="GZ541" s="33"/>
      <c r="HA541" s="33"/>
      <c r="HB541" s="33"/>
      <c r="HC541" s="33"/>
      <c r="HD541" s="33"/>
      <c r="HE541" s="33"/>
      <c r="HF541" s="33"/>
      <c r="HG541" s="33"/>
      <c r="HH541" s="33"/>
      <c r="HI541" s="33"/>
      <c r="HJ541" s="33"/>
      <c r="HK541" s="33"/>
      <c r="HL541" s="33"/>
      <c r="HM541" s="33"/>
      <c r="HN541" s="33"/>
      <c r="HO541" s="33"/>
      <c r="HP541" s="33"/>
      <c r="HQ541" s="33"/>
      <c r="HR541" s="33"/>
      <c r="HS541" s="33"/>
      <c r="HT541" s="33"/>
      <c r="HU541" s="33"/>
      <c r="HV541" s="33"/>
      <c r="HW541" s="33"/>
      <c r="HX541" s="33"/>
      <c r="HY541" s="33"/>
      <c r="HZ541" s="33"/>
      <c r="IA541" s="33"/>
      <c r="IB541" s="33"/>
      <c r="IC541" s="33"/>
      <c r="ID541" s="33"/>
      <c r="IE541" s="33"/>
      <c r="IF541" s="33"/>
      <c r="IG541" s="33"/>
      <c r="IH541" s="33"/>
      <c r="II541" s="33"/>
      <c r="IJ541" s="33"/>
      <c r="IK541" s="33"/>
      <c r="IL541" s="33"/>
      <c r="IM541" s="33"/>
      <c r="IN541" s="33"/>
      <c r="IO541" s="33"/>
      <c r="IP541" s="33"/>
      <c r="IQ541" s="33"/>
      <c r="IR541" s="33"/>
      <c r="IS541" s="33"/>
      <c r="IT541" s="33"/>
      <c r="IU541" s="33"/>
      <c r="IV541" s="33"/>
    </row>
    <row r="542" spans="1:256" ht="16.5" customHeight="1" thickBot="1" x14ac:dyDescent="0.3">
      <c r="A542" s="920" t="s">
        <v>74</v>
      </c>
      <c r="B542" s="921">
        <v>9194</v>
      </c>
      <c r="C542" s="921">
        <v>5000</v>
      </c>
      <c r="D542" s="921"/>
      <c r="E542" s="864">
        <f>IF(SUM(E538:G541)=0,"",SUM(E538:G541))</f>
        <v>85744</v>
      </c>
      <c r="F542" s="864"/>
      <c r="G542" s="922"/>
      <c r="H542" s="863">
        <f>IF(SUM(H538:J541)=0,"",SUM(H538:J541))</f>
        <v>162851</v>
      </c>
      <c r="I542" s="864"/>
      <c r="J542" s="865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  <c r="AA542" s="33"/>
      <c r="AB542" s="33"/>
      <c r="AC542" s="33"/>
      <c r="AD542" s="33"/>
      <c r="AE542" s="33"/>
      <c r="AF542" s="33"/>
      <c r="AG542" s="33"/>
      <c r="AH542" s="33"/>
      <c r="AI542" s="33"/>
      <c r="AJ542" s="33"/>
      <c r="AK542" s="33"/>
      <c r="AL542" s="33"/>
      <c r="AM542" s="33"/>
      <c r="AN542" s="33"/>
      <c r="AO542" s="33"/>
      <c r="AP542" s="33"/>
      <c r="AQ542" s="33"/>
      <c r="AR542" s="33"/>
      <c r="AS542" s="33"/>
      <c r="AT542" s="33"/>
      <c r="AU542" s="33"/>
      <c r="AV542" s="33"/>
      <c r="AW542" s="33"/>
      <c r="AX542" s="33"/>
      <c r="AY542" s="33"/>
      <c r="AZ542" s="33"/>
      <c r="BA542" s="33"/>
      <c r="BB542" s="33"/>
      <c r="BC542" s="33"/>
      <c r="BD542" s="33"/>
      <c r="BE542" s="33"/>
      <c r="BF542" s="33"/>
      <c r="BG542" s="33"/>
      <c r="BH542" s="33"/>
      <c r="BI542" s="33"/>
      <c r="BJ542" s="33"/>
      <c r="BK542" s="33"/>
      <c r="BL542" s="33"/>
      <c r="BM542" s="33"/>
      <c r="BN542" s="33"/>
      <c r="BO542" s="33"/>
      <c r="BP542" s="33"/>
      <c r="BQ542" s="33"/>
      <c r="BR542" s="33"/>
      <c r="BS542" s="33"/>
      <c r="BT542" s="33"/>
      <c r="BU542" s="33"/>
      <c r="BV542" s="33"/>
      <c r="BW542" s="33"/>
      <c r="BX542" s="33"/>
      <c r="BY542" s="33"/>
      <c r="BZ542" s="33"/>
      <c r="CA542" s="33"/>
      <c r="CB542" s="33"/>
      <c r="CC542" s="33"/>
      <c r="CD542" s="33"/>
      <c r="CE542" s="33"/>
      <c r="CF542" s="33"/>
      <c r="CG542" s="33"/>
      <c r="CH542" s="33"/>
      <c r="CI542" s="33"/>
      <c r="CJ542" s="33"/>
      <c r="CK542" s="33"/>
      <c r="CL542" s="33"/>
      <c r="CM542" s="33"/>
      <c r="CN542" s="33"/>
      <c r="CO542" s="33"/>
      <c r="CP542" s="33"/>
      <c r="CQ542" s="33"/>
      <c r="CR542" s="33"/>
      <c r="CS542" s="33"/>
      <c r="CT542" s="33"/>
      <c r="CU542" s="33"/>
      <c r="CV542" s="33"/>
      <c r="CW542" s="33"/>
      <c r="CX542" s="33"/>
      <c r="CY542" s="33"/>
      <c r="CZ542" s="33"/>
      <c r="DA542" s="33"/>
      <c r="DB542" s="33"/>
      <c r="DC542" s="33"/>
      <c r="DD542" s="33"/>
      <c r="DE542" s="33"/>
      <c r="DF542" s="33"/>
      <c r="DG542" s="33"/>
      <c r="DH542" s="33"/>
      <c r="DI542" s="33"/>
      <c r="DJ542" s="33"/>
      <c r="DK542" s="33"/>
      <c r="DL542" s="33"/>
      <c r="DM542" s="33"/>
      <c r="DN542" s="33"/>
      <c r="DO542" s="33"/>
      <c r="DP542" s="33"/>
      <c r="DQ542" s="33"/>
      <c r="DR542" s="33"/>
      <c r="DS542" s="33"/>
      <c r="DT542" s="33"/>
      <c r="DU542" s="33"/>
      <c r="DV542" s="33"/>
      <c r="DW542" s="33"/>
      <c r="DX542" s="33"/>
      <c r="DY542" s="33"/>
      <c r="DZ542" s="33"/>
      <c r="EA542" s="33"/>
      <c r="EB542" s="33"/>
      <c r="EC542" s="33"/>
      <c r="ED542" s="33"/>
      <c r="EE542" s="33"/>
      <c r="EF542" s="33"/>
      <c r="EG542" s="33"/>
      <c r="EH542" s="33"/>
      <c r="EI542" s="33"/>
      <c r="EJ542" s="33"/>
      <c r="EK542" s="33"/>
      <c r="EL542" s="33"/>
      <c r="EM542" s="33"/>
      <c r="EN542" s="33"/>
      <c r="EO542" s="33"/>
      <c r="EP542" s="33"/>
      <c r="EQ542" s="33"/>
      <c r="ER542" s="33"/>
      <c r="ES542" s="33"/>
      <c r="ET542" s="33"/>
      <c r="EU542" s="33"/>
      <c r="EV542" s="33"/>
      <c r="EW542" s="33"/>
      <c r="EX542" s="33"/>
      <c r="EY542" s="33"/>
      <c r="EZ542" s="33"/>
      <c r="FA542" s="33"/>
      <c r="FB542" s="33"/>
      <c r="FC542" s="33"/>
      <c r="FD542" s="33"/>
      <c r="FE542" s="33"/>
      <c r="FF542" s="33"/>
      <c r="FG542" s="33"/>
      <c r="FH542" s="33"/>
      <c r="FI542" s="33"/>
      <c r="FJ542" s="33"/>
      <c r="FK542" s="33"/>
      <c r="FL542" s="33"/>
      <c r="FM542" s="33"/>
      <c r="FN542" s="33"/>
      <c r="FO542" s="33"/>
      <c r="FP542" s="33"/>
      <c r="FQ542" s="33"/>
      <c r="FR542" s="33"/>
      <c r="FS542" s="33"/>
      <c r="FT542" s="33"/>
      <c r="FU542" s="33"/>
      <c r="FV542" s="33"/>
      <c r="FW542" s="33"/>
      <c r="FX542" s="33"/>
      <c r="FY542" s="33"/>
      <c r="FZ542" s="33"/>
      <c r="GA542" s="33"/>
      <c r="GB542" s="33"/>
      <c r="GC542" s="33"/>
      <c r="GD542" s="33"/>
      <c r="GE542" s="33"/>
      <c r="GF542" s="33"/>
      <c r="GG542" s="33"/>
      <c r="GH542" s="33"/>
      <c r="GI542" s="33"/>
      <c r="GJ542" s="33"/>
      <c r="GK542" s="33"/>
      <c r="GL542" s="33"/>
      <c r="GM542" s="33"/>
      <c r="GN542" s="33"/>
      <c r="GO542" s="33"/>
      <c r="GP542" s="33"/>
      <c r="GQ542" s="33"/>
      <c r="GR542" s="33"/>
      <c r="GS542" s="33"/>
      <c r="GT542" s="33"/>
      <c r="GU542" s="33"/>
      <c r="GV542" s="33"/>
      <c r="GW542" s="33"/>
      <c r="GX542" s="33"/>
      <c r="GY542" s="33"/>
      <c r="GZ542" s="33"/>
      <c r="HA542" s="33"/>
      <c r="HB542" s="33"/>
      <c r="HC542" s="33"/>
      <c r="HD542" s="33"/>
      <c r="HE542" s="33"/>
      <c r="HF542" s="33"/>
      <c r="HG542" s="33"/>
      <c r="HH542" s="33"/>
      <c r="HI542" s="33"/>
      <c r="HJ542" s="33"/>
      <c r="HK542" s="33"/>
      <c r="HL542" s="33"/>
      <c r="HM542" s="33"/>
      <c r="HN542" s="33"/>
      <c r="HO542" s="33"/>
      <c r="HP542" s="33"/>
      <c r="HQ542" s="33"/>
      <c r="HR542" s="33"/>
      <c r="HS542" s="33"/>
      <c r="HT542" s="33"/>
      <c r="HU542" s="33"/>
      <c r="HV542" s="33"/>
      <c r="HW542" s="33"/>
      <c r="HX542" s="33"/>
      <c r="HY542" s="33"/>
      <c r="HZ542" s="33"/>
      <c r="IA542" s="33"/>
      <c r="IB542" s="33"/>
      <c r="IC542" s="33"/>
      <c r="ID542" s="33"/>
      <c r="IE542" s="33"/>
      <c r="IF542" s="33"/>
      <c r="IG542" s="33"/>
      <c r="IH542" s="33"/>
      <c r="II542" s="33"/>
      <c r="IJ542" s="33"/>
      <c r="IK542" s="33"/>
      <c r="IL542" s="33"/>
      <c r="IM542" s="33"/>
      <c r="IN542" s="33"/>
      <c r="IO542" s="33"/>
      <c r="IP542" s="33"/>
      <c r="IQ542" s="33"/>
      <c r="IR542" s="33"/>
      <c r="IS542" s="33"/>
      <c r="IT542" s="33"/>
      <c r="IU542" s="33"/>
      <c r="IV542" s="33"/>
    </row>
    <row r="543" spans="1:256" ht="16.5" customHeight="1" thickTop="1" x14ac:dyDescent="0.25">
      <c r="A543" s="1"/>
      <c r="B543" s="1"/>
      <c r="C543" s="1"/>
      <c r="D543" s="1"/>
      <c r="E543" s="196"/>
      <c r="F543" s="196"/>
      <c r="G543" s="196"/>
      <c r="H543" s="196"/>
      <c r="I543" s="196"/>
      <c r="J543" s="196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  <c r="AA543" s="33"/>
      <c r="AB543" s="33"/>
      <c r="AC543" s="33"/>
      <c r="AD543" s="33"/>
      <c r="AE543" s="33"/>
      <c r="AF543" s="33"/>
      <c r="AG543" s="33"/>
      <c r="AH543" s="33"/>
      <c r="AI543" s="33"/>
      <c r="AJ543" s="33"/>
      <c r="AK543" s="33"/>
      <c r="AL543" s="33"/>
      <c r="AM543" s="33"/>
      <c r="AN543" s="33"/>
      <c r="AO543" s="33"/>
      <c r="AP543" s="33"/>
      <c r="AQ543" s="33"/>
      <c r="AR543" s="33"/>
      <c r="AS543" s="33"/>
      <c r="AT543" s="33"/>
      <c r="AU543" s="33"/>
      <c r="AV543" s="33"/>
      <c r="AW543" s="33"/>
      <c r="AX543" s="33"/>
      <c r="AY543" s="33"/>
      <c r="AZ543" s="33"/>
      <c r="BA543" s="33"/>
      <c r="BB543" s="33"/>
      <c r="BC543" s="33"/>
      <c r="BD543" s="33"/>
      <c r="BE543" s="33"/>
      <c r="BF543" s="33"/>
      <c r="BG543" s="33"/>
      <c r="BH543" s="33"/>
      <c r="BI543" s="33"/>
      <c r="BJ543" s="33"/>
      <c r="BK543" s="33"/>
      <c r="BL543" s="33"/>
      <c r="BM543" s="33"/>
      <c r="BN543" s="33"/>
      <c r="BO543" s="33"/>
      <c r="BP543" s="33"/>
      <c r="BQ543" s="33"/>
      <c r="BR543" s="33"/>
      <c r="BS543" s="33"/>
      <c r="BT543" s="33"/>
      <c r="BU543" s="33"/>
      <c r="BV543" s="33"/>
      <c r="BW543" s="33"/>
      <c r="BX543" s="33"/>
      <c r="BY543" s="33"/>
      <c r="BZ543" s="33"/>
      <c r="CA543" s="33"/>
      <c r="CB543" s="33"/>
      <c r="CC543" s="33"/>
      <c r="CD543" s="33"/>
      <c r="CE543" s="33"/>
      <c r="CF543" s="33"/>
      <c r="CG543" s="33"/>
      <c r="CH543" s="33"/>
      <c r="CI543" s="33"/>
      <c r="CJ543" s="33"/>
      <c r="CK543" s="33"/>
      <c r="CL543" s="33"/>
      <c r="CM543" s="33"/>
      <c r="CN543" s="33"/>
      <c r="CO543" s="33"/>
      <c r="CP543" s="33"/>
      <c r="CQ543" s="33"/>
      <c r="CR543" s="33"/>
      <c r="CS543" s="33"/>
      <c r="CT543" s="33"/>
      <c r="CU543" s="33"/>
      <c r="CV543" s="33"/>
      <c r="CW543" s="33"/>
      <c r="CX543" s="33"/>
      <c r="CY543" s="33"/>
      <c r="CZ543" s="33"/>
      <c r="DA543" s="33"/>
      <c r="DB543" s="33"/>
      <c r="DC543" s="33"/>
      <c r="DD543" s="33"/>
      <c r="DE543" s="33"/>
      <c r="DF543" s="33"/>
      <c r="DG543" s="33"/>
      <c r="DH543" s="33"/>
      <c r="DI543" s="33"/>
      <c r="DJ543" s="33"/>
      <c r="DK543" s="33"/>
      <c r="DL543" s="33"/>
      <c r="DM543" s="33"/>
      <c r="DN543" s="33"/>
      <c r="DO543" s="33"/>
      <c r="DP543" s="33"/>
      <c r="DQ543" s="33"/>
      <c r="DR543" s="33"/>
      <c r="DS543" s="33"/>
      <c r="DT543" s="33"/>
      <c r="DU543" s="33"/>
      <c r="DV543" s="33"/>
      <c r="DW543" s="33"/>
      <c r="DX543" s="33"/>
      <c r="DY543" s="33"/>
      <c r="DZ543" s="33"/>
      <c r="EA543" s="33"/>
      <c r="EB543" s="33"/>
      <c r="EC543" s="33"/>
      <c r="ED543" s="33"/>
      <c r="EE543" s="33"/>
      <c r="EF543" s="33"/>
      <c r="EG543" s="33"/>
      <c r="EH543" s="33"/>
      <c r="EI543" s="33"/>
      <c r="EJ543" s="33"/>
      <c r="EK543" s="33"/>
      <c r="EL543" s="33"/>
      <c r="EM543" s="33"/>
      <c r="EN543" s="33"/>
      <c r="EO543" s="33"/>
      <c r="EP543" s="33"/>
      <c r="EQ543" s="33"/>
      <c r="ER543" s="33"/>
      <c r="ES543" s="33"/>
      <c r="ET543" s="33"/>
      <c r="EU543" s="33"/>
      <c r="EV543" s="33"/>
      <c r="EW543" s="33"/>
      <c r="EX543" s="33"/>
      <c r="EY543" s="33"/>
      <c r="EZ543" s="33"/>
      <c r="FA543" s="33"/>
      <c r="FB543" s="33"/>
      <c r="FC543" s="33"/>
      <c r="FD543" s="33"/>
      <c r="FE543" s="33"/>
      <c r="FF543" s="33"/>
      <c r="FG543" s="33"/>
      <c r="FH543" s="33"/>
      <c r="FI543" s="33"/>
      <c r="FJ543" s="33"/>
      <c r="FK543" s="33"/>
      <c r="FL543" s="33"/>
      <c r="FM543" s="33"/>
      <c r="FN543" s="33"/>
      <c r="FO543" s="33"/>
      <c r="FP543" s="33"/>
      <c r="FQ543" s="33"/>
      <c r="FR543" s="33"/>
      <c r="FS543" s="33"/>
      <c r="FT543" s="33"/>
      <c r="FU543" s="33"/>
      <c r="FV543" s="33"/>
      <c r="FW543" s="33"/>
      <c r="FX543" s="33"/>
      <c r="FY543" s="33"/>
      <c r="FZ543" s="33"/>
      <c r="GA543" s="33"/>
      <c r="GB543" s="33"/>
      <c r="GC543" s="33"/>
      <c r="GD543" s="33"/>
      <c r="GE543" s="33"/>
      <c r="GF543" s="33"/>
      <c r="GG543" s="33"/>
      <c r="GH543" s="33"/>
      <c r="GI543" s="33"/>
      <c r="GJ543" s="33"/>
      <c r="GK543" s="33"/>
      <c r="GL543" s="33"/>
      <c r="GM543" s="33"/>
      <c r="GN543" s="33"/>
      <c r="GO543" s="33"/>
      <c r="GP543" s="33"/>
      <c r="GQ543" s="33"/>
      <c r="GR543" s="33"/>
      <c r="GS543" s="33"/>
      <c r="GT543" s="33"/>
      <c r="GU543" s="33"/>
      <c r="GV543" s="33"/>
      <c r="GW543" s="33"/>
      <c r="GX543" s="33"/>
      <c r="GY543" s="33"/>
      <c r="GZ543" s="33"/>
      <c r="HA543" s="33"/>
      <c r="HB543" s="33"/>
      <c r="HC543" s="33"/>
      <c r="HD543" s="33"/>
      <c r="HE543" s="33"/>
      <c r="HF543" s="33"/>
      <c r="HG543" s="33"/>
      <c r="HH543" s="33"/>
      <c r="HI543" s="33"/>
      <c r="HJ543" s="33"/>
      <c r="HK543" s="33"/>
      <c r="HL543" s="33"/>
      <c r="HM543" s="33"/>
      <c r="HN543" s="33"/>
      <c r="HO543" s="33"/>
      <c r="HP543" s="33"/>
      <c r="HQ543" s="33"/>
      <c r="HR543" s="33"/>
      <c r="HS543" s="33"/>
      <c r="HT543" s="33"/>
      <c r="HU543" s="33"/>
      <c r="HV543" s="33"/>
      <c r="HW543" s="33"/>
      <c r="HX543" s="33"/>
      <c r="HY543" s="33"/>
      <c r="HZ543" s="33"/>
      <c r="IA543" s="33"/>
      <c r="IB543" s="33"/>
      <c r="IC543" s="33"/>
      <c r="ID543" s="33"/>
      <c r="IE543" s="33"/>
      <c r="IF543" s="33"/>
      <c r="IG543" s="33"/>
      <c r="IH543" s="33"/>
      <c r="II543" s="33"/>
      <c r="IJ543" s="33"/>
      <c r="IK543" s="33"/>
      <c r="IL543" s="33"/>
      <c r="IM543" s="33"/>
      <c r="IN543" s="33"/>
      <c r="IO543" s="33"/>
      <c r="IP543" s="33"/>
      <c r="IQ543" s="33"/>
      <c r="IR543" s="33"/>
      <c r="IS543" s="33"/>
      <c r="IT543" s="33"/>
      <c r="IU543" s="33"/>
      <c r="IV543" s="33"/>
    </row>
    <row r="544" spans="1:256" ht="16.5" customHeight="1" x14ac:dyDescent="0.25">
      <c r="A544" s="1"/>
      <c r="B544" s="1"/>
      <c r="C544" s="1"/>
      <c r="D544" s="1"/>
      <c r="E544" s="196"/>
      <c r="F544" s="196"/>
      <c r="G544" s="196"/>
      <c r="H544" s="196"/>
      <c r="I544" s="196"/>
      <c r="J544" s="196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  <c r="AB544" s="33"/>
      <c r="AC544" s="33"/>
      <c r="AD544" s="33"/>
      <c r="AE544" s="33"/>
      <c r="AF544" s="33"/>
      <c r="AG544" s="33"/>
      <c r="AH544" s="33"/>
      <c r="AI544" s="33"/>
      <c r="AJ544" s="33"/>
      <c r="AK544" s="33"/>
      <c r="AL544" s="33"/>
      <c r="AM544" s="33"/>
      <c r="AN544" s="33"/>
      <c r="AO544" s="33"/>
      <c r="AP544" s="33"/>
      <c r="AQ544" s="33"/>
      <c r="AR544" s="33"/>
      <c r="AS544" s="33"/>
      <c r="AT544" s="33"/>
      <c r="AU544" s="33"/>
      <c r="AV544" s="33"/>
      <c r="AW544" s="33"/>
      <c r="AX544" s="33"/>
      <c r="AY544" s="33"/>
      <c r="AZ544" s="33"/>
      <c r="BA544" s="33"/>
      <c r="BB544" s="33"/>
      <c r="BC544" s="33"/>
      <c r="BD544" s="33"/>
      <c r="BE544" s="33"/>
      <c r="BF544" s="33"/>
      <c r="BG544" s="33"/>
      <c r="BH544" s="33"/>
      <c r="BI544" s="33"/>
      <c r="BJ544" s="33"/>
      <c r="BK544" s="33"/>
      <c r="BL544" s="33"/>
      <c r="BM544" s="33"/>
      <c r="BN544" s="33"/>
      <c r="BO544" s="33"/>
      <c r="BP544" s="33"/>
      <c r="BQ544" s="33"/>
      <c r="BR544" s="33"/>
      <c r="BS544" s="33"/>
      <c r="BT544" s="33"/>
      <c r="BU544" s="33"/>
      <c r="BV544" s="33"/>
      <c r="BW544" s="33"/>
      <c r="BX544" s="33"/>
      <c r="BY544" s="33"/>
      <c r="BZ544" s="33"/>
      <c r="CA544" s="33"/>
      <c r="CB544" s="33"/>
      <c r="CC544" s="33"/>
      <c r="CD544" s="33"/>
      <c r="CE544" s="33"/>
      <c r="CF544" s="33"/>
      <c r="CG544" s="33"/>
      <c r="CH544" s="33"/>
      <c r="CI544" s="33"/>
      <c r="CJ544" s="33"/>
      <c r="CK544" s="33"/>
      <c r="CL544" s="33"/>
      <c r="CM544" s="33"/>
      <c r="CN544" s="33"/>
      <c r="CO544" s="33"/>
      <c r="CP544" s="33"/>
      <c r="CQ544" s="33"/>
      <c r="CR544" s="33"/>
      <c r="CS544" s="33"/>
      <c r="CT544" s="33"/>
      <c r="CU544" s="33"/>
      <c r="CV544" s="33"/>
      <c r="CW544" s="33"/>
      <c r="CX544" s="33"/>
      <c r="CY544" s="33"/>
      <c r="CZ544" s="33"/>
      <c r="DA544" s="33"/>
      <c r="DB544" s="33"/>
      <c r="DC544" s="33"/>
      <c r="DD544" s="33"/>
      <c r="DE544" s="33"/>
      <c r="DF544" s="33"/>
      <c r="DG544" s="33"/>
      <c r="DH544" s="33"/>
      <c r="DI544" s="33"/>
      <c r="DJ544" s="33"/>
      <c r="DK544" s="33"/>
      <c r="DL544" s="33"/>
      <c r="DM544" s="33"/>
      <c r="DN544" s="33"/>
      <c r="DO544" s="33"/>
      <c r="DP544" s="33"/>
      <c r="DQ544" s="33"/>
      <c r="DR544" s="33"/>
      <c r="DS544" s="33"/>
      <c r="DT544" s="33"/>
      <c r="DU544" s="33"/>
      <c r="DV544" s="33"/>
      <c r="DW544" s="33"/>
      <c r="DX544" s="33"/>
      <c r="DY544" s="33"/>
      <c r="DZ544" s="33"/>
      <c r="EA544" s="33"/>
      <c r="EB544" s="33"/>
      <c r="EC544" s="33"/>
      <c r="ED544" s="33"/>
      <c r="EE544" s="33"/>
      <c r="EF544" s="33"/>
      <c r="EG544" s="33"/>
      <c r="EH544" s="33"/>
      <c r="EI544" s="33"/>
      <c r="EJ544" s="33"/>
      <c r="EK544" s="33"/>
      <c r="EL544" s="33"/>
      <c r="EM544" s="33"/>
      <c r="EN544" s="33"/>
      <c r="EO544" s="33"/>
      <c r="EP544" s="33"/>
      <c r="EQ544" s="33"/>
      <c r="ER544" s="33"/>
      <c r="ES544" s="33"/>
      <c r="ET544" s="33"/>
      <c r="EU544" s="33"/>
      <c r="EV544" s="33"/>
      <c r="EW544" s="33"/>
      <c r="EX544" s="33"/>
      <c r="EY544" s="33"/>
      <c r="EZ544" s="33"/>
      <c r="FA544" s="33"/>
      <c r="FB544" s="33"/>
      <c r="FC544" s="33"/>
      <c r="FD544" s="33"/>
      <c r="FE544" s="33"/>
      <c r="FF544" s="33"/>
      <c r="FG544" s="33"/>
      <c r="FH544" s="33"/>
      <c r="FI544" s="33"/>
      <c r="FJ544" s="33"/>
      <c r="FK544" s="33"/>
      <c r="FL544" s="33"/>
      <c r="FM544" s="33"/>
      <c r="FN544" s="33"/>
      <c r="FO544" s="33"/>
      <c r="FP544" s="33"/>
      <c r="FQ544" s="33"/>
      <c r="FR544" s="33"/>
      <c r="FS544" s="33"/>
      <c r="FT544" s="33"/>
      <c r="FU544" s="33"/>
      <c r="FV544" s="33"/>
      <c r="FW544" s="33"/>
      <c r="FX544" s="33"/>
      <c r="FY544" s="33"/>
      <c r="FZ544" s="33"/>
      <c r="GA544" s="33"/>
      <c r="GB544" s="33"/>
      <c r="GC544" s="33"/>
      <c r="GD544" s="33"/>
      <c r="GE544" s="33"/>
      <c r="GF544" s="33"/>
      <c r="GG544" s="33"/>
      <c r="GH544" s="33"/>
      <c r="GI544" s="33"/>
      <c r="GJ544" s="33"/>
      <c r="GK544" s="33"/>
      <c r="GL544" s="33"/>
      <c r="GM544" s="33"/>
      <c r="GN544" s="33"/>
      <c r="GO544" s="33"/>
      <c r="GP544" s="33"/>
      <c r="GQ544" s="33"/>
      <c r="GR544" s="33"/>
      <c r="GS544" s="33"/>
      <c r="GT544" s="33"/>
      <c r="GU544" s="33"/>
      <c r="GV544" s="33"/>
      <c r="GW544" s="33"/>
      <c r="GX544" s="33"/>
      <c r="GY544" s="33"/>
      <c r="GZ544" s="33"/>
      <c r="HA544" s="33"/>
      <c r="HB544" s="33"/>
      <c r="HC544" s="33"/>
      <c r="HD544" s="33"/>
      <c r="HE544" s="33"/>
      <c r="HF544" s="33"/>
      <c r="HG544" s="33"/>
      <c r="HH544" s="33"/>
      <c r="HI544" s="33"/>
      <c r="HJ544" s="33"/>
      <c r="HK544" s="33"/>
      <c r="HL544" s="33"/>
      <c r="HM544" s="33"/>
      <c r="HN544" s="33"/>
      <c r="HO544" s="33"/>
      <c r="HP544" s="33"/>
      <c r="HQ544" s="33"/>
      <c r="HR544" s="33"/>
      <c r="HS544" s="33"/>
      <c r="HT544" s="33"/>
      <c r="HU544" s="33"/>
      <c r="HV544" s="33"/>
      <c r="HW544" s="33"/>
      <c r="HX544" s="33"/>
      <c r="HY544" s="33"/>
      <c r="HZ544" s="33"/>
      <c r="IA544" s="33"/>
      <c r="IB544" s="33"/>
      <c r="IC544" s="33"/>
      <c r="ID544" s="33"/>
      <c r="IE544" s="33"/>
      <c r="IF544" s="33"/>
      <c r="IG544" s="33"/>
      <c r="IH544" s="33"/>
      <c r="II544" s="33"/>
      <c r="IJ544" s="33"/>
      <c r="IK544" s="33"/>
      <c r="IL544" s="33"/>
      <c r="IM544" s="33"/>
      <c r="IN544" s="33"/>
      <c r="IO544" s="33"/>
      <c r="IP544" s="33"/>
      <c r="IQ544" s="33"/>
      <c r="IR544" s="33"/>
      <c r="IS544" s="33"/>
      <c r="IT544" s="33"/>
      <c r="IU544" s="33"/>
      <c r="IV544" s="33"/>
    </row>
    <row r="545" spans="1:256" x14ac:dyDescent="0.2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  <c r="AA545" s="33"/>
      <c r="AB545" s="33"/>
      <c r="AC545" s="33"/>
      <c r="AD545" s="33"/>
      <c r="AE545" s="33"/>
      <c r="AF545" s="33"/>
      <c r="AG545" s="33"/>
      <c r="AH545" s="33"/>
      <c r="AI545" s="33"/>
      <c r="AJ545" s="33"/>
      <c r="AK545" s="33"/>
      <c r="AL545" s="33"/>
      <c r="AM545" s="33"/>
      <c r="AN545" s="33"/>
      <c r="AO545" s="33"/>
      <c r="AP545" s="33"/>
      <c r="AQ545" s="33"/>
      <c r="AR545" s="33"/>
      <c r="AS545" s="33"/>
      <c r="AT545" s="33"/>
      <c r="AU545" s="33"/>
      <c r="AV545" s="33"/>
      <c r="AW545" s="33"/>
      <c r="AX545" s="33"/>
      <c r="AY545" s="33"/>
      <c r="AZ545" s="33"/>
      <c r="BA545" s="33"/>
      <c r="BB545" s="33"/>
      <c r="BC545" s="33"/>
      <c r="BD545" s="33"/>
      <c r="BE545" s="33"/>
      <c r="BF545" s="33"/>
      <c r="BG545" s="33"/>
      <c r="BH545" s="33"/>
      <c r="BI545" s="33"/>
      <c r="BJ545" s="33"/>
      <c r="BK545" s="33"/>
      <c r="BL545" s="33"/>
      <c r="BM545" s="33"/>
      <c r="BN545" s="33"/>
      <c r="BO545" s="33"/>
      <c r="BP545" s="33"/>
      <c r="BQ545" s="33"/>
      <c r="BR545" s="33"/>
      <c r="BS545" s="33"/>
      <c r="BT545" s="33"/>
      <c r="BU545" s="33"/>
      <c r="BV545" s="33"/>
      <c r="BW545" s="33"/>
      <c r="BX545" s="33"/>
      <c r="BY545" s="33"/>
      <c r="BZ545" s="33"/>
      <c r="CA545" s="33"/>
      <c r="CB545" s="33"/>
      <c r="CC545" s="33"/>
      <c r="CD545" s="33"/>
      <c r="CE545" s="33"/>
      <c r="CF545" s="33"/>
      <c r="CG545" s="33"/>
      <c r="CH545" s="33"/>
      <c r="CI545" s="33"/>
      <c r="CJ545" s="33"/>
      <c r="CK545" s="33"/>
      <c r="CL545" s="33"/>
      <c r="CM545" s="33"/>
      <c r="CN545" s="33"/>
      <c r="CO545" s="33"/>
      <c r="CP545" s="33"/>
      <c r="CQ545" s="33"/>
      <c r="CR545" s="33"/>
      <c r="CS545" s="33"/>
      <c r="CT545" s="33"/>
      <c r="CU545" s="33"/>
      <c r="CV545" s="33"/>
      <c r="CW545" s="33"/>
      <c r="CX545" s="33"/>
      <c r="CY545" s="33"/>
      <c r="CZ545" s="33"/>
      <c r="DA545" s="33"/>
      <c r="DB545" s="33"/>
      <c r="DC545" s="33"/>
      <c r="DD545" s="33"/>
      <c r="DE545" s="33"/>
      <c r="DF545" s="33"/>
      <c r="DG545" s="33"/>
      <c r="DH545" s="33"/>
      <c r="DI545" s="33"/>
      <c r="DJ545" s="33"/>
      <c r="DK545" s="33"/>
      <c r="DL545" s="33"/>
      <c r="DM545" s="33"/>
      <c r="DN545" s="33"/>
      <c r="DO545" s="33"/>
      <c r="DP545" s="33"/>
      <c r="DQ545" s="33"/>
      <c r="DR545" s="33"/>
      <c r="DS545" s="33"/>
      <c r="DT545" s="33"/>
      <c r="DU545" s="33"/>
      <c r="DV545" s="33"/>
      <c r="DW545" s="33"/>
      <c r="DX545" s="33"/>
      <c r="DY545" s="33"/>
      <c r="DZ545" s="33"/>
      <c r="EA545" s="33"/>
      <c r="EB545" s="33"/>
      <c r="EC545" s="33"/>
      <c r="ED545" s="33"/>
      <c r="EE545" s="33"/>
      <c r="EF545" s="33"/>
      <c r="EG545" s="33"/>
      <c r="EH545" s="33"/>
      <c r="EI545" s="33"/>
      <c r="EJ545" s="33"/>
      <c r="EK545" s="33"/>
      <c r="EL545" s="33"/>
      <c r="EM545" s="33"/>
      <c r="EN545" s="33"/>
      <c r="EO545" s="33"/>
      <c r="EP545" s="33"/>
      <c r="EQ545" s="33"/>
      <c r="ER545" s="33"/>
      <c r="ES545" s="33"/>
      <c r="ET545" s="33"/>
      <c r="EU545" s="33"/>
      <c r="EV545" s="33"/>
      <c r="EW545" s="33"/>
      <c r="EX545" s="33"/>
      <c r="EY545" s="33"/>
      <c r="EZ545" s="33"/>
      <c r="FA545" s="33"/>
      <c r="FB545" s="33"/>
      <c r="FC545" s="33"/>
      <c r="FD545" s="33"/>
      <c r="FE545" s="33"/>
      <c r="FF545" s="33"/>
      <c r="FG545" s="33"/>
      <c r="FH545" s="33"/>
      <c r="FI545" s="33"/>
      <c r="FJ545" s="33"/>
      <c r="FK545" s="33"/>
      <c r="FL545" s="33"/>
      <c r="FM545" s="33"/>
      <c r="FN545" s="33"/>
      <c r="FO545" s="33"/>
      <c r="FP545" s="33"/>
      <c r="FQ545" s="33"/>
      <c r="FR545" s="33"/>
      <c r="FS545" s="33"/>
      <c r="FT545" s="33"/>
      <c r="FU545" s="33"/>
      <c r="FV545" s="33"/>
      <c r="FW545" s="33"/>
      <c r="FX545" s="33"/>
      <c r="FY545" s="33"/>
      <c r="FZ545" s="33"/>
      <c r="GA545" s="33"/>
      <c r="GB545" s="33"/>
      <c r="GC545" s="33"/>
      <c r="GD545" s="33"/>
      <c r="GE545" s="33"/>
      <c r="GF545" s="33"/>
      <c r="GG545" s="33"/>
      <c r="GH545" s="33"/>
      <c r="GI545" s="33"/>
      <c r="GJ545" s="33"/>
      <c r="GK545" s="33"/>
      <c r="GL545" s="33"/>
      <c r="GM545" s="33"/>
      <c r="GN545" s="33"/>
      <c r="GO545" s="33"/>
      <c r="GP545" s="33"/>
      <c r="GQ545" s="33"/>
      <c r="GR545" s="33"/>
      <c r="GS545" s="33"/>
      <c r="GT545" s="33"/>
      <c r="GU545" s="33"/>
      <c r="GV545" s="33"/>
      <c r="GW545" s="33"/>
      <c r="GX545" s="33"/>
      <c r="GY545" s="33"/>
      <c r="GZ545" s="33"/>
      <c r="HA545" s="33"/>
      <c r="HB545" s="33"/>
      <c r="HC545" s="33"/>
      <c r="HD545" s="33"/>
      <c r="HE545" s="33"/>
      <c r="HF545" s="33"/>
      <c r="HG545" s="33"/>
      <c r="HH545" s="33"/>
      <c r="HI545" s="33"/>
      <c r="HJ545" s="33"/>
      <c r="HK545" s="33"/>
      <c r="HL545" s="33"/>
      <c r="HM545" s="33"/>
      <c r="HN545" s="33"/>
      <c r="HO545" s="33"/>
      <c r="HP545" s="33"/>
      <c r="HQ545" s="33"/>
      <c r="HR545" s="33"/>
      <c r="HS545" s="33"/>
      <c r="HT545" s="33"/>
      <c r="HU545" s="33"/>
      <c r="HV545" s="33"/>
      <c r="HW545" s="33"/>
      <c r="HX545" s="33"/>
      <c r="HY545" s="33"/>
      <c r="HZ545" s="33"/>
      <c r="IA545" s="33"/>
      <c r="IB545" s="33"/>
      <c r="IC545" s="33"/>
      <c r="ID545" s="33"/>
      <c r="IE545" s="33"/>
      <c r="IF545" s="33"/>
      <c r="IG545" s="33"/>
      <c r="IH545" s="33"/>
      <c r="II545" s="33"/>
      <c r="IJ545" s="33"/>
      <c r="IK545" s="33"/>
      <c r="IL545" s="33"/>
      <c r="IM545" s="33"/>
      <c r="IN545" s="33"/>
      <c r="IO545" s="33"/>
      <c r="IP545" s="33"/>
      <c r="IQ545" s="33"/>
      <c r="IR545" s="33"/>
      <c r="IS545" s="33"/>
      <c r="IT545" s="33"/>
      <c r="IU545" s="33"/>
      <c r="IV545" s="33"/>
    </row>
    <row r="546" spans="1:256" ht="15" x14ac:dyDescent="0.2">
      <c r="A546" s="311" t="s">
        <v>492</v>
      </c>
      <c r="B546" s="311"/>
      <c r="C546" s="311"/>
      <c r="D546" s="311"/>
      <c r="E546" s="311"/>
      <c r="F546" s="311"/>
      <c r="G546" s="311"/>
      <c r="H546" s="311"/>
      <c r="I546" s="311"/>
      <c r="J546" s="311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  <c r="AA546" s="33"/>
      <c r="AB546" s="33"/>
      <c r="AC546" s="33"/>
      <c r="AD546" s="33"/>
      <c r="AE546" s="33"/>
      <c r="AF546" s="33"/>
      <c r="AG546" s="33"/>
      <c r="AH546" s="33"/>
      <c r="AI546" s="33"/>
      <c r="AJ546" s="33"/>
      <c r="AK546" s="33"/>
      <c r="AL546" s="33"/>
      <c r="AM546" s="33"/>
      <c r="AN546" s="33"/>
      <c r="AO546" s="33"/>
      <c r="AP546" s="33"/>
      <c r="AQ546" s="33"/>
      <c r="AR546" s="33"/>
      <c r="AS546" s="33"/>
      <c r="AT546" s="33"/>
      <c r="AU546" s="33"/>
      <c r="AV546" s="33"/>
      <c r="AW546" s="33"/>
      <c r="AX546" s="33"/>
      <c r="AY546" s="33"/>
      <c r="AZ546" s="33"/>
      <c r="BA546" s="33"/>
      <c r="BB546" s="33"/>
      <c r="BC546" s="33"/>
      <c r="BD546" s="33"/>
      <c r="BE546" s="33"/>
      <c r="BF546" s="33"/>
      <c r="BG546" s="33"/>
      <c r="BH546" s="33"/>
      <c r="BI546" s="33"/>
      <c r="BJ546" s="33"/>
      <c r="BK546" s="33"/>
      <c r="BL546" s="33"/>
      <c r="BM546" s="33"/>
      <c r="BN546" s="33"/>
      <c r="BO546" s="33"/>
      <c r="BP546" s="33"/>
      <c r="BQ546" s="33"/>
      <c r="BR546" s="33"/>
      <c r="BS546" s="33"/>
      <c r="BT546" s="33"/>
      <c r="BU546" s="33"/>
      <c r="BV546" s="33"/>
      <c r="BW546" s="33"/>
      <c r="BX546" s="33"/>
      <c r="BY546" s="33"/>
      <c r="BZ546" s="33"/>
      <c r="CA546" s="33"/>
      <c r="CB546" s="33"/>
      <c r="CC546" s="33"/>
      <c r="CD546" s="33"/>
      <c r="CE546" s="33"/>
      <c r="CF546" s="33"/>
      <c r="CG546" s="33"/>
      <c r="CH546" s="33"/>
      <c r="CI546" s="33"/>
      <c r="CJ546" s="33"/>
      <c r="CK546" s="33"/>
      <c r="CL546" s="33"/>
      <c r="CM546" s="33"/>
      <c r="CN546" s="33"/>
      <c r="CO546" s="33"/>
      <c r="CP546" s="33"/>
      <c r="CQ546" s="33"/>
      <c r="CR546" s="33"/>
      <c r="CS546" s="33"/>
      <c r="CT546" s="33"/>
      <c r="CU546" s="33"/>
      <c r="CV546" s="33"/>
      <c r="CW546" s="33"/>
      <c r="CX546" s="33"/>
      <c r="CY546" s="33"/>
      <c r="CZ546" s="33"/>
      <c r="DA546" s="33"/>
      <c r="DB546" s="33"/>
      <c r="DC546" s="33"/>
      <c r="DD546" s="33"/>
      <c r="DE546" s="33"/>
      <c r="DF546" s="33"/>
      <c r="DG546" s="33"/>
      <c r="DH546" s="33"/>
      <c r="DI546" s="33"/>
      <c r="DJ546" s="33"/>
      <c r="DK546" s="33"/>
      <c r="DL546" s="33"/>
      <c r="DM546" s="33"/>
      <c r="DN546" s="33"/>
      <c r="DO546" s="33"/>
      <c r="DP546" s="33"/>
      <c r="DQ546" s="33"/>
      <c r="DR546" s="33"/>
      <c r="DS546" s="33"/>
      <c r="DT546" s="33"/>
      <c r="DU546" s="33"/>
      <c r="DV546" s="33"/>
      <c r="DW546" s="33"/>
      <c r="DX546" s="33"/>
      <c r="DY546" s="33"/>
      <c r="DZ546" s="33"/>
      <c r="EA546" s="33"/>
      <c r="EB546" s="33"/>
      <c r="EC546" s="33"/>
      <c r="ED546" s="33"/>
      <c r="EE546" s="33"/>
      <c r="EF546" s="33"/>
      <c r="EG546" s="33"/>
      <c r="EH546" s="33"/>
      <c r="EI546" s="33"/>
      <c r="EJ546" s="33"/>
      <c r="EK546" s="33"/>
      <c r="EL546" s="33"/>
      <c r="EM546" s="33"/>
      <c r="EN546" s="33"/>
      <c r="EO546" s="33"/>
      <c r="EP546" s="33"/>
      <c r="EQ546" s="33"/>
      <c r="ER546" s="33"/>
      <c r="ES546" s="33"/>
      <c r="ET546" s="33"/>
      <c r="EU546" s="33"/>
      <c r="EV546" s="33"/>
      <c r="EW546" s="33"/>
      <c r="EX546" s="33"/>
      <c r="EY546" s="33"/>
      <c r="EZ546" s="33"/>
      <c r="FA546" s="33"/>
      <c r="FB546" s="33"/>
      <c r="FC546" s="33"/>
      <c r="FD546" s="33"/>
      <c r="FE546" s="33"/>
      <c r="FF546" s="33"/>
      <c r="FG546" s="33"/>
      <c r="FH546" s="33"/>
      <c r="FI546" s="33"/>
      <c r="FJ546" s="33"/>
      <c r="FK546" s="33"/>
      <c r="FL546" s="33"/>
      <c r="FM546" s="33"/>
      <c r="FN546" s="33"/>
      <c r="FO546" s="33"/>
      <c r="FP546" s="33"/>
      <c r="FQ546" s="33"/>
      <c r="FR546" s="33"/>
      <c r="FS546" s="33"/>
      <c r="FT546" s="33"/>
      <c r="FU546" s="33"/>
      <c r="FV546" s="33"/>
      <c r="FW546" s="33"/>
      <c r="FX546" s="33"/>
      <c r="FY546" s="33"/>
      <c r="FZ546" s="33"/>
      <c r="GA546" s="33"/>
      <c r="GB546" s="33"/>
      <c r="GC546" s="33"/>
      <c r="GD546" s="33"/>
      <c r="GE546" s="33"/>
      <c r="GF546" s="33"/>
      <c r="GG546" s="33"/>
      <c r="GH546" s="33"/>
      <c r="GI546" s="33"/>
      <c r="GJ546" s="33"/>
      <c r="GK546" s="33"/>
      <c r="GL546" s="33"/>
      <c r="GM546" s="33"/>
      <c r="GN546" s="33"/>
      <c r="GO546" s="33"/>
      <c r="GP546" s="33"/>
      <c r="GQ546" s="33"/>
      <c r="GR546" s="33"/>
      <c r="GS546" s="33"/>
      <c r="GT546" s="33"/>
      <c r="GU546" s="33"/>
      <c r="GV546" s="33"/>
      <c r="GW546" s="33"/>
      <c r="GX546" s="33"/>
      <c r="GY546" s="33"/>
      <c r="GZ546" s="33"/>
      <c r="HA546" s="33"/>
      <c r="HB546" s="33"/>
      <c r="HC546" s="33"/>
      <c r="HD546" s="33"/>
      <c r="HE546" s="33"/>
      <c r="HF546" s="33"/>
      <c r="HG546" s="33"/>
      <c r="HH546" s="33"/>
      <c r="HI546" s="33"/>
      <c r="HJ546" s="33"/>
      <c r="HK546" s="33"/>
      <c r="HL546" s="33"/>
      <c r="HM546" s="33"/>
      <c r="HN546" s="33"/>
      <c r="HO546" s="33"/>
      <c r="HP546" s="33"/>
      <c r="HQ546" s="33"/>
      <c r="HR546" s="33"/>
      <c r="HS546" s="33"/>
      <c r="HT546" s="33"/>
      <c r="HU546" s="33"/>
      <c r="HV546" s="33"/>
      <c r="HW546" s="33"/>
      <c r="HX546" s="33"/>
      <c r="HY546" s="33"/>
      <c r="HZ546" s="33"/>
      <c r="IA546" s="33"/>
      <c r="IB546" s="33"/>
      <c r="IC546" s="33"/>
      <c r="ID546" s="33"/>
      <c r="IE546" s="33"/>
      <c r="IF546" s="33"/>
      <c r="IG546" s="33"/>
      <c r="IH546" s="33"/>
      <c r="II546" s="33"/>
      <c r="IJ546" s="33"/>
      <c r="IK546" s="33"/>
      <c r="IL546" s="33"/>
      <c r="IM546" s="33"/>
      <c r="IN546" s="33"/>
      <c r="IO546" s="33"/>
      <c r="IP546" s="33"/>
      <c r="IQ546" s="33"/>
      <c r="IR546" s="33"/>
      <c r="IS546" s="33"/>
      <c r="IT546" s="33"/>
      <c r="IU546" s="33"/>
      <c r="IV546" s="33"/>
    </row>
    <row r="547" spans="1:256" x14ac:dyDescent="0.2">
      <c r="A547" s="446"/>
      <c r="B547" s="446"/>
      <c r="C547" s="446"/>
      <c r="D547" s="446"/>
      <c r="E547" s="446"/>
      <c r="F547" s="446"/>
      <c r="G547" s="446"/>
      <c r="H547" s="446"/>
      <c r="I547" s="446"/>
      <c r="J547" s="446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  <c r="AA547" s="33"/>
      <c r="AB547" s="33"/>
      <c r="AC547" s="33"/>
      <c r="AD547" s="33"/>
      <c r="AE547" s="33"/>
      <c r="AF547" s="33"/>
      <c r="AG547" s="33"/>
      <c r="AH547" s="33"/>
      <c r="AI547" s="33"/>
      <c r="AJ547" s="33"/>
      <c r="AK547" s="33"/>
      <c r="AL547" s="33"/>
      <c r="AM547" s="33"/>
      <c r="AN547" s="33"/>
      <c r="AO547" s="33"/>
      <c r="AP547" s="33"/>
      <c r="AQ547" s="33"/>
      <c r="AR547" s="33"/>
      <c r="AS547" s="33"/>
      <c r="AT547" s="33"/>
      <c r="AU547" s="33"/>
      <c r="AV547" s="33"/>
      <c r="AW547" s="33"/>
      <c r="AX547" s="33"/>
      <c r="AY547" s="33"/>
      <c r="AZ547" s="33"/>
      <c r="BA547" s="33"/>
      <c r="BB547" s="33"/>
      <c r="BC547" s="33"/>
      <c r="BD547" s="33"/>
      <c r="BE547" s="33"/>
      <c r="BF547" s="33"/>
      <c r="BG547" s="33"/>
      <c r="BH547" s="33"/>
      <c r="BI547" s="33"/>
      <c r="BJ547" s="33"/>
      <c r="BK547" s="33"/>
      <c r="BL547" s="33"/>
      <c r="BM547" s="33"/>
      <c r="BN547" s="33"/>
      <c r="BO547" s="33"/>
      <c r="BP547" s="33"/>
      <c r="BQ547" s="33"/>
      <c r="BR547" s="33"/>
      <c r="BS547" s="33"/>
      <c r="BT547" s="33"/>
      <c r="BU547" s="33"/>
      <c r="BV547" s="33"/>
      <c r="BW547" s="33"/>
      <c r="BX547" s="33"/>
      <c r="BY547" s="33"/>
      <c r="BZ547" s="33"/>
      <c r="CA547" s="33"/>
      <c r="CB547" s="33"/>
      <c r="CC547" s="33"/>
      <c r="CD547" s="33"/>
      <c r="CE547" s="33"/>
      <c r="CF547" s="33"/>
      <c r="CG547" s="33"/>
      <c r="CH547" s="33"/>
      <c r="CI547" s="33"/>
      <c r="CJ547" s="33"/>
      <c r="CK547" s="33"/>
      <c r="CL547" s="33"/>
      <c r="CM547" s="33"/>
      <c r="CN547" s="33"/>
      <c r="CO547" s="33"/>
      <c r="CP547" s="33"/>
      <c r="CQ547" s="33"/>
      <c r="CR547" s="33"/>
      <c r="CS547" s="33"/>
      <c r="CT547" s="33"/>
      <c r="CU547" s="33"/>
      <c r="CV547" s="33"/>
      <c r="CW547" s="33"/>
      <c r="CX547" s="33"/>
      <c r="CY547" s="33"/>
      <c r="CZ547" s="33"/>
      <c r="DA547" s="33"/>
      <c r="DB547" s="33"/>
      <c r="DC547" s="33"/>
      <c r="DD547" s="33"/>
      <c r="DE547" s="33"/>
      <c r="DF547" s="33"/>
      <c r="DG547" s="33"/>
      <c r="DH547" s="33"/>
      <c r="DI547" s="33"/>
      <c r="DJ547" s="33"/>
      <c r="DK547" s="33"/>
      <c r="DL547" s="33"/>
      <c r="DM547" s="33"/>
      <c r="DN547" s="33"/>
      <c r="DO547" s="33"/>
      <c r="DP547" s="33"/>
      <c r="DQ547" s="33"/>
      <c r="DR547" s="33"/>
      <c r="DS547" s="33"/>
      <c r="DT547" s="33"/>
      <c r="DU547" s="33"/>
      <c r="DV547" s="33"/>
      <c r="DW547" s="33"/>
      <c r="DX547" s="33"/>
      <c r="DY547" s="33"/>
      <c r="DZ547" s="33"/>
      <c r="EA547" s="33"/>
      <c r="EB547" s="33"/>
      <c r="EC547" s="33"/>
      <c r="ED547" s="33"/>
      <c r="EE547" s="33"/>
      <c r="EF547" s="33"/>
      <c r="EG547" s="33"/>
      <c r="EH547" s="33"/>
      <c r="EI547" s="33"/>
      <c r="EJ547" s="33"/>
      <c r="EK547" s="33"/>
      <c r="EL547" s="33"/>
      <c r="EM547" s="33"/>
      <c r="EN547" s="33"/>
      <c r="EO547" s="33"/>
      <c r="EP547" s="33"/>
      <c r="EQ547" s="33"/>
      <c r="ER547" s="33"/>
      <c r="ES547" s="33"/>
      <c r="ET547" s="33"/>
      <c r="EU547" s="33"/>
      <c r="EV547" s="33"/>
      <c r="EW547" s="33"/>
      <c r="EX547" s="33"/>
      <c r="EY547" s="33"/>
      <c r="EZ547" s="33"/>
      <c r="FA547" s="33"/>
      <c r="FB547" s="33"/>
      <c r="FC547" s="33"/>
      <c r="FD547" s="33"/>
      <c r="FE547" s="33"/>
      <c r="FF547" s="33"/>
      <c r="FG547" s="33"/>
      <c r="FH547" s="33"/>
      <c r="FI547" s="33"/>
      <c r="FJ547" s="33"/>
      <c r="FK547" s="33"/>
      <c r="FL547" s="33"/>
      <c r="FM547" s="33"/>
      <c r="FN547" s="33"/>
      <c r="FO547" s="33"/>
      <c r="FP547" s="33"/>
      <c r="FQ547" s="33"/>
      <c r="FR547" s="33"/>
      <c r="FS547" s="33"/>
      <c r="FT547" s="33"/>
      <c r="FU547" s="33"/>
      <c r="FV547" s="33"/>
      <c r="FW547" s="33"/>
      <c r="FX547" s="33"/>
      <c r="FY547" s="33"/>
      <c r="FZ547" s="33"/>
      <c r="GA547" s="33"/>
      <c r="GB547" s="33"/>
      <c r="GC547" s="33"/>
      <c r="GD547" s="33"/>
      <c r="GE547" s="33"/>
      <c r="GF547" s="33"/>
      <c r="GG547" s="33"/>
      <c r="GH547" s="33"/>
      <c r="GI547" s="33"/>
      <c r="GJ547" s="33"/>
      <c r="GK547" s="33"/>
      <c r="GL547" s="33"/>
      <c r="GM547" s="33"/>
      <c r="GN547" s="33"/>
      <c r="GO547" s="33"/>
      <c r="GP547" s="33"/>
      <c r="GQ547" s="33"/>
      <c r="GR547" s="33"/>
      <c r="GS547" s="33"/>
      <c r="GT547" s="33"/>
      <c r="GU547" s="33"/>
      <c r="GV547" s="33"/>
      <c r="GW547" s="33"/>
      <c r="GX547" s="33"/>
      <c r="GY547" s="33"/>
      <c r="GZ547" s="33"/>
      <c r="HA547" s="33"/>
      <c r="HB547" s="33"/>
      <c r="HC547" s="33"/>
      <c r="HD547" s="33"/>
      <c r="HE547" s="33"/>
      <c r="HF547" s="33"/>
      <c r="HG547" s="33"/>
      <c r="HH547" s="33"/>
      <c r="HI547" s="33"/>
      <c r="HJ547" s="33"/>
      <c r="HK547" s="33"/>
      <c r="HL547" s="33"/>
      <c r="HM547" s="33"/>
      <c r="HN547" s="33"/>
      <c r="HO547" s="33"/>
      <c r="HP547" s="33"/>
      <c r="HQ547" s="33"/>
      <c r="HR547" s="33"/>
      <c r="HS547" s="33"/>
      <c r="HT547" s="33"/>
      <c r="HU547" s="33"/>
      <c r="HV547" s="33"/>
      <c r="HW547" s="33"/>
      <c r="HX547" s="33"/>
      <c r="HY547" s="33"/>
      <c r="HZ547" s="33"/>
      <c r="IA547" s="33"/>
      <c r="IB547" s="33"/>
      <c r="IC547" s="33"/>
      <c r="ID547" s="33"/>
      <c r="IE547" s="33"/>
      <c r="IF547" s="33"/>
      <c r="IG547" s="33"/>
      <c r="IH547" s="33"/>
      <c r="II547" s="33"/>
      <c r="IJ547" s="33"/>
      <c r="IK547" s="33"/>
      <c r="IL547" s="33"/>
      <c r="IM547" s="33"/>
      <c r="IN547" s="33"/>
      <c r="IO547" s="33"/>
      <c r="IP547" s="33"/>
      <c r="IQ547" s="33"/>
      <c r="IR547" s="33"/>
      <c r="IS547" s="33"/>
      <c r="IT547" s="33"/>
      <c r="IU547" s="33"/>
      <c r="IV547" s="33"/>
    </row>
    <row r="548" spans="1:256" ht="7.9" customHeight="1" x14ac:dyDescent="0.2">
      <c r="A548" s="446"/>
      <c r="B548" s="446"/>
      <c r="C548" s="446"/>
      <c r="D548" s="446"/>
      <c r="E548" s="446"/>
      <c r="F548" s="446"/>
      <c r="G548" s="446"/>
      <c r="H548" s="446"/>
      <c r="I548" s="446"/>
      <c r="J548" s="446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  <c r="AA548" s="33"/>
      <c r="AB548" s="33"/>
      <c r="AC548" s="33"/>
      <c r="AD548" s="33"/>
      <c r="AE548" s="33"/>
      <c r="AF548" s="33"/>
      <c r="AG548" s="33"/>
      <c r="AH548" s="33"/>
      <c r="AI548" s="33"/>
      <c r="AJ548" s="33"/>
      <c r="AK548" s="33"/>
      <c r="AL548" s="33"/>
      <c r="AM548" s="33"/>
      <c r="AN548" s="33"/>
      <c r="AO548" s="33"/>
      <c r="AP548" s="33"/>
      <c r="AQ548" s="33"/>
      <c r="AR548" s="33"/>
      <c r="AS548" s="33"/>
      <c r="AT548" s="33"/>
      <c r="AU548" s="33"/>
      <c r="AV548" s="33"/>
      <c r="AW548" s="33"/>
      <c r="AX548" s="33"/>
      <c r="AY548" s="33"/>
      <c r="AZ548" s="33"/>
      <c r="BA548" s="33"/>
      <c r="BB548" s="33"/>
      <c r="BC548" s="33"/>
      <c r="BD548" s="33"/>
      <c r="BE548" s="33"/>
      <c r="BF548" s="33"/>
      <c r="BG548" s="33"/>
      <c r="BH548" s="33"/>
      <c r="BI548" s="33"/>
      <c r="BJ548" s="33"/>
      <c r="BK548" s="33"/>
      <c r="BL548" s="33"/>
      <c r="BM548" s="33"/>
      <c r="BN548" s="33"/>
      <c r="BO548" s="33"/>
      <c r="BP548" s="33"/>
      <c r="BQ548" s="33"/>
      <c r="BR548" s="33"/>
      <c r="BS548" s="33"/>
      <c r="BT548" s="33"/>
      <c r="BU548" s="33"/>
      <c r="BV548" s="33"/>
      <c r="BW548" s="33"/>
      <c r="BX548" s="33"/>
      <c r="BY548" s="33"/>
      <c r="BZ548" s="33"/>
      <c r="CA548" s="33"/>
      <c r="CB548" s="33"/>
      <c r="CC548" s="33"/>
      <c r="CD548" s="33"/>
      <c r="CE548" s="33"/>
      <c r="CF548" s="33"/>
      <c r="CG548" s="33"/>
      <c r="CH548" s="33"/>
      <c r="CI548" s="33"/>
      <c r="CJ548" s="33"/>
      <c r="CK548" s="33"/>
      <c r="CL548" s="33"/>
      <c r="CM548" s="33"/>
      <c r="CN548" s="33"/>
      <c r="CO548" s="33"/>
      <c r="CP548" s="33"/>
      <c r="CQ548" s="33"/>
      <c r="CR548" s="33"/>
      <c r="CS548" s="33"/>
      <c r="CT548" s="33"/>
      <c r="CU548" s="33"/>
      <c r="CV548" s="33"/>
      <c r="CW548" s="33"/>
      <c r="CX548" s="33"/>
      <c r="CY548" s="33"/>
      <c r="CZ548" s="33"/>
      <c r="DA548" s="33"/>
      <c r="DB548" s="33"/>
      <c r="DC548" s="33"/>
      <c r="DD548" s="33"/>
      <c r="DE548" s="33"/>
      <c r="DF548" s="33"/>
      <c r="DG548" s="33"/>
      <c r="DH548" s="33"/>
      <c r="DI548" s="33"/>
      <c r="DJ548" s="33"/>
      <c r="DK548" s="33"/>
      <c r="DL548" s="33"/>
      <c r="DM548" s="33"/>
      <c r="DN548" s="33"/>
      <c r="DO548" s="33"/>
      <c r="DP548" s="33"/>
      <c r="DQ548" s="33"/>
      <c r="DR548" s="33"/>
      <c r="DS548" s="33"/>
      <c r="DT548" s="33"/>
      <c r="DU548" s="33"/>
      <c r="DV548" s="33"/>
      <c r="DW548" s="33"/>
      <c r="DX548" s="33"/>
      <c r="DY548" s="33"/>
      <c r="DZ548" s="33"/>
      <c r="EA548" s="33"/>
      <c r="EB548" s="33"/>
      <c r="EC548" s="33"/>
      <c r="ED548" s="33"/>
      <c r="EE548" s="33"/>
      <c r="EF548" s="33"/>
      <c r="EG548" s="33"/>
      <c r="EH548" s="33"/>
      <c r="EI548" s="33"/>
      <c r="EJ548" s="33"/>
      <c r="EK548" s="33"/>
      <c r="EL548" s="33"/>
      <c r="EM548" s="33"/>
      <c r="EN548" s="33"/>
      <c r="EO548" s="33"/>
      <c r="EP548" s="33"/>
      <c r="EQ548" s="33"/>
      <c r="ER548" s="33"/>
      <c r="ES548" s="33"/>
      <c r="ET548" s="33"/>
      <c r="EU548" s="33"/>
      <c r="EV548" s="33"/>
      <c r="EW548" s="33"/>
      <c r="EX548" s="33"/>
      <c r="EY548" s="33"/>
      <c r="EZ548" s="33"/>
      <c r="FA548" s="33"/>
      <c r="FB548" s="33"/>
      <c r="FC548" s="33"/>
      <c r="FD548" s="33"/>
      <c r="FE548" s="33"/>
      <c r="FF548" s="33"/>
      <c r="FG548" s="33"/>
      <c r="FH548" s="33"/>
      <c r="FI548" s="33"/>
      <c r="FJ548" s="33"/>
      <c r="FK548" s="33"/>
      <c r="FL548" s="33"/>
      <c r="FM548" s="33"/>
      <c r="FN548" s="33"/>
      <c r="FO548" s="33"/>
      <c r="FP548" s="33"/>
      <c r="FQ548" s="33"/>
      <c r="FR548" s="33"/>
      <c r="FS548" s="33"/>
      <c r="FT548" s="33"/>
      <c r="FU548" s="33"/>
      <c r="FV548" s="33"/>
      <c r="FW548" s="33"/>
      <c r="FX548" s="33"/>
      <c r="FY548" s="33"/>
      <c r="FZ548" s="33"/>
      <c r="GA548" s="33"/>
      <c r="GB548" s="33"/>
      <c r="GC548" s="33"/>
      <c r="GD548" s="33"/>
      <c r="GE548" s="33"/>
      <c r="GF548" s="33"/>
      <c r="GG548" s="33"/>
      <c r="GH548" s="33"/>
      <c r="GI548" s="33"/>
      <c r="GJ548" s="33"/>
      <c r="GK548" s="33"/>
      <c r="GL548" s="33"/>
      <c r="GM548" s="33"/>
      <c r="GN548" s="33"/>
      <c r="GO548" s="33"/>
      <c r="GP548" s="33"/>
      <c r="GQ548" s="33"/>
      <c r="GR548" s="33"/>
      <c r="GS548" s="33"/>
      <c r="GT548" s="33"/>
      <c r="GU548" s="33"/>
      <c r="GV548" s="33"/>
      <c r="GW548" s="33"/>
      <c r="GX548" s="33"/>
      <c r="GY548" s="33"/>
      <c r="GZ548" s="33"/>
      <c r="HA548" s="33"/>
      <c r="HB548" s="33"/>
      <c r="HC548" s="33"/>
      <c r="HD548" s="33"/>
      <c r="HE548" s="33"/>
      <c r="HF548" s="33"/>
      <c r="HG548" s="33"/>
      <c r="HH548" s="33"/>
      <c r="HI548" s="33"/>
      <c r="HJ548" s="33"/>
      <c r="HK548" s="33"/>
      <c r="HL548" s="33"/>
      <c r="HM548" s="33"/>
      <c r="HN548" s="33"/>
      <c r="HO548" s="33"/>
      <c r="HP548" s="33"/>
      <c r="HQ548" s="33"/>
      <c r="HR548" s="33"/>
      <c r="HS548" s="33"/>
      <c r="HT548" s="33"/>
      <c r="HU548" s="33"/>
      <c r="HV548" s="33"/>
      <c r="HW548" s="33"/>
      <c r="HX548" s="33"/>
      <c r="HY548" s="33"/>
      <c r="HZ548" s="33"/>
      <c r="IA548" s="33"/>
      <c r="IB548" s="33"/>
      <c r="IC548" s="33"/>
      <c r="ID548" s="33"/>
      <c r="IE548" s="33"/>
      <c r="IF548" s="33"/>
      <c r="IG548" s="33"/>
      <c r="IH548" s="33"/>
      <c r="II548" s="33"/>
      <c r="IJ548" s="33"/>
      <c r="IK548" s="33"/>
      <c r="IL548" s="33"/>
      <c r="IM548" s="33"/>
      <c r="IN548" s="33"/>
      <c r="IO548" s="33"/>
      <c r="IP548" s="33"/>
      <c r="IQ548" s="33"/>
      <c r="IR548" s="33"/>
      <c r="IS548" s="33"/>
      <c r="IT548" s="33"/>
      <c r="IU548" s="33"/>
      <c r="IV548" s="33"/>
    </row>
    <row r="549" spans="1:256" ht="13.9" hidden="1" x14ac:dyDescent="0.25">
      <c r="A549" s="446"/>
      <c r="B549" s="446"/>
      <c r="C549" s="446"/>
      <c r="D549" s="446"/>
      <c r="E549" s="446"/>
      <c r="F549" s="446"/>
      <c r="G549" s="446"/>
      <c r="H549" s="446"/>
      <c r="I549" s="446"/>
      <c r="J549" s="446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  <c r="AA549" s="33"/>
      <c r="AB549" s="33"/>
      <c r="AC549" s="33"/>
      <c r="AD549" s="33"/>
      <c r="AE549" s="33"/>
      <c r="AF549" s="33"/>
      <c r="AG549" s="33"/>
      <c r="AH549" s="33"/>
      <c r="AI549" s="33"/>
      <c r="AJ549" s="33"/>
      <c r="AK549" s="33"/>
      <c r="AL549" s="33"/>
      <c r="AM549" s="33"/>
      <c r="AN549" s="33"/>
      <c r="AO549" s="33"/>
      <c r="AP549" s="33"/>
      <c r="AQ549" s="33"/>
      <c r="AR549" s="33"/>
      <c r="AS549" s="33"/>
      <c r="AT549" s="33"/>
      <c r="AU549" s="33"/>
      <c r="AV549" s="33"/>
      <c r="AW549" s="33"/>
      <c r="AX549" s="33"/>
      <c r="AY549" s="33"/>
      <c r="AZ549" s="33"/>
      <c r="BA549" s="33"/>
      <c r="BB549" s="33"/>
      <c r="BC549" s="33"/>
      <c r="BD549" s="33"/>
      <c r="BE549" s="33"/>
      <c r="BF549" s="33"/>
      <c r="BG549" s="33"/>
      <c r="BH549" s="33"/>
      <c r="BI549" s="33"/>
      <c r="BJ549" s="33"/>
      <c r="BK549" s="33"/>
      <c r="BL549" s="33"/>
      <c r="BM549" s="33"/>
      <c r="BN549" s="33"/>
      <c r="BO549" s="33"/>
      <c r="BP549" s="33"/>
      <c r="BQ549" s="33"/>
      <c r="BR549" s="33"/>
      <c r="BS549" s="33"/>
      <c r="BT549" s="33"/>
      <c r="BU549" s="33"/>
      <c r="BV549" s="33"/>
      <c r="BW549" s="33"/>
      <c r="BX549" s="33"/>
      <c r="BY549" s="33"/>
      <c r="BZ549" s="33"/>
      <c r="CA549" s="33"/>
      <c r="CB549" s="33"/>
      <c r="CC549" s="33"/>
      <c r="CD549" s="33"/>
      <c r="CE549" s="33"/>
      <c r="CF549" s="33"/>
      <c r="CG549" s="33"/>
      <c r="CH549" s="33"/>
      <c r="CI549" s="33"/>
      <c r="CJ549" s="33"/>
      <c r="CK549" s="33"/>
      <c r="CL549" s="33"/>
      <c r="CM549" s="33"/>
      <c r="CN549" s="33"/>
      <c r="CO549" s="33"/>
      <c r="CP549" s="33"/>
      <c r="CQ549" s="33"/>
      <c r="CR549" s="33"/>
      <c r="CS549" s="33"/>
      <c r="CT549" s="33"/>
      <c r="CU549" s="33"/>
      <c r="CV549" s="33"/>
      <c r="CW549" s="33"/>
      <c r="CX549" s="33"/>
      <c r="CY549" s="33"/>
      <c r="CZ549" s="33"/>
      <c r="DA549" s="33"/>
      <c r="DB549" s="33"/>
      <c r="DC549" s="33"/>
      <c r="DD549" s="33"/>
      <c r="DE549" s="33"/>
      <c r="DF549" s="33"/>
      <c r="DG549" s="33"/>
      <c r="DH549" s="33"/>
      <c r="DI549" s="33"/>
      <c r="DJ549" s="33"/>
      <c r="DK549" s="33"/>
      <c r="DL549" s="33"/>
      <c r="DM549" s="33"/>
      <c r="DN549" s="33"/>
      <c r="DO549" s="33"/>
      <c r="DP549" s="33"/>
      <c r="DQ549" s="33"/>
      <c r="DR549" s="33"/>
      <c r="DS549" s="33"/>
      <c r="DT549" s="33"/>
      <c r="DU549" s="33"/>
      <c r="DV549" s="33"/>
      <c r="DW549" s="33"/>
      <c r="DX549" s="33"/>
      <c r="DY549" s="33"/>
      <c r="DZ549" s="33"/>
      <c r="EA549" s="33"/>
      <c r="EB549" s="33"/>
      <c r="EC549" s="33"/>
      <c r="ED549" s="33"/>
      <c r="EE549" s="33"/>
      <c r="EF549" s="33"/>
      <c r="EG549" s="33"/>
      <c r="EH549" s="33"/>
      <c r="EI549" s="33"/>
      <c r="EJ549" s="33"/>
      <c r="EK549" s="33"/>
      <c r="EL549" s="33"/>
      <c r="EM549" s="33"/>
      <c r="EN549" s="33"/>
      <c r="EO549" s="33"/>
      <c r="EP549" s="33"/>
      <c r="EQ549" s="33"/>
      <c r="ER549" s="33"/>
      <c r="ES549" s="33"/>
      <c r="ET549" s="33"/>
      <c r="EU549" s="33"/>
      <c r="EV549" s="33"/>
      <c r="EW549" s="33"/>
      <c r="EX549" s="33"/>
      <c r="EY549" s="33"/>
      <c r="EZ549" s="33"/>
      <c r="FA549" s="33"/>
      <c r="FB549" s="33"/>
      <c r="FC549" s="33"/>
      <c r="FD549" s="33"/>
      <c r="FE549" s="33"/>
      <c r="FF549" s="33"/>
      <c r="FG549" s="33"/>
      <c r="FH549" s="33"/>
      <c r="FI549" s="33"/>
      <c r="FJ549" s="33"/>
      <c r="FK549" s="33"/>
      <c r="FL549" s="33"/>
      <c r="FM549" s="33"/>
      <c r="FN549" s="33"/>
      <c r="FO549" s="33"/>
      <c r="FP549" s="33"/>
      <c r="FQ549" s="33"/>
      <c r="FR549" s="33"/>
      <c r="FS549" s="33"/>
      <c r="FT549" s="33"/>
      <c r="FU549" s="33"/>
      <c r="FV549" s="33"/>
      <c r="FW549" s="33"/>
      <c r="FX549" s="33"/>
      <c r="FY549" s="33"/>
      <c r="FZ549" s="33"/>
      <c r="GA549" s="33"/>
      <c r="GB549" s="33"/>
      <c r="GC549" s="33"/>
      <c r="GD549" s="33"/>
      <c r="GE549" s="33"/>
      <c r="GF549" s="33"/>
      <c r="GG549" s="33"/>
      <c r="GH549" s="33"/>
      <c r="GI549" s="33"/>
      <c r="GJ549" s="33"/>
      <c r="GK549" s="33"/>
      <c r="GL549" s="33"/>
      <c r="GM549" s="33"/>
      <c r="GN549" s="33"/>
      <c r="GO549" s="33"/>
      <c r="GP549" s="33"/>
      <c r="GQ549" s="33"/>
      <c r="GR549" s="33"/>
      <c r="GS549" s="33"/>
      <c r="GT549" s="33"/>
      <c r="GU549" s="33"/>
      <c r="GV549" s="33"/>
      <c r="GW549" s="33"/>
      <c r="GX549" s="33"/>
      <c r="GY549" s="33"/>
      <c r="GZ549" s="33"/>
      <c r="HA549" s="33"/>
      <c r="HB549" s="33"/>
      <c r="HC549" s="33"/>
      <c r="HD549" s="33"/>
      <c r="HE549" s="33"/>
      <c r="HF549" s="33"/>
      <c r="HG549" s="33"/>
      <c r="HH549" s="33"/>
      <c r="HI549" s="33"/>
      <c r="HJ549" s="33"/>
      <c r="HK549" s="33"/>
      <c r="HL549" s="33"/>
      <c r="HM549" s="33"/>
      <c r="HN549" s="33"/>
      <c r="HO549" s="33"/>
      <c r="HP549" s="33"/>
      <c r="HQ549" s="33"/>
      <c r="HR549" s="33"/>
      <c r="HS549" s="33"/>
      <c r="HT549" s="33"/>
      <c r="HU549" s="33"/>
      <c r="HV549" s="33"/>
      <c r="HW549" s="33"/>
      <c r="HX549" s="33"/>
      <c r="HY549" s="33"/>
      <c r="HZ549" s="33"/>
      <c r="IA549" s="33"/>
      <c r="IB549" s="33"/>
      <c r="IC549" s="33"/>
      <c r="ID549" s="33"/>
      <c r="IE549" s="33"/>
      <c r="IF549" s="33"/>
      <c r="IG549" s="33"/>
      <c r="IH549" s="33"/>
      <c r="II549" s="33"/>
      <c r="IJ549" s="33"/>
      <c r="IK549" s="33"/>
      <c r="IL549" s="33"/>
      <c r="IM549" s="33"/>
      <c r="IN549" s="33"/>
      <c r="IO549" s="33"/>
      <c r="IP549" s="33"/>
      <c r="IQ549" s="33"/>
      <c r="IR549" s="33"/>
      <c r="IS549" s="33"/>
      <c r="IT549" s="33"/>
      <c r="IU549" s="33"/>
      <c r="IV549" s="33"/>
    </row>
    <row r="550" spans="1:256" ht="13.9" hidden="1" x14ac:dyDescent="0.25">
      <c r="A550" s="446"/>
      <c r="B550" s="446"/>
      <c r="C550" s="446"/>
      <c r="D550" s="446"/>
      <c r="E550" s="446"/>
      <c r="F550" s="446"/>
      <c r="G550" s="446"/>
      <c r="H550" s="446"/>
      <c r="I550" s="446"/>
      <c r="J550" s="446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  <c r="AA550" s="33"/>
      <c r="AB550" s="33"/>
      <c r="AC550" s="33"/>
      <c r="AD550" s="33"/>
      <c r="AE550" s="33"/>
      <c r="AF550" s="33"/>
      <c r="AG550" s="33"/>
      <c r="AH550" s="33"/>
      <c r="AI550" s="33"/>
      <c r="AJ550" s="33"/>
      <c r="AK550" s="33"/>
      <c r="AL550" s="33"/>
      <c r="AM550" s="33"/>
      <c r="AN550" s="33"/>
      <c r="AO550" s="33"/>
      <c r="AP550" s="33"/>
      <c r="AQ550" s="33"/>
      <c r="AR550" s="33"/>
      <c r="AS550" s="33"/>
      <c r="AT550" s="33"/>
      <c r="AU550" s="33"/>
      <c r="AV550" s="33"/>
      <c r="AW550" s="33"/>
      <c r="AX550" s="33"/>
      <c r="AY550" s="33"/>
      <c r="AZ550" s="33"/>
      <c r="BA550" s="33"/>
      <c r="BB550" s="33"/>
      <c r="BC550" s="33"/>
      <c r="BD550" s="33"/>
      <c r="BE550" s="33"/>
      <c r="BF550" s="33"/>
      <c r="BG550" s="33"/>
      <c r="BH550" s="33"/>
      <c r="BI550" s="33"/>
      <c r="BJ550" s="33"/>
      <c r="BK550" s="33"/>
      <c r="BL550" s="33"/>
      <c r="BM550" s="33"/>
      <c r="BN550" s="33"/>
      <c r="BO550" s="33"/>
      <c r="BP550" s="33"/>
      <c r="BQ550" s="33"/>
      <c r="BR550" s="33"/>
      <c r="BS550" s="33"/>
      <c r="BT550" s="33"/>
      <c r="BU550" s="33"/>
      <c r="BV550" s="33"/>
      <c r="BW550" s="33"/>
      <c r="BX550" s="33"/>
      <c r="BY550" s="33"/>
      <c r="BZ550" s="33"/>
      <c r="CA550" s="33"/>
      <c r="CB550" s="33"/>
      <c r="CC550" s="33"/>
      <c r="CD550" s="33"/>
      <c r="CE550" s="33"/>
      <c r="CF550" s="33"/>
      <c r="CG550" s="33"/>
      <c r="CH550" s="33"/>
      <c r="CI550" s="33"/>
      <c r="CJ550" s="33"/>
      <c r="CK550" s="33"/>
      <c r="CL550" s="33"/>
      <c r="CM550" s="33"/>
      <c r="CN550" s="33"/>
      <c r="CO550" s="33"/>
      <c r="CP550" s="33"/>
      <c r="CQ550" s="33"/>
      <c r="CR550" s="33"/>
      <c r="CS550" s="33"/>
      <c r="CT550" s="33"/>
      <c r="CU550" s="33"/>
      <c r="CV550" s="33"/>
      <c r="CW550" s="33"/>
      <c r="CX550" s="33"/>
      <c r="CY550" s="33"/>
      <c r="CZ550" s="33"/>
      <c r="DA550" s="33"/>
      <c r="DB550" s="33"/>
      <c r="DC550" s="33"/>
      <c r="DD550" s="33"/>
      <c r="DE550" s="33"/>
      <c r="DF550" s="33"/>
      <c r="DG550" s="33"/>
      <c r="DH550" s="33"/>
      <c r="DI550" s="33"/>
      <c r="DJ550" s="33"/>
      <c r="DK550" s="33"/>
      <c r="DL550" s="33"/>
      <c r="DM550" s="33"/>
      <c r="DN550" s="33"/>
      <c r="DO550" s="33"/>
      <c r="DP550" s="33"/>
      <c r="DQ550" s="33"/>
      <c r="DR550" s="33"/>
      <c r="DS550" s="33"/>
      <c r="DT550" s="33"/>
      <c r="DU550" s="33"/>
      <c r="DV550" s="33"/>
      <c r="DW550" s="33"/>
      <c r="DX550" s="33"/>
      <c r="DY550" s="33"/>
      <c r="DZ550" s="33"/>
      <c r="EA550" s="33"/>
      <c r="EB550" s="33"/>
      <c r="EC550" s="33"/>
      <c r="ED550" s="33"/>
      <c r="EE550" s="33"/>
      <c r="EF550" s="33"/>
      <c r="EG550" s="33"/>
      <c r="EH550" s="33"/>
      <c r="EI550" s="33"/>
      <c r="EJ550" s="33"/>
      <c r="EK550" s="33"/>
      <c r="EL550" s="33"/>
      <c r="EM550" s="33"/>
      <c r="EN550" s="33"/>
      <c r="EO550" s="33"/>
      <c r="EP550" s="33"/>
      <c r="EQ550" s="33"/>
      <c r="ER550" s="33"/>
      <c r="ES550" s="33"/>
      <c r="ET550" s="33"/>
      <c r="EU550" s="33"/>
      <c r="EV550" s="33"/>
      <c r="EW550" s="33"/>
      <c r="EX550" s="33"/>
      <c r="EY550" s="33"/>
      <c r="EZ550" s="33"/>
      <c r="FA550" s="33"/>
      <c r="FB550" s="33"/>
      <c r="FC550" s="33"/>
      <c r="FD550" s="33"/>
      <c r="FE550" s="33"/>
      <c r="FF550" s="33"/>
      <c r="FG550" s="33"/>
      <c r="FH550" s="33"/>
      <c r="FI550" s="33"/>
      <c r="FJ550" s="33"/>
      <c r="FK550" s="33"/>
      <c r="FL550" s="33"/>
      <c r="FM550" s="33"/>
      <c r="FN550" s="33"/>
      <c r="FO550" s="33"/>
      <c r="FP550" s="33"/>
      <c r="FQ550" s="33"/>
      <c r="FR550" s="33"/>
      <c r="FS550" s="33"/>
      <c r="FT550" s="33"/>
      <c r="FU550" s="33"/>
      <c r="FV550" s="33"/>
      <c r="FW550" s="33"/>
      <c r="FX550" s="33"/>
      <c r="FY550" s="33"/>
      <c r="FZ550" s="33"/>
      <c r="GA550" s="33"/>
      <c r="GB550" s="33"/>
      <c r="GC550" s="33"/>
      <c r="GD550" s="33"/>
      <c r="GE550" s="33"/>
      <c r="GF550" s="33"/>
      <c r="GG550" s="33"/>
      <c r="GH550" s="33"/>
      <c r="GI550" s="33"/>
      <c r="GJ550" s="33"/>
      <c r="GK550" s="33"/>
      <c r="GL550" s="33"/>
      <c r="GM550" s="33"/>
      <c r="GN550" s="33"/>
      <c r="GO550" s="33"/>
      <c r="GP550" s="33"/>
      <c r="GQ550" s="33"/>
      <c r="GR550" s="33"/>
      <c r="GS550" s="33"/>
      <c r="GT550" s="33"/>
      <c r="GU550" s="33"/>
      <c r="GV550" s="33"/>
      <c r="GW550" s="33"/>
      <c r="GX550" s="33"/>
      <c r="GY550" s="33"/>
      <c r="GZ550" s="33"/>
      <c r="HA550" s="33"/>
      <c r="HB550" s="33"/>
      <c r="HC550" s="33"/>
      <c r="HD550" s="33"/>
      <c r="HE550" s="33"/>
      <c r="HF550" s="33"/>
      <c r="HG550" s="33"/>
      <c r="HH550" s="33"/>
      <c r="HI550" s="33"/>
      <c r="HJ550" s="33"/>
      <c r="HK550" s="33"/>
      <c r="HL550" s="33"/>
      <c r="HM550" s="33"/>
      <c r="HN550" s="33"/>
      <c r="HO550" s="33"/>
      <c r="HP550" s="33"/>
      <c r="HQ550" s="33"/>
      <c r="HR550" s="33"/>
      <c r="HS550" s="33"/>
      <c r="HT550" s="33"/>
      <c r="HU550" s="33"/>
      <c r="HV550" s="33"/>
      <c r="HW550" s="33"/>
      <c r="HX550" s="33"/>
      <c r="HY550" s="33"/>
      <c r="HZ550" s="33"/>
      <c r="IA550" s="33"/>
      <c r="IB550" s="33"/>
      <c r="IC550" s="33"/>
      <c r="ID550" s="33"/>
      <c r="IE550" s="33"/>
      <c r="IF550" s="33"/>
      <c r="IG550" s="33"/>
      <c r="IH550" s="33"/>
      <c r="II550" s="33"/>
      <c r="IJ550" s="33"/>
      <c r="IK550" s="33"/>
      <c r="IL550" s="33"/>
      <c r="IM550" s="33"/>
      <c r="IN550" s="33"/>
      <c r="IO550" s="33"/>
      <c r="IP550" s="33"/>
      <c r="IQ550" s="33"/>
      <c r="IR550" s="33"/>
      <c r="IS550" s="33"/>
      <c r="IT550" s="33"/>
      <c r="IU550" s="33"/>
      <c r="IV550" s="33"/>
    </row>
    <row r="551" spans="1:256" ht="13.9" hidden="1" x14ac:dyDescent="0.25">
      <c r="A551" s="446"/>
      <c r="B551" s="446"/>
      <c r="C551" s="446"/>
      <c r="D551" s="446"/>
      <c r="E551" s="446"/>
      <c r="F551" s="446"/>
      <c r="G551" s="446"/>
      <c r="H551" s="446"/>
      <c r="I551" s="446"/>
      <c r="J551" s="446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  <c r="AA551" s="33"/>
      <c r="AB551" s="33"/>
      <c r="AC551" s="33"/>
      <c r="AD551" s="33"/>
      <c r="AE551" s="33"/>
      <c r="AF551" s="33"/>
      <c r="AG551" s="33"/>
      <c r="AH551" s="33"/>
      <c r="AI551" s="33"/>
      <c r="AJ551" s="33"/>
      <c r="AK551" s="33"/>
      <c r="AL551" s="33"/>
      <c r="AM551" s="33"/>
      <c r="AN551" s="33"/>
      <c r="AO551" s="33"/>
      <c r="AP551" s="33"/>
      <c r="AQ551" s="33"/>
      <c r="AR551" s="33"/>
      <c r="AS551" s="33"/>
      <c r="AT551" s="33"/>
      <c r="AU551" s="33"/>
      <c r="AV551" s="33"/>
      <c r="AW551" s="33"/>
      <c r="AX551" s="33"/>
      <c r="AY551" s="33"/>
      <c r="AZ551" s="33"/>
      <c r="BA551" s="33"/>
      <c r="BB551" s="33"/>
      <c r="BC551" s="33"/>
      <c r="BD551" s="33"/>
      <c r="BE551" s="33"/>
      <c r="BF551" s="33"/>
      <c r="BG551" s="33"/>
      <c r="BH551" s="33"/>
      <c r="BI551" s="33"/>
      <c r="BJ551" s="33"/>
      <c r="BK551" s="33"/>
      <c r="BL551" s="33"/>
      <c r="BM551" s="33"/>
      <c r="BN551" s="33"/>
      <c r="BO551" s="33"/>
      <c r="BP551" s="33"/>
      <c r="BQ551" s="33"/>
      <c r="BR551" s="33"/>
      <c r="BS551" s="33"/>
      <c r="BT551" s="33"/>
      <c r="BU551" s="33"/>
      <c r="BV551" s="33"/>
      <c r="BW551" s="33"/>
      <c r="BX551" s="33"/>
      <c r="BY551" s="33"/>
      <c r="BZ551" s="33"/>
      <c r="CA551" s="33"/>
      <c r="CB551" s="33"/>
      <c r="CC551" s="33"/>
      <c r="CD551" s="33"/>
      <c r="CE551" s="33"/>
      <c r="CF551" s="33"/>
      <c r="CG551" s="33"/>
      <c r="CH551" s="33"/>
      <c r="CI551" s="33"/>
      <c r="CJ551" s="33"/>
      <c r="CK551" s="33"/>
      <c r="CL551" s="33"/>
      <c r="CM551" s="33"/>
      <c r="CN551" s="33"/>
      <c r="CO551" s="33"/>
      <c r="CP551" s="33"/>
      <c r="CQ551" s="33"/>
      <c r="CR551" s="33"/>
      <c r="CS551" s="33"/>
      <c r="CT551" s="33"/>
      <c r="CU551" s="33"/>
      <c r="CV551" s="33"/>
      <c r="CW551" s="33"/>
      <c r="CX551" s="33"/>
      <c r="CY551" s="33"/>
      <c r="CZ551" s="33"/>
      <c r="DA551" s="33"/>
      <c r="DB551" s="33"/>
      <c r="DC551" s="33"/>
      <c r="DD551" s="33"/>
      <c r="DE551" s="33"/>
      <c r="DF551" s="33"/>
      <c r="DG551" s="33"/>
      <c r="DH551" s="33"/>
      <c r="DI551" s="33"/>
      <c r="DJ551" s="33"/>
      <c r="DK551" s="33"/>
      <c r="DL551" s="33"/>
      <c r="DM551" s="33"/>
      <c r="DN551" s="33"/>
      <c r="DO551" s="33"/>
      <c r="DP551" s="33"/>
      <c r="DQ551" s="33"/>
      <c r="DR551" s="33"/>
      <c r="DS551" s="33"/>
      <c r="DT551" s="33"/>
      <c r="DU551" s="33"/>
      <c r="DV551" s="33"/>
      <c r="DW551" s="33"/>
      <c r="DX551" s="33"/>
      <c r="DY551" s="33"/>
      <c r="DZ551" s="33"/>
      <c r="EA551" s="33"/>
      <c r="EB551" s="33"/>
      <c r="EC551" s="33"/>
      <c r="ED551" s="33"/>
      <c r="EE551" s="33"/>
      <c r="EF551" s="33"/>
      <c r="EG551" s="33"/>
      <c r="EH551" s="33"/>
      <c r="EI551" s="33"/>
      <c r="EJ551" s="33"/>
      <c r="EK551" s="33"/>
      <c r="EL551" s="33"/>
      <c r="EM551" s="33"/>
      <c r="EN551" s="33"/>
      <c r="EO551" s="33"/>
      <c r="EP551" s="33"/>
      <c r="EQ551" s="33"/>
      <c r="ER551" s="33"/>
      <c r="ES551" s="33"/>
      <c r="ET551" s="33"/>
      <c r="EU551" s="33"/>
      <c r="EV551" s="33"/>
      <c r="EW551" s="33"/>
      <c r="EX551" s="33"/>
      <c r="EY551" s="33"/>
      <c r="EZ551" s="33"/>
      <c r="FA551" s="33"/>
      <c r="FB551" s="33"/>
      <c r="FC551" s="33"/>
      <c r="FD551" s="33"/>
      <c r="FE551" s="33"/>
      <c r="FF551" s="33"/>
      <c r="FG551" s="33"/>
      <c r="FH551" s="33"/>
      <c r="FI551" s="33"/>
      <c r="FJ551" s="33"/>
      <c r="FK551" s="33"/>
      <c r="FL551" s="33"/>
      <c r="FM551" s="33"/>
      <c r="FN551" s="33"/>
      <c r="FO551" s="33"/>
      <c r="FP551" s="33"/>
      <c r="FQ551" s="33"/>
      <c r="FR551" s="33"/>
      <c r="FS551" s="33"/>
      <c r="FT551" s="33"/>
      <c r="FU551" s="33"/>
      <c r="FV551" s="33"/>
      <c r="FW551" s="33"/>
      <c r="FX551" s="33"/>
      <c r="FY551" s="33"/>
      <c r="FZ551" s="33"/>
      <c r="GA551" s="33"/>
      <c r="GB551" s="33"/>
      <c r="GC551" s="33"/>
      <c r="GD551" s="33"/>
      <c r="GE551" s="33"/>
      <c r="GF551" s="33"/>
      <c r="GG551" s="33"/>
      <c r="GH551" s="33"/>
      <c r="GI551" s="33"/>
      <c r="GJ551" s="33"/>
      <c r="GK551" s="33"/>
      <c r="GL551" s="33"/>
      <c r="GM551" s="33"/>
      <c r="GN551" s="33"/>
      <c r="GO551" s="33"/>
      <c r="GP551" s="33"/>
      <c r="GQ551" s="33"/>
      <c r="GR551" s="33"/>
      <c r="GS551" s="33"/>
      <c r="GT551" s="33"/>
      <c r="GU551" s="33"/>
      <c r="GV551" s="33"/>
      <c r="GW551" s="33"/>
      <c r="GX551" s="33"/>
      <c r="GY551" s="33"/>
      <c r="GZ551" s="33"/>
      <c r="HA551" s="33"/>
      <c r="HB551" s="33"/>
      <c r="HC551" s="33"/>
      <c r="HD551" s="33"/>
      <c r="HE551" s="33"/>
      <c r="HF551" s="33"/>
      <c r="HG551" s="33"/>
      <c r="HH551" s="33"/>
      <c r="HI551" s="33"/>
      <c r="HJ551" s="33"/>
      <c r="HK551" s="33"/>
      <c r="HL551" s="33"/>
      <c r="HM551" s="33"/>
      <c r="HN551" s="33"/>
      <c r="HO551" s="33"/>
      <c r="HP551" s="33"/>
      <c r="HQ551" s="33"/>
      <c r="HR551" s="33"/>
      <c r="HS551" s="33"/>
      <c r="HT551" s="33"/>
      <c r="HU551" s="33"/>
      <c r="HV551" s="33"/>
      <c r="HW551" s="33"/>
      <c r="HX551" s="33"/>
      <c r="HY551" s="33"/>
      <c r="HZ551" s="33"/>
      <c r="IA551" s="33"/>
      <c r="IB551" s="33"/>
      <c r="IC551" s="33"/>
      <c r="ID551" s="33"/>
      <c r="IE551" s="33"/>
      <c r="IF551" s="33"/>
      <c r="IG551" s="33"/>
      <c r="IH551" s="33"/>
      <c r="II551" s="33"/>
      <c r="IJ551" s="33"/>
      <c r="IK551" s="33"/>
      <c r="IL551" s="33"/>
      <c r="IM551" s="33"/>
      <c r="IN551" s="33"/>
      <c r="IO551" s="33"/>
      <c r="IP551" s="33"/>
      <c r="IQ551" s="33"/>
      <c r="IR551" s="33"/>
      <c r="IS551" s="33"/>
      <c r="IT551" s="33"/>
      <c r="IU551" s="33"/>
      <c r="IV551" s="33"/>
    </row>
    <row r="552" spans="1:256" ht="15.75" customHeight="1" x14ac:dyDescent="0.2">
      <c r="A552" s="83" t="s">
        <v>695</v>
      </c>
      <c r="B552" s="1113" t="s">
        <v>494</v>
      </c>
      <c r="C552" s="1113"/>
      <c r="D552" s="1113"/>
      <c r="E552" s="1113"/>
      <c r="F552" s="1113"/>
      <c r="G552" s="1113"/>
      <c r="H552" s="1113"/>
      <c r="I552" s="1113"/>
      <c r="J552" s="111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  <c r="AA552" s="33"/>
      <c r="AB552" s="33"/>
      <c r="AC552" s="33"/>
      <c r="AD552" s="33"/>
      <c r="AE552" s="33"/>
      <c r="AF552" s="33"/>
      <c r="AG552" s="33"/>
      <c r="AH552" s="33"/>
      <c r="AI552" s="33"/>
      <c r="AJ552" s="33"/>
      <c r="AK552" s="33"/>
      <c r="AL552" s="33"/>
      <c r="AM552" s="33"/>
      <c r="AN552" s="33"/>
      <c r="AO552" s="33"/>
      <c r="AP552" s="33"/>
      <c r="AQ552" s="33"/>
      <c r="AR552" s="33"/>
      <c r="AS552" s="33"/>
      <c r="AT552" s="33"/>
      <c r="AU552" s="33"/>
      <c r="AV552" s="33"/>
      <c r="AW552" s="33"/>
      <c r="AX552" s="33"/>
      <c r="AY552" s="33"/>
      <c r="AZ552" s="33"/>
      <c r="BA552" s="33"/>
      <c r="BB552" s="33"/>
      <c r="BC552" s="33"/>
      <c r="BD552" s="33"/>
      <c r="BE552" s="33"/>
      <c r="BF552" s="33"/>
      <c r="BG552" s="33"/>
      <c r="BH552" s="33"/>
      <c r="BI552" s="33"/>
      <c r="BJ552" s="33"/>
      <c r="BK552" s="33"/>
      <c r="BL552" s="33"/>
      <c r="BM552" s="33"/>
      <c r="BN552" s="33"/>
      <c r="BO552" s="33"/>
      <c r="BP552" s="33"/>
      <c r="BQ552" s="33"/>
      <c r="BR552" s="33"/>
      <c r="BS552" s="33"/>
      <c r="BT552" s="33"/>
      <c r="BU552" s="33"/>
      <c r="BV552" s="33"/>
      <c r="BW552" s="33"/>
      <c r="BX552" s="33"/>
      <c r="BY552" s="33"/>
      <c r="BZ552" s="33"/>
      <c r="CA552" s="33"/>
      <c r="CB552" s="33"/>
      <c r="CC552" s="33"/>
      <c r="CD552" s="33"/>
      <c r="CE552" s="33"/>
      <c r="CF552" s="33"/>
      <c r="CG552" s="33"/>
      <c r="CH552" s="33"/>
      <c r="CI552" s="33"/>
      <c r="CJ552" s="33"/>
      <c r="CK552" s="33"/>
      <c r="CL552" s="33"/>
      <c r="CM552" s="33"/>
      <c r="CN552" s="33"/>
      <c r="CO552" s="33"/>
      <c r="CP552" s="33"/>
      <c r="CQ552" s="33"/>
      <c r="CR552" s="33"/>
      <c r="CS552" s="33"/>
      <c r="CT552" s="33"/>
      <c r="CU552" s="33"/>
      <c r="CV552" s="33"/>
      <c r="CW552" s="33"/>
      <c r="CX552" s="33"/>
      <c r="CY552" s="33"/>
      <c r="CZ552" s="33"/>
      <c r="DA552" s="33"/>
      <c r="DB552" s="33"/>
      <c r="DC552" s="33"/>
      <c r="DD552" s="33"/>
      <c r="DE552" s="33"/>
      <c r="DF552" s="33"/>
      <c r="DG552" s="33"/>
      <c r="DH552" s="33"/>
      <c r="DI552" s="33"/>
      <c r="DJ552" s="33"/>
      <c r="DK552" s="33"/>
      <c r="DL552" s="33"/>
      <c r="DM552" s="33"/>
      <c r="DN552" s="33"/>
      <c r="DO552" s="33"/>
      <c r="DP552" s="33"/>
      <c r="DQ552" s="33"/>
      <c r="DR552" s="33"/>
      <c r="DS552" s="33"/>
      <c r="DT552" s="33"/>
      <c r="DU552" s="33"/>
      <c r="DV552" s="33"/>
      <c r="DW552" s="33"/>
      <c r="DX552" s="33"/>
      <c r="DY552" s="33"/>
      <c r="DZ552" s="33"/>
      <c r="EA552" s="33"/>
      <c r="EB552" s="33"/>
      <c r="EC552" s="33"/>
      <c r="ED552" s="33"/>
      <c r="EE552" s="33"/>
      <c r="EF552" s="33"/>
      <c r="EG552" s="33"/>
      <c r="EH552" s="33"/>
      <c r="EI552" s="33"/>
      <c r="EJ552" s="33"/>
      <c r="EK552" s="33"/>
      <c r="EL552" s="33"/>
      <c r="EM552" s="33"/>
      <c r="EN552" s="33"/>
      <c r="EO552" s="33"/>
      <c r="EP552" s="33"/>
      <c r="EQ552" s="33"/>
      <c r="ER552" s="33"/>
      <c r="ES552" s="33"/>
      <c r="ET552" s="33"/>
      <c r="EU552" s="33"/>
      <c r="EV552" s="33"/>
      <c r="EW552" s="33"/>
      <c r="EX552" s="33"/>
      <c r="EY552" s="33"/>
      <c r="EZ552" s="33"/>
      <c r="FA552" s="33"/>
      <c r="FB552" s="33"/>
      <c r="FC552" s="33"/>
      <c r="FD552" s="33"/>
      <c r="FE552" s="33"/>
      <c r="FF552" s="33"/>
      <c r="FG552" s="33"/>
      <c r="FH552" s="33"/>
      <c r="FI552" s="33"/>
      <c r="FJ552" s="33"/>
      <c r="FK552" s="33"/>
      <c r="FL552" s="33"/>
      <c r="FM552" s="33"/>
      <c r="FN552" s="33"/>
      <c r="FO552" s="33"/>
      <c r="FP552" s="33"/>
      <c r="FQ552" s="33"/>
      <c r="FR552" s="33"/>
      <c r="FS552" s="33"/>
      <c r="FT552" s="33"/>
      <c r="FU552" s="33"/>
      <c r="FV552" s="33"/>
      <c r="FW552" s="33"/>
      <c r="FX552" s="33"/>
      <c r="FY552" s="33"/>
      <c r="FZ552" s="33"/>
      <c r="GA552" s="33"/>
      <c r="GB552" s="33"/>
      <c r="GC552" s="33"/>
      <c r="GD552" s="33"/>
      <c r="GE552" s="33"/>
      <c r="GF552" s="33"/>
      <c r="GG552" s="33"/>
      <c r="GH552" s="33"/>
      <c r="GI552" s="33"/>
      <c r="GJ552" s="33"/>
      <c r="GK552" s="33"/>
      <c r="GL552" s="33"/>
      <c r="GM552" s="33"/>
      <c r="GN552" s="33"/>
      <c r="GO552" s="33"/>
      <c r="GP552" s="33"/>
      <c r="GQ552" s="33"/>
      <c r="GR552" s="33"/>
      <c r="GS552" s="33"/>
      <c r="GT552" s="33"/>
      <c r="GU552" s="33"/>
      <c r="GV552" s="33"/>
      <c r="GW552" s="33"/>
      <c r="GX552" s="33"/>
      <c r="GY552" s="33"/>
      <c r="GZ552" s="33"/>
      <c r="HA552" s="33"/>
      <c r="HB552" s="33"/>
      <c r="HC552" s="33"/>
      <c r="HD552" s="33"/>
      <c r="HE552" s="33"/>
      <c r="HF552" s="33"/>
      <c r="HG552" s="33"/>
      <c r="HH552" s="33"/>
      <c r="HI552" s="33"/>
      <c r="HJ552" s="33"/>
      <c r="HK552" s="33"/>
      <c r="HL552" s="33"/>
      <c r="HM552" s="33"/>
      <c r="HN552" s="33"/>
      <c r="HO552" s="33"/>
      <c r="HP552" s="33"/>
      <c r="HQ552" s="33"/>
      <c r="HR552" s="33"/>
      <c r="HS552" s="33"/>
      <c r="HT552" s="33"/>
      <c r="HU552" s="33"/>
      <c r="HV552" s="33"/>
      <c r="HW552" s="33"/>
      <c r="HX552" s="33"/>
      <c r="HY552" s="33"/>
      <c r="HZ552" s="33"/>
      <c r="IA552" s="33"/>
      <c r="IB552" s="33"/>
      <c r="IC552" s="33"/>
      <c r="ID552" s="33"/>
      <c r="IE552" s="33"/>
      <c r="IF552" s="33"/>
      <c r="IG552" s="33"/>
      <c r="IH552" s="33"/>
      <c r="II552" s="33"/>
      <c r="IJ552" s="33"/>
      <c r="IK552" s="33"/>
      <c r="IL552" s="33"/>
      <c r="IM552" s="33"/>
      <c r="IN552" s="33"/>
      <c r="IO552" s="33"/>
      <c r="IP552" s="33"/>
      <c r="IQ552" s="33"/>
      <c r="IR552" s="33"/>
      <c r="IS552" s="33"/>
      <c r="IT552" s="33"/>
      <c r="IU552" s="33"/>
      <c r="IV552" s="33"/>
    </row>
    <row r="553" spans="1:256" ht="15.75" customHeight="1" thickBo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  <c r="AA553" s="33"/>
      <c r="AB553" s="33"/>
      <c r="AC553" s="33"/>
      <c r="AD553" s="33"/>
      <c r="AE553" s="33"/>
      <c r="AF553" s="33"/>
      <c r="AG553" s="33"/>
      <c r="AH553" s="33"/>
      <c r="AI553" s="33"/>
      <c r="AJ553" s="33"/>
      <c r="AK553" s="33"/>
      <c r="AL553" s="33"/>
      <c r="AM553" s="33"/>
      <c r="AN553" s="33"/>
      <c r="AO553" s="33"/>
      <c r="AP553" s="33"/>
      <c r="AQ553" s="33"/>
      <c r="AR553" s="33"/>
      <c r="AS553" s="33"/>
      <c r="AT553" s="33"/>
      <c r="AU553" s="33"/>
      <c r="AV553" s="33"/>
      <c r="AW553" s="33"/>
      <c r="AX553" s="33"/>
      <c r="AY553" s="33"/>
      <c r="AZ553" s="33"/>
      <c r="BA553" s="33"/>
      <c r="BB553" s="33"/>
      <c r="BC553" s="33"/>
      <c r="BD553" s="33"/>
      <c r="BE553" s="33"/>
      <c r="BF553" s="33"/>
      <c r="BG553" s="33"/>
      <c r="BH553" s="33"/>
      <c r="BI553" s="33"/>
      <c r="BJ553" s="33"/>
      <c r="BK553" s="33"/>
      <c r="BL553" s="33"/>
      <c r="BM553" s="33"/>
      <c r="BN553" s="33"/>
      <c r="BO553" s="33"/>
      <c r="BP553" s="33"/>
      <c r="BQ553" s="33"/>
      <c r="BR553" s="33"/>
      <c r="BS553" s="33"/>
      <c r="BT553" s="33"/>
      <c r="BU553" s="33"/>
      <c r="BV553" s="33"/>
      <c r="BW553" s="33"/>
      <c r="BX553" s="33"/>
      <c r="BY553" s="33"/>
      <c r="BZ553" s="33"/>
      <c r="CA553" s="33"/>
      <c r="CB553" s="33"/>
      <c r="CC553" s="33"/>
      <c r="CD553" s="33"/>
      <c r="CE553" s="33"/>
      <c r="CF553" s="33"/>
      <c r="CG553" s="33"/>
      <c r="CH553" s="33"/>
      <c r="CI553" s="33"/>
      <c r="CJ553" s="33"/>
      <c r="CK553" s="33"/>
      <c r="CL553" s="33"/>
      <c r="CM553" s="33"/>
      <c r="CN553" s="33"/>
      <c r="CO553" s="33"/>
      <c r="CP553" s="33"/>
      <c r="CQ553" s="33"/>
      <c r="CR553" s="33"/>
      <c r="CS553" s="33"/>
      <c r="CT553" s="33"/>
      <c r="CU553" s="33"/>
      <c r="CV553" s="33"/>
      <c r="CW553" s="33"/>
      <c r="CX553" s="33"/>
      <c r="CY553" s="33"/>
      <c r="CZ553" s="33"/>
      <c r="DA553" s="33"/>
      <c r="DB553" s="33"/>
      <c r="DC553" s="33"/>
      <c r="DD553" s="33"/>
      <c r="DE553" s="33"/>
      <c r="DF553" s="33"/>
      <c r="DG553" s="33"/>
      <c r="DH553" s="33"/>
      <c r="DI553" s="33"/>
      <c r="DJ553" s="33"/>
      <c r="DK553" s="33"/>
      <c r="DL553" s="33"/>
      <c r="DM553" s="33"/>
      <c r="DN553" s="33"/>
      <c r="DO553" s="33"/>
      <c r="DP553" s="33"/>
      <c r="DQ553" s="33"/>
      <c r="DR553" s="33"/>
      <c r="DS553" s="33"/>
      <c r="DT553" s="33"/>
      <c r="DU553" s="33"/>
      <c r="DV553" s="33"/>
      <c r="DW553" s="33"/>
      <c r="DX553" s="33"/>
      <c r="DY553" s="33"/>
      <c r="DZ553" s="33"/>
      <c r="EA553" s="33"/>
      <c r="EB553" s="33"/>
      <c r="EC553" s="33"/>
      <c r="ED553" s="33"/>
      <c r="EE553" s="33"/>
      <c r="EF553" s="33"/>
      <c r="EG553" s="33"/>
      <c r="EH553" s="33"/>
      <c r="EI553" s="33"/>
      <c r="EJ553" s="33"/>
      <c r="EK553" s="33"/>
      <c r="EL553" s="33"/>
      <c r="EM553" s="33"/>
      <c r="EN553" s="33"/>
      <c r="EO553" s="33"/>
      <c r="EP553" s="33"/>
      <c r="EQ553" s="33"/>
      <c r="ER553" s="33"/>
      <c r="ES553" s="33"/>
      <c r="ET553" s="33"/>
      <c r="EU553" s="33"/>
      <c r="EV553" s="33"/>
      <c r="EW553" s="33"/>
      <c r="EX553" s="33"/>
      <c r="EY553" s="33"/>
      <c r="EZ553" s="33"/>
      <c r="FA553" s="33"/>
      <c r="FB553" s="33"/>
      <c r="FC553" s="33"/>
      <c r="FD553" s="33"/>
      <c r="FE553" s="33"/>
      <c r="FF553" s="33"/>
      <c r="FG553" s="33"/>
      <c r="FH553" s="33"/>
      <c r="FI553" s="33"/>
      <c r="FJ553" s="33"/>
      <c r="FK553" s="33"/>
      <c r="FL553" s="33"/>
      <c r="FM553" s="33"/>
      <c r="FN553" s="33"/>
      <c r="FO553" s="33"/>
      <c r="FP553" s="33"/>
      <c r="FQ553" s="33"/>
      <c r="FR553" s="33"/>
      <c r="FS553" s="33"/>
      <c r="FT553" s="33"/>
      <c r="FU553" s="33"/>
      <c r="FV553" s="33"/>
      <c r="FW553" s="33"/>
      <c r="FX553" s="33"/>
      <c r="FY553" s="33"/>
      <c r="FZ553" s="33"/>
      <c r="GA553" s="33"/>
      <c r="GB553" s="33"/>
      <c r="GC553" s="33"/>
      <c r="GD553" s="33"/>
      <c r="GE553" s="33"/>
      <c r="GF553" s="33"/>
      <c r="GG553" s="33"/>
      <c r="GH553" s="33"/>
      <c r="GI553" s="33"/>
      <c r="GJ553" s="33"/>
      <c r="GK553" s="33"/>
      <c r="GL553" s="33"/>
      <c r="GM553" s="33"/>
      <c r="GN553" s="33"/>
      <c r="GO553" s="33"/>
      <c r="GP553" s="33"/>
      <c r="GQ553" s="33"/>
      <c r="GR553" s="33"/>
      <c r="GS553" s="33"/>
      <c r="GT553" s="33"/>
      <c r="GU553" s="33"/>
      <c r="GV553" s="33"/>
      <c r="GW553" s="33"/>
      <c r="GX553" s="33"/>
      <c r="GY553" s="33"/>
      <c r="GZ553" s="33"/>
      <c r="HA553" s="33"/>
      <c r="HB553" s="33"/>
      <c r="HC553" s="33"/>
      <c r="HD553" s="33"/>
      <c r="HE553" s="33"/>
      <c r="HF553" s="33"/>
      <c r="HG553" s="33"/>
      <c r="HH553" s="33"/>
      <c r="HI553" s="33"/>
      <c r="HJ553" s="33"/>
      <c r="HK553" s="33"/>
      <c r="HL553" s="33"/>
      <c r="HM553" s="33"/>
      <c r="HN553" s="33"/>
      <c r="HO553" s="33"/>
      <c r="HP553" s="33"/>
      <c r="HQ553" s="33"/>
      <c r="HR553" s="33"/>
      <c r="HS553" s="33"/>
      <c r="HT553" s="33"/>
      <c r="HU553" s="33"/>
      <c r="HV553" s="33"/>
      <c r="HW553" s="33"/>
      <c r="HX553" s="33"/>
      <c r="HY553" s="33"/>
      <c r="HZ553" s="33"/>
      <c r="IA553" s="33"/>
      <c r="IB553" s="33"/>
      <c r="IC553" s="33"/>
      <c r="ID553" s="33"/>
      <c r="IE553" s="33"/>
      <c r="IF553" s="33"/>
      <c r="IG553" s="33"/>
      <c r="IH553" s="33"/>
      <c r="II553" s="33"/>
      <c r="IJ553" s="33"/>
      <c r="IK553" s="33"/>
      <c r="IL553" s="33"/>
      <c r="IM553" s="33"/>
      <c r="IN553" s="33"/>
      <c r="IO553" s="33"/>
      <c r="IP553" s="33"/>
      <c r="IQ553" s="33"/>
      <c r="IR553" s="33"/>
      <c r="IS553" s="33"/>
      <c r="IT553" s="33"/>
      <c r="IU553" s="33"/>
      <c r="IV553" s="33"/>
    </row>
    <row r="554" spans="1:256" ht="33" customHeight="1" thickTop="1" thickBot="1" x14ac:dyDescent="0.25">
      <c r="A554" s="887" t="s">
        <v>5</v>
      </c>
      <c r="B554" s="888"/>
      <c r="C554" s="888"/>
      <c r="D554" s="888"/>
      <c r="E554" s="888"/>
      <c r="F554" s="888"/>
      <c r="G554" s="889"/>
      <c r="H554" s="469" t="s">
        <v>90</v>
      </c>
      <c r="I554" s="466"/>
      <c r="J554" s="470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  <c r="AA554" s="33"/>
      <c r="AB554" s="33"/>
      <c r="AC554" s="33"/>
      <c r="AD554" s="33"/>
      <c r="AE554" s="33"/>
      <c r="AF554" s="33"/>
      <c r="AG554" s="33"/>
      <c r="AH554" s="33"/>
      <c r="AI554" s="33"/>
      <c r="AJ554" s="33"/>
      <c r="AK554" s="33"/>
      <c r="AL554" s="33"/>
      <c r="AM554" s="33"/>
      <c r="AN554" s="33"/>
      <c r="AO554" s="33"/>
      <c r="AP554" s="33"/>
      <c r="AQ554" s="33"/>
      <c r="AR554" s="33"/>
      <c r="AS554" s="33"/>
      <c r="AT554" s="33"/>
      <c r="AU554" s="33"/>
      <c r="AV554" s="33"/>
      <c r="AW554" s="33"/>
      <c r="AX554" s="33"/>
      <c r="AY554" s="33"/>
      <c r="AZ554" s="33"/>
      <c r="BA554" s="33"/>
      <c r="BB554" s="33"/>
      <c r="BC554" s="33"/>
      <c r="BD554" s="33"/>
      <c r="BE554" s="33"/>
      <c r="BF554" s="33"/>
      <c r="BG554" s="33"/>
      <c r="BH554" s="33"/>
      <c r="BI554" s="33"/>
      <c r="BJ554" s="33"/>
      <c r="BK554" s="33"/>
      <c r="BL554" s="33"/>
      <c r="BM554" s="33"/>
      <c r="BN554" s="33"/>
      <c r="BO554" s="33"/>
      <c r="BP554" s="33"/>
      <c r="BQ554" s="33"/>
      <c r="BR554" s="33"/>
      <c r="BS554" s="33"/>
      <c r="BT554" s="33"/>
      <c r="BU554" s="33"/>
      <c r="BV554" s="33"/>
      <c r="BW554" s="33"/>
      <c r="BX554" s="33"/>
      <c r="BY554" s="33"/>
      <c r="BZ554" s="33"/>
      <c r="CA554" s="33"/>
      <c r="CB554" s="33"/>
      <c r="CC554" s="33"/>
      <c r="CD554" s="33"/>
      <c r="CE554" s="33"/>
      <c r="CF554" s="33"/>
      <c r="CG554" s="33"/>
      <c r="CH554" s="33"/>
      <c r="CI554" s="33"/>
      <c r="CJ554" s="33"/>
      <c r="CK554" s="33"/>
      <c r="CL554" s="33"/>
      <c r="CM554" s="33"/>
      <c r="CN554" s="33"/>
      <c r="CO554" s="33"/>
      <c r="CP554" s="33"/>
      <c r="CQ554" s="33"/>
      <c r="CR554" s="33"/>
      <c r="CS554" s="33"/>
      <c r="CT554" s="33"/>
      <c r="CU554" s="33"/>
      <c r="CV554" s="33"/>
      <c r="CW554" s="33"/>
      <c r="CX554" s="33"/>
      <c r="CY554" s="33"/>
      <c r="CZ554" s="33"/>
      <c r="DA554" s="33"/>
      <c r="DB554" s="33"/>
      <c r="DC554" s="33"/>
      <c r="DD554" s="33"/>
      <c r="DE554" s="33"/>
      <c r="DF554" s="33"/>
      <c r="DG554" s="33"/>
      <c r="DH554" s="33"/>
      <c r="DI554" s="33"/>
      <c r="DJ554" s="33"/>
      <c r="DK554" s="33"/>
      <c r="DL554" s="33"/>
      <c r="DM554" s="33"/>
      <c r="DN554" s="33"/>
      <c r="DO554" s="33"/>
      <c r="DP554" s="33"/>
      <c r="DQ554" s="33"/>
      <c r="DR554" s="33"/>
      <c r="DS554" s="33"/>
      <c r="DT554" s="33"/>
      <c r="DU554" s="33"/>
      <c r="DV554" s="33"/>
      <c r="DW554" s="33"/>
      <c r="DX554" s="33"/>
      <c r="DY554" s="33"/>
      <c r="DZ554" s="33"/>
      <c r="EA554" s="33"/>
      <c r="EB554" s="33"/>
      <c r="EC554" s="33"/>
      <c r="ED554" s="33"/>
      <c r="EE554" s="33"/>
      <c r="EF554" s="33"/>
      <c r="EG554" s="33"/>
      <c r="EH554" s="33"/>
      <c r="EI554" s="33"/>
      <c r="EJ554" s="33"/>
      <c r="EK554" s="33"/>
      <c r="EL554" s="33"/>
      <c r="EM554" s="33"/>
      <c r="EN554" s="33"/>
      <c r="EO554" s="33"/>
      <c r="EP554" s="33"/>
      <c r="EQ554" s="33"/>
      <c r="ER554" s="33"/>
      <c r="ES554" s="33"/>
      <c r="ET554" s="33"/>
      <c r="EU554" s="33"/>
      <c r="EV554" s="33"/>
      <c r="EW554" s="33"/>
      <c r="EX554" s="33"/>
      <c r="EY554" s="33"/>
      <c r="EZ554" s="33"/>
      <c r="FA554" s="33"/>
      <c r="FB554" s="33"/>
      <c r="FC554" s="33"/>
      <c r="FD554" s="33"/>
      <c r="FE554" s="33"/>
      <c r="FF554" s="33"/>
      <c r="FG554" s="33"/>
      <c r="FH554" s="33"/>
      <c r="FI554" s="33"/>
      <c r="FJ554" s="33"/>
      <c r="FK554" s="33"/>
      <c r="FL554" s="33"/>
      <c r="FM554" s="33"/>
      <c r="FN554" s="33"/>
      <c r="FO554" s="33"/>
      <c r="FP554" s="33"/>
      <c r="FQ554" s="33"/>
      <c r="FR554" s="33"/>
      <c r="FS554" s="33"/>
      <c r="FT554" s="33"/>
      <c r="FU554" s="33"/>
      <c r="FV554" s="33"/>
      <c r="FW554" s="33"/>
      <c r="FX554" s="33"/>
      <c r="FY554" s="33"/>
      <c r="FZ554" s="33"/>
      <c r="GA554" s="33"/>
      <c r="GB554" s="33"/>
      <c r="GC554" s="33"/>
      <c r="GD554" s="33"/>
      <c r="GE554" s="33"/>
      <c r="GF554" s="33"/>
      <c r="GG554" s="33"/>
      <c r="GH554" s="33"/>
      <c r="GI554" s="33"/>
      <c r="GJ554" s="33"/>
      <c r="GK554" s="33"/>
      <c r="GL554" s="33"/>
      <c r="GM554" s="33"/>
      <c r="GN554" s="33"/>
      <c r="GO554" s="33"/>
      <c r="GP554" s="33"/>
      <c r="GQ554" s="33"/>
      <c r="GR554" s="33"/>
      <c r="GS554" s="33"/>
      <c r="GT554" s="33"/>
      <c r="GU554" s="33"/>
      <c r="GV554" s="33"/>
      <c r="GW554" s="33"/>
      <c r="GX554" s="33"/>
      <c r="GY554" s="33"/>
      <c r="GZ554" s="33"/>
      <c r="HA554" s="33"/>
      <c r="HB554" s="33"/>
      <c r="HC554" s="33"/>
      <c r="HD554" s="33"/>
      <c r="HE554" s="33"/>
      <c r="HF554" s="33"/>
      <c r="HG554" s="33"/>
      <c r="HH554" s="33"/>
      <c r="HI554" s="33"/>
      <c r="HJ554" s="33"/>
      <c r="HK554" s="33"/>
      <c r="HL554" s="33"/>
      <c r="HM554" s="33"/>
      <c r="HN554" s="33"/>
      <c r="HO554" s="33"/>
      <c r="HP554" s="33"/>
      <c r="HQ554" s="33"/>
      <c r="HR554" s="33"/>
      <c r="HS554" s="33"/>
      <c r="HT554" s="33"/>
      <c r="HU554" s="33"/>
      <c r="HV554" s="33"/>
      <c r="HW554" s="33"/>
      <c r="HX554" s="33"/>
      <c r="HY554" s="33"/>
      <c r="HZ554" s="33"/>
      <c r="IA554" s="33"/>
      <c r="IB554" s="33"/>
      <c r="IC554" s="33"/>
      <c r="ID554" s="33"/>
      <c r="IE554" s="33"/>
      <c r="IF554" s="33"/>
      <c r="IG554" s="33"/>
      <c r="IH554" s="33"/>
      <c r="II554" s="33"/>
      <c r="IJ554" s="33"/>
      <c r="IK554" s="33"/>
      <c r="IL554" s="33"/>
      <c r="IM554" s="33"/>
      <c r="IN554" s="33"/>
      <c r="IO554" s="33"/>
      <c r="IP554" s="33"/>
      <c r="IQ554" s="33"/>
      <c r="IR554" s="33"/>
      <c r="IS554" s="33"/>
      <c r="IT554" s="33"/>
      <c r="IU554" s="33"/>
      <c r="IV554" s="33"/>
    </row>
    <row r="555" spans="1:256" ht="16.5" customHeight="1" thickTop="1" x14ac:dyDescent="0.2">
      <c r="A555" s="890" t="s">
        <v>147</v>
      </c>
      <c r="B555" s="891"/>
      <c r="C555" s="891"/>
      <c r="D555" s="891"/>
      <c r="E555" s="891"/>
      <c r="F555" s="891"/>
      <c r="G555" s="892"/>
      <c r="H555" s="893">
        <v>0</v>
      </c>
      <c r="I555" s="894"/>
      <c r="J555" s="895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  <c r="AA555" s="33"/>
      <c r="AB555" s="33"/>
      <c r="AC555" s="33"/>
      <c r="AD555" s="33"/>
      <c r="AE555" s="33"/>
      <c r="AF555" s="33"/>
      <c r="AG555" s="33"/>
      <c r="AH555" s="33"/>
      <c r="AI555" s="33"/>
      <c r="AJ555" s="33"/>
      <c r="AK555" s="33"/>
      <c r="AL555" s="33"/>
      <c r="AM555" s="33"/>
      <c r="AN555" s="33"/>
      <c r="AO555" s="33"/>
      <c r="AP555" s="33"/>
      <c r="AQ555" s="33"/>
      <c r="AR555" s="33"/>
      <c r="AS555" s="33"/>
      <c r="AT555" s="33"/>
      <c r="AU555" s="33"/>
      <c r="AV555" s="33"/>
      <c r="AW555" s="33"/>
      <c r="AX555" s="33"/>
      <c r="AY555" s="33"/>
      <c r="AZ555" s="33"/>
      <c r="BA555" s="33"/>
      <c r="BB555" s="33"/>
      <c r="BC555" s="33"/>
      <c r="BD555" s="33"/>
      <c r="BE555" s="33"/>
      <c r="BF555" s="33"/>
      <c r="BG555" s="33"/>
      <c r="BH555" s="33"/>
      <c r="BI555" s="33"/>
      <c r="BJ555" s="33"/>
      <c r="BK555" s="33"/>
      <c r="BL555" s="33"/>
      <c r="BM555" s="33"/>
      <c r="BN555" s="33"/>
      <c r="BO555" s="33"/>
      <c r="BP555" s="33"/>
      <c r="BQ555" s="33"/>
      <c r="BR555" s="33"/>
      <c r="BS555" s="33"/>
      <c r="BT555" s="33"/>
      <c r="BU555" s="33"/>
      <c r="BV555" s="33"/>
      <c r="BW555" s="33"/>
      <c r="BX555" s="33"/>
      <c r="BY555" s="33"/>
      <c r="BZ555" s="33"/>
      <c r="CA555" s="33"/>
      <c r="CB555" s="33"/>
      <c r="CC555" s="33"/>
      <c r="CD555" s="33"/>
      <c r="CE555" s="33"/>
      <c r="CF555" s="33"/>
      <c r="CG555" s="33"/>
      <c r="CH555" s="33"/>
      <c r="CI555" s="33"/>
      <c r="CJ555" s="33"/>
      <c r="CK555" s="33"/>
      <c r="CL555" s="33"/>
      <c r="CM555" s="33"/>
      <c r="CN555" s="33"/>
      <c r="CO555" s="33"/>
      <c r="CP555" s="33"/>
      <c r="CQ555" s="33"/>
      <c r="CR555" s="33"/>
      <c r="CS555" s="33"/>
      <c r="CT555" s="33"/>
      <c r="CU555" s="33"/>
      <c r="CV555" s="33"/>
      <c r="CW555" s="33"/>
      <c r="CX555" s="33"/>
      <c r="CY555" s="33"/>
      <c r="CZ555" s="33"/>
      <c r="DA555" s="33"/>
      <c r="DB555" s="33"/>
      <c r="DC555" s="33"/>
      <c r="DD555" s="33"/>
      <c r="DE555" s="33"/>
      <c r="DF555" s="33"/>
      <c r="DG555" s="33"/>
      <c r="DH555" s="33"/>
      <c r="DI555" s="33"/>
      <c r="DJ555" s="33"/>
      <c r="DK555" s="33"/>
      <c r="DL555" s="33"/>
      <c r="DM555" s="33"/>
      <c r="DN555" s="33"/>
      <c r="DO555" s="33"/>
      <c r="DP555" s="33"/>
      <c r="DQ555" s="33"/>
      <c r="DR555" s="33"/>
      <c r="DS555" s="33"/>
      <c r="DT555" s="33"/>
      <c r="DU555" s="33"/>
      <c r="DV555" s="33"/>
      <c r="DW555" s="33"/>
      <c r="DX555" s="33"/>
      <c r="DY555" s="33"/>
      <c r="DZ555" s="33"/>
      <c r="EA555" s="33"/>
      <c r="EB555" s="33"/>
      <c r="EC555" s="33"/>
      <c r="ED555" s="33"/>
      <c r="EE555" s="33"/>
      <c r="EF555" s="33"/>
      <c r="EG555" s="33"/>
      <c r="EH555" s="33"/>
      <c r="EI555" s="33"/>
      <c r="EJ555" s="33"/>
      <c r="EK555" s="33"/>
      <c r="EL555" s="33"/>
      <c r="EM555" s="33"/>
      <c r="EN555" s="33"/>
      <c r="EO555" s="33"/>
      <c r="EP555" s="33"/>
      <c r="EQ555" s="33"/>
      <c r="ER555" s="33"/>
      <c r="ES555" s="33"/>
      <c r="ET555" s="33"/>
      <c r="EU555" s="33"/>
      <c r="EV555" s="33"/>
      <c r="EW555" s="33"/>
      <c r="EX555" s="33"/>
      <c r="EY555" s="33"/>
      <c r="EZ555" s="33"/>
      <c r="FA555" s="33"/>
      <c r="FB555" s="33"/>
      <c r="FC555" s="33"/>
      <c r="FD555" s="33"/>
      <c r="FE555" s="33"/>
      <c r="FF555" s="33"/>
      <c r="FG555" s="33"/>
      <c r="FH555" s="33"/>
      <c r="FI555" s="33"/>
      <c r="FJ555" s="33"/>
      <c r="FK555" s="33"/>
      <c r="FL555" s="33"/>
      <c r="FM555" s="33"/>
      <c r="FN555" s="33"/>
      <c r="FO555" s="33"/>
      <c r="FP555" s="33"/>
      <c r="FQ555" s="33"/>
      <c r="FR555" s="33"/>
      <c r="FS555" s="33"/>
      <c r="FT555" s="33"/>
      <c r="FU555" s="33"/>
      <c r="FV555" s="33"/>
      <c r="FW555" s="33"/>
      <c r="FX555" s="33"/>
      <c r="FY555" s="33"/>
      <c r="FZ555" s="33"/>
      <c r="GA555" s="33"/>
      <c r="GB555" s="33"/>
      <c r="GC555" s="33"/>
      <c r="GD555" s="33"/>
      <c r="GE555" s="33"/>
      <c r="GF555" s="33"/>
      <c r="GG555" s="33"/>
      <c r="GH555" s="33"/>
      <c r="GI555" s="33"/>
      <c r="GJ555" s="33"/>
      <c r="GK555" s="33"/>
      <c r="GL555" s="33"/>
      <c r="GM555" s="33"/>
      <c r="GN555" s="33"/>
      <c r="GO555" s="33"/>
      <c r="GP555" s="33"/>
      <c r="GQ555" s="33"/>
      <c r="GR555" s="33"/>
      <c r="GS555" s="33"/>
      <c r="GT555" s="33"/>
      <c r="GU555" s="33"/>
      <c r="GV555" s="33"/>
      <c r="GW555" s="33"/>
      <c r="GX555" s="33"/>
      <c r="GY555" s="33"/>
      <c r="GZ555" s="33"/>
      <c r="HA555" s="33"/>
      <c r="HB555" s="33"/>
      <c r="HC555" s="33"/>
      <c r="HD555" s="33"/>
      <c r="HE555" s="33"/>
      <c r="HF555" s="33"/>
      <c r="HG555" s="33"/>
      <c r="HH555" s="33"/>
      <c r="HI555" s="33"/>
      <c r="HJ555" s="33"/>
      <c r="HK555" s="33"/>
      <c r="HL555" s="33"/>
      <c r="HM555" s="33"/>
      <c r="HN555" s="33"/>
      <c r="HO555" s="33"/>
      <c r="HP555" s="33"/>
      <c r="HQ555" s="33"/>
      <c r="HR555" s="33"/>
      <c r="HS555" s="33"/>
      <c r="HT555" s="33"/>
      <c r="HU555" s="33"/>
      <c r="HV555" s="33"/>
      <c r="HW555" s="33"/>
      <c r="HX555" s="33"/>
      <c r="HY555" s="33"/>
      <c r="HZ555" s="33"/>
      <c r="IA555" s="33"/>
      <c r="IB555" s="33"/>
      <c r="IC555" s="33"/>
      <c r="ID555" s="33"/>
      <c r="IE555" s="33"/>
      <c r="IF555" s="33"/>
      <c r="IG555" s="33"/>
      <c r="IH555" s="33"/>
      <c r="II555" s="33"/>
      <c r="IJ555" s="33"/>
      <c r="IK555" s="33"/>
      <c r="IL555" s="33"/>
      <c r="IM555" s="33"/>
      <c r="IN555" s="33"/>
      <c r="IO555" s="33"/>
      <c r="IP555" s="33"/>
      <c r="IQ555" s="33"/>
      <c r="IR555" s="33"/>
      <c r="IS555" s="33"/>
      <c r="IT555" s="33"/>
      <c r="IU555" s="33"/>
      <c r="IV555" s="33"/>
    </row>
    <row r="556" spans="1:256" ht="16.5" customHeight="1" thickBot="1" x14ac:dyDescent="0.25">
      <c r="A556" s="896" t="s">
        <v>493</v>
      </c>
      <c r="B556" s="897"/>
      <c r="C556" s="897"/>
      <c r="D556" s="897"/>
      <c r="E556" s="897"/>
      <c r="F556" s="897"/>
      <c r="G556" s="898"/>
      <c r="H556" s="493">
        <v>0</v>
      </c>
      <c r="I556" s="494"/>
      <c r="J556" s="495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  <c r="AA556" s="33"/>
      <c r="AB556" s="33"/>
      <c r="AC556" s="33"/>
      <c r="AD556" s="33"/>
      <c r="AE556" s="33"/>
      <c r="AF556" s="33"/>
      <c r="AG556" s="33"/>
      <c r="AH556" s="33"/>
      <c r="AI556" s="33"/>
      <c r="AJ556" s="33"/>
      <c r="AK556" s="33"/>
      <c r="AL556" s="33"/>
      <c r="AM556" s="33"/>
      <c r="AN556" s="33"/>
      <c r="AO556" s="33"/>
      <c r="AP556" s="33"/>
      <c r="AQ556" s="33"/>
      <c r="AR556" s="33"/>
      <c r="AS556" s="33"/>
      <c r="AT556" s="33"/>
      <c r="AU556" s="33"/>
      <c r="AV556" s="33"/>
      <c r="AW556" s="33"/>
      <c r="AX556" s="33"/>
      <c r="AY556" s="33"/>
      <c r="AZ556" s="33"/>
      <c r="BA556" s="33"/>
      <c r="BB556" s="33"/>
      <c r="BC556" s="33"/>
      <c r="BD556" s="33"/>
      <c r="BE556" s="33"/>
      <c r="BF556" s="33"/>
      <c r="BG556" s="33"/>
      <c r="BH556" s="33"/>
      <c r="BI556" s="33"/>
      <c r="BJ556" s="33"/>
      <c r="BK556" s="33"/>
      <c r="BL556" s="33"/>
      <c r="BM556" s="33"/>
      <c r="BN556" s="33"/>
      <c r="BO556" s="33"/>
      <c r="BP556" s="33"/>
      <c r="BQ556" s="33"/>
      <c r="BR556" s="33"/>
      <c r="BS556" s="33"/>
      <c r="BT556" s="33"/>
      <c r="BU556" s="33"/>
      <c r="BV556" s="33"/>
      <c r="BW556" s="33"/>
      <c r="BX556" s="33"/>
      <c r="BY556" s="33"/>
      <c r="BZ556" s="33"/>
      <c r="CA556" s="33"/>
      <c r="CB556" s="33"/>
      <c r="CC556" s="33"/>
      <c r="CD556" s="33"/>
      <c r="CE556" s="33"/>
      <c r="CF556" s="33"/>
      <c r="CG556" s="33"/>
      <c r="CH556" s="33"/>
      <c r="CI556" s="33"/>
      <c r="CJ556" s="33"/>
      <c r="CK556" s="33"/>
      <c r="CL556" s="33"/>
      <c r="CM556" s="33"/>
      <c r="CN556" s="33"/>
      <c r="CO556" s="33"/>
      <c r="CP556" s="33"/>
      <c r="CQ556" s="33"/>
      <c r="CR556" s="33"/>
      <c r="CS556" s="33"/>
      <c r="CT556" s="33"/>
      <c r="CU556" s="33"/>
      <c r="CV556" s="33"/>
      <c r="CW556" s="33"/>
      <c r="CX556" s="33"/>
      <c r="CY556" s="33"/>
      <c r="CZ556" s="33"/>
      <c r="DA556" s="33"/>
      <c r="DB556" s="33"/>
      <c r="DC556" s="33"/>
      <c r="DD556" s="33"/>
      <c r="DE556" s="33"/>
      <c r="DF556" s="33"/>
      <c r="DG556" s="33"/>
      <c r="DH556" s="33"/>
      <c r="DI556" s="33"/>
      <c r="DJ556" s="33"/>
      <c r="DK556" s="33"/>
      <c r="DL556" s="33"/>
      <c r="DM556" s="33"/>
      <c r="DN556" s="33"/>
      <c r="DO556" s="33"/>
      <c r="DP556" s="33"/>
      <c r="DQ556" s="33"/>
      <c r="DR556" s="33"/>
      <c r="DS556" s="33"/>
      <c r="DT556" s="33"/>
      <c r="DU556" s="33"/>
      <c r="DV556" s="33"/>
      <c r="DW556" s="33"/>
      <c r="DX556" s="33"/>
      <c r="DY556" s="33"/>
      <c r="DZ556" s="33"/>
      <c r="EA556" s="33"/>
      <c r="EB556" s="33"/>
      <c r="EC556" s="33"/>
      <c r="ED556" s="33"/>
      <c r="EE556" s="33"/>
      <c r="EF556" s="33"/>
      <c r="EG556" s="33"/>
      <c r="EH556" s="33"/>
      <c r="EI556" s="33"/>
      <c r="EJ556" s="33"/>
      <c r="EK556" s="33"/>
      <c r="EL556" s="33"/>
      <c r="EM556" s="33"/>
      <c r="EN556" s="33"/>
      <c r="EO556" s="33"/>
      <c r="EP556" s="33"/>
      <c r="EQ556" s="33"/>
      <c r="ER556" s="33"/>
      <c r="ES556" s="33"/>
      <c r="ET556" s="33"/>
      <c r="EU556" s="33"/>
      <c r="EV556" s="33"/>
      <c r="EW556" s="33"/>
      <c r="EX556" s="33"/>
      <c r="EY556" s="33"/>
      <c r="EZ556" s="33"/>
      <c r="FA556" s="33"/>
      <c r="FB556" s="33"/>
      <c r="FC556" s="33"/>
      <c r="FD556" s="33"/>
      <c r="FE556" s="33"/>
      <c r="FF556" s="33"/>
      <c r="FG556" s="33"/>
      <c r="FH556" s="33"/>
      <c r="FI556" s="33"/>
      <c r="FJ556" s="33"/>
      <c r="FK556" s="33"/>
      <c r="FL556" s="33"/>
      <c r="FM556" s="33"/>
      <c r="FN556" s="33"/>
      <c r="FO556" s="33"/>
      <c r="FP556" s="33"/>
      <c r="FQ556" s="33"/>
      <c r="FR556" s="33"/>
      <c r="FS556" s="33"/>
      <c r="FT556" s="33"/>
      <c r="FU556" s="33"/>
      <c r="FV556" s="33"/>
      <c r="FW556" s="33"/>
      <c r="FX556" s="33"/>
      <c r="FY556" s="33"/>
      <c r="FZ556" s="33"/>
      <c r="GA556" s="33"/>
      <c r="GB556" s="33"/>
      <c r="GC556" s="33"/>
      <c r="GD556" s="33"/>
      <c r="GE556" s="33"/>
      <c r="GF556" s="33"/>
      <c r="GG556" s="33"/>
      <c r="GH556" s="33"/>
      <c r="GI556" s="33"/>
      <c r="GJ556" s="33"/>
      <c r="GK556" s="33"/>
      <c r="GL556" s="33"/>
      <c r="GM556" s="33"/>
      <c r="GN556" s="33"/>
      <c r="GO556" s="33"/>
      <c r="GP556" s="33"/>
      <c r="GQ556" s="33"/>
      <c r="GR556" s="33"/>
      <c r="GS556" s="33"/>
      <c r="GT556" s="33"/>
      <c r="GU556" s="33"/>
      <c r="GV556" s="33"/>
      <c r="GW556" s="33"/>
      <c r="GX556" s="33"/>
      <c r="GY556" s="33"/>
      <c r="GZ556" s="33"/>
      <c r="HA556" s="33"/>
      <c r="HB556" s="33"/>
      <c r="HC556" s="33"/>
      <c r="HD556" s="33"/>
      <c r="HE556" s="33"/>
      <c r="HF556" s="33"/>
      <c r="HG556" s="33"/>
      <c r="HH556" s="33"/>
      <c r="HI556" s="33"/>
      <c r="HJ556" s="33"/>
      <c r="HK556" s="33"/>
      <c r="HL556" s="33"/>
      <c r="HM556" s="33"/>
      <c r="HN556" s="33"/>
      <c r="HO556" s="33"/>
      <c r="HP556" s="33"/>
      <c r="HQ556" s="33"/>
      <c r="HR556" s="33"/>
      <c r="HS556" s="33"/>
      <c r="HT556" s="33"/>
      <c r="HU556" s="33"/>
      <c r="HV556" s="33"/>
      <c r="HW556" s="33"/>
      <c r="HX556" s="33"/>
      <c r="HY556" s="33"/>
      <c r="HZ556" s="33"/>
      <c r="IA556" s="33"/>
      <c r="IB556" s="33"/>
      <c r="IC556" s="33"/>
      <c r="ID556" s="33"/>
      <c r="IE556" s="33"/>
      <c r="IF556" s="33"/>
      <c r="IG556" s="33"/>
      <c r="IH556" s="33"/>
      <c r="II556" s="33"/>
      <c r="IJ556" s="33"/>
      <c r="IK556" s="33"/>
      <c r="IL556" s="33"/>
      <c r="IM556" s="33"/>
      <c r="IN556" s="33"/>
      <c r="IO556" s="33"/>
      <c r="IP556" s="33"/>
      <c r="IQ556" s="33"/>
      <c r="IR556" s="33"/>
      <c r="IS556" s="33"/>
      <c r="IT556" s="33"/>
      <c r="IU556" s="33"/>
      <c r="IV556" s="33"/>
    </row>
    <row r="557" spans="1:256" ht="16.5" customHeight="1" thickTop="1" x14ac:dyDescent="0.2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  <c r="AA557" s="33"/>
      <c r="AB557" s="33"/>
      <c r="AC557" s="33"/>
      <c r="AD557" s="33"/>
      <c r="AE557" s="33"/>
      <c r="AF557" s="33"/>
      <c r="AG557" s="33"/>
      <c r="AH557" s="33"/>
      <c r="AI557" s="33"/>
      <c r="AJ557" s="33"/>
      <c r="AK557" s="33"/>
      <c r="AL557" s="33"/>
      <c r="AM557" s="33"/>
      <c r="AN557" s="33"/>
      <c r="AO557" s="33"/>
      <c r="AP557" s="33"/>
      <c r="AQ557" s="33"/>
      <c r="AR557" s="33"/>
      <c r="AS557" s="33"/>
      <c r="AT557" s="33"/>
      <c r="AU557" s="33"/>
      <c r="AV557" s="33"/>
      <c r="AW557" s="33"/>
      <c r="AX557" s="33"/>
      <c r="AY557" s="33"/>
      <c r="AZ557" s="33"/>
      <c r="BA557" s="33"/>
      <c r="BB557" s="33"/>
      <c r="BC557" s="33"/>
      <c r="BD557" s="33"/>
      <c r="BE557" s="33"/>
      <c r="BF557" s="33"/>
      <c r="BG557" s="33"/>
      <c r="BH557" s="33"/>
      <c r="BI557" s="33"/>
      <c r="BJ557" s="33"/>
      <c r="BK557" s="33"/>
      <c r="BL557" s="33"/>
      <c r="BM557" s="33"/>
      <c r="BN557" s="33"/>
      <c r="BO557" s="33"/>
      <c r="BP557" s="33"/>
      <c r="BQ557" s="33"/>
      <c r="BR557" s="33"/>
      <c r="BS557" s="33"/>
      <c r="BT557" s="33"/>
      <c r="BU557" s="33"/>
      <c r="BV557" s="33"/>
      <c r="BW557" s="33"/>
      <c r="BX557" s="33"/>
      <c r="BY557" s="33"/>
      <c r="BZ557" s="33"/>
      <c r="CA557" s="33"/>
      <c r="CB557" s="33"/>
      <c r="CC557" s="33"/>
      <c r="CD557" s="33"/>
      <c r="CE557" s="33"/>
      <c r="CF557" s="33"/>
      <c r="CG557" s="33"/>
      <c r="CH557" s="33"/>
      <c r="CI557" s="33"/>
      <c r="CJ557" s="33"/>
      <c r="CK557" s="33"/>
      <c r="CL557" s="33"/>
      <c r="CM557" s="33"/>
      <c r="CN557" s="33"/>
      <c r="CO557" s="33"/>
      <c r="CP557" s="33"/>
      <c r="CQ557" s="33"/>
      <c r="CR557" s="33"/>
      <c r="CS557" s="33"/>
      <c r="CT557" s="33"/>
      <c r="CU557" s="33"/>
      <c r="CV557" s="33"/>
      <c r="CW557" s="33"/>
      <c r="CX557" s="33"/>
      <c r="CY557" s="33"/>
      <c r="CZ557" s="33"/>
      <c r="DA557" s="33"/>
      <c r="DB557" s="33"/>
      <c r="DC557" s="33"/>
      <c r="DD557" s="33"/>
      <c r="DE557" s="33"/>
      <c r="DF557" s="33"/>
      <c r="DG557" s="33"/>
      <c r="DH557" s="33"/>
      <c r="DI557" s="33"/>
      <c r="DJ557" s="33"/>
      <c r="DK557" s="33"/>
      <c r="DL557" s="33"/>
      <c r="DM557" s="33"/>
      <c r="DN557" s="33"/>
      <c r="DO557" s="33"/>
      <c r="DP557" s="33"/>
      <c r="DQ557" s="33"/>
      <c r="DR557" s="33"/>
      <c r="DS557" s="33"/>
      <c r="DT557" s="33"/>
      <c r="DU557" s="33"/>
      <c r="DV557" s="33"/>
      <c r="DW557" s="33"/>
      <c r="DX557" s="33"/>
      <c r="DY557" s="33"/>
      <c r="DZ557" s="33"/>
      <c r="EA557" s="33"/>
      <c r="EB557" s="33"/>
      <c r="EC557" s="33"/>
      <c r="ED557" s="33"/>
      <c r="EE557" s="33"/>
      <c r="EF557" s="33"/>
      <c r="EG557" s="33"/>
      <c r="EH557" s="33"/>
      <c r="EI557" s="33"/>
      <c r="EJ557" s="33"/>
      <c r="EK557" s="33"/>
      <c r="EL557" s="33"/>
      <c r="EM557" s="33"/>
      <c r="EN557" s="33"/>
      <c r="EO557" s="33"/>
      <c r="EP557" s="33"/>
      <c r="EQ557" s="33"/>
      <c r="ER557" s="33"/>
      <c r="ES557" s="33"/>
      <c r="ET557" s="33"/>
      <c r="EU557" s="33"/>
      <c r="EV557" s="33"/>
      <c r="EW557" s="33"/>
      <c r="EX557" s="33"/>
      <c r="EY557" s="33"/>
      <c r="EZ557" s="33"/>
      <c r="FA557" s="33"/>
      <c r="FB557" s="33"/>
      <c r="FC557" s="33"/>
      <c r="FD557" s="33"/>
      <c r="FE557" s="33"/>
      <c r="FF557" s="33"/>
      <c r="FG557" s="33"/>
      <c r="FH557" s="33"/>
      <c r="FI557" s="33"/>
      <c r="FJ557" s="33"/>
      <c r="FK557" s="33"/>
      <c r="FL557" s="33"/>
      <c r="FM557" s="33"/>
      <c r="FN557" s="33"/>
      <c r="FO557" s="33"/>
      <c r="FP557" s="33"/>
      <c r="FQ557" s="33"/>
      <c r="FR557" s="33"/>
      <c r="FS557" s="33"/>
      <c r="FT557" s="33"/>
      <c r="FU557" s="33"/>
      <c r="FV557" s="33"/>
      <c r="FW557" s="33"/>
      <c r="FX557" s="33"/>
      <c r="FY557" s="33"/>
      <c r="FZ557" s="33"/>
      <c r="GA557" s="33"/>
      <c r="GB557" s="33"/>
      <c r="GC557" s="33"/>
      <c r="GD557" s="33"/>
      <c r="GE557" s="33"/>
      <c r="GF557" s="33"/>
      <c r="GG557" s="33"/>
      <c r="GH557" s="33"/>
      <c r="GI557" s="33"/>
      <c r="GJ557" s="33"/>
      <c r="GK557" s="33"/>
      <c r="GL557" s="33"/>
      <c r="GM557" s="33"/>
      <c r="GN557" s="33"/>
      <c r="GO557" s="33"/>
      <c r="GP557" s="33"/>
      <c r="GQ557" s="33"/>
      <c r="GR557" s="33"/>
      <c r="GS557" s="33"/>
      <c r="GT557" s="33"/>
      <c r="GU557" s="33"/>
      <c r="GV557" s="33"/>
      <c r="GW557" s="33"/>
      <c r="GX557" s="33"/>
      <c r="GY557" s="33"/>
      <c r="GZ557" s="33"/>
      <c r="HA557" s="33"/>
      <c r="HB557" s="33"/>
      <c r="HC557" s="33"/>
      <c r="HD557" s="33"/>
      <c r="HE557" s="33"/>
      <c r="HF557" s="33"/>
      <c r="HG557" s="33"/>
      <c r="HH557" s="33"/>
      <c r="HI557" s="33"/>
      <c r="HJ557" s="33"/>
      <c r="HK557" s="33"/>
      <c r="HL557" s="33"/>
      <c r="HM557" s="33"/>
      <c r="HN557" s="33"/>
      <c r="HO557" s="33"/>
      <c r="HP557" s="33"/>
      <c r="HQ557" s="33"/>
      <c r="HR557" s="33"/>
      <c r="HS557" s="33"/>
      <c r="HT557" s="33"/>
      <c r="HU557" s="33"/>
      <c r="HV557" s="33"/>
      <c r="HW557" s="33"/>
      <c r="HX557" s="33"/>
      <c r="HY557" s="33"/>
      <c r="HZ557" s="33"/>
      <c r="IA557" s="33"/>
      <c r="IB557" s="33"/>
      <c r="IC557" s="33"/>
      <c r="ID557" s="33"/>
      <c r="IE557" s="33"/>
      <c r="IF557" s="33"/>
      <c r="IG557" s="33"/>
      <c r="IH557" s="33"/>
      <c r="II557" s="33"/>
      <c r="IJ557" s="33"/>
      <c r="IK557" s="33"/>
      <c r="IL557" s="33"/>
      <c r="IM557" s="33"/>
      <c r="IN557" s="33"/>
      <c r="IO557" s="33"/>
      <c r="IP557" s="33"/>
      <c r="IQ557" s="33"/>
      <c r="IR557" s="33"/>
      <c r="IS557" s="33"/>
      <c r="IT557" s="33"/>
      <c r="IU557" s="33"/>
      <c r="IV557" s="33"/>
    </row>
    <row r="558" spans="1:256" ht="16.5" customHeight="1" x14ac:dyDescent="0.2">
      <c r="A558" s="311" t="s">
        <v>495</v>
      </c>
      <c r="B558" s="311"/>
      <c r="C558" s="311"/>
      <c r="D558" s="311"/>
      <c r="E558" s="311"/>
      <c r="F558" s="311"/>
      <c r="G558" s="311"/>
      <c r="H558" s="311"/>
      <c r="I558" s="311"/>
      <c r="J558" s="311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  <c r="AA558" s="33"/>
      <c r="AB558" s="33"/>
      <c r="AC558" s="33"/>
      <c r="AD558" s="33"/>
      <c r="AE558" s="33"/>
      <c r="AF558" s="33"/>
      <c r="AG558" s="33"/>
      <c r="AH558" s="33"/>
      <c r="AI558" s="33"/>
      <c r="AJ558" s="33"/>
      <c r="AK558" s="33"/>
      <c r="AL558" s="33"/>
      <c r="AM558" s="33"/>
      <c r="AN558" s="33"/>
      <c r="AO558" s="33"/>
      <c r="AP558" s="33"/>
      <c r="AQ558" s="33"/>
      <c r="AR558" s="33"/>
      <c r="AS558" s="33"/>
      <c r="AT558" s="33"/>
      <c r="AU558" s="33"/>
      <c r="AV558" s="33"/>
      <c r="AW558" s="33"/>
      <c r="AX558" s="33"/>
      <c r="AY558" s="33"/>
      <c r="AZ558" s="33"/>
      <c r="BA558" s="33"/>
      <c r="BB558" s="33"/>
      <c r="BC558" s="33"/>
      <c r="BD558" s="33"/>
      <c r="BE558" s="33"/>
      <c r="BF558" s="33"/>
      <c r="BG558" s="33"/>
      <c r="BH558" s="33"/>
      <c r="BI558" s="33"/>
      <c r="BJ558" s="33"/>
      <c r="BK558" s="33"/>
      <c r="BL558" s="33"/>
      <c r="BM558" s="33"/>
      <c r="BN558" s="33"/>
      <c r="BO558" s="33"/>
      <c r="BP558" s="33"/>
      <c r="BQ558" s="33"/>
      <c r="BR558" s="33"/>
      <c r="BS558" s="33"/>
      <c r="BT558" s="33"/>
      <c r="BU558" s="33"/>
      <c r="BV558" s="33"/>
      <c r="BW558" s="33"/>
      <c r="BX558" s="33"/>
      <c r="BY558" s="33"/>
      <c r="BZ558" s="33"/>
      <c r="CA558" s="33"/>
      <c r="CB558" s="33"/>
      <c r="CC558" s="33"/>
      <c r="CD558" s="33"/>
      <c r="CE558" s="33"/>
      <c r="CF558" s="33"/>
      <c r="CG558" s="33"/>
      <c r="CH558" s="33"/>
      <c r="CI558" s="33"/>
      <c r="CJ558" s="33"/>
      <c r="CK558" s="33"/>
      <c r="CL558" s="33"/>
      <c r="CM558" s="33"/>
      <c r="CN558" s="33"/>
      <c r="CO558" s="33"/>
      <c r="CP558" s="33"/>
      <c r="CQ558" s="33"/>
      <c r="CR558" s="33"/>
      <c r="CS558" s="33"/>
      <c r="CT558" s="33"/>
      <c r="CU558" s="33"/>
      <c r="CV558" s="33"/>
      <c r="CW558" s="33"/>
      <c r="CX558" s="33"/>
      <c r="CY558" s="33"/>
      <c r="CZ558" s="33"/>
      <c r="DA558" s="33"/>
      <c r="DB558" s="33"/>
      <c r="DC558" s="33"/>
      <c r="DD558" s="33"/>
      <c r="DE558" s="33"/>
      <c r="DF558" s="33"/>
      <c r="DG558" s="33"/>
      <c r="DH558" s="33"/>
      <c r="DI558" s="33"/>
      <c r="DJ558" s="33"/>
      <c r="DK558" s="33"/>
      <c r="DL558" s="33"/>
      <c r="DM558" s="33"/>
      <c r="DN558" s="33"/>
      <c r="DO558" s="33"/>
      <c r="DP558" s="33"/>
      <c r="DQ558" s="33"/>
      <c r="DR558" s="33"/>
      <c r="DS558" s="33"/>
      <c r="DT558" s="33"/>
      <c r="DU558" s="33"/>
      <c r="DV558" s="33"/>
      <c r="DW558" s="33"/>
      <c r="DX558" s="33"/>
      <c r="DY558" s="33"/>
      <c r="DZ558" s="33"/>
      <c r="EA558" s="33"/>
      <c r="EB558" s="33"/>
      <c r="EC558" s="33"/>
      <c r="ED558" s="33"/>
      <c r="EE558" s="33"/>
      <c r="EF558" s="33"/>
      <c r="EG558" s="33"/>
      <c r="EH558" s="33"/>
      <c r="EI558" s="33"/>
      <c r="EJ558" s="33"/>
      <c r="EK558" s="33"/>
      <c r="EL558" s="33"/>
      <c r="EM558" s="33"/>
      <c r="EN558" s="33"/>
      <c r="EO558" s="33"/>
      <c r="EP558" s="33"/>
      <c r="EQ558" s="33"/>
      <c r="ER558" s="33"/>
      <c r="ES558" s="33"/>
      <c r="ET558" s="33"/>
      <c r="EU558" s="33"/>
      <c r="EV558" s="33"/>
      <c r="EW558" s="33"/>
      <c r="EX558" s="33"/>
      <c r="EY558" s="33"/>
      <c r="EZ558" s="33"/>
      <c r="FA558" s="33"/>
      <c r="FB558" s="33"/>
      <c r="FC558" s="33"/>
      <c r="FD558" s="33"/>
      <c r="FE558" s="33"/>
      <c r="FF558" s="33"/>
      <c r="FG558" s="33"/>
      <c r="FH558" s="33"/>
      <c r="FI558" s="33"/>
      <c r="FJ558" s="33"/>
      <c r="FK558" s="33"/>
      <c r="FL558" s="33"/>
      <c r="FM558" s="33"/>
      <c r="FN558" s="33"/>
      <c r="FO558" s="33"/>
      <c r="FP558" s="33"/>
      <c r="FQ558" s="33"/>
      <c r="FR558" s="33"/>
      <c r="FS558" s="33"/>
      <c r="FT558" s="33"/>
      <c r="FU558" s="33"/>
      <c r="FV558" s="33"/>
      <c r="FW558" s="33"/>
      <c r="FX558" s="33"/>
      <c r="FY558" s="33"/>
      <c r="FZ558" s="33"/>
      <c r="GA558" s="33"/>
      <c r="GB558" s="33"/>
      <c r="GC558" s="33"/>
      <c r="GD558" s="33"/>
      <c r="GE558" s="33"/>
      <c r="GF558" s="33"/>
      <c r="GG558" s="33"/>
      <c r="GH558" s="33"/>
      <c r="GI558" s="33"/>
      <c r="GJ558" s="33"/>
      <c r="GK558" s="33"/>
      <c r="GL558" s="33"/>
      <c r="GM558" s="33"/>
      <c r="GN558" s="33"/>
      <c r="GO558" s="33"/>
      <c r="GP558" s="33"/>
      <c r="GQ558" s="33"/>
      <c r="GR558" s="33"/>
      <c r="GS558" s="33"/>
      <c r="GT558" s="33"/>
      <c r="GU558" s="33"/>
      <c r="GV558" s="33"/>
      <c r="GW558" s="33"/>
      <c r="GX558" s="33"/>
      <c r="GY558" s="33"/>
      <c r="GZ558" s="33"/>
      <c r="HA558" s="33"/>
      <c r="HB558" s="33"/>
      <c r="HC558" s="33"/>
      <c r="HD558" s="33"/>
      <c r="HE558" s="33"/>
      <c r="HF558" s="33"/>
      <c r="HG558" s="33"/>
      <c r="HH558" s="33"/>
      <c r="HI558" s="33"/>
      <c r="HJ558" s="33"/>
      <c r="HK558" s="33"/>
      <c r="HL558" s="33"/>
      <c r="HM558" s="33"/>
      <c r="HN558" s="33"/>
      <c r="HO558" s="33"/>
      <c r="HP558" s="33"/>
      <c r="HQ558" s="33"/>
      <c r="HR558" s="33"/>
      <c r="HS558" s="33"/>
      <c r="HT558" s="33"/>
      <c r="HU558" s="33"/>
      <c r="HV558" s="33"/>
      <c r="HW558" s="33"/>
      <c r="HX558" s="33"/>
      <c r="HY558" s="33"/>
      <c r="HZ558" s="33"/>
      <c r="IA558" s="33"/>
      <c r="IB558" s="33"/>
      <c r="IC558" s="33"/>
      <c r="ID558" s="33"/>
      <c r="IE558" s="33"/>
      <c r="IF558" s="33"/>
      <c r="IG558" s="33"/>
      <c r="IH558" s="33"/>
      <c r="II558" s="33"/>
      <c r="IJ558" s="33"/>
      <c r="IK558" s="33"/>
      <c r="IL558" s="33"/>
      <c r="IM558" s="33"/>
      <c r="IN558" s="33"/>
      <c r="IO558" s="33"/>
      <c r="IP558" s="33"/>
      <c r="IQ558" s="33"/>
      <c r="IR558" s="33"/>
      <c r="IS558" s="33"/>
      <c r="IT558" s="33"/>
      <c r="IU558" s="33"/>
      <c r="IV558" s="33"/>
    </row>
    <row r="559" spans="1:256" ht="16.5" customHeight="1" x14ac:dyDescent="0.2">
      <c r="A559" s="361" t="s">
        <v>620</v>
      </c>
      <c r="B559" s="361"/>
      <c r="C559" s="361"/>
      <c r="D559" s="361"/>
      <c r="E559" s="361"/>
      <c r="F559" s="361"/>
      <c r="G559" s="361"/>
      <c r="H559" s="361"/>
      <c r="I559" s="361"/>
      <c r="J559" s="361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  <c r="AA559" s="33"/>
      <c r="AB559" s="33"/>
      <c r="AC559" s="33"/>
      <c r="AD559" s="33"/>
      <c r="AE559" s="33"/>
      <c r="AF559" s="33"/>
      <c r="AG559" s="33"/>
      <c r="AH559" s="33"/>
      <c r="AI559" s="33"/>
      <c r="AJ559" s="33"/>
      <c r="AK559" s="33"/>
      <c r="AL559" s="33"/>
      <c r="AM559" s="33"/>
      <c r="AN559" s="33"/>
      <c r="AO559" s="33"/>
      <c r="AP559" s="33"/>
      <c r="AQ559" s="33"/>
      <c r="AR559" s="33"/>
      <c r="AS559" s="33"/>
      <c r="AT559" s="33"/>
      <c r="AU559" s="33"/>
      <c r="AV559" s="33"/>
      <c r="AW559" s="33"/>
      <c r="AX559" s="33"/>
      <c r="AY559" s="33"/>
      <c r="AZ559" s="33"/>
      <c r="BA559" s="33"/>
      <c r="BB559" s="33"/>
      <c r="BC559" s="33"/>
      <c r="BD559" s="33"/>
      <c r="BE559" s="33"/>
      <c r="BF559" s="33"/>
      <c r="BG559" s="33"/>
      <c r="BH559" s="33"/>
      <c r="BI559" s="33"/>
      <c r="BJ559" s="33"/>
      <c r="BK559" s="33"/>
      <c r="BL559" s="33"/>
      <c r="BM559" s="33"/>
      <c r="BN559" s="33"/>
      <c r="BO559" s="33"/>
      <c r="BP559" s="33"/>
      <c r="BQ559" s="33"/>
      <c r="BR559" s="33"/>
      <c r="BS559" s="33"/>
      <c r="BT559" s="33"/>
      <c r="BU559" s="33"/>
      <c r="BV559" s="33"/>
      <c r="BW559" s="33"/>
      <c r="BX559" s="33"/>
      <c r="BY559" s="33"/>
      <c r="BZ559" s="33"/>
      <c r="CA559" s="33"/>
      <c r="CB559" s="33"/>
      <c r="CC559" s="33"/>
      <c r="CD559" s="33"/>
      <c r="CE559" s="33"/>
      <c r="CF559" s="33"/>
      <c r="CG559" s="33"/>
      <c r="CH559" s="33"/>
      <c r="CI559" s="33"/>
      <c r="CJ559" s="33"/>
      <c r="CK559" s="33"/>
      <c r="CL559" s="33"/>
      <c r="CM559" s="33"/>
      <c r="CN559" s="33"/>
      <c r="CO559" s="33"/>
      <c r="CP559" s="33"/>
      <c r="CQ559" s="33"/>
      <c r="CR559" s="33"/>
      <c r="CS559" s="33"/>
      <c r="CT559" s="33"/>
      <c r="CU559" s="33"/>
      <c r="CV559" s="33"/>
      <c r="CW559" s="33"/>
      <c r="CX559" s="33"/>
      <c r="CY559" s="33"/>
      <c r="CZ559" s="33"/>
      <c r="DA559" s="33"/>
      <c r="DB559" s="33"/>
      <c r="DC559" s="33"/>
      <c r="DD559" s="33"/>
      <c r="DE559" s="33"/>
      <c r="DF559" s="33"/>
      <c r="DG559" s="33"/>
      <c r="DH559" s="33"/>
      <c r="DI559" s="33"/>
      <c r="DJ559" s="33"/>
      <c r="DK559" s="33"/>
      <c r="DL559" s="33"/>
      <c r="DM559" s="33"/>
      <c r="DN559" s="33"/>
      <c r="DO559" s="33"/>
      <c r="DP559" s="33"/>
      <c r="DQ559" s="33"/>
      <c r="DR559" s="33"/>
      <c r="DS559" s="33"/>
      <c r="DT559" s="33"/>
      <c r="DU559" s="33"/>
      <c r="DV559" s="33"/>
      <c r="DW559" s="33"/>
      <c r="DX559" s="33"/>
      <c r="DY559" s="33"/>
      <c r="DZ559" s="33"/>
      <c r="EA559" s="33"/>
      <c r="EB559" s="33"/>
      <c r="EC559" s="33"/>
      <c r="ED559" s="33"/>
      <c r="EE559" s="33"/>
      <c r="EF559" s="33"/>
      <c r="EG559" s="33"/>
      <c r="EH559" s="33"/>
      <c r="EI559" s="33"/>
      <c r="EJ559" s="33"/>
      <c r="EK559" s="33"/>
      <c r="EL559" s="33"/>
      <c r="EM559" s="33"/>
      <c r="EN559" s="33"/>
      <c r="EO559" s="33"/>
      <c r="EP559" s="33"/>
      <c r="EQ559" s="33"/>
      <c r="ER559" s="33"/>
      <c r="ES559" s="33"/>
      <c r="ET559" s="33"/>
      <c r="EU559" s="33"/>
      <c r="EV559" s="33"/>
      <c r="EW559" s="33"/>
      <c r="EX559" s="33"/>
      <c r="EY559" s="33"/>
      <c r="EZ559" s="33"/>
      <c r="FA559" s="33"/>
      <c r="FB559" s="33"/>
      <c r="FC559" s="33"/>
      <c r="FD559" s="33"/>
      <c r="FE559" s="33"/>
      <c r="FF559" s="33"/>
      <c r="FG559" s="33"/>
      <c r="FH559" s="33"/>
      <c r="FI559" s="33"/>
      <c r="FJ559" s="33"/>
      <c r="FK559" s="33"/>
      <c r="FL559" s="33"/>
      <c r="FM559" s="33"/>
      <c r="FN559" s="33"/>
      <c r="FO559" s="33"/>
      <c r="FP559" s="33"/>
      <c r="FQ559" s="33"/>
      <c r="FR559" s="33"/>
      <c r="FS559" s="33"/>
      <c r="FT559" s="33"/>
      <c r="FU559" s="33"/>
      <c r="FV559" s="33"/>
      <c r="FW559" s="33"/>
      <c r="FX559" s="33"/>
      <c r="FY559" s="33"/>
      <c r="FZ559" s="33"/>
      <c r="GA559" s="33"/>
      <c r="GB559" s="33"/>
      <c r="GC559" s="33"/>
      <c r="GD559" s="33"/>
      <c r="GE559" s="33"/>
      <c r="GF559" s="33"/>
      <c r="GG559" s="33"/>
      <c r="GH559" s="33"/>
      <c r="GI559" s="33"/>
      <c r="GJ559" s="33"/>
      <c r="GK559" s="33"/>
      <c r="GL559" s="33"/>
      <c r="GM559" s="33"/>
      <c r="GN559" s="33"/>
      <c r="GO559" s="33"/>
      <c r="GP559" s="33"/>
      <c r="GQ559" s="33"/>
      <c r="GR559" s="33"/>
      <c r="GS559" s="33"/>
      <c r="GT559" s="33"/>
      <c r="GU559" s="33"/>
      <c r="GV559" s="33"/>
      <c r="GW559" s="33"/>
      <c r="GX559" s="33"/>
      <c r="GY559" s="33"/>
      <c r="GZ559" s="33"/>
      <c r="HA559" s="33"/>
      <c r="HB559" s="33"/>
      <c r="HC559" s="33"/>
      <c r="HD559" s="33"/>
      <c r="HE559" s="33"/>
      <c r="HF559" s="33"/>
      <c r="HG559" s="33"/>
      <c r="HH559" s="33"/>
      <c r="HI559" s="33"/>
      <c r="HJ559" s="33"/>
      <c r="HK559" s="33"/>
      <c r="HL559" s="33"/>
      <c r="HM559" s="33"/>
      <c r="HN559" s="33"/>
      <c r="HO559" s="33"/>
      <c r="HP559" s="33"/>
      <c r="HQ559" s="33"/>
      <c r="HR559" s="33"/>
      <c r="HS559" s="33"/>
      <c r="HT559" s="33"/>
      <c r="HU559" s="33"/>
      <c r="HV559" s="33"/>
      <c r="HW559" s="33"/>
      <c r="HX559" s="33"/>
      <c r="HY559" s="33"/>
      <c r="HZ559" s="33"/>
      <c r="IA559" s="33"/>
      <c r="IB559" s="33"/>
      <c r="IC559" s="33"/>
      <c r="ID559" s="33"/>
      <c r="IE559" s="33"/>
      <c r="IF559" s="33"/>
      <c r="IG559" s="33"/>
      <c r="IH559" s="33"/>
      <c r="II559" s="33"/>
      <c r="IJ559" s="33"/>
      <c r="IK559" s="33"/>
      <c r="IL559" s="33"/>
      <c r="IM559" s="33"/>
      <c r="IN559" s="33"/>
      <c r="IO559" s="33"/>
      <c r="IP559" s="33"/>
      <c r="IQ559" s="33"/>
      <c r="IR559" s="33"/>
      <c r="IS559" s="33"/>
      <c r="IT559" s="33"/>
      <c r="IU559" s="33"/>
      <c r="IV559" s="33"/>
    </row>
    <row r="560" spans="1:256" ht="7.15" customHeight="1" x14ac:dyDescent="0.2">
      <c r="A560" s="361"/>
      <c r="B560" s="361"/>
      <c r="C560" s="361"/>
      <c r="D560" s="361"/>
      <c r="E560" s="361"/>
      <c r="F560" s="361"/>
      <c r="G560" s="361"/>
      <c r="H560" s="361"/>
      <c r="I560" s="361"/>
      <c r="J560" s="361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  <c r="AA560" s="33"/>
      <c r="AB560" s="33"/>
      <c r="AC560" s="33"/>
      <c r="AD560" s="33"/>
      <c r="AE560" s="33"/>
      <c r="AF560" s="33"/>
      <c r="AG560" s="33"/>
      <c r="AH560" s="33"/>
      <c r="AI560" s="33"/>
      <c r="AJ560" s="33"/>
      <c r="AK560" s="33"/>
      <c r="AL560" s="33"/>
      <c r="AM560" s="33"/>
      <c r="AN560" s="33"/>
      <c r="AO560" s="33"/>
      <c r="AP560" s="33"/>
      <c r="AQ560" s="33"/>
      <c r="AR560" s="33"/>
      <c r="AS560" s="33"/>
      <c r="AT560" s="33"/>
      <c r="AU560" s="33"/>
      <c r="AV560" s="33"/>
      <c r="AW560" s="33"/>
      <c r="AX560" s="33"/>
      <c r="AY560" s="33"/>
      <c r="AZ560" s="33"/>
      <c r="BA560" s="33"/>
      <c r="BB560" s="33"/>
      <c r="BC560" s="33"/>
      <c r="BD560" s="33"/>
      <c r="BE560" s="33"/>
      <c r="BF560" s="33"/>
      <c r="BG560" s="33"/>
      <c r="BH560" s="33"/>
      <c r="BI560" s="33"/>
      <c r="BJ560" s="33"/>
      <c r="BK560" s="33"/>
      <c r="BL560" s="33"/>
      <c r="BM560" s="33"/>
      <c r="BN560" s="33"/>
      <c r="BO560" s="33"/>
      <c r="BP560" s="33"/>
      <c r="BQ560" s="33"/>
      <c r="BR560" s="33"/>
      <c r="BS560" s="33"/>
      <c r="BT560" s="33"/>
      <c r="BU560" s="33"/>
      <c r="BV560" s="33"/>
      <c r="BW560" s="33"/>
      <c r="BX560" s="33"/>
      <c r="BY560" s="33"/>
      <c r="BZ560" s="33"/>
      <c r="CA560" s="33"/>
      <c r="CB560" s="33"/>
      <c r="CC560" s="33"/>
      <c r="CD560" s="33"/>
      <c r="CE560" s="33"/>
      <c r="CF560" s="33"/>
      <c r="CG560" s="33"/>
      <c r="CH560" s="33"/>
      <c r="CI560" s="33"/>
      <c r="CJ560" s="33"/>
      <c r="CK560" s="33"/>
      <c r="CL560" s="33"/>
      <c r="CM560" s="33"/>
      <c r="CN560" s="33"/>
      <c r="CO560" s="33"/>
      <c r="CP560" s="33"/>
      <c r="CQ560" s="33"/>
      <c r="CR560" s="33"/>
      <c r="CS560" s="33"/>
      <c r="CT560" s="33"/>
      <c r="CU560" s="33"/>
      <c r="CV560" s="33"/>
      <c r="CW560" s="33"/>
      <c r="CX560" s="33"/>
      <c r="CY560" s="33"/>
      <c r="CZ560" s="33"/>
      <c r="DA560" s="33"/>
      <c r="DB560" s="33"/>
      <c r="DC560" s="33"/>
      <c r="DD560" s="33"/>
      <c r="DE560" s="33"/>
      <c r="DF560" s="33"/>
      <c r="DG560" s="33"/>
      <c r="DH560" s="33"/>
      <c r="DI560" s="33"/>
      <c r="DJ560" s="33"/>
      <c r="DK560" s="33"/>
      <c r="DL560" s="33"/>
      <c r="DM560" s="33"/>
      <c r="DN560" s="33"/>
      <c r="DO560" s="33"/>
      <c r="DP560" s="33"/>
      <c r="DQ560" s="33"/>
      <c r="DR560" s="33"/>
      <c r="DS560" s="33"/>
      <c r="DT560" s="33"/>
      <c r="DU560" s="33"/>
      <c r="DV560" s="33"/>
      <c r="DW560" s="33"/>
      <c r="DX560" s="33"/>
      <c r="DY560" s="33"/>
      <c r="DZ560" s="33"/>
      <c r="EA560" s="33"/>
      <c r="EB560" s="33"/>
      <c r="EC560" s="33"/>
      <c r="ED560" s="33"/>
      <c r="EE560" s="33"/>
      <c r="EF560" s="33"/>
      <c r="EG560" s="33"/>
      <c r="EH560" s="33"/>
      <c r="EI560" s="33"/>
      <c r="EJ560" s="33"/>
      <c r="EK560" s="33"/>
      <c r="EL560" s="33"/>
      <c r="EM560" s="33"/>
      <c r="EN560" s="33"/>
      <c r="EO560" s="33"/>
      <c r="EP560" s="33"/>
      <c r="EQ560" s="33"/>
      <c r="ER560" s="33"/>
      <c r="ES560" s="33"/>
      <c r="ET560" s="33"/>
      <c r="EU560" s="33"/>
      <c r="EV560" s="33"/>
      <c r="EW560" s="33"/>
      <c r="EX560" s="33"/>
      <c r="EY560" s="33"/>
      <c r="EZ560" s="33"/>
      <c r="FA560" s="33"/>
      <c r="FB560" s="33"/>
      <c r="FC560" s="33"/>
      <c r="FD560" s="33"/>
      <c r="FE560" s="33"/>
      <c r="FF560" s="33"/>
      <c r="FG560" s="33"/>
      <c r="FH560" s="33"/>
      <c r="FI560" s="33"/>
      <c r="FJ560" s="33"/>
      <c r="FK560" s="33"/>
      <c r="FL560" s="33"/>
      <c r="FM560" s="33"/>
      <c r="FN560" s="33"/>
      <c r="FO560" s="33"/>
      <c r="FP560" s="33"/>
      <c r="FQ560" s="33"/>
      <c r="FR560" s="33"/>
      <c r="FS560" s="33"/>
      <c r="FT560" s="33"/>
      <c r="FU560" s="33"/>
      <c r="FV560" s="33"/>
      <c r="FW560" s="33"/>
      <c r="FX560" s="33"/>
      <c r="FY560" s="33"/>
      <c r="FZ560" s="33"/>
      <c r="GA560" s="33"/>
      <c r="GB560" s="33"/>
      <c r="GC560" s="33"/>
      <c r="GD560" s="33"/>
      <c r="GE560" s="33"/>
      <c r="GF560" s="33"/>
      <c r="GG560" s="33"/>
      <c r="GH560" s="33"/>
      <c r="GI560" s="33"/>
      <c r="GJ560" s="33"/>
      <c r="GK560" s="33"/>
      <c r="GL560" s="33"/>
      <c r="GM560" s="33"/>
      <c r="GN560" s="33"/>
      <c r="GO560" s="33"/>
      <c r="GP560" s="33"/>
      <c r="GQ560" s="33"/>
      <c r="GR560" s="33"/>
      <c r="GS560" s="33"/>
      <c r="GT560" s="33"/>
      <c r="GU560" s="33"/>
      <c r="GV560" s="33"/>
      <c r="GW560" s="33"/>
      <c r="GX560" s="33"/>
      <c r="GY560" s="33"/>
      <c r="GZ560" s="33"/>
      <c r="HA560" s="33"/>
      <c r="HB560" s="33"/>
      <c r="HC560" s="33"/>
      <c r="HD560" s="33"/>
      <c r="HE560" s="33"/>
      <c r="HF560" s="33"/>
      <c r="HG560" s="33"/>
      <c r="HH560" s="33"/>
      <c r="HI560" s="33"/>
      <c r="HJ560" s="33"/>
      <c r="HK560" s="33"/>
      <c r="HL560" s="33"/>
      <c r="HM560" s="33"/>
      <c r="HN560" s="33"/>
      <c r="HO560" s="33"/>
      <c r="HP560" s="33"/>
      <c r="HQ560" s="33"/>
      <c r="HR560" s="33"/>
      <c r="HS560" s="33"/>
      <c r="HT560" s="33"/>
      <c r="HU560" s="33"/>
      <c r="HV560" s="33"/>
      <c r="HW560" s="33"/>
      <c r="HX560" s="33"/>
      <c r="HY560" s="33"/>
      <c r="HZ560" s="33"/>
      <c r="IA560" s="33"/>
      <c r="IB560" s="33"/>
      <c r="IC560" s="33"/>
      <c r="ID560" s="33"/>
      <c r="IE560" s="33"/>
      <c r="IF560" s="33"/>
      <c r="IG560" s="33"/>
      <c r="IH560" s="33"/>
      <c r="II560" s="33"/>
      <c r="IJ560" s="33"/>
      <c r="IK560" s="33"/>
      <c r="IL560" s="33"/>
      <c r="IM560" s="33"/>
      <c r="IN560" s="33"/>
      <c r="IO560" s="33"/>
      <c r="IP560" s="33"/>
      <c r="IQ560" s="33"/>
      <c r="IR560" s="33"/>
      <c r="IS560" s="33"/>
      <c r="IT560" s="33"/>
      <c r="IU560" s="33"/>
      <c r="IV560" s="33"/>
    </row>
    <row r="561" spans="1:256" ht="16.149999999999999" hidden="1" customHeight="1" x14ac:dyDescent="0.25">
      <c r="A561" s="361"/>
      <c r="B561" s="361"/>
      <c r="C561" s="361"/>
      <c r="D561" s="361"/>
      <c r="E561" s="361"/>
      <c r="F561" s="361"/>
      <c r="G561" s="361"/>
      <c r="H561" s="361"/>
      <c r="I561" s="361"/>
      <c r="J561" s="361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  <c r="AA561" s="33"/>
      <c r="AB561" s="33"/>
      <c r="AC561" s="33"/>
      <c r="AD561" s="33"/>
      <c r="AE561" s="33"/>
      <c r="AF561" s="33"/>
      <c r="AG561" s="33"/>
      <c r="AH561" s="33"/>
      <c r="AI561" s="33"/>
      <c r="AJ561" s="33"/>
      <c r="AK561" s="33"/>
      <c r="AL561" s="33"/>
      <c r="AM561" s="33"/>
      <c r="AN561" s="33"/>
      <c r="AO561" s="33"/>
      <c r="AP561" s="33"/>
      <c r="AQ561" s="33"/>
      <c r="AR561" s="33"/>
      <c r="AS561" s="33"/>
      <c r="AT561" s="33"/>
      <c r="AU561" s="33"/>
      <c r="AV561" s="33"/>
      <c r="AW561" s="33"/>
      <c r="AX561" s="33"/>
      <c r="AY561" s="33"/>
      <c r="AZ561" s="33"/>
      <c r="BA561" s="33"/>
      <c r="BB561" s="33"/>
      <c r="BC561" s="33"/>
      <c r="BD561" s="33"/>
      <c r="BE561" s="33"/>
      <c r="BF561" s="33"/>
      <c r="BG561" s="33"/>
      <c r="BH561" s="33"/>
      <c r="BI561" s="33"/>
      <c r="BJ561" s="33"/>
      <c r="BK561" s="33"/>
      <c r="BL561" s="33"/>
      <c r="BM561" s="33"/>
      <c r="BN561" s="33"/>
      <c r="BO561" s="33"/>
      <c r="BP561" s="33"/>
      <c r="BQ561" s="33"/>
      <c r="BR561" s="33"/>
      <c r="BS561" s="33"/>
      <c r="BT561" s="33"/>
      <c r="BU561" s="33"/>
      <c r="BV561" s="33"/>
      <c r="BW561" s="33"/>
      <c r="BX561" s="33"/>
      <c r="BY561" s="33"/>
      <c r="BZ561" s="33"/>
      <c r="CA561" s="33"/>
      <c r="CB561" s="33"/>
      <c r="CC561" s="33"/>
      <c r="CD561" s="33"/>
      <c r="CE561" s="33"/>
      <c r="CF561" s="33"/>
      <c r="CG561" s="33"/>
      <c r="CH561" s="33"/>
      <c r="CI561" s="33"/>
      <c r="CJ561" s="33"/>
      <c r="CK561" s="33"/>
      <c r="CL561" s="33"/>
      <c r="CM561" s="33"/>
      <c r="CN561" s="33"/>
      <c r="CO561" s="33"/>
      <c r="CP561" s="33"/>
      <c r="CQ561" s="33"/>
      <c r="CR561" s="33"/>
      <c r="CS561" s="33"/>
      <c r="CT561" s="33"/>
      <c r="CU561" s="33"/>
      <c r="CV561" s="33"/>
      <c r="CW561" s="33"/>
      <c r="CX561" s="33"/>
      <c r="CY561" s="33"/>
      <c r="CZ561" s="33"/>
      <c r="DA561" s="33"/>
      <c r="DB561" s="33"/>
      <c r="DC561" s="33"/>
      <c r="DD561" s="33"/>
      <c r="DE561" s="33"/>
      <c r="DF561" s="33"/>
      <c r="DG561" s="33"/>
      <c r="DH561" s="33"/>
      <c r="DI561" s="33"/>
      <c r="DJ561" s="33"/>
      <c r="DK561" s="33"/>
      <c r="DL561" s="33"/>
      <c r="DM561" s="33"/>
      <c r="DN561" s="33"/>
      <c r="DO561" s="33"/>
      <c r="DP561" s="33"/>
      <c r="DQ561" s="33"/>
      <c r="DR561" s="33"/>
      <c r="DS561" s="33"/>
      <c r="DT561" s="33"/>
      <c r="DU561" s="33"/>
      <c r="DV561" s="33"/>
      <c r="DW561" s="33"/>
      <c r="DX561" s="33"/>
      <c r="DY561" s="33"/>
      <c r="DZ561" s="33"/>
      <c r="EA561" s="33"/>
      <c r="EB561" s="33"/>
      <c r="EC561" s="33"/>
      <c r="ED561" s="33"/>
      <c r="EE561" s="33"/>
      <c r="EF561" s="33"/>
      <c r="EG561" s="33"/>
      <c r="EH561" s="33"/>
      <c r="EI561" s="33"/>
      <c r="EJ561" s="33"/>
      <c r="EK561" s="33"/>
      <c r="EL561" s="33"/>
      <c r="EM561" s="33"/>
      <c r="EN561" s="33"/>
      <c r="EO561" s="33"/>
      <c r="EP561" s="33"/>
      <c r="EQ561" s="33"/>
      <c r="ER561" s="33"/>
      <c r="ES561" s="33"/>
      <c r="ET561" s="33"/>
      <c r="EU561" s="33"/>
      <c r="EV561" s="33"/>
      <c r="EW561" s="33"/>
      <c r="EX561" s="33"/>
      <c r="EY561" s="33"/>
      <c r="EZ561" s="33"/>
      <c r="FA561" s="33"/>
      <c r="FB561" s="33"/>
      <c r="FC561" s="33"/>
      <c r="FD561" s="33"/>
      <c r="FE561" s="33"/>
      <c r="FF561" s="33"/>
      <c r="FG561" s="33"/>
      <c r="FH561" s="33"/>
      <c r="FI561" s="33"/>
      <c r="FJ561" s="33"/>
      <c r="FK561" s="33"/>
      <c r="FL561" s="33"/>
      <c r="FM561" s="33"/>
      <c r="FN561" s="33"/>
      <c r="FO561" s="33"/>
      <c r="FP561" s="33"/>
      <c r="FQ561" s="33"/>
      <c r="FR561" s="33"/>
      <c r="FS561" s="33"/>
      <c r="FT561" s="33"/>
      <c r="FU561" s="33"/>
      <c r="FV561" s="33"/>
      <c r="FW561" s="33"/>
      <c r="FX561" s="33"/>
      <c r="FY561" s="33"/>
      <c r="FZ561" s="33"/>
      <c r="GA561" s="33"/>
      <c r="GB561" s="33"/>
      <c r="GC561" s="33"/>
      <c r="GD561" s="33"/>
      <c r="GE561" s="33"/>
      <c r="GF561" s="33"/>
      <c r="GG561" s="33"/>
      <c r="GH561" s="33"/>
      <c r="GI561" s="33"/>
      <c r="GJ561" s="33"/>
      <c r="GK561" s="33"/>
      <c r="GL561" s="33"/>
      <c r="GM561" s="33"/>
      <c r="GN561" s="33"/>
      <c r="GO561" s="33"/>
      <c r="GP561" s="33"/>
      <c r="GQ561" s="33"/>
      <c r="GR561" s="33"/>
      <c r="GS561" s="33"/>
      <c r="GT561" s="33"/>
      <c r="GU561" s="33"/>
      <c r="GV561" s="33"/>
      <c r="GW561" s="33"/>
      <c r="GX561" s="33"/>
      <c r="GY561" s="33"/>
      <c r="GZ561" s="33"/>
      <c r="HA561" s="33"/>
      <c r="HB561" s="33"/>
      <c r="HC561" s="33"/>
      <c r="HD561" s="33"/>
      <c r="HE561" s="33"/>
      <c r="HF561" s="33"/>
      <c r="HG561" s="33"/>
      <c r="HH561" s="33"/>
      <c r="HI561" s="33"/>
      <c r="HJ561" s="33"/>
      <c r="HK561" s="33"/>
      <c r="HL561" s="33"/>
      <c r="HM561" s="33"/>
      <c r="HN561" s="33"/>
      <c r="HO561" s="33"/>
      <c r="HP561" s="33"/>
      <c r="HQ561" s="33"/>
      <c r="HR561" s="33"/>
      <c r="HS561" s="33"/>
      <c r="HT561" s="33"/>
      <c r="HU561" s="33"/>
      <c r="HV561" s="33"/>
      <c r="HW561" s="33"/>
      <c r="HX561" s="33"/>
      <c r="HY561" s="33"/>
      <c r="HZ561" s="33"/>
      <c r="IA561" s="33"/>
      <c r="IB561" s="33"/>
      <c r="IC561" s="33"/>
      <c r="ID561" s="33"/>
      <c r="IE561" s="33"/>
      <c r="IF561" s="33"/>
      <c r="IG561" s="33"/>
      <c r="IH561" s="33"/>
      <c r="II561" s="33"/>
      <c r="IJ561" s="33"/>
      <c r="IK561" s="33"/>
      <c r="IL561" s="33"/>
      <c r="IM561" s="33"/>
      <c r="IN561" s="33"/>
      <c r="IO561" s="33"/>
      <c r="IP561" s="33"/>
      <c r="IQ561" s="33"/>
      <c r="IR561" s="33"/>
      <c r="IS561" s="33"/>
      <c r="IT561" s="33"/>
      <c r="IU561" s="33"/>
      <c r="IV561" s="33"/>
    </row>
    <row r="562" spans="1:256" ht="16.149999999999999" hidden="1" customHeight="1" x14ac:dyDescent="0.25">
      <c r="A562" s="361"/>
      <c r="B562" s="361"/>
      <c r="C562" s="361"/>
      <c r="D562" s="361"/>
      <c r="E562" s="361"/>
      <c r="F562" s="361"/>
      <c r="G562" s="361"/>
      <c r="H562" s="361"/>
      <c r="I562" s="361"/>
      <c r="J562" s="361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  <c r="AA562" s="33"/>
      <c r="AB562" s="33"/>
      <c r="AC562" s="33"/>
      <c r="AD562" s="33"/>
      <c r="AE562" s="33"/>
      <c r="AF562" s="33"/>
      <c r="AG562" s="33"/>
      <c r="AH562" s="33"/>
      <c r="AI562" s="33"/>
      <c r="AJ562" s="33"/>
      <c r="AK562" s="33"/>
      <c r="AL562" s="33"/>
      <c r="AM562" s="33"/>
      <c r="AN562" s="33"/>
      <c r="AO562" s="33"/>
      <c r="AP562" s="33"/>
      <c r="AQ562" s="33"/>
      <c r="AR562" s="33"/>
      <c r="AS562" s="33"/>
      <c r="AT562" s="33"/>
      <c r="AU562" s="33"/>
      <c r="AV562" s="33"/>
      <c r="AW562" s="33"/>
      <c r="AX562" s="33"/>
      <c r="AY562" s="33"/>
      <c r="AZ562" s="33"/>
      <c r="BA562" s="33"/>
      <c r="BB562" s="33"/>
      <c r="BC562" s="33"/>
      <c r="BD562" s="33"/>
      <c r="BE562" s="33"/>
      <c r="BF562" s="33"/>
      <c r="BG562" s="33"/>
      <c r="BH562" s="33"/>
      <c r="BI562" s="33"/>
      <c r="BJ562" s="33"/>
      <c r="BK562" s="33"/>
      <c r="BL562" s="33"/>
      <c r="BM562" s="33"/>
      <c r="BN562" s="33"/>
      <c r="BO562" s="33"/>
      <c r="BP562" s="33"/>
      <c r="BQ562" s="33"/>
      <c r="BR562" s="33"/>
      <c r="BS562" s="33"/>
      <c r="BT562" s="33"/>
      <c r="BU562" s="33"/>
      <c r="BV562" s="33"/>
      <c r="BW562" s="33"/>
      <c r="BX562" s="33"/>
      <c r="BY562" s="33"/>
      <c r="BZ562" s="33"/>
      <c r="CA562" s="33"/>
      <c r="CB562" s="33"/>
      <c r="CC562" s="33"/>
      <c r="CD562" s="33"/>
      <c r="CE562" s="33"/>
      <c r="CF562" s="33"/>
      <c r="CG562" s="33"/>
      <c r="CH562" s="33"/>
      <c r="CI562" s="33"/>
      <c r="CJ562" s="33"/>
      <c r="CK562" s="33"/>
      <c r="CL562" s="33"/>
      <c r="CM562" s="33"/>
      <c r="CN562" s="33"/>
      <c r="CO562" s="33"/>
      <c r="CP562" s="33"/>
      <c r="CQ562" s="33"/>
      <c r="CR562" s="33"/>
      <c r="CS562" s="33"/>
      <c r="CT562" s="33"/>
      <c r="CU562" s="33"/>
      <c r="CV562" s="33"/>
      <c r="CW562" s="33"/>
      <c r="CX562" s="33"/>
      <c r="CY562" s="33"/>
      <c r="CZ562" s="33"/>
      <c r="DA562" s="33"/>
      <c r="DB562" s="33"/>
      <c r="DC562" s="33"/>
      <c r="DD562" s="33"/>
      <c r="DE562" s="33"/>
      <c r="DF562" s="33"/>
      <c r="DG562" s="33"/>
      <c r="DH562" s="33"/>
      <c r="DI562" s="33"/>
      <c r="DJ562" s="33"/>
      <c r="DK562" s="33"/>
      <c r="DL562" s="33"/>
      <c r="DM562" s="33"/>
      <c r="DN562" s="33"/>
      <c r="DO562" s="33"/>
      <c r="DP562" s="33"/>
      <c r="DQ562" s="33"/>
      <c r="DR562" s="33"/>
      <c r="DS562" s="33"/>
      <c r="DT562" s="33"/>
      <c r="DU562" s="33"/>
      <c r="DV562" s="33"/>
      <c r="DW562" s="33"/>
      <c r="DX562" s="33"/>
      <c r="DY562" s="33"/>
      <c r="DZ562" s="33"/>
      <c r="EA562" s="33"/>
      <c r="EB562" s="33"/>
      <c r="EC562" s="33"/>
      <c r="ED562" s="33"/>
      <c r="EE562" s="33"/>
      <c r="EF562" s="33"/>
      <c r="EG562" s="33"/>
      <c r="EH562" s="33"/>
      <c r="EI562" s="33"/>
      <c r="EJ562" s="33"/>
      <c r="EK562" s="33"/>
      <c r="EL562" s="33"/>
      <c r="EM562" s="33"/>
      <c r="EN562" s="33"/>
      <c r="EO562" s="33"/>
      <c r="EP562" s="33"/>
      <c r="EQ562" s="33"/>
      <c r="ER562" s="33"/>
      <c r="ES562" s="33"/>
      <c r="ET562" s="33"/>
      <c r="EU562" s="33"/>
      <c r="EV562" s="33"/>
      <c r="EW562" s="33"/>
      <c r="EX562" s="33"/>
      <c r="EY562" s="33"/>
      <c r="EZ562" s="33"/>
      <c r="FA562" s="33"/>
      <c r="FB562" s="33"/>
      <c r="FC562" s="33"/>
      <c r="FD562" s="33"/>
      <c r="FE562" s="33"/>
      <c r="FF562" s="33"/>
      <c r="FG562" s="33"/>
      <c r="FH562" s="33"/>
      <c r="FI562" s="33"/>
      <c r="FJ562" s="33"/>
      <c r="FK562" s="33"/>
      <c r="FL562" s="33"/>
      <c r="FM562" s="33"/>
      <c r="FN562" s="33"/>
      <c r="FO562" s="33"/>
      <c r="FP562" s="33"/>
      <c r="FQ562" s="33"/>
      <c r="FR562" s="33"/>
      <c r="FS562" s="33"/>
      <c r="FT562" s="33"/>
      <c r="FU562" s="33"/>
      <c r="FV562" s="33"/>
      <c r="FW562" s="33"/>
      <c r="FX562" s="33"/>
      <c r="FY562" s="33"/>
      <c r="FZ562" s="33"/>
      <c r="GA562" s="33"/>
      <c r="GB562" s="33"/>
      <c r="GC562" s="33"/>
      <c r="GD562" s="33"/>
      <c r="GE562" s="33"/>
      <c r="GF562" s="33"/>
      <c r="GG562" s="33"/>
      <c r="GH562" s="33"/>
      <c r="GI562" s="33"/>
      <c r="GJ562" s="33"/>
      <c r="GK562" s="33"/>
      <c r="GL562" s="33"/>
      <c r="GM562" s="33"/>
      <c r="GN562" s="33"/>
      <c r="GO562" s="33"/>
      <c r="GP562" s="33"/>
      <c r="GQ562" s="33"/>
      <c r="GR562" s="33"/>
      <c r="GS562" s="33"/>
      <c r="GT562" s="33"/>
      <c r="GU562" s="33"/>
      <c r="GV562" s="33"/>
      <c r="GW562" s="33"/>
      <c r="GX562" s="33"/>
      <c r="GY562" s="33"/>
      <c r="GZ562" s="33"/>
      <c r="HA562" s="33"/>
      <c r="HB562" s="33"/>
      <c r="HC562" s="33"/>
      <c r="HD562" s="33"/>
      <c r="HE562" s="33"/>
      <c r="HF562" s="33"/>
      <c r="HG562" s="33"/>
      <c r="HH562" s="33"/>
      <c r="HI562" s="33"/>
      <c r="HJ562" s="33"/>
      <c r="HK562" s="33"/>
      <c r="HL562" s="33"/>
      <c r="HM562" s="33"/>
      <c r="HN562" s="33"/>
      <c r="HO562" s="33"/>
      <c r="HP562" s="33"/>
      <c r="HQ562" s="33"/>
      <c r="HR562" s="33"/>
      <c r="HS562" s="33"/>
      <c r="HT562" s="33"/>
      <c r="HU562" s="33"/>
      <c r="HV562" s="33"/>
      <c r="HW562" s="33"/>
      <c r="HX562" s="33"/>
      <c r="HY562" s="33"/>
      <c r="HZ562" s="33"/>
      <c r="IA562" s="33"/>
      <c r="IB562" s="33"/>
      <c r="IC562" s="33"/>
      <c r="ID562" s="33"/>
      <c r="IE562" s="33"/>
      <c r="IF562" s="33"/>
      <c r="IG562" s="33"/>
      <c r="IH562" s="33"/>
      <c r="II562" s="33"/>
      <c r="IJ562" s="33"/>
      <c r="IK562" s="33"/>
      <c r="IL562" s="33"/>
      <c r="IM562" s="33"/>
      <c r="IN562" s="33"/>
      <c r="IO562" s="33"/>
      <c r="IP562" s="33"/>
      <c r="IQ562" s="33"/>
      <c r="IR562" s="33"/>
      <c r="IS562" s="33"/>
      <c r="IT562" s="33"/>
      <c r="IU562" s="33"/>
      <c r="IV562" s="33"/>
    </row>
    <row r="563" spans="1:256" ht="15" x14ac:dyDescent="0.25">
      <c r="A563" s="102"/>
      <c r="B563" s="102"/>
      <c r="C563" s="102"/>
      <c r="D563" s="102"/>
      <c r="E563" s="103"/>
      <c r="F563" s="103"/>
      <c r="G563" s="103"/>
      <c r="H563" s="103"/>
      <c r="I563" s="104"/>
      <c r="J563" s="104"/>
    </row>
    <row r="564" spans="1:256" ht="16.5" customHeight="1" x14ac:dyDescent="0.2">
      <c r="A564" s="83" t="s">
        <v>696</v>
      </c>
      <c r="B564" s="313" t="s">
        <v>496</v>
      </c>
      <c r="C564" s="313"/>
      <c r="D564" s="313"/>
      <c r="E564" s="313"/>
      <c r="F564" s="313"/>
      <c r="G564" s="313"/>
      <c r="H564" s="313"/>
      <c r="I564" s="313"/>
      <c r="J564" s="313"/>
    </row>
    <row r="565" spans="1:256" ht="16.5" customHeight="1" thickBot="1" x14ac:dyDescent="0.25">
      <c r="A565" s="1"/>
      <c r="B565" s="2"/>
      <c r="C565" s="2"/>
      <c r="D565" s="2"/>
      <c r="E565" s="2"/>
      <c r="F565" s="2"/>
      <c r="G565" s="2"/>
      <c r="H565" s="2"/>
      <c r="I565" s="2"/>
      <c r="J565" s="2"/>
    </row>
    <row r="566" spans="1:256" ht="45" customHeight="1" thickTop="1" thickBot="1" x14ac:dyDescent="0.25">
      <c r="A566" s="1591" t="s">
        <v>150</v>
      </c>
      <c r="B566" s="1592"/>
      <c r="C566" s="1592"/>
      <c r="D566" s="1592"/>
      <c r="E566" s="903" t="s">
        <v>6</v>
      </c>
      <c r="F566" s="903"/>
      <c r="G566" s="905"/>
      <c r="H566" s="902" t="s">
        <v>7</v>
      </c>
      <c r="I566" s="903"/>
      <c r="J566" s="904"/>
    </row>
    <row r="567" spans="1:256" ht="32.25" customHeight="1" thickTop="1" thickBot="1" x14ac:dyDescent="0.25">
      <c r="A567" s="440" t="s">
        <v>151</v>
      </c>
      <c r="B567" s="441"/>
      <c r="C567" s="441"/>
      <c r="D567" s="441"/>
      <c r="E567" s="442">
        <f>IF(SUM(E568:G569)=0,"",SUM(E568:G569))</f>
        <v>62.7</v>
      </c>
      <c r="F567" s="442"/>
      <c r="G567" s="443"/>
      <c r="H567" s="444" t="str">
        <f>IF(SUM(H568:J569)=0,"",SUM(H568:J569))</f>
        <v/>
      </c>
      <c r="I567" s="442"/>
      <c r="J567" s="445"/>
    </row>
    <row r="568" spans="1:256" ht="16.5" customHeight="1" x14ac:dyDescent="0.2">
      <c r="A568" s="1583" t="s">
        <v>624</v>
      </c>
      <c r="B568" s="1584"/>
      <c r="C568" s="1584"/>
      <c r="D568" s="1585"/>
      <c r="E568" s="1586">
        <v>62.7</v>
      </c>
      <c r="F568" s="1587"/>
      <c r="G568" s="1588"/>
      <c r="H568" s="1589">
        <v>0</v>
      </c>
      <c r="I568" s="1587"/>
      <c r="J568" s="1590"/>
    </row>
    <row r="569" spans="1:256" ht="16.5" customHeight="1" thickBot="1" x14ac:dyDescent="0.25">
      <c r="A569" s="906"/>
      <c r="B569" s="907"/>
      <c r="C569" s="907"/>
      <c r="D569" s="907"/>
      <c r="E569" s="900"/>
      <c r="F569" s="900"/>
      <c r="G569" s="692"/>
      <c r="H569" s="899"/>
      <c r="I569" s="900"/>
      <c r="J569" s="901"/>
    </row>
    <row r="570" spans="1:256" ht="16.5" customHeight="1" x14ac:dyDescent="0.2">
      <c r="A570" s="1593"/>
      <c r="B570" s="1593"/>
      <c r="C570" s="1593"/>
      <c r="D570" s="1593"/>
      <c r="E570" s="1593"/>
      <c r="F570" s="1593"/>
      <c r="G570" s="1593"/>
      <c r="H570" s="1593"/>
      <c r="I570" s="1593"/>
      <c r="J570" s="1593"/>
    </row>
    <row r="571" spans="1:256" ht="16.5" customHeight="1" x14ac:dyDescent="0.2">
      <c r="A571" s="236"/>
      <c r="B571" s="236"/>
      <c r="C571" s="236"/>
      <c r="D571" s="236"/>
      <c r="E571" s="236"/>
      <c r="F571" s="236"/>
      <c r="G571" s="236"/>
      <c r="H571" s="236"/>
      <c r="I571" s="236"/>
      <c r="J571" s="236"/>
    </row>
    <row r="572" spans="1:256" ht="16.5" customHeight="1" thickBot="1" x14ac:dyDescent="0.25">
      <c r="A572" s="237"/>
      <c r="B572" s="237"/>
      <c r="C572" s="237"/>
      <c r="D572" s="237"/>
      <c r="E572" s="236"/>
      <c r="F572" s="236"/>
      <c r="G572" s="236"/>
      <c r="H572" s="236"/>
      <c r="I572" s="236"/>
      <c r="J572" s="236"/>
    </row>
    <row r="573" spans="1:256" ht="30.75" customHeight="1" thickTop="1" thickBot="1" x14ac:dyDescent="0.25">
      <c r="A573" s="1597" t="s">
        <v>152</v>
      </c>
      <c r="B573" s="1598">
        <v>31</v>
      </c>
      <c r="C573" s="1598">
        <v>16</v>
      </c>
      <c r="D573" s="1598"/>
      <c r="E573" s="442">
        <f>IF(SUM(E574:G577)=0,"",SUM(E574:G577))</f>
        <v>4369</v>
      </c>
      <c r="F573" s="442"/>
      <c r="G573" s="443"/>
      <c r="H573" s="444">
        <f>IF(SUM(H574:J577)=0,"",SUM(H574:J577))</f>
        <v>4155</v>
      </c>
      <c r="I573" s="442"/>
      <c r="J573" s="445"/>
    </row>
    <row r="574" spans="1:256" ht="16.5" customHeight="1" x14ac:dyDescent="0.2">
      <c r="A574" s="453" t="s">
        <v>622</v>
      </c>
      <c r="B574" s="454"/>
      <c r="C574" s="454"/>
      <c r="D574" s="454"/>
      <c r="E574" s="456">
        <v>3983</v>
      </c>
      <c r="F574" s="456"/>
      <c r="G574" s="1586"/>
      <c r="H574" s="455">
        <v>3676</v>
      </c>
      <c r="I574" s="456"/>
      <c r="J574" s="457"/>
    </row>
    <row r="575" spans="1:256" ht="16.5" customHeight="1" x14ac:dyDescent="0.2">
      <c r="A575" s="622" t="s">
        <v>674</v>
      </c>
      <c r="B575" s="623"/>
      <c r="C575" s="623"/>
      <c r="D575" s="623"/>
      <c r="E575" s="1594">
        <v>374</v>
      </c>
      <c r="F575" s="1594"/>
      <c r="G575" s="267"/>
      <c r="H575" s="1595">
        <v>450</v>
      </c>
      <c r="I575" s="1594"/>
      <c r="J575" s="1596"/>
    </row>
    <row r="576" spans="1:256" ht="16.5" customHeight="1" x14ac:dyDescent="0.2">
      <c r="A576" s="622" t="s">
        <v>623</v>
      </c>
      <c r="B576" s="623"/>
      <c r="C576" s="623"/>
      <c r="D576" s="623"/>
      <c r="E576" s="1594">
        <v>12</v>
      </c>
      <c r="F576" s="1594"/>
      <c r="G576" s="267"/>
      <c r="H576" s="1595">
        <v>29</v>
      </c>
      <c r="I576" s="1594"/>
      <c r="J576" s="1596"/>
    </row>
    <row r="577" spans="1:10" ht="16.5" customHeight="1" thickBot="1" x14ac:dyDescent="0.25">
      <c r="A577" s="778"/>
      <c r="B577" s="779"/>
      <c r="C577" s="779"/>
      <c r="D577" s="779"/>
      <c r="E577" s="459"/>
      <c r="F577" s="459"/>
      <c r="G577" s="908"/>
      <c r="H577" s="458"/>
      <c r="I577" s="459"/>
      <c r="J577" s="460"/>
    </row>
    <row r="578" spans="1:10" ht="32.25" customHeight="1" thickTop="1" thickBot="1" x14ac:dyDescent="0.25">
      <c r="A578" s="806" t="s">
        <v>153</v>
      </c>
      <c r="B578" s="807"/>
      <c r="C578" s="807"/>
      <c r="D578" s="807"/>
      <c r="E578" s="387" t="str">
        <f>IF(SUM(E579:G579)=0,"",SUM(E579:G579))</f>
        <v/>
      </c>
      <c r="F578" s="387"/>
      <c r="G578" s="388"/>
      <c r="H578" s="389" t="str">
        <f>IF(SUM(H579:J579)=0,"",SUM(H579:J579))</f>
        <v/>
      </c>
      <c r="I578" s="387"/>
      <c r="J578" s="390"/>
    </row>
    <row r="579" spans="1:10" ht="16.5" customHeight="1" thickBot="1" x14ac:dyDescent="0.25">
      <c r="A579" s="784"/>
      <c r="B579" s="785"/>
      <c r="C579" s="785"/>
      <c r="D579" s="785"/>
      <c r="E579" s="1579"/>
      <c r="F579" s="1579"/>
      <c r="G579" s="1580"/>
      <c r="H579" s="1581"/>
      <c r="I579" s="1579"/>
      <c r="J579" s="1582"/>
    </row>
    <row r="580" spans="1:10" ht="32.25" customHeight="1" thickTop="1" thickBot="1" x14ac:dyDescent="0.25">
      <c r="A580" s="806" t="s">
        <v>154</v>
      </c>
      <c r="B580" s="807"/>
      <c r="C580" s="807"/>
      <c r="D580" s="807"/>
      <c r="E580" s="387">
        <f>IF(SUM(E581:G582)=0,"",SUM(E581:G582))</f>
        <v>45217.43</v>
      </c>
      <c r="F580" s="387"/>
      <c r="G580" s="388"/>
      <c r="H580" s="389">
        <f>IF(SUM(H581:J582)=0,"",SUM(H581:J582))</f>
        <v>42683</v>
      </c>
      <c r="I580" s="387"/>
      <c r="J580" s="390"/>
    </row>
    <row r="581" spans="1:10" ht="16.5" customHeight="1" x14ac:dyDescent="0.2">
      <c r="A581" s="784" t="s">
        <v>625</v>
      </c>
      <c r="B581" s="785"/>
      <c r="C581" s="785"/>
      <c r="D581" s="785"/>
      <c r="E581" s="1599">
        <v>45217.43</v>
      </c>
      <c r="F581" s="1599"/>
      <c r="G581" s="1600"/>
      <c r="H581" s="1601">
        <v>42683</v>
      </c>
      <c r="I581" s="1599"/>
      <c r="J581" s="1602"/>
    </row>
    <row r="582" spans="1:10" ht="16.5" customHeight="1" thickBot="1" x14ac:dyDescent="0.25">
      <c r="A582" s="1383"/>
      <c r="B582" s="1384"/>
      <c r="C582" s="1384"/>
      <c r="D582" s="1384"/>
      <c r="E582" s="391"/>
      <c r="F582" s="391"/>
      <c r="G582" s="392"/>
      <c r="H582" s="823"/>
      <c r="I582" s="824"/>
      <c r="J582" s="825"/>
    </row>
    <row r="583" spans="1:10" ht="15.75" thickTop="1" x14ac:dyDescent="0.25">
      <c r="A583" s="102"/>
      <c r="B583" s="102"/>
      <c r="C583" s="102"/>
      <c r="D583" s="102"/>
      <c r="E583" s="197"/>
      <c r="F583" s="197"/>
      <c r="G583" s="197"/>
      <c r="H583" s="103"/>
      <c r="I583" s="104"/>
      <c r="J583" s="104"/>
    </row>
    <row r="584" spans="1:10" ht="15" x14ac:dyDescent="0.2">
      <c r="A584" s="399" t="s">
        <v>497</v>
      </c>
      <c r="B584" s="399"/>
      <c r="C584" s="399"/>
      <c r="D584" s="399"/>
      <c r="E584" s="399"/>
      <c r="F584" s="399"/>
      <c r="G584" s="399"/>
      <c r="H584" s="399"/>
      <c r="I584" s="399"/>
      <c r="J584" s="399"/>
    </row>
    <row r="585" spans="1:10" ht="14.25" customHeight="1" x14ac:dyDescent="0.2">
      <c r="A585" s="312" t="s">
        <v>735</v>
      </c>
      <c r="B585" s="312"/>
      <c r="C585" s="312"/>
      <c r="D585" s="312"/>
      <c r="E585" s="312"/>
      <c r="F585" s="312"/>
      <c r="G585" s="312"/>
      <c r="H585" s="312"/>
      <c r="I585" s="312"/>
      <c r="J585" s="312"/>
    </row>
    <row r="586" spans="1:10" x14ac:dyDescent="0.2">
      <c r="A586" s="312"/>
      <c r="B586" s="312"/>
      <c r="C586" s="312"/>
      <c r="D586" s="312"/>
      <c r="E586" s="312"/>
      <c r="F586" s="312"/>
      <c r="G586" s="312"/>
      <c r="H586" s="312"/>
      <c r="I586" s="312"/>
      <c r="J586" s="312"/>
    </row>
    <row r="587" spans="1:10" ht="9" customHeight="1" x14ac:dyDescent="0.2">
      <c r="A587" s="312"/>
      <c r="B587" s="312"/>
      <c r="C587" s="312"/>
      <c r="D587" s="312"/>
      <c r="E587" s="312"/>
      <c r="F587" s="312"/>
      <c r="G587" s="312"/>
      <c r="H587" s="312"/>
      <c r="I587" s="312"/>
      <c r="J587" s="312"/>
    </row>
    <row r="588" spans="1:10" ht="13.9" hidden="1" x14ac:dyDescent="0.25">
      <c r="A588" s="312"/>
      <c r="B588" s="312"/>
      <c r="C588" s="312"/>
      <c r="D588" s="312"/>
      <c r="E588" s="312"/>
      <c r="F588" s="312"/>
      <c r="G588" s="312"/>
      <c r="H588" s="312"/>
      <c r="I588" s="312"/>
      <c r="J588" s="312"/>
    </row>
    <row r="589" spans="1:10" ht="13.9" hidden="1" x14ac:dyDescent="0.25">
      <c r="A589" s="312"/>
      <c r="B589" s="312"/>
      <c r="C589" s="312"/>
      <c r="D589" s="312"/>
      <c r="E589" s="312"/>
      <c r="F589" s="312"/>
      <c r="G589" s="312"/>
      <c r="H589" s="312"/>
      <c r="I589" s="312"/>
      <c r="J589" s="312"/>
    </row>
    <row r="590" spans="1:10" ht="13.9" hidden="1" x14ac:dyDescent="0.25">
      <c r="A590" s="312"/>
      <c r="B590" s="312"/>
      <c r="C590" s="312"/>
      <c r="D590" s="312"/>
      <c r="E590" s="312"/>
      <c r="F590" s="312"/>
      <c r="G590" s="312"/>
      <c r="H590" s="312"/>
      <c r="I590" s="312"/>
      <c r="J590" s="312"/>
    </row>
    <row r="591" spans="1:10" ht="15" x14ac:dyDescent="0.25">
      <c r="A591" s="102"/>
      <c r="B591" s="102"/>
      <c r="C591" s="102"/>
      <c r="D591" s="102"/>
      <c r="E591" s="103"/>
      <c r="F591" s="103"/>
      <c r="G591" s="103"/>
      <c r="H591" s="103"/>
      <c r="I591" s="104"/>
      <c r="J591" s="104"/>
    </row>
    <row r="592" spans="1:10" ht="13.9" hidden="1" x14ac:dyDescent="0.25">
      <c r="A592" s="361"/>
      <c r="B592" s="361"/>
      <c r="C592" s="361"/>
      <c r="D592" s="361"/>
      <c r="E592" s="361"/>
      <c r="F592" s="361"/>
      <c r="G592" s="361"/>
      <c r="H592" s="361"/>
      <c r="I592" s="361"/>
      <c r="J592" s="361"/>
    </row>
    <row r="593" spans="1:10" ht="13.9" hidden="1" x14ac:dyDescent="0.25">
      <c r="A593" s="361"/>
      <c r="B593" s="361"/>
      <c r="C593" s="361"/>
      <c r="D593" s="361"/>
      <c r="E593" s="361"/>
      <c r="F593" s="361"/>
      <c r="G593" s="361"/>
      <c r="H593" s="361"/>
      <c r="I593" s="361"/>
      <c r="J593" s="361"/>
    </row>
    <row r="594" spans="1:10" x14ac:dyDescent="0.2">
      <c r="A594" s="56"/>
      <c r="B594" s="56"/>
      <c r="C594" s="56"/>
      <c r="D594" s="56"/>
      <c r="E594" s="56"/>
      <c r="F594" s="56"/>
      <c r="G594" s="56"/>
      <c r="H594" s="56"/>
      <c r="I594" s="56"/>
      <c r="J594" s="56"/>
    </row>
    <row r="595" spans="1:10" ht="43.15" customHeight="1" x14ac:dyDescent="0.25">
      <c r="A595" s="102"/>
      <c r="B595" s="102"/>
      <c r="C595" s="102"/>
      <c r="D595" s="102"/>
      <c r="E595" s="103"/>
      <c r="F595" s="103"/>
      <c r="G595" s="103"/>
      <c r="H595" s="103"/>
      <c r="I595" s="104"/>
      <c r="J595" s="104"/>
    </row>
    <row r="596" spans="1:10" ht="16.5" customHeight="1" x14ac:dyDescent="0.25">
      <c r="A596" s="24" t="s">
        <v>697</v>
      </c>
      <c r="B596" s="643" t="s">
        <v>158</v>
      </c>
      <c r="C596" s="643"/>
      <c r="D596" s="643"/>
      <c r="E596" s="643"/>
      <c r="F596" s="643"/>
      <c r="G596" s="643"/>
      <c r="H596" s="643"/>
      <c r="I596" s="643"/>
      <c r="J596" s="643"/>
    </row>
    <row r="597" spans="1:10" ht="15" x14ac:dyDescent="0.25">
      <c r="A597" s="102"/>
      <c r="B597" s="102"/>
      <c r="C597" s="102"/>
      <c r="D597" s="102"/>
      <c r="E597" s="103"/>
      <c r="F597" s="103"/>
      <c r="G597" s="103"/>
      <c r="H597" s="103"/>
      <c r="I597" s="104"/>
      <c r="J597" s="104"/>
    </row>
    <row r="598" spans="1:10" ht="16.5" customHeight="1" x14ac:dyDescent="0.2">
      <c r="A598" s="109" t="s">
        <v>698</v>
      </c>
      <c r="B598" s="598" t="s">
        <v>500</v>
      </c>
      <c r="C598" s="598"/>
      <c r="D598" s="598"/>
      <c r="E598" s="598"/>
      <c r="F598" s="598"/>
      <c r="G598" s="598"/>
      <c r="H598" s="598"/>
      <c r="I598" s="598"/>
      <c r="J598" s="598"/>
    </row>
    <row r="599" spans="1:10" x14ac:dyDescent="0.2">
      <c r="A599" s="817"/>
      <c r="B599" s="817"/>
      <c r="C599" s="817"/>
      <c r="D599" s="817"/>
      <c r="E599" s="817"/>
      <c r="F599" s="817"/>
      <c r="G599" s="817"/>
      <c r="H599" s="817"/>
      <c r="I599" s="817"/>
      <c r="J599" s="817"/>
    </row>
    <row r="600" spans="1:10" ht="16.5" customHeight="1" thickBot="1" x14ac:dyDescent="0.3">
      <c r="A600" s="817" t="s">
        <v>501</v>
      </c>
      <c r="B600" s="817"/>
      <c r="C600" s="102"/>
      <c r="D600" s="102"/>
      <c r="E600" s="103"/>
      <c r="F600" s="103"/>
      <c r="G600" s="103"/>
      <c r="H600" s="103"/>
      <c r="I600" s="104"/>
      <c r="J600" s="104"/>
    </row>
    <row r="601" spans="1:10" ht="24.6" customHeight="1" thickTop="1" thickBot="1" x14ac:dyDescent="0.25">
      <c r="A601" s="801" t="s">
        <v>161</v>
      </c>
      <c r="B601" s="802"/>
      <c r="C601" s="802"/>
      <c r="D601" s="802"/>
      <c r="E601" s="802"/>
      <c r="F601" s="802"/>
      <c r="G601" s="802"/>
      <c r="H601" s="803" t="s">
        <v>7</v>
      </c>
      <c r="I601" s="804"/>
      <c r="J601" s="805"/>
    </row>
    <row r="602" spans="1:10" ht="16.5" customHeight="1" thickTop="1" x14ac:dyDescent="0.25">
      <c r="A602" s="812" t="s">
        <v>162</v>
      </c>
      <c r="B602" s="813"/>
      <c r="C602" s="813"/>
      <c r="D602" s="813"/>
      <c r="E602" s="813"/>
      <c r="F602" s="813"/>
      <c r="G602" s="813"/>
      <c r="H602" s="814">
        <v>3606</v>
      </c>
      <c r="I602" s="815"/>
      <c r="J602" s="816"/>
    </row>
    <row r="603" spans="1:10" ht="16.5" customHeight="1" thickBot="1" x14ac:dyDescent="0.25">
      <c r="A603" s="808" t="s">
        <v>163</v>
      </c>
      <c r="B603" s="809" t="s">
        <v>6</v>
      </c>
      <c r="C603" s="809"/>
      <c r="D603" s="809"/>
      <c r="E603" s="809"/>
      <c r="F603" s="809"/>
      <c r="G603" s="809"/>
      <c r="H603" s="810" t="s">
        <v>6</v>
      </c>
      <c r="I603" s="810"/>
      <c r="J603" s="811"/>
    </row>
    <row r="604" spans="1:10" ht="16.5" customHeight="1" x14ac:dyDescent="0.2">
      <c r="A604" s="818" t="s">
        <v>164</v>
      </c>
      <c r="B604" s="819"/>
      <c r="C604" s="819"/>
      <c r="D604" s="819"/>
      <c r="E604" s="819"/>
      <c r="F604" s="819"/>
      <c r="G604" s="819"/>
      <c r="H604" s="820">
        <v>0</v>
      </c>
      <c r="I604" s="820"/>
      <c r="J604" s="821"/>
    </row>
    <row r="605" spans="1:10" ht="16.5" customHeight="1" x14ac:dyDescent="0.2">
      <c r="A605" s="499" t="s">
        <v>165</v>
      </c>
      <c r="B605" s="500"/>
      <c r="C605" s="500"/>
      <c r="D605" s="500"/>
      <c r="E605" s="500"/>
      <c r="F605" s="500"/>
      <c r="G605" s="500"/>
      <c r="H605" s="393"/>
      <c r="I605" s="393"/>
      <c r="J605" s="394"/>
    </row>
    <row r="606" spans="1:10" ht="16.5" customHeight="1" x14ac:dyDescent="0.2">
      <c r="A606" s="499" t="s">
        <v>166</v>
      </c>
      <c r="B606" s="500"/>
      <c r="C606" s="500"/>
      <c r="D606" s="500"/>
      <c r="E606" s="500"/>
      <c r="F606" s="500"/>
      <c r="G606" s="500"/>
      <c r="H606" s="393"/>
      <c r="I606" s="393"/>
      <c r="J606" s="394"/>
    </row>
    <row r="607" spans="1:10" ht="16.5" customHeight="1" x14ac:dyDescent="0.2">
      <c r="A607" s="499" t="s">
        <v>167</v>
      </c>
      <c r="B607" s="500"/>
      <c r="C607" s="500"/>
      <c r="D607" s="500"/>
      <c r="E607" s="500"/>
      <c r="F607" s="500"/>
      <c r="G607" s="500"/>
      <c r="H607" s="393"/>
      <c r="I607" s="393"/>
      <c r="J607" s="394"/>
    </row>
    <row r="608" spans="1:10" x14ac:dyDescent="0.2">
      <c r="A608" s="499" t="s">
        <v>168</v>
      </c>
      <c r="B608" s="500"/>
      <c r="C608" s="500"/>
      <c r="D608" s="500"/>
      <c r="E608" s="500"/>
      <c r="F608" s="500"/>
      <c r="G608" s="500"/>
      <c r="H608" s="393"/>
      <c r="I608" s="393"/>
      <c r="J608" s="394"/>
    </row>
    <row r="609" spans="1:10" ht="18" customHeight="1" x14ac:dyDescent="0.2">
      <c r="A609" s="499" t="s">
        <v>169</v>
      </c>
      <c r="B609" s="500"/>
      <c r="C609" s="500"/>
      <c r="D609" s="500"/>
      <c r="E609" s="500"/>
      <c r="F609" s="500"/>
      <c r="G609" s="500"/>
      <c r="H609" s="826">
        <v>3606</v>
      </c>
      <c r="I609" s="826"/>
      <c r="J609" s="827"/>
    </row>
    <row r="610" spans="1:10" x14ac:dyDescent="0.2">
      <c r="A610" s="499" t="s">
        <v>170</v>
      </c>
      <c r="B610" s="500"/>
      <c r="C610" s="500"/>
      <c r="D610" s="500"/>
      <c r="E610" s="500"/>
      <c r="F610" s="500"/>
      <c r="G610" s="500"/>
      <c r="H610" s="393"/>
      <c r="I610" s="393"/>
      <c r="J610" s="394"/>
    </row>
    <row r="611" spans="1:10" ht="17.25" customHeight="1" thickBot="1" x14ac:dyDescent="0.25">
      <c r="A611" s="395" t="s">
        <v>171</v>
      </c>
      <c r="B611" s="396"/>
      <c r="C611" s="396"/>
      <c r="D611" s="396"/>
      <c r="E611" s="396"/>
      <c r="F611" s="396"/>
      <c r="G611" s="396"/>
      <c r="H611" s="397"/>
      <c r="I611" s="397"/>
      <c r="J611" s="398"/>
    </row>
    <row r="612" spans="1:10" ht="15.75" customHeight="1" thickBot="1" x14ac:dyDescent="0.3">
      <c r="A612" s="909" t="s">
        <v>74</v>
      </c>
      <c r="B612" s="910"/>
      <c r="C612" s="910"/>
      <c r="D612" s="910"/>
      <c r="E612" s="910"/>
      <c r="F612" s="910"/>
      <c r="G612" s="910"/>
      <c r="H612" s="799">
        <f>IF(SUM(H604:J611)=0,"",SUM(H604:J611))</f>
        <v>3606</v>
      </c>
      <c r="I612" s="799"/>
      <c r="J612" s="800"/>
    </row>
    <row r="613" spans="1:10" ht="16.5" customHeight="1" thickTop="1" x14ac:dyDescent="0.25">
      <c r="A613" s="102"/>
      <c r="B613" s="102"/>
      <c r="C613" s="102"/>
      <c r="D613" s="102"/>
      <c r="E613" s="103"/>
      <c r="F613" s="103"/>
      <c r="G613" s="103"/>
      <c r="H613" s="103"/>
      <c r="I613" s="104"/>
      <c r="J613" s="104"/>
    </row>
    <row r="614" spans="1:10" ht="16.5" customHeight="1" thickBot="1" x14ac:dyDescent="0.25">
      <c r="A614" s="817" t="s">
        <v>502</v>
      </c>
      <c r="B614" s="817"/>
      <c r="C614" s="56"/>
      <c r="D614" s="56"/>
      <c r="E614" s="56"/>
      <c r="F614" s="56"/>
      <c r="G614" s="56"/>
      <c r="H614" s="56"/>
      <c r="I614" s="56"/>
      <c r="J614" s="56"/>
    </row>
    <row r="615" spans="1:10" ht="39.6" customHeight="1" thickTop="1" thickBot="1" x14ac:dyDescent="0.25">
      <c r="A615" s="801" t="s">
        <v>161</v>
      </c>
      <c r="B615" s="802"/>
      <c r="C615" s="802"/>
      <c r="D615" s="802"/>
      <c r="E615" s="802"/>
      <c r="F615" s="802"/>
      <c r="G615" s="802"/>
      <c r="H615" s="803" t="s">
        <v>7</v>
      </c>
      <c r="I615" s="804"/>
      <c r="J615" s="805"/>
    </row>
    <row r="616" spans="1:10" ht="15.75" thickTop="1" x14ac:dyDescent="0.25">
      <c r="A616" s="812" t="s">
        <v>172</v>
      </c>
      <c r="B616" s="813"/>
      <c r="C616" s="813"/>
      <c r="D616" s="813"/>
      <c r="E616" s="813"/>
      <c r="F616" s="813"/>
      <c r="G616" s="813"/>
      <c r="H616" s="814">
        <v>0</v>
      </c>
      <c r="I616" s="815"/>
      <c r="J616" s="816"/>
    </row>
    <row r="617" spans="1:10" ht="15.75" thickBot="1" x14ac:dyDescent="0.25">
      <c r="A617" s="808" t="s">
        <v>503</v>
      </c>
      <c r="B617" s="809" t="s">
        <v>6</v>
      </c>
      <c r="C617" s="809"/>
      <c r="D617" s="809"/>
      <c r="E617" s="809"/>
      <c r="F617" s="809"/>
      <c r="G617" s="809"/>
      <c r="H617" s="810" t="s">
        <v>6</v>
      </c>
      <c r="I617" s="810"/>
      <c r="J617" s="811"/>
    </row>
    <row r="618" spans="1:10" x14ac:dyDescent="0.2">
      <c r="A618" s="818" t="s">
        <v>173</v>
      </c>
      <c r="B618" s="819"/>
      <c r="C618" s="819"/>
      <c r="D618" s="819"/>
      <c r="E618" s="819"/>
      <c r="F618" s="819"/>
      <c r="G618" s="819"/>
      <c r="H618" s="820"/>
      <c r="I618" s="820"/>
      <c r="J618" s="821"/>
    </row>
    <row r="619" spans="1:10" x14ac:dyDescent="0.2">
      <c r="A619" s="499" t="s">
        <v>174</v>
      </c>
      <c r="B619" s="500"/>
      <c r="C619" s="500"/>
      <c r="D619" s="500"/>
      <c r="E619" s="500"/>
      <c r="F619" s="500"/>
      <c r="G619" s="500"/>
      <c r="H619" s="393"/>
      <c r="I619" s="393"/>
      <c r="J619" s="394"/>
    </row>
    <row r="620" spans="1:10" x14ac:dyDescent="0.2">
      <c r="A620" s="499" t="s">
        <v>175</v>
      </c>
      <c r="B620" s="500"/>
      <c r="C620" s="500"/>
      <c r="D620" s="500"/>
      <c r="E620" s="500"/>
      <c r="F620" s="500"/>
      <c r="G620" s="500"/>
      <c r="H620" s="393"/>
      <c r="I620" s="393"/>
      <c r="J620" s="394"/>
    </row>
    <row r="621" spans="1:10" x14ac:dyDescent="0.2">
      <c r="A621" s="499" t="s">
        <v>176</v>
      </c>
      <c r="B621" s="500"/>
      <c r="C621" s="500"/>
      <c r="D621" s="500"/>
      <c r="E621" s="500"/>
      <c r="F621" s="500"/>
      <c r="G621" s="500"/>
      <c r="H621" s="393"/>
      <c r="I621" s="393"/>
      <c r="J621" s="394"/>
    </row>
    <row r="622" spans="1:10" x14ac:dyDescent="0.2">
      <c r="A622" s="499" t="s">
        <v>177</v>
      </c>
      <c r="B622" s="500"/>
      <c r="C622" s="500"/>
      <c r="D622" s="500"/>
      <c r="E622" s="500"/>
      <c r="F622" s="500"/>
      <c r="G622" s="500"/>
      <c r="H622" s="393">
        <v>0</v>
      </c>
      <c r="I622" s="393"/>
      <c r="J622" s="394"/>
    </row>
    <row r="623" spans="1:10" ht="15" thickBot="1" x14ac:dyDescent="0.25">
      <c r="A623" s="395" t="s">
        <v>178</v>
      </c>
      <c r="B623" s="396"/>
      <c r="C623" s="396"/>
      <c r="D623" s="396"/>
      <c r="E623" s="396"/>
      <c r="F623" s="396"/>
      <c r="G623" s="396"/>
      <c r="H623" s="397"/>
      <c r="I623" s="397"/>
      <c r="J623" s="398"/>
    </row>
    <row r="624" spans="1:10" ht="15.75" thickBot="1" x14ac:dyDescent="0.3">
      <c r="A624" s="909" t="s">
        <v>74</v>
      </c>
      <c r="B624" s="910"/>
      <c r="C624" s="910"/>
      <c r="D624" s="910"/>
      <c r="E624" s="910"/>
      <c r="F624" s="910"/>
      <c r="G624" s="910"/>
      <c r="H624" s="799" t="str">
        <f>IF(SUM(H618:J623)=0,"",SUM(H618:J623))</f>
        <v/>
      </c>
      <c r="I624" s="799"/>
      <c r="J624" s="800"/>
    </row>
    <row r="625" spans="1:10" ht="15" thickTop="1" x14ac:dyDescent="0.2">
      <c r="A625" s="1414"/>
      <c r="B625" s="1414"/>
      <c r="C625" s="1414"/>
      <c r="D625" s="1414"/>
      <c r="E625" s="1414"/>
      <c r="F625" s="1414"/>
      <c r="G625" s="1414"/>
      <c r="H625" s="822"/>
      <c r="I625" s="822"/>
      <c r="J625" s="822"/>
    </row>
    <row r="626" spans="1:10" ht="15" x14ac:dyDescent="0.2">
      <c r="A626" s="311" t="s">
        <v>504</v>
      </c>
      <c r="B626" s="311"/>
      <c r="C626" s="311"/>
      <c r="D626" s="311"/>
      <c r="E626" s="311"/>
      <c r="F626" s="311"/>
      <c r="G626" s="311"/>
      <c r="H626" s="311"/>
      <c r="I626" s="311"/>
      <c r="J626" s="311"/>
    </row>
    <row r="627" spans="1:10" x14ac:dyDescent="0.2">
      <c r="A627" s="312" t="s">
        <v>736</v>
      </c>
      <c r="B627" s="312"/>
      <c r="C627" s="312"/>
      <c r="D627" s="312"/>
      <c r="E627" s="312"/>
      <c r="F627" s="312"/>
      <c r="G627" s="312"/>
      <c r="H627" s="312"/>
      <c r="I627" s="312"/>
      <c r="J627" s="312"/>
    </row>
    <row r="628" spans="1:10" x14ac:dyDescent="0.2">
      <c r="A628" s="312"/>
      <c r="B628" s="312"/>
      <c r="C628" s="312"/>
      <c r="D628" s="312"/>
      <c r="E628" s="312"/>
      <c r="F628" s="312"/>
      <c r="G628" s="312"/>
      <c r="H628" s="312"/>
      <c r="I628" s="312"/>
      <c r="J628" s="312"/>
    </row>
    <row r="629" spans="1:10" ht="3" customHeight="1" x14ac:dyDescent="0.2">
      <c r="A629" s="312"/>
      <c r="B629" s="312"/>
      <c r="C629" s="312"/>
      <c r="D629" s="312"/>
      <c r="E629" s="312"/>
      <c r="F629" s="312"/>
      <c r="G629" s="312"/>
      <c r="H629" s="312"/>
      <c r="I629" s="312"/>
      <c r="J629" s="312"/>
    </row>
    <row r="630" spans="1:10" ht="13.9" hidden="1" x14ac:dyDescent="0.25">
      <c r="A630" s="312"/>
      <c r="B630" s="312"/>
      <c r="C630" s="312"/>
      <c r="D630" s="312"/>
      <c r="E630" s="312"/>
      <c r="F630" s="312"/>
      <c r="G630" s="312"/>
      <c r="H630" s="312"/>
      <c r="I630" s="312"/>
      <c r="J630" s="312"/>
    </row>
    <row r="631" spans="1:10" x14ac:dyDescent="0.2">
      <c r="A631" s="56"/>
      <c r="B631" s="56"/>
      <c r="C631" s="56"/>
      <c r="D631" s="56"/>
      <c r="E631" s="56"/>
      <c r="F631" s="56"/>
      <c r="G631" s="56"/>
      <c r="H631" s="56"/>
      <c r="I631" s="56"/>
      <c r="J631" s="56"/>
    </row>
    <row r="632" spans="1:10" x14ac:dyDescent="0.2">
      <c r="A632" s="56"/>
      <c r="B632" s="56"/>
      <c r="C632" s="56"/>
      <c r="D632" s="56"/>
      <c r="E632" s="56"/>
      <c r="F632" s="56"/>
      <c r="G632" s="56"/>
      <c r="H632" s="56"/>
      <c r="I632" s="56"/>
      <c r="J632" s="56"/>
    </row>
    <row r="633" spans="1:10" x14ac:dyDescent="0.2">
      <c r="A633" s="56"/>
      <c r="B633" s="56"/>
      <c r="C633" s="56"/>
      <c r="D633" s="56"/>
      <c r="E633" s="56"/>
      <c r="F633" s="56"/>
      <c r="G633" s="56"/>
      <c r="H633" s="56"/>
      <c r="I633" s="56"/>
      <c r="J633" s="56"/>
    </row>
    <row r="634" spans="1:10" x14ac:dyDescent="0.2">
      <c r="A634" s="56"/>
      <c r="B634" s="56"/>
      <c r="C634" s="56"/>
      <c r="D634" s="56"/>
      <c r="E634" s="56"/>
      <c r="F634" s="56"/>
      <c r="G634" s="56"/>
      <c r="H634" s="56"/>
      <c r="I634" s="56"/>
      <c r="J634" s="56"/>
    </row>
    <row r="635" spans="1:10" x14ac:dyDescent="0.2">
      <c r="A635" s="56"/>
      <c r="B635" s="56"/>
      <c r="C635" s="56"/>
      <c r="D635" s="56"/>
      <c r="E635" s="56"/>
      <c r="F635" s="56"/>
      <c r="G635" s="56"/>
      <c r="H635" s="56"/>
      <c r="I635" s="56"/>
      <c r="J635" s="56"/>
    </row>
    <row r="636" spans="1:10" x14ac:dyDescent="0.2">
      <c r="A636" s="56"/>
      <c r="B636" s="56"/>
      <c r="C636" s="56"/>
      <c r="D636" s="56"/>
      <c r="E636" s="56"/>
      <c r="F636" s="56"/>
      <c r="G636" s="56"/>
      <c r="H636" s="56"/>
      <c r="I636" s="56"/>
      <c r="J636" s="56"/>
    </row>
    <row r="637" spans="1:10" x14ac:dyDescent="0.2">
      <c r="A637" s="56"/>
      <c r="B637" s="56"/>
      <c r="C637" s="56"/>
      <c r="D637" s="56"/>
      <c r="E637" s="56"/>
      <c r="F637" s="56"/>
      <c r="G637" s="56"/>
      <c r="H637" s="56"/>
      <c r="I637" s="56"/>
      <c r="J637" s="56"/>
    </row>
    <row r="638" spans="1:10" x14ac:dyDescent="0.2">
      <c r="A638" s="56"/>
      <c r="B638" s="56"/>
      <c r="C638" s="56"/>
      <c r="D638" s="56"/>
      <c r="E638" s="56"/>
      <c r="F638" s="56"/>
      <c r="G638" s="56"/>
      <c r="H638" s="56"/>
      <c r="I638" s="56"/>
      <c r="J638" s="56"/>
    </row>
    <row r="639" spans="1:10" x14ac:dyDescent="0.2">
      <c r="A639" s="56"/>
      <c r="B639" s="56"/>
      <c r="C639" s="56"/>
      <c r="D639" s="56"/>
      <c r="E639" s="56"/>
      <c r="F639" s="56"/>
      <c r="G639" s="56"/>
      <c r="H639" s="56"/>
      <c r="I639" s="56"/>
      <c r="J639" s="56"/>
    </row>
    <row r="640" spans="1:10" x14ac:dyDescent="0.2">
      <c r="A640" s="56"/>
      <c r="B640" s="56"/>
      <c r="C640" s="56"/>
      <c r="D640" s="56"/>
      <c r="E640" s="56"/>
      <c r="F640" s="56"/>
      <c r="G640" s="56"/>
      <c r="H640" s="56"/>
      <c r="I640" s="56"/>
      <c r="J640" s="56"/>
    </row>
    <row r="641" spans="1:10" x14ac:dyDescent="0.2">
      <c r="A641" s="56"/>
      <c r="B641" s="56"/>
      <c r="C641" s="56"/>
      <c r="D641" s="56"/>
      <c r="E641" s="56"/>
      <c r="F641" s="56"/>
      <c r="G641" s="56"/>
      <c r="H641" s="56"/>
      <c r="I641" s="56"/>
      <c r="J641" s="56"/>
    </row>
    <row r="642" spans="1:10" x14ac:dyDescent="0.2">
      <c r="A642" s="56"/>
      <c r="B642" s="56"/>
      <c r="C642" s="56"/>
      <c r="D642" s="56"/>
      <c r="E642" s="56"/>
      <c r="F642" s="56"/>
      <c r="G642" s="56"/>
      <c r="H642" s="56"/>
      <c r="I642" s="56"/>
      <c r="J642" s="56"/>
    </row>
    <row r="643" spans="1:10" x14ac:dyDescent="0.2">
      <c r="A643" s="56"/>
      <c r="B643" s="56"/>
      <c r="C643" s="56"/>
      <c r="D643" s="56"/>
      <c r="E643" s="56"/>
      <c r="F643" s="56"/>
      <c r="G643" s="56"/>
      <c r="H643" s="56"/>
      <c r="I643" s="56"/>
      <c r="J643" s="56"/>
    </row>
    <row r="644" spans="1:10" x14ac:dyDescent="0.2">
      <c r="A644" s="56"/>
      <c r="B644" s="56"/>
      <c r="C644" s="56"/>
      <c r="D644" s="56"/>
      <c r="E644" s="56"/>
      <c r="F644" s="56"/>
      <c r="G644" s="56"/>
      <c r="H644" s="56"/>
      <c r="I644" s="56"/>
      <c r="J644" s="56"/>
    </row>
    <row r="645" spans="1:10" ht="25.15" customHeight="1" x14ac:dyDescent="0.2">
      <c r="A645" s="83" t="s">
        <v>699</v>
      </c>
      <c r="B645" s="313" t="s">
        <v>505</v>
      </c>
      <c r="C645" s="313"/>
      <c r="D645" s="313"/>
      <c r="E645" s="313"/>
      <c r="F645" s="313"/>
      <c r="G645" s="313"/>
      <c r="H645" s="313"/>
      <c r="I645" s="313"/>
      <c r="J645" s="313"/>
    </row>
    <row r="646" spans="1:10" ht="15" thickBot="1" x14ac:dyDescent="0.25">
      <c r="A646" s="817" t="s">
        <v>70</v>
      </c>
      <c r="B646" s="817"/>
      <c r="C646" s="56"/>
      <c r="D646" s="56"/>
      <c r="E646" s="56"/>
      <c r="F646" s="56"/>
      <c r="G646" s="56"/>
      <c r="H646" s="56"/>
      <c r="I646" s="56"/>
      <c r="J646" s="56"/>
    </row>
    <row r="647" spans="1:10" ht="15.75" thickTop="1" x14ac:dyDescent="0.2">
      <c r="A647" s="1480" t="s">
        <v>5</v>
      </c>
      <c r="B647" s="1481"/>
      <c r="C647" s="1482"/>
      <c r="D647" s="880" t="s">
        <v>184</v>
      </c>
      <c r="E647" s="881"/>
      <c r="F647" s="881"/>
      <c r="G647" s="881"/>
      <c r="H647" s="881"/>
      <c r="I647" s="881"/>
      <c r="J647" s="882"/>
    </row>
    <row r="648" spans="1:10" ht="15" x14ac:dyDescent="0.2">
      <c r="A648" s="1483"/>
      <c r="B648" s="1484"/>
      <c r="C648" s="1485"/>
      <c r="D648" s="504" t="s">
        <v>148</v>
      </c>
      <c r="E648" s="663"/>
      <c r="F648" s="110" t="s">
        <v>179</v>
      </c>
      <c r="G648" s="110" t="s">
        <v>180</v>
      </c>
      <c r="H648" s="110" t="s">
        <v>181</v>
      </c>
      <c r="I648" s="883" t="s">
        <v>506</v>
      </c>
      <c r="J648" s="884"/>
    </row>
    <row r="649" spans="1:10" ht="15" thickBot="1" x14ac:dyDescent="0.25">
      <c r="A649" s="1411" t="s">
        <v>75</v>
      </c>
      <c r="B649" s="762"/>
      <c r="C649" s="762"/>
      <c r="D649" s="509" t="s">
        <v>76</v>
      </c>
      <c r="E649" s="762"/>
      <c r="F649" s="105" t="s">
        <v>77</v>
      </c>
      <c r="G649" s="5" t="s">
        <v>78</v>
      </c>
      <c r="H649" s="5" t="s">
        <v>79</v>
      </c>
      <c r="I649" s="1412" t="s">
        <v>80</v>
      </c>
      <c r="J649" s="1413"/>
    </row>
    <row r="650" spans="1:10" ht="16.5" thickTop="1" thickBot="1" x14ac:dyDescent="0.25">
      <c r="A650" s="341" t="s">
        <v>182</v>
      </c>
      <c r="B650" s="342"/>
      <c r="C650" s="343"/>
      <c r="D650" s="344" t="str">
        <f>IF(SUM(D651:E653)=0,"",SUM(D651:E653))</f>
        <v/>
      </c>
      <c r="E650" s="345"/>
      <c r="F650" s="111" t="str">
        <f>IF(SUM(F651:F653)=0,"",SUM(F651:F653))</f>
        <v/>
      </c>
      <c r="G650" s="111" t="str">
        <f>IF(SUM(G651:G653)=0,"",SUM(G651:G653))</f>
        <v/>
      </c>
      <c r="H650" s="111" t="str">
        <f>IF(SUM(H651:H653)=0,"",SUM(H651:H653))</f>
        <v/>
      </c>
      <c r="I650" s="346" t="str">
        <f>(IF(SUM(I651:J653)=0,"",SUM(I651:J653)))</f>
        <v/>
      </c>
      <c r="J650" s="347"/>
    </row>
    <row r="651" spans="1:10" x14ac:dyDescent="0.2">
      <c r="A651" s="321"/>
      <c r="B651" s="322"/>
      <c r="C651" s="322"/>
      <c r="D651" s="348"/>
      <c r="E651" s="349"/>
      <c r="F651" s="112"/>
      <c r="G651" s="112"/>
      <c r="H651" s="112"/>
      <c r="I651" s="350" t="str">
        <f>IF(D651+F651-G651-H651=0,"",D651+F651-G651-H651)</f>
        <v/>
      </c>
      <c r="J651" s="351"/>
    </row>
    <row r="652" spans="1:10" x14ac:dyDescent="0.2">
      <c r="A652" s="321"/>
      <c r="B652" s="322"/>
      <c r="C652" s="322"/>
      <c r="D652" s="348"/>
      <c r="E652" s="349"/>
      <c r="F652" s="112"/>
      <c r="G652" s="112"/>
      <c r="H652" s="112"/>
      <c r="I652" s="350" t="str">
        <f>IF(D652+F652-G652-H652=0,"",D652+F652-G652-H652)</f>
        <v/>
      </c>
      <c r="J652" s="351"/>
    </row>
    <row r="653" spans="1:10" ht="15" thickBot="1" x14ac:dyDescent="0.25">
      <c r="A653" s="1415"/>
      <c r="B653" s="1416"/>
      <c r="C653" s="1416"/>
      <c r="D653" s="1417"/>
      <c r="E653" s="1418"/>
      <c r="F653" s="101"/>
      <c r="G653" s="101"/>
      <c r="H653" s="101"/>
      <c r="I653" s="1492" t="str">
        <f>IF(D653+F653-G653-H653=0,"",D653+F653-G653-H653)</f>
        <v/>
      </c>
      <c r="J653" s="1493"/>
    </row>
    <row r="654" spans="1:10" ht="15.75" thickBot="1" x14ac:dyDescent="0.25">
      <c r="A654" s="1443" t="s">
        <v>183</v>
      </c>
      <c r="B654" s="1444"/>
      <c r="C654" s="1445"/>
      <c r="D654" s="1462">
        <f>IF(SUM(D655:E658)=0,"",SUM(D655:E658))</f>
        <v>9928</v>
      </c>
      <c r="E654" s="768"/>
      <c r="F654" s="238">
        <f>IF(SUM(F655:F658)=0,"",SUM(F655:F658))</f>
        <v>4884</v>
      </c>
      <c r="G654" s="238">
        <f>IF(SUM(G655:G658)=0,"",SUM(G655:G658))</f>
        <v>9528</v>
      </c>
      <c r="H654" s="238">
        <f>IF(SUM(H655:H658)=0,"",SUM(H655:H658))</f>
        <v>400</v>
      </c>
      <c r="I654" s="1349">
        <f>IF(SUM(I655:J658)=0,"",SUM(I655:J658))</f>
        <v>4884</v>
      </c>
      <c r="J654" s="1350"/>
    </row>
    <row r="655" spans="1:10" x14ac:dyDescent="0.2">
      <c r="A655" s="321" t="s">
        <v>626</v>
      </c>
      <c r="B655" s="322"/>
      <c r="C655" s="322"/>
      <c r="D655" s="314">
        <v>5928</v>
      </c>
      <c r="E655" s="315"/>
      <c r="F655" s="239">
        <v>4884</v>
      </c>
      <c r="G655" s="239">
        <v>5928</v>
      </c>
      <c r="H655" s="239">
        <v>0</v>
      </c>
      <c r="I655" s="319">
        <f>IF(D655+F655-G655-H655=0,"",D655+F655-G655-H655)</f>
        <v>4884</v>
      </c>
      <c r="J655" s="320"/>
    </row>
    <row r="656" spans="1:10" x14ac:dyDescent="0.2">
      <c r="A656" s="321" t="s">
        <v>627</v>
      </c>
      <c r="B656" s="322"/>
      <c r="C656" s="322"/>
      <c r="D656" s="314">
        <v>0</v>
      </c>
      <c r="E656" s="315"/>
      <c r="F656" s="239"/>
      <c r="G656" s="239">
        <v>0</v>
      </c>
      <c r="H656" s="239"/>
      <c r="I656" s="319" t="str">
        <f>IF(D656+F656-G656-H656=0,"",D656+F656-G656-H656)</f>
        <v/>
      </c>
      <c r="J656" s="320"/>
    </row>
    <row r="657" spans="1:10" ht="15" x14ac:dyDescent="0.2">
      <c r="A657" s="1468" t="s">
        <v>628</v>
      </c>
      <c r="B657" s="1469"/>
      <c r="C657" s="1470"/>
      <c r="D657" s="314">
        <f>I671</f>
        <v>4000</v>
      </c>
      <c r="E657" s="315"/>
      <c r="F657" s="240">
        <v>0</v>
      </c>
      <c r="G657" s="240">
        <v>3600</v>
      </c>
      <c r="H657" s="241">
        <v>400</v>
      </c>
      <c r="I657" s="319" t="str">
        <f>IF(D657+F657-G657-H657=0,"",D657+F657-G657-H657)</f>
        <v/>
      </c>
      <c r="J657" s="320"/>
    </row>
    <row r="658" spans="1:10" ht="16.899999999999999" customHeight="1" thickBot="1" x14ac:dyDescent="0.25">
      <c r="A658" s="323"/>
      <c r="B658" s="324"/>
      <c r="C658" s="324"/>
      <c r="D658" s="885"/>
      <c r="E658" s="886"/>
      <c r="F658" s="113"/>
      <c r="G658" s="113"/>
      <c r="H658" s="113"/>
      <c r="I658" s="1486" t="str">
        <f>IF(D658+F658-G658-H658=0,"",D658+F658-G658-H658)</f>
        <v/>
      </c>
      <c r="J658" s="1487"/>
    </row>
    <row r="659" spans="1:10" ht="15" thickTop="1" x14ac:dyDescent="0.2">
      <c r="A659" s="56"/>
      <c r="B659" s="56"/>
      <c r="C659" s="56"/>
      <c r="D659" s="56"/>
      <c r="E659" s="56"/>
      <c r="F659" s="56"/>
      <c r="G659" s="56"/>
      <c r="H659" s="56"/>
      <c r="I659" s="56"/>
      <c r="J659" s="56"/>
    </row>
    <row r="660" spans="1:10" ht="15" thickBot="1" x14ac:dyDescent="0.25">
      <c r="A660" s="817" t="s">
        <v>89</v>
      </c>
      <c r="B660" s="817"/>
      <c r="C660" s="56"/>
      <c r="D660" s="56"/>
      <c r="E660" s="56"/>
      <c r="F660" s="56"/>
      <c r="G660" s="56"/>
      <c r="H660" s="56"/>
      <c r="I660" s="56"/>
      <c r="J660" s="56"/>
    </row>
    <row r="661" spans="1:10" ht="15.75" thickTop="1" x14ac:dyDescent="0.2">
      <c r="A661" s="1480" t="s">
        <v>5</v>
      </c>
      <c r="B661" s="1481"/>
      <c r="C661" s="1482"/>
      <c r="D661" s="880" t="s">
        <v>185</v>
      </c>
      <c r="E661" s="881"/>
      <c r="F661" s="881"/>
      <c r="G661" s="881"/>
      <c r="H661" s="881"/>
      <c r="I661" s="881"/>
      <c r="J661" s="882"/>
    </row>
    <row r="662" spans="1:10" ht="15" x14ac:dyDescent="0.2">
      <c r="A662" s="1483"/>
      <c r="B662" s="1484"/>
      <c r="C662" s="1485"/>
      <c r="D662" s="504" t="s">
        <v>148</v>
      </c>
      <c r="E662" s="663"/>
      <c r="F662" s="110" t="s">
        <v>179</v>
      </c>
      <c r="G662" s="110" t="s">
        <v>180</v>
      </c>
      <c r="H662" s="110" t="s">
        <v>181</v>
      </c>
      <c r="I662" s="883" t="s">
        <v>506</v>
      </c>
      <c r="J662" s="884"/>
    </row>
    <row r="663" spans="1:10" ht="15" thickBot="1" x14ac:dyDescent="0.25">
      <c r="A663" s="1411" t="s">
        <v>75</v>
      </c>
      <c r="B663" s="762"/>
      <c r="C663" s="762"/>
      <c r="D663" s="509" t="s">
        <v>76</v>
      </c>
      <c r="E663" s="762"/>
      <c r="F663" s="105" t="s">
        <v>77</v>
      </c>
      <c r="G663" s="5" t="s">
        <v>78</v>
      </c>
      <c r="H663" s="5" t="s">
        <v>79</v>
      </c>
      <c r="I663" s="1412" t="s">
        <v>80</v>
      </c>
      <c r="J663" s="1413"/>
    </row>
    <row r="664" spans="1:10" ht="16.5" thickTop="1" thickBot="1" x14ac:dyDescent="0.25">
      <c r="A664" s="341" t="s">
        <v>182</v>
      </c>
      <c r="B664" s="342"/>
      <c r="C664" s="343"/>
      <c r="D664" s="344" t="str">
        <f>IF(SUM(D665:E667)=0,"",SUM(D665:E667))</f>
        <v/>
      </c>
      <c r="E664" s="345"/>
      <c r="F664" s="111" t="str">
        <f>IF(SUM(F665:F667)=0,"",SUM(F665:F667))</f>
        <v/>
      </c>
      <c r="G664" s="111" t="str">
        <f>IF(SUM(G665:G667)=0,"",SUM(G665:G667))</f>
        <v/>
      </c>
      <c r="H664" s="111" t="str">
        <f>IF(SUM(H665:H667)=0,"",SUM(H665:H667))</f>
        <v/>
      </c>
      <c r="I664" s="346" t="str">
        <f>(IF(SUM(I665:J667)=0,"",SUM(I665:J667)))</f>
        <v/>
      </c>
      <c r="J664" s="347"/>
    </row>
    <row r="665" spans="1:10" x14ac:dyDescent="0.2">
      <c r="A665" s="321"/>
      <c r="B665" s="322"/>
      <c r="C665" s="322"/>
      <c r="D665" s="348"/>
      <c r="E665" s="349"/>
      <c r="F665" s="112"/>
      <c r="G665" s="112"/>
      <c r="H665" s="112"/>
      <c r="I665" s="350" t="str">
        <f>IF(D665+F665-G665-H665=0,"",D665+F665-G665-H665)</f>
        <v/>
      </c>
      <c r="J665" s="351"/>
    </row>
    <row r="666" spans="1:10" x14ac:dyDescent="0.2">
      <c r="A666" s="321"/>
      <c r="B666" s="322"/>
      <c r="C666" s="322"/>
      <c r="D666" s="348"/>
      <c r="E666" s="349"/>
      <c r="F666" s="112"/>
      <c r="G666" s="112"/>
      <c r="H666" s="112"/>
      <c r="I666" s="350" t="str">
        <f>IF(D666+F666-G666-H666=0,"",D666+F666-G666-H666)</f>
        <v/>
      </c>
      <c r="J666" s="351"/>
    </row>
    <row r="667" spans="1:10" ht="15" thickBot="1" x14ac:dyDescent="0.25">
      <c r="A667" s="1415"/>
      <c r="B667" s="1416"/>
      <c r="C667" s="1416"/>
      <c r="D667" s="1417"/>
      <c r="E667" s="1418"/>
      <c r="F667" s="101"/>
      <c r="G667" s="101"/>
      <c r="H667" s="101"/>
      <c r="I667" s="1492" t="str">
        <f>IF(D667+F667-G667-H667=0,"",D667+F667-G667-H667)</f>
        <v/>
      </c>
      <c r="J667" s="1493"/>
    </row>
    <row r="668" spans="1:10" ht="15.75" thickBot="1" x14ac:dyDescent="0.25">
      <c r="A668" s="1443" t="s">
        <v>183</v>
      </c>
      <c r="B668" s="1444"/>
      <c r="C668" s="1445"/>
      <c r="D668" s="1462">
        <f>IF(SUM(D669:E672)=0,"",SUM(D669:E672))</f>
        <v>14533</v>
      </c>
      <c r="E668" s="768"/>
      <c r="F668" s="238">
        <f>IF(SUM(F669:F672)=0,"",SUM(F669:F672))</f>
        <v>9928</v>
      </c>
      <c r="G668" s="238">
        <f>IF(SUM(G669:G672)=0,"",SUM(G669:G672))</f>
        <v>14533</v>
      </c>
      <c r="H668" s="238" t="str">
        <f>IF(SUM(H669:H672)=0,"",SUM(H669:H672))</f>
        <v/>
      </c>
      <c r="I668" s="1349">
        <f>IF(SUM(I669:J672)=0,"",SUM(I669:J672))</f>
        <v>9928</v>
      </c>
      <c r="J668" s="1350"/>
    </row>
    <row r="669" spans="1:10" x14ac:dyDescent="0.2">
      <c r="A669" s="321" t="s">
        <v>626</v>
      </c>
      <c r="B669" s="322"/>
      <c r="C669" s="322"/>
      <c r="D669" s="314">
        <v>10533</v>
      </c>
      <c r="E669" s="315"/>
      <c r="F669" s="239">
        <v>5928</v>
      </c>
      <c r="G669" s="239">
        <v>10533</v>
      </c>
      <c r="H669" s="239">
        <v>0</v>
      </c>
      <c r="I669" s="319">
        <f>IF(D669+F669-G669-H669=0,"",D669+F669-G669-H669)</f>
        <v>5928</v>
      </c>
      <c r="J669" s="320"/>
    </row>
    <row r="670" spans="1:10" x14ac:dyDescent="0.2">
      <c r="A670" s="321" t="s">
        <v>627</v>
      </c>
      <c r="B670" s="322"/>
      <c r="C670" s="322"/>
      <c r="D670" s="314">
        <v>0</v>
      </c>
      <c r="E670" s="315"/>
      <c r="F670" s="239">
        <v>0</v>
      </c>
      <c r="G670" s="239">
        <v>0</v>
      </c>
      <c r="H670" s="239">
        <v>0</v>
      </c>
      <c r="I670" s="319" t="str">
        <f>IF(D670+F670-G670-H670=0,"",D670+F670-G670-H670)</f>
        <v/>
      </c>
      <c r="J670" s="320"/>
    </row>
    <row r="671" spans="1:10" ht="15" x14ac:dyDescent="0.2">
      <c r="A671" s="1468" t="s">
        <v>628</v>
      </c>
      <c r="B671" s="1469"/>
      <c r="C671" s="1470"/>
      <c r="D671" s="1627">
        <v>4000</v>
      </c>
      <c r="E671" s="1628"/>
      <c r="F671" s="239">
        <v>4000</v>
      </c>
      <c r="G671" s="239">
        <v>4000</v>
      </c>
      <c r="H671" s="239"/>
      <c r="I671" s="319">
        <f>IF(D671+F671-G671-H671=0,"",D671+F671-G671-H671)</f>
        <v>4000</v>
      </c>
      <c r="J671" s="320"/>
    </row>
    <row r="672" spans="1:10" s="27" customFormat="1" ht="15" thickBot="1" x14ac:dyDescent="0.25">
      <c r="A672" s="323"/>
      <c r="B672" s="324"/>
      <c r="C672" s="324"/>
      <c r="D672" s="325"/>
      <c r="E672" s="326"/>
      <c r="F672" s="242"/>
      <c r="G672" s="242"/>
      <c r="H672" s="242"/>
      <c r="I672" s="327" t="str">
        <f>IF(D672+F672-G672-H672=0,"",D672+F672-G672-H672)</f>
        <v/>
      </c>
      <c r="J672" s="328"/>
    </row>
    <row r="673" spans="1:10" s="27" customFormat="1" ht="15" thickTop="1" x14ac:dyDescent="0.2">
      <c r="A673" s="56"/>
      <c r="B673" s="56"/>
      <c r="C673" s="56"/>
      <c r="D673" s="56"/>
      <c r="E673" s="56"/>
      <c r="F673" s="56"/>
      <c r="G673" s="56"/>
      <c r="H673" s="56"/>
      <c r="I673" s="56"/>
      <c r="J673" s="56"/>
    </row>
    <row r="674" spans="1:10" s="27" customFormat="1" ht="15" x14ac:dyDescent="0.2">
      <c r="A674" s="311" t="s">
        <v>629</v>
      </c>
      <c r="B674" s="311"/>
      <c r="C674" s="311"/>
      <c r="D674" s="311"/>
      <c r="E674" s="311"/>
      <c r="F674" s="311"/>
      <c r="G674" s="311"/>
      <c r="H674" s="311"/>
      <c r="I674" s="311"/>
      <c r="J674" s="311"/>
    </row>
    <row r="675" spans="1:10" s="27" customFormat="1" ht="15" customHeight="1" x14ac:dyDescent="0.2">
      <c r="A675" s="312" t="s">
        <v>738</v>
      </c>
      <c r="B675" s="312"/>
      <c r="C675" s="312"/>
      <c r="D675" s="312"/>
      <c r="E675" s="312"/>
      <c r="F675" s="312"/>
      <c r="G675" s="312"/>
      <c r="H675" s="312"/>
      <c r="I675" s="312"/>
      <c r="J675" s="312"/>
    </row>
    <row r="676" spans="1:10" s="27" customFormat="1" ht="15" customHeight="1" x14ac:dyDescent="0.2">
      <c r="A676" s="312"/>
      <c r="B676" s="312"/>
      <c r="C676" s="312"/>
      <c r="D676" s="312"/>
      <c r="E676" s="312"/>
      <c r="F676" s="312"/>
      <c r="G676" s="312"/>
      <c r="H676" s="312"/>
      <c r="I676" s="312"/>
      <c r="J676" s="312"/>
    </row>
    <row r="677" spans="1:10" s="27" customFormat="1" ht="3.6" customHeight="1" x14ac:dyDescent="0.2">
      <c r="A677" s="312"/>
      <c r="B677" s="312"/>
      <c r="C677" s="312"/>
      <c r="D677" s="312"/>
      <c r="E677" s="312"/>
      <c r="F677" s="312"/>
      <c r="G677" s="312"/>
      <c r="H677" s="312"/>
      <c r="I677" s="312"/>
      <c r="J677" s="312"/>
    </row>
    <row r="678" spans="1:10" s="27" customFormat="1" hidden="1" x14ac:dyDescent="0.2">
      <c r="A678" s="312"/>
      <c r="B678" s="312"/>
      <c r="C678" s="312"/>
      <c r="D678" s="312"/>
      <c r="E678" s="312"/>
      <c r="F678" s="312"/>
      <c r="G678" s="312"/>
      <c r="H678" s="312"/>
      <c r="I678" s="312"/>
      <c r="J678" s="312"/>
    </row>
    <row r="679" spans="1:10" s="27" customFormat="1" hidden="1" x14ac:dyDescent="0.2">
      <c r="A679" s="312"/>
      <c r="B679" s="312"/>
      <c r="C679" s="312"/>
      <c r="D679" s="312"/>
      <c r="E679" s="312"/>
      <c r="F679" s="312"/>
      <c r="G679" s="312"/>
      <c r="H679" s="312"/>
      <c r="I679" s="312"/>
      <c r="J679" s="312"/>
    </row>
    <row r="680" spans="1:10" s="27" customFormat="1" ht="13.9" hidden="1" customHeight="1" x14ac:dyDescent="0.2">
      <c r="A680" s="312"/>
      <c r="B680" s="312"/>
      <c r="C680" s="312"/>
      <c r="D680" s="312"/>
      <c r="E680" s="312"/>
      <c r="F680" s="312"/>
      <c r="G680" s="312"/>
      <c r="H680" s="312"/>
      <c r="I680" s="312"/>
      <c r="J680" s="312"/>
    </row>
    <row r="681" spans="1:10" s="27" customFormat="1" x14ac:dyDescent="0.2">
      <c r="A681" s="56"/>
      <c r="B681" s="56"/>
      <c r="C681" s="56"/>
      <c r="D681" s="56"/>
      <c r="E681" s="56"/>
      <c r="F681" s="56"/>
      <c r="G681" s="56"/>
      <c r="H681" s="56"/>
      <c r="I681" s="56"/>
      <c r="J681" s="56"/>
    </row>
    <row r="682" spans="1:10" s="27" customFormat="1" ht="15" x14ac:dyDescent="0.2">
      <c r="A682" s="83" t="s">
        <v>700</v>
      </c>
      <c r="B682" s="313" t="s">
        <v>507</v>
      </c>
      <c r="C682" s="313"/>
      <c r="D682" s="313"/>
      <c r="E682" s="313"/>
      <c r="F682" s="313"/>
      <c r="G682" s="313"/>
      <c r="H682" s="313"/>
      <c r="I682" s="313"/>
      <c r="J682" s="313"/>
    </row>
    <row r="683" spans="1:10" s="27" customFormat="1" ht="15.75" thickBot="1" x14ac:dyDescent="0.25">
      <c r="A683" s="1"/>
      <c r="B683" s="2"/>
      <c r="C683" s="2"/>
      <c r="D683" s="2"/>
      <c r="E683" s="2"/>
      <c r="F683" s="2"/>
      <c r="G683" s="2"/>
      <c r="H683" s="2"/>
      <c r="I683" s="2"/>
      <c r="J683" s="2"/>
    </row>
    <row r="684" spans="1:10" s="27" customFormat="1" ht="16.5" thickTop="1" thickBot="1" x14ac:dyDescent="0.25">
      <c r="A684" s="465" t="s">
        <v>161</v>
      </c>
      <c r="B684" s="466"/>
      <c r="C684" s="466"/>
      <c r="D684" s="688"/>
      <c r="E684" s="466" t="s">
        <v>92</v>
      </c>
      <c r="F684" s="466"/>
      <c r="G684" s="1188"/>
      <c r="H684" s="469" t="s">
        <v>93</v>
      </c>
      <c r="I684" s="466"/>
      <c r="J684" s="470"/>
    </row>
    <row r="685" spans="1:10" s="27" customFormat="1" ht="16.5" thickTop="1" thickBot="1" x14ac:dyDescent="0.25">
      <c r="A685" s="1116" t="s">
        <v>186</v>
      </c>
      <c r="B685" s="1117"/>
      <c r="C685" s="1117"/>
      <c r="D685" s="1117"/>
      <c r="E685" s="1114">
        <f>IF(SUM(E686:G687)=0,"",SUM(E686:G687))</f>
        <v>6433</v>
      </c>
      <c r="F685" s="1114"/>
      <c r="G685" s="1115"/>
      <c r="H685" s="1419">
        <f>IF(SUM(H686:J687)=0,"",SUM(H686:J687))</f>
        <v>11508</v>
      </c>
      <c r="I685" s="344"/>
      <c r="J685" s="1420"/>
    </row>
    <row r="686" spans="1:10" s="27" customFormat="1" ht="28.15" customHeight="1" x14ac:dyDescent="0.2">
      <c r="A686" s="1421" t="s">
        <v>187</v>
      </c>
      <c r="B686" s="686"/>
      <c r="C686" s="686"/>
      <c r="D686" s="686"/>
      <c r="E686" s="1449">
        <v>0</v>
      </c>
      <c r="F686" s="1449"/>
      <c r="G686" s="1451"/>
      <c r="H686" s="1507"/>
      <c r="I686" s="1508"/>
      <c r="J686" s="1509"/>
    </row>
    <row r="687" spans="1:10" s="27" customFormat="1" ht="30.6" customHeight="1" thickBot="1" x14ac:dyDescent="0.25">
      <c r="A687" s="1510" t="s">
        <v>188</v>
      </c>
      <c r="B687" s="1511"/>
      <c r="C687" s="1511"/>
      <c r="D687" s="1511"/>
      <c r="E687" s="1455">
        <v>6433</v>
      </c>
      <c r="F687" s="1455"/>
      <c r="G687" s="1456"/>
      <c r="H687" s="1457">
        <v>11508</v>
      </c>
      <c r="I687" s="1455"/>
      <c r="J687" s="1458"/>
    </row>
    <row r="688" spans="1:10" s="27" customFormat="1" ht="15.75" thickBot="1" x14ac:dyDescent="0.25">
      <c r="A688" s="1488" t="s">
        <v>189</v>
      </c>
      <c r="B688" s="1489"/>
      <c r="C688" s="1489"/>
      <c r="D688" s="1489"/>
      <c r="E688" s="1442">
        <f>IF(SUM(E689:G690)=0,"",SUM(E689:G690))</f>
        <v>683431</v>
      </c>
      <c r="F688" s="1442"/>
      <c r="G688" s="1463"/>
      <c r="H688" s="1349">
        <f>IF(SUM(H689:J690)=0,"",SUM(H689:J690))</f>
        <v>815473</v>
      </c>
      <c r="I688" s="1442"/>
      <c r="J688" s="1350"/>
    </row>
    <row r="689" spans="1:10" s="27" customFormat="1" ht="32.450000000000003" customHeight="1" x14ac:dyDescent="0.2">
      <c r="A689" s="1496" t="s">
        <v>190</v>
      </c>
      <c r="B689" s="1497"/>
      <c r="C689" s="1497"/>
      <c r="D689" s="1497"/>
      <c r="E689" s="1449">
        <v>683431</v>
      </c>
      <c r="F689" s="1449"/>
      <c r="G689" s="1451"/>
      <c r="H689" s="1448">
        <v>815473</v>
      </c>
      <c r="I689" s="1449"/>
      <c r="J689" s="1450"/>
    </row>
    <row r="690" spans="1:10" s="27" customFormat="1" ht="24.6" customHeight="1" thickBot="1" x14ac:dyDescent="0.25">
      <c r="A690" s="1498" t="s">
        <v>191</v>
      </c>
      <c r="B690" s="1499"/>
      <c r="C690" s="1499"/>
      <c r="D690" s="1499"/>
      <c r="E690" s="1500"/>
      <c r="F690" s="1500"/>
      <c r="G690" s="1501"/>
      <c r="H690" s="1502"/>
      <c r="I690" s="1500"/>
      <c r="J690" s="1503"/>
    </row>
    <row r="691" spans="1:10" s="27" customFormat="1" ht="15" thickTop="1" x14ac:dyDescent="0.2">
      <c r="A691" s="243"/>
      <c r="B691" s="243"/>
      <c r="C691" s="243"/>
      <c r="D691" s="243"/>
      <c r="E691" s="243"/>
      <c r="F691" s="243"/>
      <c r="G691" s="243"/>
      <c r="H691" s="243"/>
      <c r="I691" s="243"/>
      <c r="J691" s="243"/>
    </row>
    <row r="692" spans="1:10" s="27" customFormat="1" ht="15" x14ac:dyDescent="0.2">
      <c r="A692" s="399" t="s">
        <v>508</v>
      </c>
      <c r="B692" s="399"/>
      <c r="C692" s="399"/>
      <c r="D692" s="399"/>
      <c r="E692" s="399"/>
      <c r="F692" s="399"/>
      <c r="G692" s="399"/>
      <c r="H692" s="399"/>
      <c r="I692" s="399"/>
      <c r="J692" s="399"/>
    </row>
    <row r="693" spans="1:10" s="27" customFormat="1" x14ac:dyDescent="0.2">
      <c r="A693" s="361" t="s">
        <v>729</v>
      </c>
      <c r="B693" s="361"/>
      <c r="C693" s="361"/>
      <c r="D693" s="361"/>
      <c r="E693" s="361"/>
      <c r="F693" s="361"/>
      <c r="G693" s="361"/>
      <c r="H693" s="361"/>
      <c r="I693" s="361"/>
      <c r="J693" s="361"/>
    </row>
    <row r="694" spans="1:10" s="27" customFormat="1" x14ac:dyDescent="0.2">
      <c r="A694" s="361"/>
      <c r="B694" s="361"/>
      <c r="C694" s="361"/>
      <c r="D694" s="361"/>
      <c r="E694" s="361"/>
      <c r="F694" s="361"/>
      <c r="G694" s="361"/>
      <c r="H694" s="361"/>
      <c r="I694" s="361"/>
      <c r="J694" s="361"/>
    </row>
    <row r="695" spans="1:10" s="27" customFormat="1" x14ac:dyDescent="0.2">
      <c r="A695" s="361"/>
      <c r="B695" s="361"/>
      <c r="C695" s="361"/>
      <c r="D695" s="361"/>
      <c r="E695" s="361"/>
      <c r="F695" s="361"/>
      <c r="G695" s="361"/>
      <c r="H695" s="361"/>
      <c r="I695" s="361"/>
      <c r="J695" s="361"/>
    </row>
    <row r="696" spans="1:10" s="27" customFormat="1" x14ac:dyDescent="0.2">
      <c r="A696" s="361"/>
      <c r="B696" s="361"/>
      <c r="C696" s="361"/>
      <c r="D696" s="361"/>
      <c r="E696" s="361"/>
      <c r="F696" s="361"/>
      <c r="G696" s="361"/>
      <c r="H696" s="361"/>
      <c r="I696" s="361"/>
      <c r="J696" s="361"/>
    </row>
    <row r="697" spans="1:10" s="27" customFormat="1" x14ac:dyDescent="0.2">
      <c r="A697" s="56"/>
      <c r="B697" s="56"/>
      <c r="C697" s="56"/>
      <c r="D697" s="56"/>
      <c r="E697" s="56"/>
      <c r="F697" s="56"/>
      <c r="G697" s="56"/>
      <c r="H697" s="56"/>
      <c r="I697" s="56"/>
      <c r="J697" s="56"/>
    </row>
    <row r="698" spans="1:10" s="27" customFormat="1" ht="13.9" customHeight="1" x14ac:dyDescent="0.2"/>
    <row r="699" spans="1:10" s="27" customFormat="1" ht="15" x14ac:dyDescent="0.2">
      <c r="A699" s="25" t="s">
        <v>701</v>
      </c>
      <c r="B699" s="313" t="s">
        <v>517</v>
      </c>
      <c r="C699" s="313"/>
      <c r="D699" s="313"/>
      <c r="E699" s="313"/>
      <c r="F699" s="313"/>
      <c r="G699" s="313"/>
      <c r="H699" s="313"/>
      <c r="I699" s="313"/>
      <c r="J699" s="313"/>
    </row>
    <row r="700" spans="1:10" s="27" customFormat="1" ht="15" customHeight="1" thickBot="1" x14ac:dyDescent="0.25">
      <c r="A700" s="1"/>
      <c r="B700" s="2"/>
      <c r="C700" s="2"/>
      <c r="D700" s="2"/>
      <c r="E700" s="2"/>
      <c r="F700" s="2"/>
      <c r="G700" s="2"/>
      <c r="H700" s="2"/>
      <c r="I700" s="2"/>
      <c r="J700" s="2"/>
    </row>
    <row r="701" spans="1:10" s="27" customFormat="1" ht="14.45" customHeight="1" thickTop="1" thickBot="1" x14ac:dyDescent="0.25">
      <c r="A701" s="1480" t="s">
        <v>161</v>
      </c>
      <c r="B701" s="1481"/>
      <c r="C701" s="1481"/>
      <c r="D701" s="1482"/>
      <c r="E701" s="1481" t="s">
        <v>6</v>
      </c>
      <c r="F701" s="1481"/>
      <c r="G701" s="1504"/>
      <c r="H701" s="961" t="s">
        <v>7</v>
      </c>
      <c r="I701" s="964"/>
      <c r="J701" s="962"/>
    </row>
    <row r="702" spans="1:10" s="27" customFormat="1" ht="43.15" customHeight="1" thickTop="1" thickBot="1" x14ac:dyDescent="0.25">
      <c r="A702" s="341" t="s">
        <v>192</v>
      </c>
      <c r="B702" s="342"/>
      <c r="C702" s="342"/>
      <c r="D702" s="343"/>
      <c r="E702" s="344">
        <f>IF(SUM(E703:G704)=0,"",SUM(E703:G704))</f>
        <v>20912</v>
      </c>
      <c r="F702" s="344"/>
      <c r="G702" s="1467"/>
      <c r="H702" s="1114">
        <f>IF(SUM(H703:J704)=0,"",SUM(H703:J704))</f>
        <v>24533</v>
      </c>
      <c r="I702" s="1114"/>
      <c r="J702" s="1115"/>
    </row>
    <row r="703" spans="1:10" s="27" customFormat="1" x14ac:dyDescent="0.2">
      <c r="A703" s="851" t="s">
        <v>193</v>
      </c>
      <c r="B703" s="852"/>
      <c r="C703" s="852"/>
      <c r="D703" s="853"/>
      <c r="E703" s="1449">
        <v>2802</v>
      </c>
      <c r="F703" s="1449"/>
      <c r="G703" s="1451"/>
      <c r="H703" s="1448">
        <v>6169</v>
      </c>
      <c r="I703" s="1449"/>
      <c r="J703" s="1450"/>
    </row>
    <row r="704" spans="1:10" s="27" customFormat="1" ht="15" thickBot="1" x14ac:dyDescent="0.25">
      <c r="A704" s="1518" t="s">
        <v>194</v>
      </c>
      <c r="B704" s="1519"/>
      <c r="C704" s="1519"/>
      <c r="D704" s="1520"/>
      <c r="E704" s="1521">
        <v>18110</v>
      </c>
      <c r="F704" s="1521"/>
      <c r="G704" s="1522"/>
      <c r="H704" s="1523">
        <v>18364</v>
      </c>
      <c r="I704" s="1521"/>
      <c r="J704" s="1524"/>
    </row>
    <row r="705" spans="1:10" s="27" customFormat="1" ht="54.6" customHeight="1" thickTop="1" thickBot="1" x14ac:dyDescent="0.25">
      <c r="A705" s="1459" t="s">
        <v>195</v>
      </c>
      <c r="B705" s="1460"/>
      <c r="C705" s="1460"/>
      <c r="D705" s="1461"/>
      <c r="E705" s="1525">
        <f>IF(SUM(E706:G707)=0,"",SUM(E706:G707))</f>
        <v>2849</v>
      </c>
      <c r="F705" s="1525"/>
      <c r="G705" s="1526"/>
      <c r="H705" s="1525">
        <f>IF(SUM(H706:J707)=0,"",SUM(H706:J707))</f>
        <v>2869</v>
      </c>
      <c r="I705" s="1525"/>
      <c r="J705" s="1526"/>
    </row>
    <row r="706" spans="1:10" s="27" customFormat="1" ht="15" thickTop="1" x14ac:dyDescent="0.2">
      <c r="A706" s="422" t="s">
        <v>193</v>
      </c>
      <c r="B706" s="423"/>
      <c r="C706" s="423"/>
      <c r="D706" s="1527"/>
      <c r="E706" s="1528">
        <v>2849</v>
      </c>
      <c r="F706" s="1528"/>
      <c r="G706" s="1529"/>
      <c r="H706" s="1530">
        <v>2869</v>
      </c>
      <c r="I706" s="1528"/>
      <c r="J706" s="1531"/>
    </row>
    <row r="707" spans="1:10" s="27" customFormat="1" ht="15" thickBot="1" x14ac:dyDescent="0.25">
      <c r="A707" s="1452" t="s">
        <v>194</v>
      </c>
      <c r="B707" s="1453"/>
      <c r="C707" s="1453"/>
      <c r="D707" s="1454"/>
      <c r="E707" s="1455"/>
      <c r="F707" s="1455"/>
      <c r="G707" s="1456"/>
      <c r="H707" s="1457"/>
      <c r="I707" s="1455"/>
      <c r="J707" s="1458"/>
    </row>
    <row r="708" spans="1:10" s="27" customFormat="1" ht="13.9" customHeight="1" thickBot="1" x14ac:dyDescent="0.25">
      <c r="A708" s="1443" t="s">
        <v>196</v>
      </c>
      <c r="B708" s="1444"/>
      <c r="C708" s="1444"/>
      <c r="D708" s="1445"/>
      <c r="E708" s="1440"/>
      <c r="F708" s="1440"/>
      <c r="G708" s="1441"/>
      <c r="H708" s="1446"/>
      <c r="I708" s="1440"/>
      <c r="J708" s="1447"/>
    </row>
    <row r="709" spans="1:10" s="27" customFormat="1" ht="15.75" thickBot="1" x14ac:dyDescent="0.25">
      <c r="A709" s="1443" t="s">
        <v>197</v>
      </c>
      <c r="B709" s="1444"/>
      <c r="C709" s="1444"/>
      <c r="D709" s="1445"/>
      <c r="E709" s="1440"/>
      <c r="F709" s="1440"/>
      <c r="G709" s="1441"/>
      <c r="H709" s="1446"/>
      <c r="I709" s="1440"/>
      <c r="J709" s="1447"/>
    </row>
    <row r="710" spans="1:10" s="27" customFormat="1" ht="15.75" thickBot="1" x14ac:dyDescent="0.25">
      <c r="A710" s="1443" t="s">
        <v>198</v>
      </c>
      <c r="B710" s="1444"/>
      <c r="C710" s="1444"/>
      <c r="D710" s="1445"/>
      <c r="E710" s="1440">
        <v>21</v>
      </c>
      <c r="F710" s="1440"/>
      <c r="G710" s="1441"/>
      <c r="H710" s="1440">
        <v>21</v>
      </c>
      <c r="I710" s="1440"/>
      <c r="J710" s="1441"/>
    </row>
    <row r="711" spans="1:10" s="27" customFormat="1" ht="15.75" thickBot="1" x14ac:dyDescent="0.25">
      <c r="A711" s="1443" t="s">
        <v>199</v>
      </c>
      <c r="B711" s="1444"/>
      <c r="C711" s="1444"/>
      <c r="D711" s="1445"/>
      <c r="E711" s="1440"/>
      <c r="F711" s="1440"/>
      <c r="G711" s="1441"/>
      <c r="H711" s="1440">
        <v>1898</v>
      </c>
      <c r="I711" s="1440"/>
      <c r="J711" s="1441"/>
    </row>
    <row r="712" spans="1:10" s="27" customFormat="1" ht="15.75" thickBot="1" x14ac:dyDescent="0.25">
      <c r="A712" s="1443" t="s">
        <v>200</v>
      </c>
      <c r="B712" s="1444"/>
      <c r="C712" s="1444"/>
      <c r="D712" s="1445"/>
      <c r="E712" s="1442">
        <f>IF(SUM(E713:G714)=0,"",SUM(E713:G714))</f>
        <v>657</v>
      </c>
      <c r="F712" s="1442"/>
      <c r="G712" s="1463"/>
      <c r="H712" s="1505">
        <f>IF(SUM(H713:J714)=0,"",SUM(H713:J714))</f>
        <v>2832</v>
      </c>
      <c r="I712" s="1505"/>
      <c r="J712" s="1506"/>
    </row>
    <row r="713" spans="1:10" s="27" customFormat="1" ht="15" customHeight="1" x14ac:dyDescent="0.2">
      <c r="A713" s="851" t="s">
        <v>201</v>
      </c>
      <c r="B713" s="852"/>
      <c r="C713" s="852"/>
      <c r="D713" s="853"/>
      <c r="E713" s="1449">
        <v>657</v>
      </c>
      <c r="F713" s="1449"/>
      <c r="G713" s="1451"/>
      <c r="H713" s="1449">
        <v>2832</v>
      </c>
      <c r="I713" s="1449"/>
      <c r="J713" s="1451"/>
    </row>
    <row r="714" spans="1:10" s="27" customFormat="1" ht="15" thickBot="1" x14ac:dyDescent="0.25">
      <c r="A714" s="1452" t="s">
        <v>202</v>
      </c>
      <c r="B714" s="1453"/>
      <c r="C714" s="1453"/>
      <c r="D714" s="1454"/>
      <c r="E714" s="1455"/>
      <c r="F714" s="1455"/>
      <c r="G714" s="1456"/>
      <c r="H714" s="1457"/>
      <c r="I714" s="1455"/>
      <c r="J714" s="1458"/>
    </row>
    <row r="715" spans="1:10" s="27" customFormat="1" ht="15.75" thickBot="1" x14ac:dyDescent="0.25">
      <c r="A715" s="1443" t="s">
        <v>203</v>
      </c>
      <c r="B715" s="1444"/>
      <c r="C715" s="1444"/>
      <c r="D715" s="1445"/>
      <c r="E715" s="1440">
        <v>4322</v>
      </c>
      <c r="F715" s="1440"/>
      <c r="G715" s="1441"/>
      <c r="H715" s="1446">
        <v>4376</v>
      </c>
      <c r="I715" s="1440"/>
      <c r="J715" s="1447"/>
    </row>
    <row r="716" spans="1:10" s="27" customFormat="1" ht="26.45" customHeight="1" thickBot="1" x14ac:dyDescent="0.25">
      <c r="A716" s="1443" t="s">
        <v>204</v>
      </c>
      <c r="B716" s="1444"/>
      <c r="C716" s="1444"/>
      <c r="D716" s="1445"/>
      <c r="E716" s="1442">
        <f>IF(SUM(E717:G719)=0,"",SUM(E717:G719))</f>
        <v>53</v>
      </c>
      <c r="F716" s="1442"/>
      <c r="G716" s="1463"/>
      <c r="H716" s="1349">
        <f>IF(SUM(H717:J719)=0,"",SUM(H717:J719))</f>
        <v>-57</v>
      </c>
      <c r="I716" s="1442"/>
      <c r="J716" s="1350"/>
    </row>
    <row r="717" spans="1:10" s="27" customFormat="1" ht="21" customHeight="1" x14ac:dyDescent="0.2">
      <c r="A717" s="851" t="s">
        <v>201</v>
      </c>
      <c r="B717" s="852"/>
      <c r="C717" s="852"/>
      <c r="D717" s="853"/>
      <c r="E717" s="1449">
        <v>53</v>
      </c>
      <c r="F717" s="1449"/>
      <c r="G717" s="1451"/>
      <c r="H717" s="1448">
        <v>-57</v>
      </c>
      <c r="I717" s="1449"/>
      <c r="J717" s="1450"/>
    </row>
    <row r="718" spans="1:10" s="27" customFormat="1" ht="10.9" customHeight="1" x14ac:dyDescent="0.2">
      <c r="A718" s="537" t="s">
        <v>202</v>
      </c>
      <c r="B718" s="538"/>
      <c r="C718" s="538"/>
      <c r="D718" s="539"/>
      <c r="E718" s="683"/>
      <c r="F718" s="683"/>
      <c r="G718" s="1464"/>
      <c r="H718" s="1465"/>
      <c r="I718" s="683"/>
      <c r="J718" s="1466"/>
    </row>
    <row r="719" spans="1:10" s="27" customFormat="1" ht="15" thickBot="1" x14ac:dyDescent="0.25">
      <c r="A719" s="434" t="s">
        <v>171</v>
      </c>
      <c r="B719" s="435"/>
      <c r="C719" s="435"/>
      <c r="D719" s="544"/>
      <c r="E719" s="1532"/>
      <c r="F719" s="1532"/>
      <c r="G719" s="1533"/>
      <c r="H719" s="1534"/>
      <c r="I719" s="1532"/>
      <c r="J719" s="1535"/>
    </row>
    <row r="720" spans="1:10" s="27" customFormat="1" ht="20.45" customHeight="1" thickTop="1" x14ac:dyDescent="0.2">
      <c r="A720" s="56"/>
      <c r="B720" s="56"/>
      <c r="C720" s="56"/>
      <c r="D720" s="56"/>
      <c r="E720" s="56"/>
      <c r="F720" s="56"/>
      <c r="G720" s="56"/>
      <c r="H720" s="56"/>
      <c r="I720" s="56"/>
      <c r="J720" s="56"/>
    </row>
    <row r="721" spans="1:10" s="27" customFormat="1" ht="22.9" customHeight="1" x14ac:dyDescent="0.2">
      <c r="A721" s="311" t="s">
        <v>518</v>
      </c>
      <c r="B721" s="311"/>
      <c r="C721" s="311"/>
      <c r="D721" s="311"/>
      <c r="E721" s="311"/>
      <c r="F721" s="311"/>
      <c r="G721" s="311"/>
      <c r="H721" s="311"/>
      <c r="I721" s="311"/>
      <c r="J721" s="311"/>
    </row>
    <row r="722" spans="1:10" s="27" customFormat="1" x14ac:dyDescent="0.2">
      <c r="A722" s="361"/>
      <c r="B722" s="361"/>
      <c r="C722" s="361"/>
      <c r="D722" s="361"/>
      <c r="E722" s="361"/>
      <c r="F722" s="361"/>
      <c r="G722" s="361"/>
      <c r="H722" s="361"/>
      <c r="I722" s="361"/>
      <c r="J722" s="361"/>
    </row>
    <row r="723" spans="1:10" s="27" customFormat="1" ht="30" customHeight="1" x14ac:dyDescent="0.2">
      <c r="A723" s="361"/>
      <c r="B723" s="361"/>
      <c r="C723" s="361"/>
      <c r="D723" s="361"/>
      <c r="E723" s="361"/>
      <c r="F723" s="361"/>
      <c r="G723" s="361"/>
      <c r="H723" s="361"/>
      <c r="I723" s="361"/>
      <c r="J723" s="361"/>
    </row>
    <row r="724" spans="1:10" s="27" customFormat="1" ht="13.9" hidden="1" x14ac:dyDescent="0.25">
      <c r="A724" s="361"/>
      <c r="B724" s="361"/>
      <c r="C724" s="361"/>
      <c r="D724" s="361"/>
      <c r="E724" s="361"/>
      <c r="F724" s="361"/>
      <c r="G724" s="361"/>
      <c r="H724" s="361"/>
      <c r="I724" s="361"/>
      <c r="J724" s="361"/>
    </row>
    <row r="725" spans="1:10" s="27" customFormat="1" ht="13.9" hidden="1" x14ac:dyDescent="0.25">
      <c r="A725" s="361"/>
      <c r="B725" s="361"/>
      <c r="C725" s="361"/>
      <c r="D725" s="361"/>
      <c r="E725" s="361"/>
      <c r="F725" s="361"/>
      <c r="G725" s="361"/>
      <c r="H725" s="361"/>
      <c r="I725" s="361"/>
      <c r="J725" s="361"/>
    </row>
    <row r="726" spans="1:10" s="27" customFormat="1" ht="13.15" hidden="1" customHeight="1" x14ac:dyDescent="0.25">
      <c r="A726" s="361"/>
      <c r="B726" s="361"/>
      <c r="C726" s="361"/>
      <c r="D726" s="361"/>
      <c r="E726" s="361"/>
      <c r="F726" s="361"/>
      <c r="G726" s="361"/>
      <c r="H726" s="361"/>
      <c r="I726" s="361"/>
      <c r="J726" s="361"/>
    </row>
    <row r="727" spans="1:10" s="27" customFormat="1" ht="13.9" hidden="1" x14ac:dyDescent="0.25">
      <c r="A727" s="361"/>
      <c r="B727" s="361"/>
      <c r="C727" s="361"/>
      <c r="D727" s="361"/>
      <c r="E727" s="361"/>
      <c r="F727" s="361"/>
      <c r="G727" s="361"/>
      <c r="H727" s="361"/>
      <c r="I727" s="361"/>
      <c r="J727" s="361"/>
    </row>
    <row r="728" spans="1:10" s="27" customFormat="1" ht="13.9" hidden="1" x14ac:dyDescent="0.25">
      <c r="A728" s="361"/>
      <c r="B728" s="361"/>
      <c r="C728" s="361"/>
      <c r="D728" s="361"/>
      <c r="E728" s="361"/>
      <c r="F728" s="361"/>
      <c r="G728" s="361"/>
      <c r="H728" s="361"/>
      <c r="I728" s="361"/>
      <c r="J728" s="361"/>
    </row>
    <row r="729" spans="1:10" s="27" customFormat="1" ht="15" hidden="1" customHeight="1" x14ac:dyDescent="0.25">
      <c r="A729" s="361"/>
      <c r="B729" s="361"/>
      <c r="C729" s="361"/>
      <c r="D729" s="361"/>
      <c r="E729" s="361"/>
      <c r="F729" s="361"/>
      <c r="G729" s="361"/>
      <c r="H729" s="361"/>
      <c r="I729" s="361"/>
      <c r="J729" s="361"/>
    </row>
    <row r="730" spans="1:10" s="27" customFormat="1" ht="13.9" hidden="1" x14ac:dyDescent="0.25">
      <c r="A730" s="361"/>
      <c r="B730" s="361"/>
      <c r="C730" s="361"/>
      <c r="D730" s="361"/>
      <c r="E730" s="361"/>
      <c r="F730" s="361"/>
      <c r="G730" s="361"/>
      <c r="H730" s="361"/>
      <c r="I730" s="361"/>
      <c r="J730" s="361"/>
    </row>
    <row r="731" spans="1:10" s="27" customFormat="1" ht="13.9" hidden="1" x14ac:dyDescent="0.25">
      <c r="A731" s="361"/>
      <c r="B731" s="361"/>
      <c r="C731" s="361"/>
      <c r="D731" s="361"/>
      <c r="E731" s="361"/>
      <c r="F731" s="361"/>
      <c r="G731" s="361"/>
      <c r="H731" s="361"/>
      <c r="I731" s="361"/>
      <c r="J731" s="361"/>
    </row>
    <row r="732" spans="1:10" s="27" customFormat="1" ht="13.9" hidden="1" x14ac:dyDescent="0.25">
      <c r="A732" s="361"/>
      <c r="B732" s="361"/>
      <c r="C732" s="361"/>
      <c r="D732" s="361"/>
      <c r="E732" s="361"/>
      <c r="F732" s="361"/>
      <c r="G732" s="361"/>
      <c r="H732" s="361"/>
      <c r="I732" s="361"/>
      <c r="J732" s="361"/>
    </row>
    <row r="733" spans="1:10" s="27" customFormat="1" x14ac:dyDescent="0.2">
      <c r="A733" s="56"/>
      <c r="B733" s="56"/>
      <c r="C733" s="56"/>
      <c r="D733" s="56"/>
      <c r="E733" s="56"/>
      <c r="F733" s="56"/>
      <c r="G733" s="56"/>
      <c r="H733" s="56"/>
      <c r="I733" s="56"/>
      <c r="J733" s="56"/>
    </row>
    <row r="734" spans="1:10" s="27" customFormat="1" ht="15" x14ac:dyDescent="0.2">
      <c r="A734" s="83" t="s">
        <v>702</v>
      </c>
      <c r="B734" s="313" t="s">
        <v>519</v>
      </c>
      <c r="C734" s="313"/>
      <c r="D734" s="313"/>
      <c r="E734" s="313"/>
      <c r="F734" s="313"/>
      <c r="G734" s="313"/>
      <c r="H734" s="313"/>
      <c r="I734" s="313"/>
      <c r="J734" s="313"/>
    </row>
    <row r="735" spans="1:10" s="27" customFormat="1" ht="15.75" thickBot="1" x14ac:dyDescent="0.25">
      <c r="A735" s="83"/>
      <c r="B735" s="4"/>
      <c r="C735" s="4"/>
      <c r="D735" s="4"/>
      <c r="E735" s="4"/>
      <c r="F735" s="4"/>
      <c r="G735" s="4"/>
      <c r="H735" s="4"/>
      <c r="I735" s="4"/>
      <c r="J735" s="4"/>
    </row>
    <row r="736" spans="1:10" s="27" customFormat="1" ht="27.6" customHeight="1" thickTop="1" thickBot="1" x14ac:dyDescent="0.25">
      <c r="A736" s="887" t="s">
        <v>161</v>
      </c>
      <c r="B736" s="888"/>
      <c r="C736" s="888"/>
      <c r="D736" s="888"/>
      <c r="E736" s="467" t="s">
        <v>6</v>
      </c>
      <c r="F736" s="467"/>
      <c r="G736" s="468"/>
      <c r="H736" s="923" t="s">
        <v>7</v>
      </c>
      <c r="I736" s="467"/>
      <c r="J736" s="924"/>
    </row>
    <row r="737" spans="1:10" s="27" customFormat="1" ht="16.5" thickTop="1" thickBot="1" x14ac:dyDescent="0.25">
      <c r="A737" s="1546" t="s">
        <v>205</v>
      </c>
      <c r="B737" s="1547"/>
      <c r="C737" s="1547"/>
      <c r="D737" s="1547"/>
      <c r="E737" s="1603">
        <v>93</v>
      </c>
      <c r="F737" s="1604"/>
      <c r="G737" s="1605"/>
      <c r="H737" s="1603">
        <v>1024</v>
      </c>
      <c r="I737" s="1604"/>
      <c r="J737" s="1605"/>
    </row>
    <row r="738" spans="1:10" s="27" customFormat="1" x14ac:dyDescent="0.2">
      <c r="A738" s="851" t="s">
        <v>206</v>
      </c>
      <c r="B738" s="852"/>
      <c r="C738" s="852"/>
      <c r="D738" s="853"/>
      <c r="E738" s="854">
        <v>3871</v>
      </c>
      <c r="F738" s="855"/>
      <c r="G738" s="856"/>
      <c r="H738" s="854">
        <v>2324</v>
      </c>
      <c r="I738" s="855"/>
      <c r="J738" s="856"/>
    </row>
    <row r="739" spans="1:10" s="27" customFormat="1" x14ac:dyDescent="0.2">
      <c r="A739" s="499" t="s">
        <v>207</v>
      </c>
      <c r="B739" s="500"/>
      <c r="C739" s="500"/>
      <c r="D739" s="501"/>
      <c r="E739" s="1387"/>
      <c r="F739" s="1388"/>
      <c r="G739" s="1389"/>
      <c r="H739" s="1387"/>
      <c r="I739" s="1388"/>
      <c r="J739" s="1389"/>
    </row>
    <row r="740" spans="1:10" s="27" customFormat="1" ht="15" customHeight="1" thickBot="1" x14ac:dyDescent="0.25">
      <c r="A740" s="395" t="s">
        <v>208</v>
      </c>
      <c r="B740" s="396"/>
      <c r="C740" s="396"/>
      <c r="D740" s="1390"/>
      <c r="E740" s="1536"/>
      <c r="F740" s="1537"/>
      <c r="G740" s="1538"/>
      <c r="H740" s="1536"/>
      <c r="I740" s="1537"/>
      <c r="J740" s="1538"/>
    </row>
    <row r="741" spans="1:10" s="27" customFormat="1" ht="15.75" thickBot="1" x14ac:dyDescent="0.25">
      <c r="A741" s="1425" t="s">
        <v>209</v>
      </c>
      <c r="B741" s="1426"/>
      <c r="C741" s="1426"/>
      <c r="D741" s="1427"/>
      <c r="E741" s="1422">
        <f>IF(SUM(E737:G740)=0,"",SUM(E737:G740))</f>
        <v>3964</v>
      </c>
      <c r="F741" s="1423"/>
      <c r="G741" s="1424"/>
      <c r="H741" s="1422">
        <f>IF(SUM(H737:J740)=0,"",SUM(H737:J740))</f>
        <v>3348</v>
      </c>
      <c r="I741" s="1423"/>
      <c r="J741" s="1424"/>
    </row>
    <row r="742" spans="1:10" s="27" customFormat="1" ht="15" thickBot="1" x14ac:dyDescent="0.25">
      <c r="A742" s="1425" t="s">
        <v>210</v>
      </c>
      <c r="B742" s="1426"/>
      <c r="C742" s="1426"/>
      <c r="D742" s="1427"/>
      <c r="E742" s="1539">
        <v>2731</v>
      </c>
      <c r="F742" s="1540"/>
      <c r="G742" s="1541"/>
      <c r="H742" s="1539">
        <v>3255</v>
      </c>
      <c r="I742" s="1540"/>
      <c r="J742" s="1541"/>
    </row>
    <row r="743" spans="1:10" s="27" customFormat="1" ht="16.149999999999999" customHeight="1" thickBot="1" x14ac:dyDescent="0.25">
      <c r="A743" s="722" t="s">
        <v>211</v>
      </c>
      <c r="B743" s="723"/>
      <c r="C743" s="723"/>
      <c r="D743" s="723"/>
      <c r="E743" s="838">
        <f>IF(IF(E741="",0,E741)-E742=0,"",IF(E741="",0,E741)-E742)</f>
        <v>1233</v>
      </c>
      <c r="F743" s="839"/>
      <c r="G743" s="840"/>
      <c r="H743" s="838">
        <f>IF(IF(H741="",0,H741)-H742=0,"",IF(H741="",0,H741)-H742)</f>
        <v>93</v>
      </c>
      <c r="I743" s="839"/>
      <c r="J743" s="840"/>
    </row>
    <row r="744" spans="1:10" s="114" customFormat="1" ht="16.149999999999999" customHeight="1" thickTop="1" x14ac:dyDescent="0.25">
      <c r="A744" s="2"/>
      <c r="B744" s="2"/>
      <c r="C744" s="2"/>
      <c r="D744" s="2"/>
      <c r="E744" s="115"/>
      <c r="F744" s="115"/>
      <c r="G744" s="115"/>
      <c r="H744" s="115"/>
      <c r="I744" s="115"/>
      <c r="J744" s="115"/>
    </row>
    <row r="745" spans="1:10" s="114" customFormat="1" ht="16.5" customHeight="1" x14ac:dyDescent="0.25">
      <c r="A745" s="311" t="s">
        <v>520</v>
      </c>
      <c r="B745" s="311"/>
      <c r="C745" s="311"/>
      <c r="D745" s="311"/>
      <c r="E745" s="311"/>
      <c r="F745" s="311"/>
      <c r="G745" s="311"/>
      <c r="H745" s="311"/>
      <c r="I745" s="311"/>
      <c r="J745" s="311"/>
    </row>
    <row r="746" spans="1:10" s="27" customFormat="1" ht="16.899999999999999" customHeight="1" x14ac:dyDescent="0.2">
      <c r="A746" s="361" t="s">
        <v>630</v>
      </c>
      <c r="B746" s="361"/>
      <c r="C746" s="361"/>
      <c r="D746" s="361"/>
      <c r="E746" s="361"/>
      <c r="F746" s="361"/>
      <c r="G746" s="361"/>
      <c r="H746" s="361"/>
      <c r="I746" s="361"/>
      <c r="J746" s="361"/>
    </row>
    <row r="747" spans="1:10" s="27" customFormat="1" ht="45" hidden="1" customHeight="1" x14ac:dyDescent="0.25">
      <c r="A747" s="361"/>
      <c r="B747" s="361"/>
      <c r="C747" s="361"/>
      <c r="D747" s="361"/>
      <c r="E747" s="361"/>
      <c r="F747" s="361"/>
      <c r="G747" s="361"/>
      <c r="H747" s="361"/>
      <c r="I747" s="361"/>
      <c r="J747" s="361"/>
    </row>
    <row r="748" spans="1:10" s="27" customFormat="1" ht="16.149999999999999" hidden="1" customHeight="1" x14ac:dyDescent="0.25">
      <c r="A748" s="361"/>
      <c r="B748" s="361"/>
      <c r="C748" s="361"/>
      <c r="D748" s="361"/>
      <c r="E748" s="361"/>
      <c r="F748" s="361"/>
      <c r="G748" s="361"/>
      <c r="H748" s="361"/>
      <c r="I748" s="361"/>
      <c r="J748" s="361"/>
    </row>
    <row r="749" spans="1:10" s="27" customFormat="1" ht="16.5" customHeight="1" x14ac:dyDescent="0.2">
      <c r="A749" s="2"/>
      <c r="B749" s="2"/>
      <c r="C749" s="2"/>
      <c r="D749" s="2"/>
      <c r="E749" s="115"/>
      <c r="F749" s="115"/>
      <c r="G749" s="115"/>
      <c r="H749" s="115"/>
      <c r="I749" s="115"/>
      <c r="J749" s="115"/>
    </row>
    <row r="750" spans="1:10" s="27" customFormat="1" ht="16.5" customHeight="1" x14ac:dyDescent="0.2">
      <c r="A750" s="2"/>
      <c r="B750" s="2"/>
      <c r="C750" s="2"/>
      <c r="D750" s="2"/>
      <c r="E750" s="115"/>
      <c r="F750" s="115"/>
      <c r="G750" s="115"/>
      <c r="H750" s="115"/>
      <c r="I750" s="115"/>
      <c r="J750" s="115"/>
    </row>
    <row r="751" spans="1:10" s="27" customFormat="1" ht="15.75" customHeight="1" x14ac:dyDescent="0.2">
      <c r="A751" s="2" t="s">
        <v>703</v>
      </c>
      <c r="B751" s="598" t="s">
        <v>521</v>
      </c>
      <c r="C751" s="598"/>
      <c r="D751" s="598"/>
      <c r="E751" s="598"/>
      <c r="F751" s="598"/>
      <c r="G751" s="598"/>
      <c r="H751" s="598"/>
      <c r="I751" s="598"/>
      <c r="J751" s="598"/>
    </row>
    <row r="752" spans="1:10" s="27" customFormat="1" ht="16.5" customHeight="1" thickBot="1" x14ac:dyDescent="0.25">
      <c r="A752" s="1"/>
      <c r="B752" s="2"/>
      <c r="C752" s="2"/>
      <c r="D752" s="2"/>
      <c r="E752" s="2"/>
      <c r="F752" s="2"/>
      <c r="G752" s="2"/>
      <c r="H752" s="2"/>
      <c r="I752" s="2"/>
      <c r="J752" s="2"/>
    </row>
    <row r="753" spans="1:10" s="27" customFormat="1" ht="16.5" customHeight="1" thickTop="1" thickBot="1" x14ac:dyDescent="0.25">
      <c r="A753" s="850" t="s">
        <v>150</v>
      </c>
      <c r="B753" s="647"/>
      <c r="C753" s="647"/>
      <c r="D753" s="647"/>
      <c r="E753" s="647" t="s">
        <v>92</v>
      </c>
      <c r="F753" s="647"/>
      <c r="G753" s="849"/>
      <c r="H753" s="646" t="s">
        <v>93</v>
      </c>
      <c r="I753" s="647"/>
      <c r="J753" s="648"/>
    </row>
    <row r="754" spans="1:10" s="27" customFormat="1" ht="16.5" customHeight="1" thickTop="1" thickBot="1" x14ac:dyDescent="0.25">
      <c r="A754" s="1428" t="s">
        <v>522</v>
      </c>
      <c r="B754" s="1429"/>
      <c r="C754" s="1429"/>
      <c r="D754" s="1429"/>
      <c r="E754" s="1432" t="str">
        <f>IF(SUM(E755:G757)=0,"",SUM(E755:G757))</f>
        <v/>
      </c>
      <c r="F754" s="1432"/>
      <c r="G754" s="1433"/>
      <c r="H754" s="1434" t="str">
        <f>IF(SUM(H755:J757)=0,"",SUM(H755:J757))</f>
        <v/>
      </c>
      <c r="I754" s="1432"/>
      <c r="J754" s="1435"/>
    </row>
    <row r="755" spans="1:10" s="27" customFormat="1" ht="17.45" customHeight="1" x14ac:dyDescent="0.2">
      <c r="A755" s="770"/>
      <c r="B755" s="771"/>
      <c r="C755" s="771"/>
      <c r="D755" s="771"/>
      <c r="E755" s="1437"/>
      <c r="F755" s="1437"/>
      <c r="G755" s="1439"/>
      <c r="H755" s="1436"/>
      <c r="I755" s="1437"/>
      <c r="J755" s="1438"/>
    </row>
    <row r="756" spans="1:10" s="27" customFormat="1" ht="12" customHeight="1" x14ac:dyDescent="0.2">
      <c r="A756" s="784"/>
      <c r="B756" s="785"/>
      <c r="C756" s="785"/>
      <c r="D756" s="785"/>
      <c r="E756" s="836"/>
      <c r="F756" s="836"/>
      <c r="G756" s="837"/>
      <c r="H756" s="1471"/>
      <c r="I756" s="836"/>
      <c r="J756" s="1472"/>
    </row>
    <row r="757" spans="1:10" s="27" customFormat="1" ht="15" thickBot="1" x14ac:dyDescent="0.25">
      <c r="A757" s="778"/>
      <c r="B757" s="779"/>
      <c r="C757" s="779"/>
      <c r="D757" s="779"/>
      <c r="E757" s="1430"/>
      <c r="F757" s="1430"/>
      <c r="G757" s="1431"/>
      <c r="H757" s="1494"/>
      <c r="I757" s="1430"/>
      <c r="J757" s="1495"/>
    </row>
    <row r="758" spans="1:10" s="27" customFormat="1" ht="15.75" thickBot="1" x14ac:dyDescent="0.25">
      <c r="A758" s="1606" t="s">
        <v>523</v>
      </c>
      <c r="B758" s="1607"/>
      <c r="C758" s="1607"/>
      <c r="D758" s="1607"/>
      <c r="E758" s="776">
        <f>IF(SUM(E759:G761)=0,"",SUM(E759:G761))</f>
        <v>57619.39</v>
      </c>
      <c r="F758" s="768"/>
      <c r="G758" s="777"/>
      <c r="H758" s="767">
        <f>IF(SUM(H759:J761)=0,"",SUM(H759:J761))</f>
        <v>49894</v>
      </c>
      <c r="I758" s="768"/>
      <c r="J758" s="769"/>
    </row>
    <row r="759" spans="1:10" s="27" customFormat="1" x14ac:dyDescent="0.2">
      <c r="A759" s="770" t="s">
        <v>631</v>
      </c>
      <c r="B759" s="771"/>
      <c r="C759" s="771"/>
      <c r="D759" s="771"/>
      <c r="E759" s="772">
        <v>51859.51</v>
      </c>
      <c r="F759" s="772"/>
      <c r="G759" s="773"/>
      <c r="H759" s="774">
        <v>48703</v>
      </c>
      <c r="I759" s="772"/>
      <c r="J759" s="775"/>
    </row>
    <row r="760" spans="1:10" s="27" customFormat="1" x14ac:dyDescent="0.2">
      <c r="A760" s="784" t="s">
        <v>632</v>
      </c>
      <c r="B760" s="785"/>
      <c r="C760" s="785"/>
      <c r="D760" s="785"/>
      <c r="E760" s="786">
        <v>5759.88</v>
      </c>
      <c r="F760" s="786"/>
      <c r="G760" s="787"/>
      <c r="H760" s="788">
        <v>1191</v>
      </c>
      <c r="I760" s="786"/>
      <c r="J760" s="789"/>
    </row>
    <row r="761" spans="1:10" s="27" customFormat="1" ht="15" thickBot="1" x14ac:dyDescent="0.25">
      <c r="A761" s="778" t="s">
        <v>633</v>
      </c>
      <c r="B761" s="779"/>
      <c r="C761" s="779"/>
      <c r="D761" s="779"/>
      <c r="E761" s="780">
        <v>0</v>
      </c>
      <c r="F761" s="780"/>
      <c r="G761" s="781"/>
      <c r="H761" s="782">
        <v>0</v>
      </c>
      <c r="I761" s="780"/>
      <c r="J761" s="783"/>
    </row>
    <row r="762" spans="1:10" s="27" customFormat="1" ht="15.75" thickBot="1" x14ac:dyDescent="0.25">
      <c r="A762" s="1606" t="s">
        <v>524</v>
      </c>
      <c r="B762" s="1607"/>
      <c r="C762" s="1607"/>
      <c r="D762" s="1607"/>
      <c r="E762" s="776" t="str">
        <f>IF(SUM(E763:G765)=0,"",SUM(E763:G765))</f>
        <v/>
      </c>
      <c r="F762" s="768"/>
      <c r="G762" s="777"/>
      <c r="H762" s="767" t="str">
        <f>IF(SUM(H763:J765)=0,"",SUM(H763:J765))</f>
        <v/>
      </c>
      <c r="I762" s="768"/>
      <c r="J762" s="769"/>
    </row>
    <row r="763" spans="1:10" s="27" customFormat="1" x14ac:dyDescent="0.2">
      <c r="A763" s="784"/>
      <c r="B763" s="785"/>
      <c r="C763" s="785"/>
      <c r="D763" s="785"/>
      <c r="E763" s="786"/>
      <c r="F763" s="786"/>
      <c r="G763" s="787"/>
      <c r="H763" s="788"/>
      <c r="I763" s="786"/>
      <c r="J763" s="789"/>
    </row>
    <row r="764" spans="1:10" s="27" customFormat="1" ht="13.9" customHeight="1" x14ac:dyDescent="0.2">
      <c r="A764" s="784"/>
      <c r="B764" s="785"/>
      <c r="C764" s="785"/>
      <c r="D764" s="785"/>
      <c r="E764" s="786"/>
      <c r="F764" s="786"/>
      <c r="G764" s="787"/>
      <c r="H764" s="788"/>
      <c r="I764" s="786"/>
      <c r="J764" s="789"/>
    </row>
    <row r="765" spans="1:10" s="27" customFormat="1" ht="15" thickBot="1" x14ac:dyDescent="0.25">
      <c r="A765" s="778"/>
      <c r="B765" s="779"/>
      <c r="C765" s="779"/>
      <c r="D765" s="779"/>
      <c r="E765" s="780"/>
      <c r="F765" s="780"/>
      <c r="G765" s="781"/>
      <c r="H765" s="782"/>
      <c r="I765" s="780"/>
      <c r="J765" s="783"/>
    </row>
    <row r="766" spans="1:10" s="27" customFormat="1" ht="15.75" thickBot="1" x14ac:dyDescent="0.25">
      <c r="A766" s="1611" t="s">
        <v>525</v>
      </c>
      <c r="B766" s="1612"/>
      <c r="C766" s="1612"/>
      <c r="D766" s="1613"/>
      <c r="E766" s="776" t="str">
        <f>IF(SUM(E767:G769)=0,"",SUM(E767:G769))</f>
        <v/>
      </c>
      <c r="F766" s="768"/>
      <c r="G766" s="777"/>
      <c r="H766" s="767" t="str">
        <f>IF(SUM(H767:J769)=0,"",SUM(H767:J769))</f>
        <v/>
      </c>
      <c r="I766" s="768"/>
      <c r="J766" s="769"/>
    </row>
    <row r="767" spans="1:10" s="27" customFormat="1" x14ac:dyDescent="0.2">
      <c r="A767" s="784"/>
      <c r="B767" s="785"/>
      <c r="C767" s="785"/>
      <c r="D767" s="785"/>
      <c r="E767" s="836"/>
      <c r="F767" s="836"/>
      <c r="G767" s="837"/>
      <c r="H767" s="1471"/>
      <c r="I767" s="836"/>
      <c r="J767" s="1472"/>
    </row>
    <row r="768" spans="1:10" s="27" customFormat="1" x14ac:dyDescent="0.2">
      <c r="A768" s="784"/>
      <c r="B768" s="785"/>
      <c r="C768" s="785"/>
      <c r="D768" s="785"/>
      <c r="E768" s="836"/>
      <c r="F768" s="836"/>
      <c r="G768" s="837"/>
      <c r="H768" s="1471"/>
      <c r="I768" s="836"/>
      <c r="J768" s="1472"/>
    </row>
    <row r="769" spans="1:10" s="27" customFormat="1" ht="16.5" customHeight="1" thickBot="1" x14ac:dyDescent="0.25">
      <c r="A769" s="1383"/>
      <c r="B769" s="1384"/>
      <c r="C769" s="1384"/>
      <c r="D769" s="1384"/>
      <c r="E769" s="1473"/>
      <c r="F769" s="1473"/>
      <c r="G769" s="1474"/>
      <c r="H769" s="1475"/>
      <c r="I769" s="1473"/>
      <c r="J769" s="1476"/>
    </row>
    <row r="770" spans="1:10" s="27" customFormat="1" ht="15.75" customHeight="1" thickTop="1" x14ac:dyDescent="0.2">
      <c r="A770" s="2"/>
      <c r="B770" s="2"/>
      <c r="C770" s="2"/>
      <c r="D770" s="2"/>
      <c r="E770" s="115"/>
      <c r="F770" s="115"/>
      <c r="G770" s="115"/>
      <c r="H770" s="115"/>
      <c r="I770" s="115"/>
      <c r="J770" s="115"/>
    </row>
    <row r="771" spans="1:10" s="27" customFormat="1" ht="15.75" customHeight="1" x14ac:dyDescent="0.2">
      <c r="A771" s="598" t="s">
        <v>526</v>
      </c>
      <c r="B771" s="598"/>
      <c r="C771" s="598"/>
      <c r="D771" s="598"/>
      <c r="E771" s="598"/>
      <c r="F771" s="598"/>
      <c r="G771" s="598"/>
      <c r="H771" s="598"/>
      <c r="I771" s="598"/>
      <c r="J771" s="598"/>
    </row>
    <row r="772" spans="1:10" s="27" customFormat="1" ht="30.75" customHeight="1" x14ac:dyDescent="0.2">
      <c r="A772" s="361" t="s">
        <v>730</v>
      </c>
      <c r="B772" s="361"/>
      <c r="C772" s="361"/>
      <c r="D772" s="361"/>
      <c r="E772" s="361"/>
      <c r="F772" s="361"/>
      <c r="G772" s="361"/>
      <c r="H772" s="361"/>
      <c r="I772" s="361"/>
      <c r="J772" s="361"/>
    </row>
    <row r="773" spans="1:10" s="27" customFormat="1" x14ac:dyDescent="0.2">
      <c r="A773" s="361"/>
      <c r="B773" s="361"/>
      <c r="C773" s="361"/>
      <c r="D773" s="361"/>
      <c r="E773" s="361"/>
      <c r="F773" s="361"/>
      <c r="G773" s="361"/>
      <c r="H773" s="361"/>
      <c r="I773" s="361"/>
      <c r="J773" s="361"/>
    </row>
    <row r="774" spans="1:10" s="27" customFormat="1" ht="8.4499999999999993" customHeight="1" x14ac:dyDescent="0.2">
      <c r="A774" s="361"/>
      <c r="B774" s="361"/>
      <c r="C774" s="361"/>
      <c r="D774" s="361"/>
      <c r="E774" s="361"/>
      <c r="F774" s="361"/>
      <c r="G774" s="361"/>
      <c r="H774" s="361"/>
      <c r="I774" s="361"/>
      <c r="J774" s="361"/>
    </row>
    <row r="775" spans="1:10" s="27" customFormat="1" ht="13.9" hidden="1" x14ac:dyDescent="0.25">
      <c r="A775" s="361"/>
      <c r="B775" s="361"/>
      <c r="C775" s="361"/>
      <c r="D775" s="361"/>
      <c r="E775" s="361"/>
      <c r="F775" s="361"/>
      <c r="G775" s="361"/>
      <c r="H775" s="361"/>
      <c r="I775" s="361"/>
      <c r="J775" s="361"/>
    </row>
    <row r="776" spans="1:10" s="27" customFormat="1" ht="13.9" hidden="1" x14ac:dyDescent="0.25">
      <c r="A776" s="361"/>
      <c r="B776" s="361"/>
      <c r="C776" s="361"/>
      <c r="D776" s="361"/>
      <c r="E776" s="361"/>
      <c r="F776" s="361"/>
      <c r="G776" s="361"/>
      <c r="H776" s="361"/>
      <c r="I776" s="361"/>
      <c r="J776" s="361"/>
    </row>
    <row r="777" spans="1:10" s="27" customFormat="1" ht="13.9" hidden="1" x14ac:dyDescent="0.25">
      <c r="A777" s="361"/>
      <c r="B777" s="361"/>
      <c r="C777" s="361"/>
      <c r="D777" s="361"/>
      <c r="E777" s="361"/>
      <c r="F777" s="361"/>
      <c r="G777" s="361"/>
      <c r="H777" s="361"/>
      <c r="I777" s="361"/>
      <c r="J777" s="361"/>
    </row>
    <row r="778" spans="1:10" s="27" customFormat="1" ht="15" x14ac:dyDescent="0.2">
      <c r="A778" s="2"/>
      <c r="B778" s="2"/>
      <c r="C778" s="2"/>
      <c r="D778" s="2"/>
      <c r="E778" s="115"/>
      <c r="F778" s="115"/>
      <c r="G778" s="115"/>
      <c r="H778" s="115"/>
      <c r="I778" s="115"/>
      <c r="J778" s="115"/>
    </row>
    <row r="779" spans="1:10" s="27" customFormat="1" ht="16.5" customHeight="1" x14ac:dyDescent="0.2">
      <c r="A779" s="361"/>
      <c r="B779" s="361"/>
      <c r="C779" s="361"/>
      <c r="D779" s="361"/>
      <c r="E779" s="361"/>
      <c r="F779" s="361"/>
      <c r="G779" s="361"/>
      <c r="H779" s="361"/>
      <c r="I779" s="361"/>
      <c r="J779" s="361"/>
    </row>
    <row r="780" spans="1:10" s="27" customFormat="1" ht="16.5" customHeight="1" x14ac:dyDescent="0.2">
      <c r="A780" s="2"/>
      <c r="B780" s="2"/>
      <c r="C780" s="2"/>
      <c r="D780" s="2"/>
      <c r="E780" s="115"/>
      <c r="F780" s="115"/>
      <c r="G780" s="115"/>
      <c r="H780" s="115"/>
      <c r="I780" s="115"/>
      <c r="J780" s="115"/>
    </row>
    <row r="781" spans="1:10" s="27" customFormat="1" ht="16.5" customHeight="1" x14ac:dyDescent="0.2">
      <c r="A781" s="2" t="s">
        <v>704</v>
      </c>
      <c r="B781" s="598" t="s">
        <v>499</v>
      </c>
      <c r="C781" s="598"/>
      <c r="D781" s="598"/>
      <c r="E781" s="598"/>
      <c r="F781" s="598"/>
      <c r="G781" s="598"/>
      <c r="H781" s="598"/>
      <c r="I781" s="598"/>
      <c r="J781" s="598"/>
    </row>
    <row r="782" spans="1:10" s="27" customFormat="1" ht="26.45" customHeight="1" thickBot="1" x14ac:dyDescent="0.25">
      <c r="A782" s="1"/>
      <c r="B782" s="2"/>
      <c r="C782" s="2"/>
      <c r="D782" s="2"/>
      <c r="E782" s="2"/>
      <c r="F782" s="2"/>
      <c r="G782" s="2"/>
      <c r="H782" s="2"/>
      <c r="I782" s="2"/>
      <c r="J782" s="2"/>
    </row>
    <row r="783" spans="1:10" s="27" customFormat="1" ht="16.5" customHeight="1" thickTop="1" x14ac:dyDescent="0.2">
      <c r="A783" s="716" t="s">
        <v>212</v>
      </c>
      <c r="B783" s="717"/>
      <c r="C783" s="717"/>
      <c r="D783" s="717"/>
      <c r="E783" s="706" t="s">
        <v>92</v>
      </c>
      <c r="F783" s="707"/>
      <c r="G783" s="708"/>
      <c r="H783" s="712" t="s">
        <v>93</v>
      </c>
      <c r="I783" s="713"/>
      <c r="J783" s="714"/>
    </row>
    <row r="784" spans="1:10" s="27" customFormat="1" ht="16.5" customHeight="1" x14ac:dyDescent="0.2">
      <c r="A784" s="718"/>
      <c r="B784" s="719"/>
      <c r="C784" s="719"/>
      <c r="D784" s="719"/>
      <c r="E784" s="709" t="s">
        <v>155</v>
      </c>
      <c r="F784" s="710"/>
      <c r="G784" s="711"/>
      <c r="H784" s="709" t="s">
        <v>155</v>
      </c>
      <c r="I784" s="710"/>
      <c r="J784" s="715"/>
    </row>
    <row r="785" spans="1:10" s="27" customFormat="1" ht="16.5" customHeight="1" x14ac:dyDescent="0.2">
      <c r="A785" s="718"/>
      <c r="B785" s="719"/>
      <c r="C785" s="719"/>
      <c r="D785" s="719"/>
      <c r="E785" s="340" t="s">
        <v>157</v>
      </c>
      <c r="F785" s="340" t="s">
        <v>215</v>
      </c>
      <c r="G785" s="340" t="s">
        <v>214</v>
      </c>
      <c r="H785" s="340" t="s">
        <v>157</v>
      </c>
      <c r="I785" s="340" t="s">
        <v>215</v>
      </c>
      <c r="J785" s="503" t="s">
        <v>214</v>
      </c>
    </row>
    <row r="786" spans="1:10" s="27" customFormat="1" ht="24.6" customHeight="1" x14ac:dyDescent="0.2">
      <c r="A786" s="718"/>
      <c r="B786" s="719"/>
      <c r="C786" s="719"/>
      <c r="D786" s="719"/>
      <c r="E786" s="340"/>
      <c r="F786" s="340"/>
      <c r="G786" s="340"/>
      <c r="H786" s="340"/>
      <c r="I786" s="340"/>
      <c r="J786" s="503"/>
    </row>
    <row r="787" spans="1:10" s="27" customFormat="1" ht="25.9" customHeight="1" thickBot="1" x14ac:dyDescent="0.25">
      <c r="A787" s="507" t="s">
        <v>75</v>
      </c>
      <c r="B787" s="508"/>
      <c r="C787" s="508"/>
      <c r="D787" s="509"/>
      <c r="E787" s="86" t="s">
        <v>76</v>
      </c>
      <c r="F787" s="86" t="s">
        <v>77</v>
      </c>
      <c r="G787" s="86" t="s">
        <v>78</v>
      </c>
      <c r="H787" s="86" t="s">
        <v>79</v>
      </c>
      <c r="I787" s="86" t="s">
        <v>80</v>
      </c>
      <c r="J787" s="89" t="s">
        <v>81</v>
      </c>
    </row>
    <row r="788" spans="1:10" s="27" customFormat="1" ht="16.5" customHeight="1" thickTop="1" x14ac:dyDescent="0.2">
      <c r="A788" s="720" t="s">
        <v>156</v>
      </c>
      <c r="B788" s="721"/>
      <c r="C788" s="721"/>
      <c r="D788" s="721"/>
      <c r="E788" s="244">
        <v>7837</v>
      </c>
      <c r="F788" s="245">
        <v>2064</v>
      </c>
      <c r="G788" s="245"/>
      <c r="H788" s="244">
        <v>22714</v>
      </c>
      <c r="I788" s="245">
        <v>9901</v>
      </c>
      <c r="J788" s="121"/>
    </row>
    <row r="789" spans="1:10" s="27" customFormat="1" ht="16.5" customHeight="1" thickBot="1" x14ac:dyDescent="0.25">
      <c r="A789" s="664" t="s">
        <v>213</v>
      </c>
      <c r="B789" s="665"/>
      <c r="C789" s="665"/>
      <c r="D789" s="665"/>
      <c r="E789" s="246">
        <v>227</v>
      </c>
      <c r="F789" s="247">
        <v>21</v>
      </c>
      <c r="G789" s="247"/>
      <c r="H789" s="246">
        <v>1491</v>
      </c>
      <c r="I789" s="247">
        <v>248</v>
      </c>
      <c r="J789" s="122"/>
    </row>
    <row r="790" spans="1:10" s="27" customFormat="1" ht="16.5" customHeight="1" thickBot="1" x14ac:dyDescent="0.25">
      <c r="A790" s="722" t="s">
        <v>74</v>
      </c>
      <c r="B790" s="723"/>
      <c r="C790" s="723"/>
      <c r="D790" s="723"/>
      <c r="E790" s="248">
        <f t="shared" ref="E790:J790" si="27">IF(SUM(E788:E789)=0,"",SUM(E788:E789))</f>
        <v>8064</v>
      </c>
      <c r="F790" s="248">
        <f t="shared" si="27"/>
        <v>2085</v>
      </c>
      <c r="G790" s="248" t="str">
        <f t="shared" si="27"/>
        <v/>
      </c>
      <c r="H790" s="248">
        <f t="shared" si="27"/>
        <v>24205</v>
      </c>
      <c r="I790" s="248">
        <f t="shared" si="27"/>
        <v>10149</v>
      </c>
      <c r="J790" s="123" t="str">
        <f t="shared" si="27"/>
        <v/>
      </c>
    </row>
    <row r="791" spans="1:10" s="27" customFormat="1" ht="16.5" customHeight="1" thickTop="1" x14ac:dyDescent="0.2">
      <c r="A791" s="2"/>
      <c r="B791" s="2"/>
      <c r="C791" s="2"/>
      <c r="D791" s="2"/>
      <c r="E791" s="115"/>
      <c r="F791" s="115"/>
      <c r="G791" s="115"/>
      <c r="H791" s="115"/>
      <c r="I791" s="115"/>
      <c r="J791" s="115"/>
    </row>
    <row r="792" spans="1:10" s="27" customFormat="1" ht="16.5" customHeight="1" x14ac:dyDescent="0.2">
      <c r="A792" s="598" t="s">
        <v>498</v>
      </c>
      <c r="B792" s="598"/>
      <c r="C792" s="598"/>
      <c r="D792" s="598"/>
      <c r="E792" s="598"/>
      <c r="F792" s="598"/>
      <c r="G792" s="598"/>
      <c r="H792" s="598"/>
      <c r="I792" s="598"/>
      <c r="J792" s="598"/>
    </row>
    <row r="793" spans="1:10" s="27" customFormat="1" ht="16.5" customHeight="1" x14ac:dyDescent="0.2">
      <c r="A793" s="361"/>
      <c r="B793" s="361"/>
      <c r="C793" s="361"/>
      <c r="D793" s="361"/>
      <c r="E793" s="361"/>
      <c r="F793" s="361"/>
      <c r="G793" s="361"/>
      <c r="H793" s="361"/>
      <c r="I793" s="361"/>
      <c r="J793" s="361"/>
    </row>
    <row r="794" spans="1:10" s="27" customFormat="1" ht="16.5" customHeight="1" x14ac:dyDescent="0.2">
      <c r="A794" s="361"/>
      <c r="B794" s="361"/>
      <c r="C794" s="361"/>
      <c r="D794" s="361"/>
      <c r="E794" s="361"/>
      <c r="F794" s="361"/>
      <c r="G794" s="361"/>
      <c r="H794" s="361"/>
      <c r="I794" s="361"/>
      <c r="J794" s="361"/>
    </row>
    <row r="795" spans="1:10" s="27" customFormat="1" x14ac:dyDescent="0.2">
      <c r="A795" s="361"/>
      <c r="B795" s="361"/>
      <c r="C795" s="361"/>
      <c r="D795" s="361"/>
      <c r="E795" s="361"/>
      <c r="F795" s="361"/>
      <c r="G795" s="361"/>
      <c r="H795" s="361"/>
      <c r="I795" s="361"/>
      <c r="J795" s="361"/>
    </row>
    <row r="796" spans="1:10" s="27" customFormat="1" ht="11.45" customHeight="1" x14ac:dyDescent="0.2">
      <c r="A796" s="361"/>
      <c r="B796" s="361"/>
      <c r="C796" s="361"/>
      <c r="D796" s="361"/>
      <c r="E796" s="361"/>
      <c r="F796" s="361"/>
      <c r="G796" s="361"/>
      <c r="H796" s="361"/>
      <c r="I796" s="361"/>
      <c r="J796" s="361"/>
    </row>
    <row r="797" spans="1:10" s="27" customFormat="1" ht="16.149999999999999" hidden="1" customHeight="1" x14ac:dyDescent="0.25">
      <c r="A797" s="361"/>
      <c r="B797" s="361"/>
      <c r="C797" s="361"/>
      <c r="D797" s="361"/>
      <c r="E797" s="361"/>
      <c r="F797" s="361"/>
      <c r="G797" s="361"/>
      <c r="H797" s="361"/>
      <c r="I797" s="361"/>
      <c r="J797" s="361"/>
    </row>
    <row r="798" spans="1:10" s="27" customFormat="1" ht="16.149999999999999" hidden="1" customHeight="1" x14ac:dyDescent="0.25">
      <c r="A798" s="361"/>
      <c r="B798" s="361"/>
      <c r="C798" s="361"/>
      <c r="D798" s="361"/>
      <c r="E798" s="361"/>
      <c r="F798" s="361"/>
      <c r="G798" s="361"/>
      <c r="H798" s="361"/>
      <c r="I798" s="361"/>
      <c r="J798" s="361"/>
    </row>
    <row r="799" spans="1:10" s="27" customFormat="1" ht="16.149999999999999" hidden="1" customHeight="1" x14ac:dyDescent="0.25">
      <c r="A799" s="361"/>
      <c r="B799" s="361"/>
      <c r="C799" s="361"/>
      <c r="D799" s="361"/>
      <c r="E799" s="361"/>
      <c r="F799" s="361"/>
      <c r="G799" s="361"/>
      <c r="H799" s="361"/>
      <c r="I799" s="361"/>
      <c r="J799" s="361"/>
    </row>
    <row r="800" spans="1:10" s="27" customFormat="1" ht="16.149999999999999" hidden="1" customHeight="1" x14ac:dyDescent="0.25">
      <c r="A800" s="361"/>
      <c r="B800" s="361"/>
      <c r="C800" s="361"/>
      <c r="D800" s="361"/>
      <c r="E800" s="361"/>
      <c r="F800" s="361"/>
      <c r="G800" s="361"/>
      <c r="H800" s="361"/>
      <c r="I800" s="361"/>
      <c r="J800" s="361"/>
    </row>
    <row r="801" spans="1:10" s="27" customFormat="1" ht="16.149999999999999" hidden="1" customHeight="1" x14ac:dyDescent="0.25">
      <c r="A801" s="361"/>
      <c r="B801" s="361"/>
      <c r="C801" s="361"/>
      <c r="D801" s="361"/>
      <c r="E801" s="361"/>
      <c r="F801" s="361"/>
      <c r="G801" s="361"/>
      <c r="H801" s="361"/>
      <c r="I801" s="361"/>
      <c r="J801" s="361"/>
    </row>
    <row r="802" spans="1:10" s="27" customFormat="1" ht="16.149999999999999" hidden="1" customHeight="1" x14ac:dyDescent="0.25">
      <c r="A802" s="361"/>
      <c r="B802" s="361"/>
      <c r="C802" s="361"/>
      <c r="D802" s="361"/>
      <c r="E802" s="361"/>
      <c r="F802" s="361"/>
      <c r="G802" s="361"/>
      <c r="H802" s="361"/>
      <c r="I802" s="361"/>
      <c r="J802" s="361"/>
    </row>
    <row r="803" spans="1:10" s="27" customFormat="1" ht="33.6" hidden="1" customHeight="1" x14ac:dyDescent="0.25">
      <c r="A803" s="361"/>
      <c r="B803" s="361"/>
      <c r="C803" s="361"/>
      <c r="D803" s="361"/>
      <c r="E803" s="361"/>
      <c r="F803" s="361"/>
      <c r="G803" s="361"/>
      <c r="H803" s="361"/>
      <c r="I803" s="361"/>
      <c r="J803" s="361"/>
    </row>
    <row r="804" spans="1:10" s="27" customFormat="1" ht="13.9" hidden="1" x14ac:dyDescent="0.25">
      <c r="A804" s="361"/>
      <c r="B804" s="361"/>
      <c r="C804" s="361"/>
      <c r="D804" s="361"/>
      <c r="E804" s="361"/>
      <c r="F804" s="361"/>
      <c r="G804" s="361"/>
      <c r="H804" s="361"/>
      <c r="I804" s="361"/>
      <c r="J804" s="361"/>
    </row>
    <row r="805" spans="1:10" s="27" customFormat="1" ht="31.15" hidden="1" customHeight="1" x14ac:dyDescent="0.25">
      <c r="A805" s="361"/>
      <c r="B805" s="361"/>
      <c r="C805" s="361"/>
      <c r="D805" s="361"/>
      <c r="E805" s="361"/>
      <c r="F805" s="361"/>
      <c r="G805" s="361"/>
      <c r="H805" s="361"/>
      <c r="I805" s="361"/>
      <c r="J805" s="361"/>
    </row>
    <row r="806" spans="1:10" s="27" customFormat="1" ht="15" x14ac:dyDescent="0.2">
      <c r="A806" s="2"/>
      <c r="B806" s="2"/>
      <c r="C806" s="2"/>
      <c r="D806" s="2"/>
      <c r="E806" s="115"/>
      <c r="F806" s="115"/>
      <c r="G806" s="115"/>
      <c r="H806" s="115"/>
      <c r="I806" s="115"/>
      <c r="J806" s="115"/>
    </row>
    <row r="807" spans="1:10" s="27" customFormat="1" ht="15" hidden="1" customHeight="1" x14ac:dyDescent="0.25">
      <c r="A807" s="2"/>
      <c r="B807" s="2"/>
      <c r="C807" s="2"/>
      <c r="D807" s="2"/>
      <c r="E807" s="115"/>
      <c r="F807" s="115"/>
      <c r="G807" s="115"/>
      <c r="H807" s="115"/>
      <c r="I807" s="115"/>
      <c r="J807" s="115"/>
    </row>
    <row r="808" spans="1:10" s="27" customFormat="1" ht="15" hidden="1" customHeight="1" x14ac:dyDescent="0.25">
      <c r="A808" s="2"/>
      <c r="B808" s="2"/>
      <c r="C808" s="2"/>
      <c r="D808" s="2"/>
      <c r="E808" s="115"/>
      <c r="F808" s="115"/>
      <c r="G808" s="115"/>
      <c r="H808" s="115"/>
      <c r="I808" s="115"/>
      <c r="J808" s="115"/>
    </row>
    <row r="809" spans="1:10" s="27" customFormat="1" ht="13.9" hidden="1" x14ac:dyDescent="0.25">
      <c r="A809" s="2"/>
      <c r="B809" s="2"/>
      <c r="C809" s="2"/>
      <c r="D809" s="2"/>
      <c r="E809" s="115"/>
      <c r="F809" s="115"/>
      <c r="G809" s="115"/>
      <c r="H809" s="115"/>
      <c r="I809" s="115"/>
      <c r="J809" s="115"/>
    </row>
    <row r="810" spans="1:10" s="27" customFormat="1" ht="13.9" hidden="1" x14ac:dyDescent="0.25">
      <c r="A810" s="24" t="s">
        <v>216</v>
      </c>
      <c r="B810" s="643" t="s">
        <v>217</v>
      </c>
      <c r="C810" s="643"/>
      <c r="D810" s="643"/>
      <c r="E810" s="643"/>
      <c r="F810" s="643"/>
      <c r="G810" s="643"/>
      <c r="H810" s="643"/>
      <c r="I810" s="643"/>
      <c r="J810" s="643"/>
    </row>
    <row r="811" spans="1:10" s="27" customFormat="1" ht="19.5" hidden="1" customHeight="1" x14ac:dyDescent="0.25">
      <c r="A811" s="2"/>
      <c r="B811" s="2"/>
      <c r="C811" s="2"/>
      <c r="D811" s="2"/>
      <c r="E811" s="115"/>
      <c r="F811" s="115"/>
      <c r="G811" s="115"/>
      <c r="H811" s="115"/>
      <c r="I811" s="115"/>
      <c r="J811" s="115"/>
    </row>
    <row r="812" spans="1:10" s="27" customFormat="1" ht="14.25" hidden="1" customHeight="1" thickBot="1" x14ac:dyDescent="0.3">
      <c r="A812" s="2" t="s">
        <v>527</v>
      </c>
      <c r="B812" s="598" t="s">
        <v>528</v>
      </c>
      <c r="C812" s="598"/>
      <c r="D812" s="598"/>
      <c r="E812" s="598"/>
      <c r="F812" s="598"/>
      <c r="G812" s="598"/>
      <c r="H812" s="598"/>
      <c r="I812" s="598"/>
      <c r="J812" s="598"/>
    </row>
    <row r="813" spans="1:10" s="27" customFormat="1" ht="30" hidden="1" customHeight="1" thickTop="1" thickBot="1" x14ac:dyDescent="0.3">
      <c r="A813" s="311"/>
      <c r="B813" s="598"/>
      <c r="C813" s="598"/>
      <c r="D813" s="598"/>
      <c r="E813" s="598"/>
      <c r="F813" s="598"/>
      <c r="G813" s="598"/>
      <c r="H813" s="598"/>
      <c r="I813" s="598"/>
      <c r="J813" s="598"/>
    </row>
    <row r="814" spans="1:10" s="27" customFormat="1" ht="16.5" hidden="1" customHeight="1" x14ac:dyDescent="0.25">
      <c r="A814" s="568" t="s">
        <v>218</v>
      </c>
      <c r="B814" s="569"/>
      <c r="C814" s="726" t="s">
        <v>529</v>
      </c>
      <c r="D814" s="729"/>
      <c r="E814" s="726" t="s">
        <v>529</v>
      </c>
      <c r="F814" s="729"/>
      <c r="G814" s="726" t="s">
        <v>529</v>
      </c>
      <c r="H814" s="728"/>
      <c r="I814" s="726" t="s">
        <v>529</v>
      </c>
      <c r="J814" s="727"/>
    </row>
    <row r="815" spans="1:10" s="27" customFormat="1" ht="16.5" hidden="1" customHeight="1" x14ac:dyDescent="0.25">
      <c r="A815" s="730"/>
      <c r="B815" s="663"/>
      <c r="C815" s="10" t="s">
        <v>92</v>
      </c>
      <c r="D815" s="98" t="s">
        <v>93</v>
      </c>
      <c r="E815" s="124" t="s">
        <v>92</v>
      </c>
      <c r="F815" s="125" t="s">
        <v>93</v>
      </c>
      <c r="G815" s="126" t="s">
        <v>92</v>
      </c>
      <c r="H815" s="125" t="s">
        <v>93</v>
      </c>
      <c r="I815" s="127" t="s">
        <v>92</v>
      </c>
      <c r="J815" s="128" t="s">
        <v>93</v>
      </c>
    </row>
    <row r="816" spans="1:10" s="27" customFormat="1" ht="16.5" hidden="1" customHeight="1" x14ac:dyDescent="0.25">
      <c r="A816" s="700" t="s">
        <v>75</v>
      </c>
      <c r="B816" s="701"/>
      <c r="C816" s="9" t="s">
        <v>76</v>
      </c>
      <c r="D816" s="129" t="s">
        <v>77</v>
      </c>
      <c r="E816" s="130" t="s">
        <v>78</v>
      </c>
      <c r="F816" s="8" t="s">
        <v>79</v>
      </c>
      <c r="G816" s="9" t="s">
        <v>80</v>
      </c>
      <c r="H816" s="8" t="s">
        <v>81</v>
      </c>
      <c r="I816" s="131" t="s">
        <v>82</v>
      </c>
      <c r="J816" s="132" t="s">
        <v>83</v>
      </c>
    </row>
    <row r="817" spans="1:10" s="27" customFormat="1" ht="14.45" hidden="1" thickTop="1" x14ac:dyDescent="0.25">
      <c r="A817" s="702"/>
      <c r="B817" s="703"/>
      <c r="C817" s="133"/>
      <c r="D817" s="134"/>
      <c r="E817" s="135"/>
      <c r="F817" s="136"/>
      <c r="G817" s="133"/>
      <c r="H817" s="136"/>
      <c r="I817" s="137"/>
      <c r="J817" s="138"/>
    </row>
    <row r="818" spans="1:10" s="27" customFormat="1" ht="30" hidden="1" customHeight="1" thickBot="1" x14ac:dyDescent="0.3">
      <c r="A818" s="704"/>
      <c r="B818" s="705"/>
      <c r="C818" s="139"/>
      <c r="D818" s="45"/>
      <c r="E818" s="72"/>
      <c r="F818" s="140"/>
      <c r="G818" s="139"/>
      <c r="H818" s="140"/>
      <c r="I818" s="141"/>
      <c r="J818" s="142"/>
    </row>
    <row r="819" spans="1:10" s="27" customFormat="1" ht="13.9" hidden="1" x14ac:dyDescent="0.25">
      <c r="A819" s="704"/>
      <c r="B819" s="705"/>
      <c r="C819" s="139"/>
      <c r="D819" s="45"/>
      <c r="E819" s="72"/>
      <c r="F819" s="140"/>
      <c r="G819" s="139"/>
      <c r="H819" s="140"/>
      <c r="I819" s="141"/>
      <c r="J819" s="142"/>
    </row>
    <row r="820" spans="1:10" s="27" customFormat="1" ht="14.45" hidden="1" thickBot="1" x14ac:dyDescent="0.3">
      <c r="A820" s="790"/>
      <c r="B820" s="791"/>
      <c r="C820" s="143"/>
      <c r="D820" s="88"/>
      <c r="E820" s="82"/>
      <c r="F820" s="144"/>
      <c r="G820" s="143"/>
      <c r="H820" s="144"/>
      <c r="I820" s="145"/>
      <c r="J820" s="146"/>
    </row>
    <row r="821" spans="1:10" s="27" customFormat="1" ht="14.45" hidden="1" thickBot="1" x14ac:dyDescent="0.3">
      <c r="A821" s="724" t="s">
        <v>74</v>
      </c>
      <c r="B821" s="725"/>
      <c r="C821" s="147" t="str">
        <f t="shared" ref="C821:J821" si="28">IF(SUM(C817:C820)=0,"",SUM(C817:C820))</f>
        <v/>
      </c>
      <c r="D821" s="148" t="str">
        <f t="shared" si="28"/>
        <v/>
      </c>
      <c r="E821" s="147" t="str">
        <f t="shared" si="28"/>
        <v/>
      </c>
      <c r="F821" s="148" t="str">
        <f t="shared" si="28"/>
        <v/>
      </c>
      <c r="G821" s="147" t="str">
        <f t="shared" si="28"/>
        <v/>
      </c>
      <c r="H821" s="148" t="str">
        <f t="shared" si="28"/>
        <v/>
      </c>
      <c r="I821" s="147" t="str">
        <f t="shared" si="28"/>
        <v/>
      </c>
      <c r="J821" s="149" t="str">
        <f t="shared" si="28"/>
        <v/>
      </c>
    </row>
    <row r="822" spans="1:10" s="27" customFormat="1" ht="16.5" hidden="1" customHeight="1" thickBot="1" x14ac:dyDescent="0.3">
      <c r="A822" s="2"/>
      <c r="B822" s="2"/>
      <c r="C822" s="2"/>
      <c r="D822" s="2"/>
      <c r="E822" s="115"/>
      <c r="F822" s="115"/>
      <c r="G822" s="115"/>
      <c r="H822" s="115"/>
      <c r="I822" s="115"/>
      <c r="J822" s="115"/>
    </row>
    <row r="823" spans="1:10" s="27" customFormat="1" ht="16.5" customHeight="1" x14ac:dyDescent="0.2">
      <c r="A823" s="1"/>
      <c r="B823" s="1"/>
      <c r="C823" s="1"/>
      <c r="D823" s="1"/>
      <c r="E823" s="115"/>
      <c r="F823" s="115"/>
      <c r="G823" s="115"/>
      <c r="H823" s="115"/>
      <c r="I823" s="115"/>
      <c r="J823" s="115"/>
    </row>
    <row r="824" spans="1:10" s="27" customFormat="1" ht="16.5" customHeight="1" x14ac:dyDescent="0.2">
      <c r="A824" s="1"/>
      <c r="B824" s="1"/>
      <c r="C824" s="1"/>
      <c r="D824" s="1"/>
      <c r="E824" s="115"/>
      <c r="F824" s="115"/>
      <c r="G824" s="115"/>
      <c r="H824" s="115"/>
      <c r="I824" s="115"/>
      <c r="J824" s="115"/>
    </row>
    <row r="825" spans="1:10" s="27" customFormat="1" ht="16.5" customHeight="1" x14ac:dyDescent="0.2">
      <c r="A825" s="2" t="s">
        <v>705</v>
      </c>
      <c r="B825" s="598" t="s">
        <v>530</v>
      </c>
      <c r="C825" s="598"/>
      <c r="D825" s="598"/>
      <c r="E825" s="598"/>
      <c r="F825" s="598"/>
      <c r="G825" s="598"/>
      <c r="H825" s="598"/>
      <c r="I825" s="598"/>
      <c r="J825" s="598"/>
    </row>
    <row r="826" spans="1:10" s="27" customFormat="1" ht="16.5" customHeight="1" thickBo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</row>
    <row r="827" spans="1:10" s="27" customFormat="1" ht="40.15" customHeight="1" thickTop="1" thickBot="1" x14ac:dyDescent="0.25">
      <c r="A827" s="1619" t="s">
        <v>161</v>
      </c>
      <c r="B827" s="1620"/>
      <c r="C827" s="1620"/>
      <c r="D827" s="1621"/>
      <c r="E827" s="688" t="s">
        <v>6</v>
      </c>
      <c r="F827" s="802"/>
      <c r="G827" s="1618"/>
      <c r="H827" s="1070" t="s">
        <v>7</v>
      </c>
      <c r="I827" s="662"/>
      <c r="J827" s="1071"/>
    </row>
    <row r="828" spans="1:10" s="27" customFormat="1" ht="16.5" customHeight="1" thickTop="1" x14ac:dyDescent="0.2">
      <c r="A828" s="720" t="s">
        <v>219</v>
      </c>
      <c r="B828" s="721"/>
      <c r="C828" s="721"/>
      <c r="D828" s="1622"/>
      <c r="E828" s="1623">
        <v>0</v>
      </c>
      <c r="F828" s="1624"/>
      <c r="G828" s="1625"/>
      <c r="H828" s="270">
        <v>0</v>
      </c>
      <c r="I828" s="271"/>
      <c r="J828" s="272"/>
    </row>
    <row r="829" spans="1:10" s="27" customFormat="1" ht="16.5" customHeight="1" x14ac:dyDescent="0.2">
      <c r="A829" s="287" t="s">
        <v>675</v>
      </c>
      <c r="B829" s="288"/>
      <c r="C829" s="288"/>
      <c r="D829" s="289"/>
      <c r="E829" s="286">
        <v>100</v>
      </c>
      <c r="F829" s="271"/>
      <c r="G829" s="272"/>
      <c r="H829" s="761">
        <v>110</v>
      </c>
      <c r="I829" s="761"/>
      <c r="J829" s="761"/>
    </row>
    <row r="830" spans="1:10" s="27" customFormat="1" ht="16.5" customHeight="1" x14ac:dyDescent="0.2">
      <c r="A830" s="287" t="s">
        <v>676</v>
      </c>
      <c r="B830" s="288"/>
      <c r="C830" s="288"/>
      <c r="D830" s="289"/>
      <c r="E830" s="286">
        <v>59910</v>
      </c>
      <c r="F830" s="271"/>
      <c r="G830" s="272"/>
      <c r="H830" s="761">
        <v>56511</v>
      </c>
      <c r="I830" s="761"/>
      <c r="J830" s="761"/>
    </row>
    <row r="831" spans="1:10" s="27" customFormat="1" ht="16.5" customHeight="1" x14ac:dyDescent="0.2">
      <c r="A831" s="287" t="s">
        <v>677</v>
      </c>
      <c r="B831" s="288"/>
      <c r="C831" s="288"/>
      <c r="D831" s="289"/>
      <c r="E831" s="286">
        <v>63015</v>
      </c>
      <c r="F831" s="271"/>
      <c r="G831" s="272"/>
      <c r="H831" s="761">
        <v>58257</v>
      </c>
      <c r="I831" s="761"/>
      <c r="J831" s="761"/>
    </row>
    <row r="832" spans="1:10" s="27" customFormat="1" ht="16.5" customHeight="1" x14ac:dyDescent="0.2">
      <c r="A832" s="287" t="s">
        <v>678</v>
      </c>
      <c r="B832" s="288"/>
      <c r="C832" s="288"/>
      <c r="D832" s="289"/>
      <c r="E832" s="286">
        <v>126329</v>
      </c>
      <c r="F832" s="271"/>
      <c r="G832" s="272"/>
      <c r="H832" s="270">
        <v>118992</v>
      </c>
      <c r="I832" s="271"/>
      <c r="J832" s="272"/>
    </row>
    <row r="833" spans="1:10" s="27" customFormat="1" ht="16.5" customHeight="1" x14ac:dyDescent="0.2">
      <c r="A833" s="287" t="s">
        <v>722</v>
      </c>
      <c r="B833" s="288"/>
      <c r="C833" s="288"/>
      <c r="D833" s="289"/>
      <c r="E833" s="286">
        <v>38041</v>
      </c>
      <c r="F833" s="271"/>
      <c r="G833" s="272"/>
      <c r="H833" s="1491">
        <v>3378</v>
      </c>
      <c r="I833" s="317"/>
      <c r="J833" s="318"/>
    </row>
    <row r="834" spans="1:10" s="27" customFormat="1" ht="16.5" customHeight="1" x14ac:dyDescent="0.2">
      <c r="A834" s="287" t="s">
        <v>679</v>
      </c>
      <c r="B834" s="288"/>
      <c r="C834" s="288"/>
      <c r="D834" s="289"/>
      <c r="E834" s="316">
        <v>98267</v>
      </c>
      <c r="F834" s="317"/>
      <c r="G834" s="318"/>
      <c r="H834" s="1490">
        <v>83218</v>
      </c>
      <c r="I834" s="1490"/>
      <c r="J834" s="1490"/>
    </row>
    <row r="835" spans="1:10" s="27" customFormat="1" ht="16.5" customHeight="1" x14ac:dyDescent="0.2">
      <c r="A835" s="287" t="s">
        <v>220</v>
      </c>
      <c r="B835" s="1629"/>
      <c r="C835" s="1629"/>
      <c r="D835" s="1630"/>
      <c r="E835" s="286">
        <v>549</v>
      </c>
      <c r="F835" s="271"/>
      <c r="G835" s="272"/>
      <c r="H835" s="270">
        <v>0</v>
      </c>
      <c r="I835" s="271"/>
      <c r="J835" s="739"/>
    </row>
    <row r="836" spans="1:10" s="27" customFormat="1" ht="28.9" customHeight="1" x14ac:dyDescent="0.2">
      <c r="A836" s="1614" t="s">
        <v>221</v>
      </c>
      <c r="B836" s="1615"/>
      <c r="C836" s="1615"/>
      <c r="D836" s="1616"/>
      <c r="E836" s="917"/>
      <c r="F836" s="268"/>
      <c r="G836" s="269"/>
      <c r="H836" s="295"/>
      <c r="I836" s="268"/>
      <c r="J836" s="1617"/>
    </row>
    <row r="837" spans="1:10" s="27" customFormat="1" x14ac:dyDescent="0.2">
      <c r="A837" s="287" t="s">
        <v>634</v>
      </c>
      <c r="B837" s="288"/>
      <c r="C837" s="288"/>
      <c r="D837" s="289"/>
      <c r="E837" s="286"/>
      <c r="F837" s="271"/>
      <c r="G837" s="272"/>
      <c r="H837" s="270">
        <v>1610996</v>
      </c>
      <c r="I837" s="271"/>
      <c r="J837" s="739"/>
    </row>
    <row r="838" spans="1:10" s="27" customFormat="1" x14ac:dyDescent="0.2">
      <c r="A838" s="287" t="s">
        <v>635</v>
      </c>
      <c r="B838" s="288"/>
      <c r="C838" s="288"/>
      <c r="D838" s="289"/>
      <c r="E838" s="286">
        <v>8215512</v>
      </c>
      <c r="F838" s="271"/>
      <c r="G838" s="272"/>
      <c r="H838" s="270">
        <v>7877477</v>
      </c>
      <c r="I838" s="271"/>
      <c r="J838" s="739"/>
    </row>
    <row r="839" spans="1:10" s="27" customFormat="1" ht="15" x14ac:dyDescent="0.2">
      <c r="A839" s="1634" t="s">
        <v>222</v>
      </c>
      <c r="B839" s="1635"/>
      <c r="C839" s="1635"/>
      <c r="D839" s="1636"/>
      <c r="E839" s="736"/>
      <c r="F839" s="737"/>
      <c r="G839" s="738"/>
      <c r="H839" s="270"/>
      <c r="I839" s="271"/>
      <c r="J839" s="739"/>
    </row>
    <row r="840" spans="1:10" s="27" customFormat="1" x14ac:dyDescent="0.2">
      <c r="A840" s="760"/>
      <c r="B840" s="760"/>
      <c r="C840" s="760"/>
      <c r="D840" s="760"/>
      <c r="E840" s="271">
        <v>0</v>
      </c>
      <c r="F840" s="271"/>
      <c r="G840" s="272"/>
      <c r="H840" s="270"/>
      <c r="I840" s="271"/>
      <c r="J840" s="739"/>
    </row>
    <row r="841" spans="1:10" s="27" customFormat="1" ht="15" thickBot="1" x14ac:dyDescent="0.25">
      <c r="A841" s="666"/>
      <c r="B841" s="667"/>
      <c r="C841" s="667"/>
      <c r="D841" s="1610"/>
      <c r="E841" s="450"/>
      <c r="F841" s="693"/>
      <c r="G841" s="694"/>
      <c r="H841" s="749"/>
      <c r="I841" s="750"/>
      <c r="J841" s="751"/>
    </row>
    <row r="842" spans="1:10" s="27" customFormat="1" ht="15.75" thickBot="1" x14ac:dyDescent="0.25">
      <c r="A842" s="1631" t="s">
        <v>723</v>
      </c>
      <c r="B842" s="1632"/>
      <c r="C842" s="1632"/>
      <c r="D842" s="1633"/>
      <c r="E842" s="731">
        <f>IF(SUM(E828:G841)=0,"",SUM(E828:G841))</f>
        <v>8601723</v>
      </c>
      <c r="F842" s="732"/>
      <c r="G842" s="733"/>
      <c r="H842" s="734">
        <f>IF(SUM(H828:J841)=0,"",SUM(H828:J841))</f>
        <v>9808939</v>
      </c>
      <c r="I842" s="732"/>
      <c r="J842" s="735"/>
    </row>
    <row r="843" spans="1:10" s="27" customFormat="1" ht="15.75" thickTop="1" x14ac:dyDescent="0.2">
      <c r="A843" s="116"/>
      <c r="B843" s="116"/>
      <c r="C843" s="116"/>
      <c r="D843" s="116"/>
      <c r="E843" s="116"/>
      <c r="F843" s="116"/>
      <c r="G843" s="116"/>
      <c r="H843" s="116"/>
      <c r="I843" s="116"/>
      <c r="J843" s="116"/>
    </row>
    <row r="844" spans="1:10" s="27" customFormat="1" ht="15" x14ac:dyDescent="0.25">
      <c r="A844" s="24" t="s">
        <v>706</v>
      </c>
      <c r="B844" s="643" t="s">
        <v>223</v>
      </c>
      <c r="C844" s="643"/>
      <c r="D844" s="643"/>
      <c r="E844" s="643"/>
      <c r="F844" s="643"/>
      <c r="G844" s="643"/>
      <c r="H844" s="643"/>
      <c r="I844" s="643"/>
      <c r="J844" s="643"/>
    </row>
    <row r="845" spans="1:10" s="27" customFormat="1" ht="15.75" thickBot="1" x14ac:dyDescent="0.25">
      <c r="A845" s="116"/>
      <c r="B845" s="116"/>
      <c r="C845" s="116"/>
      <c r="D845" s="116"/>
      <c r="E845" s="116"/>
      <c r="F845" s="116"/>
      <c r="G845" s="116"/>
      <c r="H845" s="116"/>
      <c r="I845" s="116"/>
      <c r="J845" s="116"/>
    </row>
    <row r="846" spans="1:10" s="27" customFormat="1" ht="49.9" customHeight="1" thickTop="1" thickBot="1" x14ac:dyDescent="0.25">
      <c r="A846" s="797" t="s">
        <v>5</v>
      </c>
      <c r="B846" s="758"/>
      <c r="C846" s="758"/>
      <c r="D846" s="798"/>
      <c r="E846" s="752" t="s">
        <v>6</v>
      </c>
      <c r="F846" s="753"/>
      <c r="G846" s="754"/>
      <c r="H846" s="757" t="s">
        <v>7</v>
      </c>
      <c r="I846" s="758"/>
      <c r="J846" s="759"/>
    </row>
    <row r="847" spans="1:10" s="27" customFormat="1" ht="28.15" customHeight="1" thickTop="1" thickBot="1" x14ac:dyDescent="0.25">
      <c r="A847" s="1477" t="s">
        <v>660</v>
      </c>
      <c r="B847" s="1478"/>
      <c r="C847" s="1478"/>
      <c r="D847" s="1479"/>
      <c r="E847" s="443">
        <f>IF(IF(E848="",0,E848)+IF(E854="",0,E854)+IF(E866="",0,E866)+IF(E881="",0,E881)+IF(E886="",0,E886)+IF(E891="",0,E891)=0,"",IF(E848="",0,E848)+IF(E854="",0,E854)+IF(E866="",0,E866)+IF(E881="",0,E881)+IF(E886="",0,E886)+IF(E891="",0,E891))</f>
        <v>9288722</v>
      </c>
      <c r="F847" s="1608"/>
      <c r="G847" s="1609"/>
      <c r="H847" s="443">
        <f>IF(IF(H848="",0,H848)+IF(H854="",0,H854)+IF(H866="",0,H866)+IF(H881="",0,H881)+IF(H886="",0,H886)+IF(H891="",0,H891)=0,"",IF(H848="",0,H848)+IF(H854="",0,H854)+IF(H866="",0,H866)+IF(H881="",0,H881)+IF(H886="",0,H886)+IF(H891="",0,H891))</f>
        <v>9811759</v>
      </c>
      <c r="I847" s="1608"/>
      <c r="J847" s="1609"/>
    </row>
    <row r="848" spans="1:10" s="27" customFormat="1" ht="13.9" customHeight="1" x14ac:dyDescent="0.2">
      <c r="A848" s="740" t="s">
        <v>531</v>
      </c>
      <c r="B848" s="741"/>
      <c r="C848" s="741"/>
      <c r="D848" s="742"/>
      <c r="E848" s="743">
        <f>IF(SUM(E849:G853)=0,"",SUM(E849:G853))</f>
        <v>5600</v>
      </c>
      <c r="F848" s="744"/>
      <c r="G848" s="745"/>
      <c r="H848" s="755">
        <f>IF(SUM(H849:J853)=0,"",SUM(H849:J853))</f>
        <v>6000</v>
      </c>
      <c r="I848" s="744"/>
      <c r="J848" s="756"/>
    </row>
    <row r="849" spans="1:10" s="27" customFormat="1" ht="33.75" customHeight="1" x14ac:dyDescent="0.2">
      <c r="A849" s="297" t="s">
        <v>224</v>
      </c>
      <c r="B849" s="298"/>
      <c r="C849" s="298"/>
      <c r="D849" s="299"/>
      <c r="E849" s="267">
        <v>5600</v>
      </c>
      <c r="F849" s="268"/>
      <c r="G849" s="269"/>
      <c r="H849" s="295">
        <v>6000</v>
      </c>
      <c r="I849" s="268"/>
      <c r="J849" s="296"/>
    </row>
    <row r="850" spans="1:10" s="27" customFormat="1" ht="13.9" customHeight="1" x14ac:dyDescent="0.2">
      <c r="A850" s="297" t="s">
        <v>225</v>
      </c>
      <c r="B850" s="298"/>
      <c r="C850" s="298"/>
      <c r="D850" s="299"/>
      <c r="E850" s="267">
        <v>0</v>
      </c>
      <c r="F850" s="268"/>
      <c r="G850" s="269"/>
      <c r="H850" s="295"/>
      <c r="I850" s="268"/>
      <c r="J850" s="296"/>
    </row>
    <row r="851" spans="1:10" s="27" customFormat="1" ht="13.9" customHeight="1" x14ac:dyDescent="0.2">
      <c r="A851" s="297" t="s">
        <v>226</v>
      </c>
      <c r="B851" s="298"/>
      <c r="C851" s="298"/>
      <c r="D851" s="299"/>
      <c r="E851" s="267">
        <v>0</v>
      </c>
      <c r="F851" s="268"/>
      <c r="G851" s="269"/>
      <c r="H851" s="295">
        <v>0</v>
      </c>
      <c r="I851" s="268"/>
      <c r="J851" s="296"/>
    </row>
    <row r="852" spans="1:10" s="27" customFormat="1" ht="13.9" customHeight="1" x14ac:dyDescent="0.2">
      <c r="A852" s="297" t="s">
        <v>227</v>
      </c>
      <c r="B852" s="298"/>
      <c r="C852" s="298"/>
      <c r="D852" s="299"/>
      <c r="E852" s="267">
        <v>0</v>
      </c>
      <c r="F852" s="268"/>
      <c r="G852" s="269"/>
      <c r="H852" s="295">
        <v>0</v>
      </c>
      <c r="I852" s="268"/>
      <c r="J852" s="296"/>
    </row>
    <row r="853" spans="1:10" s="27" customFormat="1" ht="14.45" customHeight="1" thickBot="1" x14ac:dyDescent="0.25">
      <c r="A853" s="332" t="s">
        <v>228</v>
      </c>
      <c r="B853" s="333"/>
      <c r="C853" s="333"/>
      <c r="D853" s="334"/>
      <c r="E853" s="335">
        <v>0</v>
      </c>
      <c r="F853" s="336"/>
      <c r="G853" s="337"/>
      <c r="H853" s="338">
        <v>0</v>
      </c>
      <c r="I853" s="336"/>
      <c r="J853" s="339"/>
    </row>
    <row r="854" spans="1:10" s="27" customFormat="1" ht="27.6" customHeight="1" thickBot="1" x14ac:dyDescent="0.25">
      <c r="A854" s="746" t="s">
        <v>229</v>
      </c>
      <c r="B854" s="747"/>
      <c r="C854" s="747"/>
      <c r="D854" s="748"/>
      <c r="E854" s="273">
        <f>IF(SUM(E855:G865)=0,"",SUM(E855:G865))</f>
        <v>142643</v>
      </c>
      <c r="F854" s="274"/>
      <c r="G854" s="275"/>
      <c r="H854" s="276">
        <f>IF(SUM(H855:J865)=0,"",SUM(H855:J865))</f>
        <v>182294</v>
      </c>
      <c r="I854" s="274"/>
      <c r="J854" s="277"/>
    </row>
    <row r="855" spans="1:10" s="27" customFormat="1" x14ac:dyDescent="0.2">
      <c r="A855" s="292" t="s">
        <v>636</v>
      </c>
      <c r="B855" s="293"/>
      <c r="C855" s="293"/>
      <c r="D855" s="294"/>
      <c r="E855" s="261">
        <v>22424</v>
      </c>
      <c r="F855" s="262"/>
      <c r="G855" s="263"/>
      <c r="H855" s="290">
        <v>18094</v>
      </c>
      <c r="I855" s="262"/>
      <c r="J855" s="291"/>
    </row>
    <row r="856" spans="1:10" s="27" customFormat="1" ht="16.5" customHeight="1" x14ac:dyDescent="0.2">
      <c r="A856" s="264" t="s">
        <v>638</v>
      </c>
      <c r="B856" s="265"/>
      <c r="C856" s="265"/>
      <c r="D856" s="266"/>
      <c r="E856" s="267">
        <v>88353</v>
      </c>
      <c r="F856" s="268"/>
      <c r="G856" s="269"/>
      <c r="H856" s="295">
        <v>82390</v>
      </c>
      <c r="I856" s="268"/>
      <c r="J856" s="296"/>
    </row>
    <row r="857" spans="1:10" s="27" customFormat="1" ht="16.5" customHeight="1" x14ac:dyDescent="0.2">
      <c r="A857" s="264" t="s">
        <v>639</v>
      </c>
      <c r="B857" s="265"/>
      <c r="C857" s="265"/>
      <c r="D857" s="266"/>
      <c r="E857" s="267">
        <v>31866</v>
      </c>
      <c r="F857" s="268"/>
      <c r="G857" s="269"/>
      <c r="H857" s="295">
        <v>31866</v>
      </c>
      <c r="I857" s="268"/>
      <c r="J857" s="296"/>
    </row>
    <row r="858" spans="1:10" s="27" customFormat="1" ht="27.6" customHeight="1" x14ac:dyDescent="0.2">
      <c r="A858" s="264" t="s">
        <v>641</v>
      </c>
      <c r="B858" s="265"/>
      <c r="C858" s="265"/>
      <c r="D858" s="266"/>
      <c r="E858" s="267"/>
      <c r="F858" s="268"/>
      <c r="G858" s="269"/>
      <c r="H858" s="295">
        <v>6140</v>
      </c>
      <c r="I858" s="268"/>
      <c r="J858" s="296"/>
    </row>
    <row r="859" spans="1:10" s="27" customFormat="1" ht="16.5" customHeight="1" x14ac:dyDescent="0.2">
      <c r="A859" s="264" t="s">
        <v>640</v>
      </c>
      <c r="B859" s="265"/>
      <c r="C859" s="265"/>
      <c r="D859" s="266"/>
      <c r="E859" s="267"/>
      <c r="F859" s="268"/>
      <c r="G859" s="269"/>
      <c r="H859" s="295">
        <v>24600</v>
      </c>
      <c r="I859" s="268"/>
      <c r="J859" s="296"/>
    </row>
    <row r="860" spans="1:10" s="27" customFormat="1" ht="16.5" customHeight="1" x14ac:dyDescent="0.2">
      <c r="A860" s="264" t="s">
        <v>642</v>
      </c>
      <c r="B860" s="265"/>
      <c r="C860" s="265"/>
      <c r="D860" s="266"/>
      <c r="E860" s="267"/>
      <c r="F860" s="268"/>
      <c r="G860" s="269"/>
      <c r="H860" s="295">
        <v>1810</v>
      </c>
      <c r="I860" s="268"/>
      <c r="J860" s="296"/>
    </row>
    <row r="861" spans="1:10" s="27" customFormat="1" ht="16.5" customHeight="1" x14ac:dyDescent="0.2">
      <c r="A861" s="264" t="s">
        <v>643</v>
      </c>
      <c r="B861" s="265"/>
      <c r="C861" s="265"/>
      <c r="D861" s="266"/>
      <c r="E861" s="267"/>
      <c r="F861" s="268"/>
      <c r="G861" s="269"/>
      <c r="H861" s="295">
        <v>2006</v>
      </c>
      <c r="I861" s="268"/>
      <c r="J861" s="296"/>
    </row>
    <row r="862" spans="1:10" s="27" customFormat="1" ht="16.5" customHeight="1" x14ac:dyDescent="0.2">
      <c r="A862" s="264" t="s">
        <v>644</v>
      </c>
      <c r="B862" s="265"/>
      <c r="C862" s="265"/>
      <c r="D862" s="266"/>
      <c r="E862" s="267"/>
      <c r="F862" s="268"/>
      <c r="G862" s="269"/>
      <c r="H862" s="295">
        <v>9095</v>
      </c>
      <c r="I862" s="268"/>
      <c r="J862" s="296"/>
    </row>
    <row r="863" spans="1:10" s="27" customFormat="1" ht="16.5" customHeight="1" x14ac:dyDescent="0.2">
      <c r="A863" s="264" t="s">
        <v>724</v>
      </c>
      <c r="B863" s="265"/>
      <c r="C863" s="265"/>
      <c r="D863" s="266"/>
      <c r="E863" s="267"/>
      <c r="F863" s="268"/>
      <c r="G863" s="269"/>
      <c r="H863" s="295">
        <v>693</v>
      </c>
      <c r="I863" s="268"/>
      <c r="J863" s="296"/>
    </row>
    <row r="864" spans="1:10" s="27" customFormat="1" ht="16.5" customHeight="1" x14ac:dyDescent="0.2">
      <c r="A864" s="264" t="s">
        <v>725</v>
      </c>
      <c r="B864" s="265"/>
      <c r="C864" s="265"/>
      <c r="D864" s="266"/>
      <c r="E864" s="267">
        <v>0</v>
      </c>
      <c r="F864" s="268"/>
      <c r="G864" s="269"/>
      <c r="H864" s="295">
        <v>5600</v>
      </c>
      <c r="I864" s="268"/>
      <c r="J864" s="296"/>
    </row>
    <row r="865" spans="1:10" s="27" customFormat="1" ht="16.5" customHeight="1" thickBot="1" x14ac:dyDescent="0.25">
      <c r="A865" s="329"/>
      <c r="B865" s="330"/>
      <c r="C865" s="330"/>
      <c r="D865" s="331"/>
      <c r="E865" s="692">
        <v>0</v>
      </c>
      <c r="F865" s="693"/>
      <c r="G865" s="694"/>
      <c r="H865" s="695"/>
      <c r="I865" s="693"/>
      <c r="J865" s="696"/>
    </row>
    <row r="866" spans="1:10" s="27" customFormat="1" ht="31.9" customHeight="1" thickBot="1" x14ac:dyDescent="0.25">
      <c r="A866" s="689" t="s">
        <v>230</v>
      </c>
      <c r="B866" s="1548"/>
      <c r="C866" s="1548"/>
      <c r="D866" s="1549"/>
      <c r="E866" s="303">
        <f>IF(SUM(E867:G880)=0,"",SUM(E867:G880))</f>
        <v>9130949</v>
      </c>
      <c r="F866" s="304"/>
      <c r="G866" s="305"/>
      <c r="H866" s="306">
        <f>IF(SUM(H867:J880)=0,"",SUM(H867:J880))</f>
        <v>9609827</v>
      </c>
      <c r="I866" s="304"/>
      <c r="J866" s="307"/>
    </row>
    <row r="867" spans="1:10" s="27" customFormat="1" ht="16.5" customHeight="1" x14ac:dyDescent="0.2">
      <c r="A867" s="258" t="s">
        <v>645</v>
      </c>
      <c r="B867" s="259"/>
      <c r="C867" s="259"/>
      <c r="D867" s="260"/>
      <c r="E867" s="261">
        <v>549</v>
      </c>
      <c r="F867" s="262"/>
      <c r="G867" s="263"/>
      <c r="H867" s="290">
        <v>2015</v>
      </c>
      <c r="I867" s="262"/>
      <c r="J867" s="291"/>
    </row>
    <row r="868" spans="1:10" s="27" customFormat="1" ht="16.5" customHeight="1" x14ac:dyDescent="0.2">
      <c r="A868" s="264" t="s">
        <v>646</v>
      </c>
      <c r="B868" s="265"/>
      <c r="C868" s="265"/>
      <c r="D868" s="266"/>
      <c r="E868" s="267">
        <v>39014</v>
      </c>
      <c r="F868" s="268"/>
      <c r="G868" s="269"/>
      <c r="H868" s="267">
        <v>36802</v>
      </c>
      <c r="I868" s="268"/>
      <c r="J868" s="269"/>
    </row>
    <row r="869" spans="1:10" s="27" customFormat="1" ht="16.5" customHeight="1" x14ac:dyDescent="0.2">
      <c r="A869" s="264" t="s">
        <v>647</v>
      </c>
      <c r="B869" s="265"/>
      <c r="C869" s="265"/>
      <c r="D869" s="266"/>
      <c r="E869" s="267">
        <v>0</v>
      </c>
      <c r="F869" s="268"/>
      <c r="G869" s="269"/>
      <c r="H869" s="267">
        <v>11104</v>
      </c>
      <c r="I869" s="268"/>
      <c r="J869" s="269"/>
    </row>
    <row r="870" spans="1:10" s="27" customFormat="1" ht="16.5" customHeight="1" x14ac:dyDescent="0.2">
      <c r="A870" s="264" t="s">
        <v>648</v>
      </c>
      <c r="B870" s="265"/>
      <c r="C870" s="265"/>
      <c r="D870" s="266"/>
      <c r="E870" s="267">
        <v>2427</v>
      </c>
      <c r="F870" s="268"/>
      <c r="G870" s="269"/>
      <c r="H870" s="267">
        <v>3162</v>
      </c>
      <c r="I870" s="268"/>
      <c r="J870" s="269"/>
    </row>
    <row r="871" spans="1:10" s="27" customFormat="1" ht="16.5" customHeight="1" x14ac:dyDescent="0.2">
      <c r="A871" s="264" t="s">
        <v>649</v>
      </c>
      <c r="B871" s="265"/>
      <c r="C871" s="265"/>
      <c r="D871" s="266"/>
      <c r="E871" s="267">
        <v>135</v>
      </c>
      <c r="F871" s="268"/>
      <c r="G871" s="269"/>
      <c r="H871" s="267">
        <v>83</v>
      </c>
      <c r="I871" s="268"/>
      <c r="J871" s="269"/>
    </row>
    <row r="872" spans="1:10" s="27" customFormat="1" ht="16.5" customHeight="1" x14ac:dyDescent="0.2">
      <c r="A872" s="264" t="s">
        <v>650</v>
      </c>
      <c r="B872" s="265"/>
      <c r="C872" s="265"/>
      <c r="D872" s="266"/>
      <c r="E872" s="267">
        <v>9863</v>
      </c>
      <c r="F872" s="268"/>
      <c r="G872" s="269"/>
      <c r="H872" s="267">
        <v>11218</v>
      </c>
      <c r="I872" s="268"/>
      <c r="J872" s="269"/>
    </row>
    <row r="873" spans="1:10" s="27" customFormat="1" ht="16.5" customHeight="1" x14ac:dyDescent="0.2">
      <c r="A873" s="264" t="s">
        <v>651</v>
      </c>
      <c r="B873" s="265"/>
      <c r="C873" s="265"/>
      <c r="D873" s="266"/>
      <c r="E873" s="267">
        <v>9020366</v>
      </c>
      <c r="F873" s="268"/>
      <c r="G873" s="269"/>
      <c r="H873" s="267">
        <v>8707296</v>
      </c>
      <c r="I873" s="268"/>
      <c r="J873" s="269"/>
    </row>
    <row r="874" spans="1:10" s="27" customFormat="1" ht="16.5" customHeight="1" x14ac:dyDescent="0.2">
      <c r="A874" s="264" t="s">
        <v>637</v>
      </c>
      <c r="B874" s="265"/>
      <c r="C874" s="265"/>
      <c r="D874" s="266"/>
      <c r="E874" s="267">
        <v>14203</v>
      </c>
      <c r="F874" s="268"/>
      <c r="G874" s="269"/>
      <c r="H874" s="267">
        <v>14964</v>
      </c>
      <c r="I874" s="268"/>
      <c r="J874" s="269"/>
    </row>
    <row r="875" spans="1:10" s="27" customFormat="1" ht="16.5" customHeight="1" x14ac:dyDescent="0.2">
      <c r="A875" s="264" t="s">
        <v>652</v>
      </c>
      <c r="B875" s="265"/>
      <c r="C875" s="265"/>
      <c r="D875" s="266"/>
      <c r="E875" s="267">
        <v>0</v>
      </c>
      <c r="F875" s="268"/>
      <c r="G875" s="269"/>
      <c r="H875" s="267">
        <v>756325</v>
      </c>
      <c r="I875" s="268"/>
      <c r="J875" s="269"/>
    </row>
    <row r="876" spans="1:10" s="27" customFormat="1" ht="16.5" customHeight="1" x14ac:dyDescent="0.2">
      <c r="A876" s="264" t="s">
        <v>653</v>
      </c>
      <c r="B876" s="265"/>
      <c r="C876" s="265"/>
      <c r="D876" s="266"/>
      <c r="E876" s="267">
        <v>9439</v>
      </c>
      <c r="F876" s="268"/>
      <c r="G876" s="269"/>
      <c r="H876" s="267">
        <v>9317</v>
      </c>
      <c r="I876" s="268"/>
      <c r="J876" s="269"/>
    </row>
    <row r="877" spans="1:10" s="27" customFormat="1" ht="16.5" customHeight="1" x14ac:dyDescent="0.2">
      <c r="A877" s="264" t="s">
        <v>654</v>
      </c>
      <c r="B877" s="265"/>
      <c r="C877" s="265"/>
      <c r="D877" s="266"/>
      <c r="E877" s="267">
        <v>32964</v>
      </c>
      <c r="F877" s="268"/>
      <c r="G877" s="269"/>
      <c r="H877" s="267">
        <v>37608</v>
      </c>
      <c r="I877" s="268"/>
      <c r="J877" s="269"/>
    </row>
    <row r="878" spans="1:10" s="27" customFormat="1" ht="16.5" customHeight="1" x14ac:dyDescent="0.2">
      <c r="A878" s="264" t="s">
        <v>655</v>
      </c>
      <c r="B878" s="265"/>
      <c r="C878" s="265"/>
      <c r="D878" s="266"/>
      <c r="E878" s="267">
        <v>0</v>
      </c>
      <c r="F878" s="268"/>
      <c r="G878" s="269"/>
      <c r="H878" s="267">
        <v>14461</v>
      </c>
      <c r="I878" s="268"/>
      <c r="J878" s="269"/>
    </row>
    <row r="879" spans="1:10" s="27" customFormat="1" ht="16.5" customHeight="1" x14ac:dyDescent="0.2">
      <c r="A879" s="264" t="s">
        <v>656</v>
      </c>
      <c r="B879" s="265"/>
      <c r="C879" s="265"/>
      <c r="D879" s="266"/>
      <c r="E879" s="267">
        <v>1989</v>
      </c>
      <c r="F879" s="268"/>
      <c r="G879" s="269"/>
      <c r="H879" s="267">
        <v>5472</v>
      </c>
      <c r="I879" s="268"/>
      <c r="J879" s="269"/>
    </row>
    <row r="880" spans="1:10" s="27" customFormat="1" ht="15" thickBot="1" x14ac:dyDescent="0.25">
      <c r="A880" s="329"/>
      <c r="B880" s="330"/>
      <c r="C880" s="330"/>
      <c r="D880" s="331"/>
      <c r="E880" s="692"/>
      <c r="F880" s="693"/>
      <c r="G880" s="694"/>
      <c r="H880" s="695"/>
      <c r="I880" s="693"/>
      <c r="J880" s="696"/>
    </row>
    <row r="881" spans="1:10" s="27" customFormat="1" ht="25.9" customHeight="1" thickBot="1" x14ac:dyDescent="0.25">
      <c r="A881" s="689" t="s">
        <v>231</v>
      </c>
      <c r="B881" s="690">
        <v>129</v>
      </c>
      <c r="C881" s="690"/>
      <c r="D881" s="691"/>
      <c r="E881" s="303" t="str">
        <f>IF(SUM(E882+E884+E885)=0,"",SUM(E882+E884+E885))</f>
        <v/>
      </c>
      <c r="F881" s="304"/>
      <c r="G881" s="305"/>
      <c r="H881" s="306" t="str">
        <f>IF(SUM(H882+H884+H885)=0,"",SUM(H882+H884+H885))</f>
        <v/>
      </c>
      <c r="I881" s="304"/>
      <c r="J881" s="307"/>
    </row>
    <row r="882" spans="1:10" s="27" customFormat="1" ht="16.5" customHeight="1" x14ac:dyDescent="0.2">
      <c r="A882" s="685" t="s">
        <v>232</v>
      </c>
      <c r="B882" s="686"/>
      <c r="C882" s="686"/>
      <c r="D882" s="687"/>
      <c r="E882" s="261"/>
      <c r="F882" s="262"/>
      <c r="G882" s="263"/>
      <c r="H882" s="290"/>
      <c r="I882" s="262"/>
      <c r="J882" s="291"/>
    </row>
    <row r="883" spans="1:10" s="27" customFormat="1" ht="29.45" customHeight="1" x14ac:dyDescent="0.2">
      <c r="A883" s="297" t="s">
        <v>233</v>
      </c>
      <c r="B883" s="298"/>
      <c r="C883" s="298"/>
      <c r="D883" s="299"/>
      <c r="E883" s="267">
        <v>0</v>
      </c>
      <c r="F883" s="268"/>
      <c r="G883" s="269"/>
      <c r="H883" s="295">
        <v>0</v>
      </c>
      <c r="I883" s="268"/>
      <c r="J883" s="296"/>
    </row>
    <row r="884" spans="1:10" s="27" customFormat="1" ht="16.5" customHeight="1" x14ac:dyDescent="0.2">
      <c r="A884" s="264"/>
      <c r="B884" s="265"/>
      <c r="C884" s="265"/>
      <c r="D884" s="266"/>
      <c r="E884" s="267"/>
      <c r="F884" s="268"/>
      <c r="G884" s="269"/>
      <c r="H884" s="295"/>
      <c r="I884" s="268"/>
      <c r="J884" s="296"/>
    </row>
    <row r="885" spans="1:10" s="27" customFormat="1" ht="21.6" customHeight="1" thickBot="1" x14ac:dyDescent="0.25">
      <c r="A885" s="329"/>
      <c r="B885" s="330"/>
      <c r="C885" s="330"/>
      <c r="D885" s="331"/>
      <c r="E885" s="692"/>
      <c r="F885" s="693"/>
      <c r="G885" s="694"/>
      <c r="H885" s="695"/>
      <c r="I885" s="693"/>
      <c r="J885" s="696"/>
    </row>
    <row r="886" spans="1:10" s="27" customFormat="1" ht="31.5" customHeight="1" thickBot="1" x14ac:dyDescent="0.25">
      <c r="A886" s="300" t="s">
        <v>234</v>
      </c>
      <c r="B886" s="301">
        <v>129</v>
      </c>
      <c r="C886" s="301"/>
      <c r="D886" s="302"/>
      <c r="E886" s="303">
        <f>IF(SUM(E887:G890)=0,"",SUM(E887:G890))</f>
        <v>9530</v>
      </c>
      <c r="F886" s="304"/>
      <c r="G886" s="305"/>
      <c r="H886" s="306">
        <f>IF(SUM(H887:J890)=0,"",SUM(H887:J890))</f>
        <v>13638</v>
      </c>
      <c r="I886" s="304"/>
      <c r="J886" s="307"/>
    </row>
    <row r="887" spans="1:10" s="27" customFormat="1" ht="16.5" customHeight="1" x14ac:dyDescent="0.2">
      <c r="A887" s="292" t="s">
        <v>657</v>
      </c>
      <c r="B887" s="293"/>
      <c r="C887" s="293"/>
      <c r="D887" s="294"/>
      <c r="E887" s="261">
        <v>3483</v>
      </c>
      <c r="F887" s="262"/>
      <c r="G887" s="263"/>
      <c r="H887" s="290">
        <v>3343</v>
      </c>
      <c r="I887" s="262"/>
      <c r="J887" s="291"/>
    </row>
    <row r="888" spans="1:10" s="27" customFormat="1" ht="16.5" customHeight="1" x14ac:dyDescent="0.2">
      <c r="A888" s="264" t="s">
        <v>658</v>
      </c>
      <c r="B888" s="265"/>
      <c r="C888" s="265"/>
      <c r="D888" s="266"/>
      <c r="E888" s="267">
        <v>5976</v>
      </c>
      <c r="F888" s="268"/>
      <c r="G888" s="269"/>
      <c r="H888" s="295">
        <v>10159</v>
      </c>
      <c r="I888" s="268"/>
      <c r="J888" s="296"/>
    </row>
    <row r="889" spans="1:10" s="27" customFormat="1" ht="16.5" customHeight="1" x14ac:dyDescent="0.2">
      <c r="A889" s="264" t="s">
        <v>659</v>
      </c>
      <c r="B889" s="265"/>
      <c r="C889" s="265"/>
      <c r="D889" s="266"/>
      <c r="E889" s="267">
        <v>71</v>
      </c>
      <c r="F889" s="268"/>
      <c r="G889" s="269"/>
      <c r="H889" s="295">
        <v>136</v>
      </c>
      <c r="I889" s="268"/>
      <c r="J889" s="296"/>
    </row>
    <row r="890" spans="1:10" s="27" customFormat="1" ht="16.5" customHeight="1" thickBot="1" x14ac:dyDescent="0.25">
      <c r="A890" s="329"/>
      <c r="B890" s="330"/>
      <c r="C890" s="330"/>
      <c r="D890" s="331"/>
      <c r="E890" s="908"/>
      <c r="F890" s="1393"/>
      <c r="G890" s="1394"/>
      <c r="H890" s="1395"/>
      <c r="I890" s="1393"/>
      <c r="J890" s="1396"/>
    </row>
    <row r="891" spans="1:10" s="27" customFormat="1" ht="33" customHeight="1" thickBot="1" x14ac:dyDescent="0.25">
      <c r="A891" s="689" t="s">
        <v>235</v>
      </c>
      <c r="B891" s="690"/>
      <c r="C891" s="690"/>
      <c r="D891" s="691"/>
      <c r="E891" s="1397" t="str">
        <f>IF(SUM(E892:G893)=0,"",SUM(E892:G893))</f>
        <v/>
      </c>
      <c r="F891" s="309"/>
      <c r="G891" s="1398"/>
      <c r="H891" s="308" t="str">
        <f>IF(SUM(H892:J893)=0,"",SUM(H892:J893))</f>
        <v/>
      </c>
      <c r="I891" s="309"/>
      <c r="J891" s="310"/>
    </row>
    <row r="892" spans="1:10" s="27" customFormat="1" ht="18" customHeight="1" x14ac:dyDescent="0.2">
      <c r="A892" s="258"/>
      <c r="B892" s="259"/>
      <c r="C892" s="259"/>
      <c r="D892" s="260"/>
      <c r="E892" s="1637"/>
      <c r="F892" s="1400"/>
      <c r="G892" s="1638"/>
      <c r="H892" s="1399"/>
      <c r="I892" s="1400"/>
      <c r="J892" s="1401"/>
    </row>
    <row r="893" spans="1:10" s="27" customFormat="1" ht="15.75" customHeight="1" thickBot="1" x14ac:dyDescent="0.25">
      <c r="A893" s="278"/>
      <c r="B893" s="279"/>
      <c r="C893" s="279"/>
      <c r="D893" s="280"/>
      <c r="E893" s="697"/>
      <c r="F893" s="698"/>
      <c r="G893" s="699"/>
      <c r="H893" s="792"/>
      <c r="I893" s="698"/>
      <c r="J893" s="793"/>
    </row>
    <row r="894" spans="1:10" s="27" customFormat="1" ht="25.9" customHeight="1" thickTop="1" thickBot="1" x14ac:dyDescent="0.25">
      <c r="A894" s="11"/>
      <c r="B894" s="11"/>
      <c r="C894" s="11"/>
      <c r="D894" s="11"/>
      <c r="E894" s="151"/>
      <c r="F894" s="151"/>
      <c r="G894" s="151"/>
      <c r="H894" s="151"/>
      <c r="I894" s="151"/>
      <c r="J894" s="151"/>
    </row>
    <row r="895" spans="1:10" s="27" customFormat="1" ht="25.9" customHeight="1" thickBot="1" x14ac:dyDescent="0.25">
      <c r="A895" s="689" t="s">
        <v>707</v>
      </c>
      <c r="B895" s="690"/>
      <c r="C895" s="690"/>
      <c r="D895" s="691"/>
      <c r="E895" s="303"/>
      <c r="F895" s="304"/>
      <c r="G895" s="305"/>
      <c r="H895" s="284"/>
      <c r="I895" s="285"/>
      <c r="J895" s="151"/>
    </row>
    <row r="896" spans="1:10" s="27" customFormat="1" ht="25.9" customHeight="1" x14ac:dyDescent="0.2">
      <c r="A896" s="258" t="s">
        <v>626</v>
      </c>
      <c r="B896" s="259"/>
      <c r="C896" s="259"/>
      <c r="D896" s="260"/>
      <c r="E896" s="261">
        <v>581286</v>
      </c>
      <c r="F896" s="262"/>
      <c r="G896" s="263"/>
      <c r="H896" s="151"/>
      <c r="I896" s="151"/>
      <c r="J896" s="151"/>
    </row>
    <row r="897" spans="1:10" s="27" customFormat="1" ht="25.9" customHeight="1" x14ac:dyDescent="0.2">
      <c r="A897" s="264" t="s">
        <v>708</v>
      </c>
      <c r="B897" s="265"/>
      <c r="C897" s="265"/>
      <c r="D897" s="266"/>
      <c r="E897" s="267">
        <v>140377</v>
      </c>
      <c r="F897" s="268"/>
      <c r="G897" s="269"/>
      <c r="H897" s="151"/>
      <c r="I897" s="151"/>
      <c r="J897" s="151"/>
    </row>
    <row r="898" spans="1:10" s="27" customFormat="1" ht="25.9" customHeight="1" x14ac:dyDescent="0.2">
      <c r="A898" s="264" t="s">
        <v>709</v>
      </c>
      <c r="B898" s="265"/>
      <c r="C898" s="265"/>
      <c r="D898" s="266"/>
      <c r="E898" s="267">
        <v>49849</v>
      </c>
      <c r="F898" s="268"/>
      <c r="G898" s="269"/>
      <c r="H898" s="151"/>
      <c r="I898" s="151"/>
      <c r="J898" s="151"/>
    </row>
    <row r="899" spans="1:10" s="27" customFormat="1" ht="16.5" customHeight="1" thickBot="1" x14ac:dyDescent="0.25">
      <c r="A899" s="278" t="s">
        <v>710</v>
      </c>
      <c r="B899" s="279"/>
      <c r="C899" s="279"/>
      <c r="D899" s="280"/>
      <c r="E899" s="281">
        <v>51336</v>
      </c>
      <c r="F899" s="282"/>
      <c r="G899" s="283"/>
      <c r="H899" s="151"/>
      <c r="I899" s="151"/>
      <c r="J899" s="151"/>
    </row>
    <row r="900" spans="1:10" s="27" customFormat="1" ht="26.45" customHeight="1" thickTop="1" thickBot="1" x14ac:dyDescent="0.25">
      <c r="A900" s="252" t="s">
        <v>711</v>
      </c>
      <c r="B900" s="253"/>
      <c r="C900" s="253"/>
      <c r="D900" s="254"/>
      <c r="E900" s="255">
        <f>SUM(E896:G899)</f>
        <v>822848</v>
      </c>
      <c r="F900" s="256"/>
      <c r="G900" s="257"/>
      <c r="H900" s="151"/>
      <c r="I900" s="151"/>
      <c r="J900" s="151"/>
    </row>
    <row r="901" spans="1:10" s="27" customFormat="1" ht="16.5" customHeight="1" thickTop="1" x14ac:dyDescent="0.2">
      <c r="A901" s="11"/>
      <c r="B901" s="11"/>
      <c r="C901" s="11"/>
      <c r="D901" s="11"/>
      <c r="E901" s="151"/>
      <c r="F901" s="151"/>
      <c r="G901" s="151"/>
      <c r="H901" s="151"/>
      <c r="I901" s="151"/>
      <c r="J901" s="151"/>
    </row>
    <row r="902" spans="1:10" s="27" customFormat="1" ht="16.5" customHeight="1" x14ac:dyDescent="0.25">
      <c r="A902" s="24"/>
      <c r="B902" s="643"/>
      <c r="C902" s="643"/>
      <c r="D902" s="643"/>
      <c r="E902" s="643"/>
      <c r="F902" s="643"/>
      <c r="G902" s="643"/>
      <c r="H902" s="643"/>
      <c r="I902" s="643"/>
      <c r="J902" s="643"/>
    </row>
    <row r="903" spans="1:10" s="27" customFormat="1" ht="29.45" customHeight="1" x14ac:dyDescent="0.2">
      <c r="A903" s="11"/>
      <c r="B903" s="11"/>
      <c r="C903" s="11"/>
      <c r="D903" s="11"/>
      <c r="E903" s="151"/>
      <c r="F903" s="151"/>
      <c r="G903" s="151"/>
      <c r="H903" s="151"/>
      <c r="I903" s="151"/>
      <c r="J903" s="151"/>
    </row>
    <row r="904" spans="1:10" s="27" customFormat="1" ht="16.5" customHeight="1" x14ac:dyDescent="0.2">
      <c r="A904" s="2"/>
      <c r="B904" s="598" t="s">
        <v>532</v>
      </c>
      <c r="C904" s="598"/>
      <c r="D904" s="598"/>
      <c r="E904" s="598"/>
      <c r="F904" s="598"/>
      <c r="G904" s="598"/>
      <c r="H904" s="598"/>
      <c r="I904" s="598"/>
      <c r="J904" s="598"/>
    </row>
    <row r="905" spans="1:10" s="27" customFormat="1" ht="16.5" customHeight="1" thickBo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</row>
    <row r="906" spans="1:10" s="27" customFormat="1" ht="16.5" customHeight="1" thickTop="1" thickBot="1" x14ac:dyDescent="0.25">
      <c r="A906" s="465" t="s">
        <v>161</v>
      </c>
      <c r="B906" s="466"/>
      <c r="C906" s="466"/>
      <c r="D906" s="466"/>
      <c r="E906" s="466"/>
      <c r="F906" s="466"/>
      <c r="G906" s="466" t="s">
        <v>92</v>
      </c>
      <c r="H906" s="688"/>
      <c r="I906" s="469" t="s">
        <v>93</v>
      </c>
      <c r="J906" s="470"/>
    </row>
    <row r="907" spans="1:10" s="27" customFormat="1" ht="32.450000000000003" customHeight="1" thickTop="1" x14ac:dyDescent="0.2">
      <c r="A907" s="422" t="s">
        <v>237</v>
      </c>
      <c r="B907" s="423"/>
      <c r="C907" s="423"/>
      <c r="D907" s="423"/>
      <c r="E907" s="423"/>
      <c r="F907" s="423"/>
      <c r="G907" s="679">
        <v>0</v>
      </c>
      <c r="H907" s="680"/>
      <c r="I907" s="681">
        <v>0</v>
      </c>
      <c r="J907" s="682"/>
    </row>
    <row r="908" spans="1:10" s="27" customFormat="1" ht="24.6" customHeight="1" x14ac:dyDescent="0.2">
      <c r="A908" s="537" t="s">
        <v>238</v>
      </c>
      <c r="B908" s="538"/>
      <c r="C908" s="538"/>
      <c r="D908" s="538"/>
      <c r="E908" s="538"/>
      <c r="F908" s="538"/>
      <c r="G908" s="683">
        <v>0</v>
      </c>
      <c r="H908" s="684"/>
      <c r="I908" s="677">
        <v>0</v>
      </c>
      <c r="J908" s="678"/>
    </row>
    <row r="909" spans="1:10" s="27" customFormat="1" ht="28.15" customHeight="1" x14ac:dyDescent="0.2">
      <c r="A909" s="537" t="s">
        <v>239</v>
      </c>
      <c r="B909" s="538"/>
      <c r="C909" s="538"/>
      <c r="D909" s="538"/>
      <c r="E909" s="538"/>
      <c r="F909" s="538"/>
      <c r="G909" s="683"/>
      <c r="H909" s="684"/>
      <c r="I909" s="677"/>
      <c r="J909" s="678"/>
    </row>
    <row r="910" spans="1:10" s="27" customFormat="1" ht="42" customHeight="1" x14ac:dyDescent="0.2">
      <c r="A910" s="537" t="s">
        <v>533</v>
      </c>
      <c r="B910" s="538"/>
      <c r="C910" s="538"/>
      <c r="D910" s="538"/>
      <c r="E910" s="538"/>
      <c r="F910" s="538"/>
      <c r="G910" s="675"/>
      <c r="H910" s="676"/>
      <c r="I910" s="677"/>
      <c r="J910" s="678"/>
    </row>
    <row r="911" spans="1:10" s="27" customFormat="1" ht="58.15" customHeight="1" x14ac:dyDescent="0.2">
      <c r="A911" s="537" t="s">
        <v>240</v>
      </c>
      <c r="B911" s="538"/>
      <c r="C911" s="538"/>
      <c r="D911" s="538"/>
      <c r="E911" s="538"/>
      <c r="F911" s="538"/>
      <c r="G911" s="675"/>
      <c r="H911" s="676"/>
      <c r="I911" s="677"/>
      <c r="J911" s="678"/>
    </row>
    <row r="912" spans="1:10" s="27" customFormat="1" ht="40.15" customHeight="1" thickBot="1" x14ac:dyDescent="0.25">
      <c r="A912" s="434" t="s">
        <v>241</v>
      </c>
      <c r="B912" s="435"/>
      <c r="C912" s="435"/>
      <c r="D912" s="435"/>
      <c r="E912" s="435"/>
      <c r="F912" s="435"/>
      <c r="G912" s="655"/>
      <c r="H912" s="656"/>
      <c r="I912" s="657"/>
      <c r="J912" s="658"/>
    </row>
    <row r="913" spans="1:10" s="27" customFormat="1" ht="15.75" thickTop="1" x14ac:dyDescent="0.2">
      <c r="A913" s="11"/>
      <c r="B913" s="11"/>
      <c r="C913" s="11"/>
      <c r="D913" s="11"/>
      <c r="E913" s="151"/>
      <c r="F913" s="151"/>
      <c r="G913" s="151"/>
      <c r="H913" s="151"/>
      <c r="I913" s="151"/>
      <c r="J913" s="151"/>
    </row>
    <row r="914" spans="1:10" s="27" customFormat="1" ht="16.5" customHeight="1" x14ac:dyDescent="0.2">
      <c r="A914" s="2"/>
      <c r="B914" s="598" t="s">
        <v>236</v>
      </c>
      <c r="C914" s="598"/>
      <c r="D914" s="598"/>
      <c r="E914" s="598"/>
      <c r="F914" s="598"/>
      <c r="G914" s="598"/>
      <c r="H914" s="598"/>
      <c r="I914" s="598"/>
      <c r="J914" s="598"/>
    </row>
    <row r="915" spans="1:10" s="27" customFormat="1" ht="16.5" customHeight="1" thickBo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</row>
    <row r="916" spans="1:10" s="27" customFormat="1" ht="15.75" thickTop="1" x14ac:dyDescent="0.2">
      <c r="A916" s="380" t="s">
        <v>161</v>
      </c>
      <c r="B916" s="662"/>
      <c r="C916" s="662"/>
      <c r="D916" s="662"/>
      <c r="E916" s="659" t="s">
        <v>92</v>
      </c>
      <c r="F916" s="660"/>
      <c r="G916" s="660"/>
      <c r="H916" s="659" t="s">
        <v>93</v>
      </c>
      <c r="I916" s="660"/>
      <c r="J916" s="661"/>
    </row>
    <row r="917" spans="1:10" s="27" customFormat="1" ht="30" customHeight="1" x14ac:dyDescent="0.2">
      <c r="A917" s="381"/>
      <c r="B917" s="663"/>
      <c r="C917" s="663"/>
      <c r="D917" s="663"/>
      <c r="E917" s="13" t="s">
        <v>242</v>
      </c>
      <c r="F917" s="98" t="s">
        <v>243</v>
      </c>
      <c r="G917" s="98" t="s">
        <v>244</v>
      </c>
      <c r="H917" s="13" t="s">
        <v>242</v>
      </c>
      <c r="I917" s="98" t="s">
        <v>243</v>
      </c>
      <c r="J917" s="152" t="s">
        <v>244</v>
      </c>
    </row>
    <row r="918" spans="1:10" s="27" customFormat="1" ht="16.5" customHeight="1" thickBot="1" x14ac:dyDescent="0.25">
      <c r="A918" s="641" t="s">
        <v>75</v>
      </c>
      <c r="B918" s="642"/>
      <c r="C918" s="642"/>
      <c r="D918" s="642"/>
      <c r="E918" s="81" t="s">
        <v>76</v>
      </c>
      <c r="F918" s="87" t="s">
        <v>77</v>
      </c>
      <c r="G918" s="87" t="s">
        <v>78</v>
      </c>
      <c r="H918" s="81" t="s">
        <v>79</v>
      </c>
      <c r="I918" s="87" t="s">
        <v>80</v>
      </c>
      <c r="J918" s="37" t="s">
        <v>81</v>
      </c>
    </row>
    <row r="919" spans="1:10" s="27" customFormat="1" ht="34.9" customHeight="1" thickTop="1" x14ac:dyDescent="0.2">
      <c r="A919" s="409" t="s">
        <v>253</v>
      </c>
      <c r="B919" s="410"/>
      <c r="C919" s="410"/>
      <c r="D919" s="410"/>
      <c r="E919" s="106">
        <v>6306</v>
      </c>
      <c r="F919" s="153" t="s">
        <v>95</v>
      </c>
      <c r="G919" s="153" t="s">
        <v>95</v>
      </c>
      <c r="H919" s="106">
        <v>8773</v>
      </c>
      <c r="I919" s="6" t="s">
        <v>95</v>
      </c>
      <c r="J919" s="154" t="s">
        <v>95</v>
      </c>
    </row>
    <row r="920" spans="1:10" s="27" customFormat="1" ht="16.5" customHeight="1" x14ac:dyDescent="0.2">
      <c r="A920" s="287" t="s">
        <v>245</v>
      </c>
      <c r="B920" s="288"/>
      <c r="C920" s="288"/>
      <c r="D920" s="288"/>
      <c r="E920" s="155" t="s">
        <v>95</v>
      </c>
      <c r="F920" s="119">
        <v>1324</v>
      </c>
      <c r="G920" s="156">
        <v>21</v>
      </c>
      <c r="H920" s="155" t="s">
        <v>95</v>
      </c>
      <c r="I920" s="119">
        <v>1842</v>
      </c>
      <c r="J920" s="157">
        <v>21</v>
      </c>
    </row>
    <row r="921" spans="1:10" s="27" customFormat="1" ht="30" customHeight="1" x14ac:dyDescent="0.2">
      <c r="A921" s="287" t="s">
        <v>246</v>
      </c>
      <c r="B921" s="288">
        <v>39</v>
      </c>
      <c r="C921" s="288">
        <v>9</v>
      </c>
      <c r="D921" s="288">
        <v>23</v>
      </c>
      <c r="E921" s="150">
        <v>10021.73</v>
      </c>
      <c r="F921" s="119">
        <v>2104.41</v>
      </c>
      <c r="G921" s="156">
        <v>21</v>
      </c>
      <c r="H921" s="150">
        <v>12398</v>
      </c>
      <c r="I921" s="119">
        <v>2604</v>
      </c>
      <c r="J921" s="157">
        <v>21</v>
      </c>
    </row>
    <row r="922" spans="1:10" s="27" customFormat="1" ht="32.25" customHeight="1" x14ac:dyDescent="0.2">
      <c r="A922" s="287" t="s">
        <v>247</v>
      </c>
      <c r="B922" s="288"/>
      <c r="C922" s="288"/>
      <c r="D922" s="288"/>
      <c r="E922" s="150">
        <v>-10235</v>
      </c>
      <c r="F922" s="119">
        <v>-2149</v>
      </c>
      <c r="G922" s="156">
        <v>21</v>
      </c>
      <c r="H922" s="150">
        <v>-17981</v>
      </c>
      <c r="I922" s="119">
        <v>-3776</v>
      </c>
      <c r="J922" s="157">
        <v>21</v>
      </c>
    </row>
    <row r="923" spans="1:10" s="27" customFormat="1" ht="30" customHeight="1" x14ac:dyDescent="0.2">
      <c r="A923" s="628" t="s">
        <v>534</v>
      </c>
      <c r="B923" s="298"/>
      <c r="C923" s="298"/>
      <c r="D923" s="298"/>
      <c r="E923" s="150"/>
      <c r="F923" s="119"/>
      <c r="G923" s="156">
        <v>21</v>
      </c>
      <c r="H923" s="150"/>
      <c r="I923" s="119"/>
      <c r="J923" s="157">
        <v>21</v>
      </c>
    </row>
    <row r="924" spans="1:10" s="27" customFormat="1" ht="30" customHeight="1" x14ac:dyDescent="0.2">
      <c r="A924" s="287" t="s">
        <v>248</v>
      </c>
      <c r="B924" s="288"/>
      <c r="C924" s="288"/>
      <c r="D924" s="288"/>
      <c r="E924" s="150">
        <v>0</v>
      </c>
      <c r="F924" s="119">
        <v>0</v>
      </c>
      <c r="G924" s="156">
        <v>21</v>
      </c>
      <c r="H924" s="150">
        <v>-3190</v>
      </c>
      <c r="I924" s="119">
        <v>-670</v>
      </c>
      <c r="J924" s="157">
        <v>21</v>
      </c>
    </row>
    <row r="925" spans="1:10" s="27" customFormat="1" ht="16.5" customHeight="1" x14ac:dyDescent="0.2">
      <c r="A925" s="287" t="s">
        <v>249</v>
      </c>
      <c r="B925" s="288"/>
      <c r="C925" s="288"/>
      <c r="D925" s="288"/>
      <c r="E925" s="150"/>
      <c r="F925" s="119"/>
      <c r="G925" s="156">
        <v>21</v>
      </c>
      <c r="H925" s="150"/>
      <c r="I925" s="119"/>
      <c r="J925" s="157">
        <v>21</v>
      </c>
    </row>
    <row r="926" spans="1:10" s="27" customFormat="1" ht="16.5" customHeight="1" thickBot="1" x14ac:dyDescent="0.25">
      <c r="A926" s="664" t="s">
        <v>171</v>
      </c>
      <c r="B926" s="665"/>
      <c r="C926" s="665"/>
      <c r="D926" s="665"/>
      <c r="E926" s="107"/>
      <c r="F926" s="108"/>
      <c r="G926" s="158">
        <v>21</v>
      </c>
      <c r="H926" s="107"/>
      <c r="I926" s="108"/>
      <c r="J926" s="159">
        <v>21</v>
      </c>
    </row>
    <row r="927" spans="1:10" s="27" customFormat="1" ht="16.5" customHeight="1" thickBot="1" x14ac:dyDescent="0.25">
      <c r="A927" s="666" t="s">
        <v>74</v>
      </c>
      <c r="B927" s="667">
        <v>2595</v>
      </c>
      <c r="C927" s="667">
        <v>597</v>
      </c>
      <c r="D927" s="667">
        <v>23</v>
      </c>
      <c r="E927" s="160">
        <f>IF(E919+SUM(E921:E926)=0,"",E919+SUM(E921:E926))</f>
        <v>6092.73</v>
      </c>
      <c r="F927" s="161">
        <f>IF(SUM(F920:F926)=0,"",SUM(F920:F926))</f>
        <v>1279.4099999999999</v>
      </c>
      <c r="G927" s="170">
        <v>21</v>
      </c>
      <c r="H927" s="160" t="str">
        <f>IF(H919+SUM(H921:H926)=0,"",H919+SUM(H921:H926))</f>
        <v/>
      </c>
      <c r="I927" s="161" t="str">
        <f>IF(SUM(I920:I926)=0,"",SUM(I920:I926))</f>
        <v/>
      </c>
      <c r="J927" s="162">
        <v>21</v>
      </c>
    </row>
    <row r="928" spans="1:10" s="27" customFormat="1" ht="30" customHeight="1" x14ac:dyDescent="0.2">
      <c r="A928" s="668" t="s">
        <v>250</v>
      </c>
      <c r="B928" s="669"/>
      <c r="C928" s="669"/>
      <c r="D928" s="669">
        <v>23</v>
      </c>
      <c r="E928" s="163" t="s">
        <v>95</v>
      </c>
      <c r="F928" s="117">
        <v>1190</v>
      </c>
      <c r="G928" s="164">
        <v>21</v>
      </c>
      <c r="H928" s="163" t="s">
        <v>95</v>
      </c>
      <c r="I928" s="118">
        <v>0</v>
      </c>
      <c r="J928" s="165">
        <v>21</v>
      </c>
    </row>
    <row r="929" spans="1:10" s="27" customFormat="1" ht="25.15" customHeight="1" thickBot="1" x14ac:dyDescent="0.25">
      <c r="A929" s="666" t="s">
        <v>251</v>
      </c>
      <c r="B929" s="667" t="s">
        <v>95</v>
      </c>
      <c r="C929" s="667"/>
      <c r="D929" s="667"/>
      <c r="E929" s="166" t="s">
        <v>95</v>
      </c>
      <c r="F929" s="100">
        <v>657</v>
      </c>
      <c r="G929" s="167">
        <v>21</v>
      </c>
      <c r="H929" s="166" t="s">
        <v>95</v>
      </c>
      <c r="I929" s="120">
        <v>2287</v>
      </c>
      <c r="J929" s="168">
        <v>21</v>
      </c>
    </row>
    <row r="930" spans="1:10" s="27" customFormat="1" ht="16.5" customHeight="1" thickBot="1" x14ac:dyDescent="0.25">
      <c r="A930" s="653" t="s">
        <v>252</v>
      </c>
      <c r="B930" s="654" t="s">
        <v>95</v>
      </c>
      <c r="C930" s="654">
        <v>798</v>
      </c>
      <c r="D930" s="654">
        <v>23</v>
      </c>
      <c r="E930" s="169" t="s">
        <v>95</v>
      </c>
      <c r="F930" s="171">
        <f>IF(F928+F929=0,"",F928+F929)</f>
        <v>1847</v>
      </c>
      <c r="G930" s="170">
        <v>21</v>
      </c>
      <c r="H930" s="169" t="s">
        <v>95</v>
      </c>
      <c r="I930" s="171">
        <f>IF(I928+I929=0,"",I928+I929)</f>
        <v>2287</v>
      </c>
      <c r="J930" s="172">
        <v>21</v>
      </c>
    </row>
    <row r="931" spans="1:10" s="27" customFormat="1" ht="16.5" customHeight="1" thickTop="1" x14ac:dyDescent="0.2">
      <c r="A931" s="11"/>
      <c r="B931" s="11"/>
      <c r="C931" s="11"/>
      <c r="D931" s="11"/>
      <c r="E931" s="151"/>
      <c r="F931" s="151"/>
      <c r="G931" s="151"/>
      <c r="H931" s="151"/>
      <c r="I931" s="151"/>
      <c r="J931" s="151"/>
    </row>
    <row r="932" spans="1:10" s="27" customFormat="1" ht="15.75" customHeight="1" x14ac:dyDescent="0.2">
      <c r="A932" s="11"/>
      <c r="B932" s="11"/>
      <c r="C932" s="11"/>
      <c r="D932" s="11"/>
      <c r="E932" s="151"/>
      <c r="F932" s="151"/>
      <c r="G932" s="151"/>
      <c r="H932" s="151"/>
      <c r="I932" s="151"/>
      <c r="J932" s="151"/>
    </row>
    <row r="933" spans="1:10" s="27" customFormat="1" ht="30" customHeight="1" x14ac:dyDescent="0.25">
      <c r="A933" s="24" t="s">
        <v>712</v>
      </c>
      <c r="B933" s="643" t="s">
        <v>254</v>
      </c>
      <c r="C933" s="643"/>
      <c r="D933" s="643"/>
      <c r="E933" s="643"/>
      <c r="F933" s="643"/>
      <c r="G933" s="643"/>
      <c r="H933" s="643"/>
      <c r="I933" s="643"/>
      <c r="J933" s="643"/>
    </row>
    <row r="934" spans="1:10" s="27" customFormat="1" ht="15.75" customHeight="1" thickBo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</row>
    <row r="935" spans="1:10" s="27" customFormat="1" ht="15.75" customHeight="1" thickTop="1" thickBot="1" x14ac:dyDescent="0.25">
      <c r="A935" s="650" t="s">
        <v>5</v>
      </c>
      <c r="B935" s="651"/>
      <c r="C935" s="651"/>
      <c r="D935" s="652"/>
      <c r="E935" s="647" t="s">
        <v>92</v>
      </c>
      <c r="F935" s="647"/>
      <c r="G935" s="649"/>
      <c r="H935" s="646" t="s">
        <v>93</v>
      </c>
      <c r="I935" s="647"/>
      <c r="J935" s="648"/>
    </row>
    <row r="936" spans="1:10" s="27" customFormat="1" ht="15.75" customHeight="1" thickTop="1" x14ac:dyDescent="0.2">
      <c r="A936" s="558" t="s">
        <v>255</v>
      </c>
      <c r="B936" s="559"/>
      <c r="C936" s="559"/>
      <c r="D936" s="670"/>
      <c r="E936" s="671"/>
      <c r="F936" s="671"/>
      <c r="G936" s="672"/>
      <c r="H936" s="673"/>
      <c r="I936" s="671"/>
      <c r="J936" s="674"/>
    </row>
    <row r="937" spans="1:10" s="27" customFormat="1" ht="16.5" customHeight="1" x14ac:dyDescent="0.2">
      <c r="A937" s="480" t="s">
        <v>256</v>
      </c>
      <c r="B937" s="481"/>
      <c r="C937" s="481"/>
      <c r="D937" s="640"/>
      <c r="E937" s="629"/>
      <c r="F937" s="629"/>
      <c r="G937" s="630"/>
      <c r="H937" s="631"/>
      <c r="I937" s="629"/>
      <c r="J937" s="632"/>
    </row>
    <row r="938" spans="1:10" s="27" customFormat="1" ht="15.75" customHeight="1" x14ac:dyDescent="0.2">
      <c r="A938" s="480" t="s">
        <v>257</v>
      </c>
      <c r="B938" s="481"/>
      <c r="C938" s="481"/>
      <c r="D938" s="640"/>
      <c r="E938" s="629"/>
      <c r="F938" s="629"/>
      <c r="G938" s="630"/>
      <c r="H938" s="631"/>
      <c r="I938" s="629"/>
      <c r="J938" s="632"/>
    </row>
    <row r="939" spans="1:10" s="27" customFormat="1" ht="15.75" customHeight="1" x14ac:dyDescent="0.2">
      <c r="A939" s="480" t="s">
        <v>258</v>
      </c>
      <c r="B939" s="481"/>
      <c r="C939" s="481"/>
      <c r="D939" s="640"/>
      <c r="E939" s="629"/>
      <c r="F939" s="629"/>
      <c r="G939" s="630"/>
      <c r="H939" s="631"/>
      <c r="I939" s="629"/>
      <c r="J939" s="632"/>
    </row>
    <row r="940" spans="1:10" s="27" customFormat="1" ht="25.15" customHeight="1" x14ac:dyDescent="0.2">
      <c r="A940" s="480" t="s">
        <v>259</v>
      </c>
      <c r="B940" s="481"/>
      <c r="C940" s="481"/>
      <c r="D940" s="640"/>
      <c r="E940" s="629"/>
      <c r="F940" s="629"/>
      <c r="G940" s="630"/>
      <c r="H940" s="631"/>
      <c r="I940" s="629"/>
      <c r="J940" s="632"/>
    </row>
    <row r="941" spans="1:10" s="27" customFormat="1" ht="15.75" customHeight="1" x14ac:dyDescent="0.2">
      <c r="A941" s="480" t="s">
        <v>260</v>
      </c>
      <c r="B941" s="481"/>
      <c r="C941" s="481"/>
      <c r="D941" s="640"/>
      <c r="E941" s="629"/>
      <c r="F941" s="629"/>
      <c r="G941" s="630"/>
      <c r="H941" s="631"/>
      <c r="I941" s="629"/>
      <c r="J941" s="632"/>
    </row>
    <row r="942" spans="1:10" s="27" customFormat="1" ht="15.75" customHeight="1" x14ac:dyDescent="0.2">
      <c r="A942" s="480" t="s">
        <v>261</v>
      </c>
      <c r="B942" s="481"/>
      <c r="C942" s="481"/>
      <c r="D942" s="640"/>
      <c r="E942" s="629"/>
      <c r="F942" s="629"/>
      <c r="G942" s="630"/>
      <c r="H942" s="631"/>
      <c r="I942" s="629"/>
      <c r="J942" s="632"/>
    </row>
    <row r="943" spans="1:10" s="27" customFormat="1" ht="24.6" customHeight="1" x14ac:dyDescent="0.2">
      <c r="A943" s="480" t="s">
        <v>262</v>
      </c>
      <c r="B943" s="481"/>
      <c r="C943" s="481"/>
      <c r="D943" s="640"/>
      <c r="E943" s="629"/>
      <c r="F943" s="629"/>
      <c r="G943" s="630"/>
      <c r="H943" s="631"/>
      <c r="I943" s="629"/>
      <c r="J943" s="632"/>
    </row>
    <row r="944" spans="1:10" s="27" customFormat="1" ht="15.75" customHeight="1" thickBot="1" x14ac:dyDescent="0.25">
      <c r="A944" s="483" t="s">
        <v>263</v>
      </c>
      <c r="B944" s="484"/>
      <c r="C944" s="484"/>
      <c r="D944" s="633"/>
      <c r="E944" s="634">
        <v>40442</v>
      </c>
      <c r="F944" s="634"/>
      <c r="G944" s="635"/>
      <c r="H944" s="644">
        <v>39275</v>
      </c>
      <c r="I944" s="634"/>
      <c r="J944" s="645"/>
    </row>
    <row r="945" spans="1:10" s="27" customFormat="1" ht="15.75" customHeight="1" thickTop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</row>
    <row r="946" spans="1:10" s="27" customFormat="1" ht="15.75" customHeight="1" x14ac:dyDescent="0.2">
      <c r="A946" s="598" t="s">
        <v>535</v>
      </c>
      <c r="B946" s="598"/>
      <c r="C946" s="598"/>
      <c r="D946" s="598"/>
      <c r="E946" s="598"/>
      <c r="F946" s="598"/>
      <c r="G946" s="598"/>
      <c r="H946" s="598"/>
      <c r="I946" s="598"/>
      <c r="J946" s="598"/>
    </row>
    <row r="947" spans="1:10" s="27" customFormat="1" ht="15.75" customHeight="1" x14ac:dyDescent="0.2">
      <c r="A947" s="361" t="s">
        <v>726</v>
      </c>
      <c r="B947" s="361"/>
      <c r="C947" s="361"/>
      <c r="D947" s="361"/>
      <c r="E947" s="361"/>
      <c r="F947" s="361"/>
      <c r="G947" s="361"/>
      <c r="H947" s="361"/>
      <c r="I947" s="361"/>
      <c r="J947" s="361"/>
    </row>
    <row r="948" spans="1:10" s="27" customFormat="1" ht="25.9" customHeight="1" x14ac:dyDescent="0.2">
      <c r="A948" s="361"/>
      <c r="B948" s="361"/>
      <c r="C948" s="361"/>
      <c r="D948" s="361"/>
      <c r="E948" s="361"/>
      <c r="F948" s="361"/>
      <c r="G948" s="361"/>
      <c r="H948" s="361"/>
      <c r="I948" s="361"/>
      <c r="J948" s="361"/>
    </row>
    <row r="949" spans="1:10" s="27" customFormat="1" ht="15.6" hidden="1" customHeight="1" x14ac:dyDescent="0.25">
      <c r="A949" s="361"/>
      <c r="B949" s="361"/>
      <c r="C949" s="361"/>
      <c r="D949" s="361"/>
      <c r="E949" s="361"/>
      <c r="F949" s="361"/>
      <c r="G949" s="361"/>
      <c r="H949" s="361"/>
      <c r="I949" s="361"/>
      <c r="J949" s="361"/>
    </row>
    <row r="950" spans="1:10" s="27" customFormat="1" ht="16.149999999999999" hidden="1" customHeight="1" x14ac:dyDescent="0.25">
      <c r="A950" s="361"/>
      <c r="B950" s="361"/>
      <c r="C950" s="361"/>
      <c r="D950" s="361"/>
      <c r="E950" s="361"/>
      <c r="F950" s="361"/>
      <c r="G950" s="361"/>
      <c r="H950" s="361"/>
      <c r="I950" s="361"/>
      <c r="J950" s="361"/>
    </row>
    <row r="951" spans="1:10" s="27" customFormat="1" ht="30.6" hidden="1" customHeight="1" x14ac:dyDescent="0.25">
      <c r="A951" s="361"/>
      <c r="B951" s="361"/>
      <c r="C951" s="361"/>
      <c r="D951" s="361"/>
      <c r="E951" s="361"/>
      <c r="F951" s="361"/>
      <c r="G951" s="361"/>
      <c r="H951" s="361"/>
      <c r="I951" s="361"/>
      <c r="J951" s="361"/>
    </row>
    <row r="952" spans="1:10" s="27" customFormat="1" ht="30" hidden="1" customHeight="1" x14ac:dyDescent="0.25">
      <c r="A952" s="361"/>
      <c r="B952" s="361"/>
      <c r="C952" s="361"/>
      <c r="D952" s="361"/>
      <c r="E952" s="361"/>
      <c r="F952" s="361"/>
      <c r="G952" s="361"/>
      <c r="H952" s="361"/>
      <c r="I952" s="361"/>
      <c r="J952" s="361"/>
    </row>
    <row r="953" spans="1:10" s="27" customFormat="1" ht="30" hidden="1" customHeight="1" x14ac:dyDescent="0.25">
      <c r="A953" s="361"/>
      <c r="B953" s="361"/>
      <c r="C953" s="361"/>
      <c r="D953" s="361"/>
      <c r="E953" s="361"/>
      <c r="F953" s="361"/>
      <c r="G953" s="361"/>
      <c r="H953" s="361"/>
      <c r="I953" s="361"/>
      <c r="J953" s="361"/>
    </row>
    <row r="954" spans="1:10" s="27" customFormat="1" ht="24" hidden="1" customHeight="1" x14ac:dyDescent="0.25">
      <c r="A954" s="361"/>
      <c r="B954" s="361"/>
      <c r="C954" s="361"/>
      <c r="D954" s="361"/>
      <c r="E954" s="361"/>
      <c r="F954" s="361"/>
      <c r="G954" s="361"/>
      <c r="H954" s="361"/>
      <c r="I954" s="361"/>
      <c r="J954" s="361"/>
    </row>
    <row r="955" spans="1:10" s="27" customFormat="1" ht="16.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</row>
    <row r="956" spans="1:10" s="27" customFormat="1" ht="27" customHeight="1" x14ac:dyDescent="0.2">
      <c r="A956" s="25" t="s">
        <v>713</v>
      </c>
      <c r="B956" s="479" t="s">
        <v>264</v>
      </c>
      <c r="C956" s="479"/>
      <c r="D956" s="479"/>
      <c r="E956" s="479"/>
      <c r="F956" s="479"/>
      <c r="G956" s="479"/>
      <c r="H956" s="479"/>
      <c r="I956" s="479"/>
      <c r="J956" s="479"/>
    </row>
    <row r="957" spans="1:10" s="27" customFormat="1" ht="31.9" customHeight="1" thickBot="1" x14ac:dyDescent="0.25">
      <c r="A957" s="1575" t="s">
        <v>662</v>
      </c>
      <c r="B957" s="1575"/>
      <c r="C957" s="1576"/>
      <c r="D957" s="1576"/>
      <c r="E957" s="1576"/>
      <c r="F957" s="1576"/>
      <c r="G957" s="1576"/>
      <c r="H957" s="1576"/>
      <c r="I957" s="1576"/>
      <c r="J957" s="1576"/>
    </row>
    <row r="958" spans="1:10" s="27" customFormat="1" ht="30" customHeight="1" thickTop="1" thickBot="1" x14ac:dyDescent="0.25">
      <c r="A958" s="586" t="s">
        <v>265</v>
      </c>
      <c r="B958" s="587"/>
      <c r="C958" s="587"/>
      <c r="D958" s="587"/>
      <c r="E958" s="587" t="s">
        <v>266</v>
      </c>
      <c r="F958" s="610"/>
      <c r="G958" s="607" t="s">
        <v>267</v>
      </c>
      <c r="H958" s="608"/>
      <c r="I958" s="608"/>
      <c r="J958" s="609"/>
    </row>
    <row r="959" spans="1:10" s="27" customFormat="1" ht="30" customHeight="1" x14ac:dyDescent="0.2">
      <c r="A959" s="588"/>
      <c r="B959" s="589"/>
      <c r="C959" s="589"/>
      <c r="D959" s="589"/>
      <c r="E959" s="589"/>
      <c r="F959" s="611"/>
      <c r="G959" s="636" t="s">
        <v>92</v>
      </c>
      <c r="H959" s="637"/>
      <c r="I959" s="636" t="s">
        <v>93</v>
      </c>
      <c r="J959" s="618"/>
    </row>
    <row r="960" spans="1:10" s="27" customFormat="1" ht="30" customHeight="1" thickBot="1" x14ac:dyDescent="0.25">
      <c r="A960" s="599" t="s">
        <v>75</v>
      </c>
      <c r="B960" s="594"/>
      <c r="C960" s="594"/>
      <c r="D960" s="594"/>
      <c r="E960" s="594" t="s">
        <v>76</v>
      </c>
      <c r="F960" s="604"/>
      <c r="G960" s="606" t="s">
        <v>77</v>
      </c>
      <c r="H960" s="604"/>
      <c r="I960" s="606" t="s">
        <v>78</v>
      </c>
      <c r="J960" s="595"/>
    </row>
    <row r="961" spans="1:10" s="27" customFormat="1" ht="25.15" customHeight="1" thickTop="1" x14ac:dyDescent="0.2">
      <c r="A961" s="579" t="s">
        <v>714</v>
      </c>
      <c r="B961" s="580"/>
      <c r="C961" s="580"/>
      <c r="D961" s="580"/>
      <c r="E961" s="581"/>
      <c r="F961" s="582"/>
      <c r="G961" s="590">
        <v>9235519</v>
      </c>
      <c r="H961" s="591"/>
      <c r="I961" s="590">
        <v>8649680</v>
      </c>
      <c r="J961" s="605"/>
    </row>
    <row r="962" spans="1:10" s="27" customFormat="1" ht="18.600000000000001" customHeight="1" x14ac:dyDescent="0.2">
      <c r="A962" s="638" t="s">
        <v>728</v>
      </c>
      <c r="B962" s="639"/>
      <c r="C962" s="639"/>
      <c r="D962" s="639"/>
      <c r="E962" s="624"/>
      <c r="F962" s="625"/>
      <c r="G962" s="612">
        <v>81173</v>
      </c>
      <c r="H962" s="613"/>
      <c r="I962" s="612">
        <v>76031</v>
      </c>
      <c r="J962" s="614"/>
    </row>
    <row r="963" spans="1:10" s="27" customFormat="1" ht="14.45" customHeight="1" x14ac:dyDescent="0.2">
      <c r="A963" s="622" t="s">
        <v>715</v>
      </c>
      <c r="B963" s="623"/>
      <c r="C963" s="623"/>
      <c r="D963" s="623"/>
      <c r="E963" s="624"/>
      <c r="F963" s="625"/>
      <c r="G963" s="612">
        <v>2702</v>
      </c>
      <c r="H963" s="613"/>
      <c r="I963" s="612">
        <v>1852</v>
      </c>
      <c r="J963" s="614"/>
    </row>
    <row r="964" spans="1:10" s="27" customFormat="1" ht="9" customHeight="1" x14ac:dyDescent="0.2">
      <c r="A964" s="249"/>
      <c r="B964" s="249"/>
      <c r="C964" s="249"/>
      <c r="D964" s="249"/>
      <c r="E964" s="250"/>
      <c r="F964" s="250"/>
      <c r="G964" s="251"/>
      <c r="H964" s="251"/>
      <c r="I964" s="251"/>
      <c r="J964" s="251"/>
    </row>
    <row r="965" spans="1:10" s="27" customFormat="1" ht="24.6" customHeight="1" thickBot="1" x14ac:dyDescent="0.25">
      <c r="A965" s="1577" t="s">
        <v>663</v>
      </c>
      <c r="B965" s="1577"/>
      <c r="C965" s="1578"/>
      <c r="D965" s="1578"/>
      <c r="E965" s="1578"/>
      <c r="F965" s="1578"/>
      <c r="G965" s="1578"/>
      <c r="H965" s="1578"/>
      <c r="I965" s="1578"/>
      <c r="J965" s="1578"/>
    </row>
    <row r="966" spans="1:10" s="27" customFormat="1" ht="24.6" customHeight="1" thickTop="1" x14ac:dyDescent="0.2">
      <c r="A966" s="1560" t="s">
        <v>265</v>
      </c>
      <c r="B966" s="1561"/>
      <c r="C966" s="1561"/>
      <c r="D966" s="1562"/>
      <c r="E966" s="1565" t="s">
        <v>266</v>
      </c>
      <c r="F966" s="1566"/>
      <c r="G966" s="1569" t="s">
        <v>267</v>
      </c>
      <c r="H966" s="1570"/>
      <c r="I966" s="1570"/>
      <c r="J966" s="1571"/>
    </row>
    <row r="967" spans="1:10" s="27" customFormat="1" ht="12" customHeight="1" x14ac:dyDescent="0.2">
      <c r="A967" s="1563"/>
      <c r="B967" s="1364"/>
      <c r="C967" s="1364"/>
      <c r="D967" s="1564"/>
      <c r="E967" s="1567"/>
      <c r="F967" s="1568"/>
      <c r="G967" s="1572" t="s">
        <v>92</v>
      </c>
      <c r="H967" s="1573"/>
      <c r="I967" s="1572" t="s">
        <v>93</v>
      </c>
      <c r="J967" s="1574"/>
    </row>
    <row r="968" spans="1:10" s="27" customFormat="1" ht="7.15" customHeight="1" thickBot="1" x14ac:dyDescent="0.25">
      <c r="A968" s="619" t="s">
        <v>75</v>
      </c>
      <c r="B968" s="620"/>
      <c r="C968" s="620"/>
      <c r="D968" s="620"/>
      <c r="E968" s="620" t="s">
        <v>76</v>
      </c>
      <c r="F968" s="621"/>
      <c r="G968" s="626" t="s">
        <v>77</v>
      </c>
      <c r="H968" s="621"/>
      <c r="I968" s="626" t="s">
        <v>78</v>
      </c>
      <c r="J968" s="627"/>
    </row>
    <row r="969" spans="1:10" s="27" customFormat="1" ht="28.15" customHeight="1" thickTop="1" x14ac:dyDescent="0.2">
      <c r="A969" s="579" t="s">
        <v>727</v>
      </c>
      <c r="B969" s="580"/>
      <c r="C969" s="580"/>
      <c r="D969" s="580"/>
      <c r="E969" s="581"/>
      <c r="F969" s="582"/>
      <c r="G969" s="590">
        <f>307588+1277+15400</f>
        <v>324265</v>
      </c>
      <c r="H969" s="591"/>
      <c r="I969" s="590">
        <f>50227+15324</f>
        <v>65551</v>
      </c>
      <c r="J969" s="591"/>
    </row>
    <row r="970" spans="1:10" s="27" customFormat="1" ht="28.15" customHeight="1" x14ac:dyDescent="0.2">
      <c r="A970" s="622" t="s">
        <v>716</v>
      </c>
      <c r="B970" s="623"/>
      <c r="C970" s="623"/>
      <c r="D970" s="623"/>
      <c r="E970" s="624"/>
      <c r="F970" s="625"/>
      <c r="G970" s="612">
        <f>58332+3429+81736+1312+34000+597+195801</f>
        <v>375207</v>
      </c>
      <c r="H970" s="613"/>
      <c r="I970" s="612">
        <f>54970+3034+68049+492+7690+58257+1661+2027+4338+2679+171+75+48821+59302+1686+2886</f>
        <v>316138</v>
      </c>
      <c r="J970" s="613"/>
    </row>
    <row r="971" spans="1:10" s="27" customFormat="1" ht="28.15" customHeight="1" x14ac:dyDescent="0.2">
      <c r="A971" s="188"/>
      <c r="B971" s="188"/>
      <c r="C971" s="188"/>
      <c r="D971" s="188"/>
      <c r="E971" s="189"/>
      <c r="F971" s="189"/>
      <c r="G971" s="190"/>
      <c r="H971" s="190"/>
      <c r="I971" s="190"/>
      <c r="J971" s="190"/>
    </row>
    <row r="972" spans="1:10" s="27" customFormat="1" ht="16.5" customHeight="1" x14ac:dyDescent="0.2">
      <c r="A972" s="11"/>
      <c r="B972" s="11"/>
      <c r="C972" s="11"/>
      <c r="D972" s="11"/>
      <c r="E972" s="11"/>
      <c r="F972" s="11"/>
      <c r="G972" s="91"/>
      <c r="H972" s="91"/>
      <c r="I972" s="91"/>
      <c r="J972" s="91"/>
    </row>
    <row r="973" spans="1:10" s="27" customFormat="1" ht="16.5" customHeight="1" x14ac:dyDescent="0.2">
      <c r="A973" s="598" t="s">
        <v>536</v>
      </c>
      <c r="B973" s="598"/>
      <c r="C973" s="598"/>
      <c r="D973" s="598"/>
      <c r="E973" s="598"/>
      <c r="F973" s="598"/>
      <c r="G973" s="598"/>
      <c r="H973" s="598"/>
      <c r="I973" s="598"/>
      <c r="J973" s="598"/>
    </row>
    <row r="974" spans="1:10" s="27" customFormat="1" ht="16.5" customHeight="1" x14ac:dyDescent="0.2">
      <c r="A974" s="361" t="s">
        <v>717</v>
      </c>
      <c r="B974" s="361"/>
      <c r="C974" s="361"/>
      <c r="D974" s="361"/>
      <c r="E974" s="361"/>
      <c r="F974" s="361"/>
      <c r="G974" s="361"/>
      <c r="H974" s="361"/>
      <c r="I974" s="361"/>
      <c r="J974" s="361"/>
    </row>
    <row r="975" spans="1:10" s="27" customFormat="1" ht="13.15" customHeight="1" x14ac:dyDescent="0.2">
      <c r="A975" s="361"/>
      <c r="B975" s="361"/>
      <c r="C975" s="361"/>
      <c r="D975" s="361"/>
      <c r="E975" s="361"/>
      <c r="F975" s="361"/>
      <c r="G975" s="361"/>
      <c r="H975" s="361"/>
      <c r="I975" s="361"/>
      <c r="J975" s="361"/>
    </row>
    <row r="976" spans="1:10" s="27" customFormat="1" ht="16.149999999999999" hidden="1" customHeight="1" x14ac:dyDescent="0.25">
      <c r="A976" s="361"/>
      <c r="B976" s="361"/>
      <c r="C976" s="361"/>
      <c r="D976" s="361"/>
      <c r="E976" s="361"/>
      <c r="F976" s="361"/>
      <c r="G976" s="361"/>
      <c r="H976" s="361"/>
      <c r="I976" s="361"/>
      <c r="J976" s="361"/>
    </row>
    <row r="977" spans="1:10" s="27" customFormat="1" ht="16.149999999999999" hidden="1" customHeight="1" x14ac:dyDescent="0.25">
      <c r="A977" s="361"/>
      <c r="B977" s="361"/>
      <c r="C977" s="361"/>
      <c r="D977" s="361"/>
      <c r="E977" s="361"/>
      <c r="F977" s="361"/>
      <c r="G977" s="361"/>
      <c r="H977" s="361"/>
      <c r="I977" s="361"/>
      <c r="J977" s="361"/>
    </row>
    <row r="978" spans="1:10" s="27" customFormat="1" ht="1.1499999999999999" customHeight="1" x14ac:dyDescent="0.2">
      <c r="A978" s="361"/>
      <c r="B978" s="361"/>
      <c r="C978" s="361"/>
      <c r="D978" s="361"/>
      <c r="E978" s="361"/>
      <c r="F978" s="361"/>
      <c r="G978" s="361"/>
      <c r="H978" s="361"/>
      <c r="I978" s="361"/>
      <c r="J978" s="361"/>
    </row>
    <row r="979" spans="1:10" s="27" customFormat="1" ht="16.149999999999999" hidden="1" customHeight="1" x14ac:dyDescent="0.25">
      <c r="A979" s="361"/>
      <c r="B979" s="361"/>
      <c r="C979" s="361"/>
      <c r="D979" s="361"/>
      <c r="E979" s="361"/>
      <c r="F979" s="361"/>
      <c r="G979" s="361"/>
      <c r="H979" s="361"/>
      <c r="I979" s="361"/>
      <c r="J979" s="361"/>
    </row>
    <row r="980" spans="1:10" s="27" customFormat="1" ht="16.149999999999999" hidden="1" customHeight="1" x14ac:dyDescent="0.25">
      <c r="A980" s="361"/>
      <c r="B980" s="361"/>
      <c r="C980" s="361"/>
      <c r="D980" s="361"/>
      <c r="E980" s="361"/>
      <c r="F980" s="361"/>
      <c r="G980" s="361"/>
      <c r="H980" s="361"/>
      <c r="I980" s="361"/>
      <c r="J980" s="361"/>
    </row>
    <row r="981" spans="1:10" s="27" customFormat="1" ht="16.149999999999999" hidden="1" customHeight="1" x14ac:dyDescent="0.25">
      <c r="A981" s="361"/>
      <c r="B981" s="361"/>
      <c r="C981" s="361"/>
      <c r="D981" s="361"/>
      <c r="E981" s="361"/>
      <c r="F981" s="361"/>
      <c r="G981" s="361"/>
      <c r="H981" s="361"/>
      <c r="I981" s="361"/>
      <c r="J981" s="361"/>
    </row>
    <row r="982" spans="1:10" s="27" customFormat="1" ht="16.149999999999999" hidden="1" customHeight="1" x14ac:dyDescent="0.25">
      <c r="A982" s="361"/>
      <c r="B982" s="361"/>
      <c r="C982" s="361"/>
      <c r="D982" s="361"/>
      <c r="E982" s="361"/>
      <c r="F982" s="361"/>
      <c r="G982" s="361"/>
      <c r="H982" s="361"/>
      <c r="I982" s="361"/>
      <c r="J982" s="361"/>
    </row>
    <row r="983" spans="1:10" s="27" customFormat="1" ht="16.5" customHeight="1" thickBot="1" x14ac:dyDescent="0.25">
      <c r="A983" s="585" t="s">
        <v>107</v>
      </c>
      <c r="B983" s="585"/>
      <c r="C983" s="11"/>
      <c r="D983" s="11"/>
      <c r="E983" s="11"/>
      <c r="F983" s="11"/>
      <c r="G983" s="91"/>
      <c r="H983" s="91"/>
      <c r="I983" s="91"/>
      <c r="J983" s="91"/>
    </row>
    <row r="984" spans="1:10" s="27" customFormat="1" ht="16.5" customHeight="1" thickTop="1" thickBot="1" x14ac:dyDescent="0.25">
      <c r="A984" s="586" t="s">
        <v>268</v>
      </c>
      <c r="B984" s="587"/>
      <c r="C984" s="587"/>
      <c r="D984" s="587"/>
      <c r="E984" s="587" t="s">
        <v>266</v>
      </c>
      <c r="F984" s="587"/>
      <c r="G984" s="615" t="s">
        <v>267</v>
      </c>
      <c r="H984" s="615"/>
      <c r="I984" s="615"/>
      <c r="J984" s="616"/>
    </row>
    <row r="985" spans="1:10" s="27" customFormat="1" ht="16.5" customHeight="1" x14ac:dyDescent="0.2">
      <c r="A985" s="588"/>
      <c r="B985" s="589"/>
      <c r="C985" s="589"/>
      <c r="D985" s="589"/>
      <c r="E985" s="589"/>
      <c r="F985" s="589"/>
      <c r="G985" s="617" t="s">
        <v>92</v>
      </c>
      <c r="H985" s="617"/>
      <c r="I985" s="617" t="s">
        <v>93</v>
      </c>
      <c r="J985" s="618"/>
    </row>
    <row r="986" spans="1:10" s="27" customFormat="1" ht="16.5" customHeight="1" thickBot="1" x14ac:dyDescent="0.25">
      <c r="A986" s="599" t="s">
        <v>75</v>
      </c>
      <c r="B986" s="594"/>
      <c r="C986" s="594"/>
      <c r="D986" s="594"/>
      <c r="E986" s="594" t="s">
        <v>76</v>
      </c>
      <c r="F986" s="594"/>
      <c r="G986" s="594" t="s">
        <v>77</v>
      </c>
      <c r="H986" s="594"/>
      <c r="I986" s="594" t="s">
        <v>78</v>
      </c>
      <c r="J986" s="595"/>
    </row>
    <row r="987" spans="1:10" s="27" customFormat="1" ht="16.899999999999999" customHeight="1" thickTop="1" x14ac:dyDescent="0.2">
      <c r="A987" s="596" t="s">
        <v>661</v>
      </c>
      <c r="B987" s="597"/>
      <c r="C987" s="597"/>
      <c r="D987" s="597"/>
      <c r="E987" s="597"/>
      <c r="F987" s="597"/>
      <c r="G987" s="583">
        <v>31866</v>
      </c>
      <c r="H987" s="583"/>
      <c r="I987" s="583">
        <v>31866</v>
      </c>
      <c r="J987" s="584"/>
    </row>
    <row r="988" spans="1:10" s="27" customFormat="1" ht="18" customHeight="1" thickBot="1" x14ac:dyDescent="0.25">
      <c r="A988" s="600"/>
      <c r="B988" s="601"/>
      <c r="C988" s="601"/>
      <c r="D988" s="601"/>
      <c r="E988" s="601"/>
      <c r="F988" s="601"/>
      <c r="G988" s="592"/>
      <c r="H988" s="592"/>
      <c r="I988" s="592"/>
      <c r="J988" s="593"/>
    </row>
    <row r="989" spans="1:10" s="27" customFormat="1" ht="21" customHeight="1" thickTop="1" x14ac:dyDescent="0.2">
      <c r="A989" s="56"/>
      <c r="B989" s="56"/>
      <c r="C989" s="56"/>
      <c r="D989" s="56"/>
      <c r="E989" s="56"/>
      <c r="F989" s="56"/>
      <c r="G989" s="56"/>
      <c r="H989" s="56"/>
      <c r="I989" s="56"/>
      <c r="J989" s="56"/>
    </row>
    <row r="990" spans="1:10" s="27" customFormat="1" ht="16.5" customHeight="1" x14ac:dyDescent="0.2">
      <c r="A990" s="598" t="s">
        <v>537</v>
      </c>
      <c r="B990" s="598"/>
      <c r="C990" s="598"/>
      <c r="D990" s="598"/>
      <c r="E990" s="598"/>
      <c r="F990" s="598"/>
      <c r="G990" s="598"/>
      <c r="H990" s="598"/>
      <c r="I990" s="598"/>
      <c r="J990" s="598"/>
    </row>
    <row r="991" spans="1:10" s="27" customFormat="1" ht="16.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s="27" customFormat="1" ht="16.5" customHeight="1" x14ac:dyDescent="0.2">
      <c r="A992" s="602" t="s">
        <v>664</v>
      </c>
      <c r="B992" s="603"/>
      <c r="C992" s="603"/>
      <c r="D992" s="56"/>
      <c r="E992" s="56"/>
      <c r="F992" s="56"/>
      <c r="G992" s="56"/>
      <c r="H992" s="56"/>
      <c r="I992" s="56"/>
      <c r="J992" s="56"/>
    </row>
    <row r="993" spans="1:10" s="27" customFormat="1" ht="66" customHeight="1" x14ac:dyDescent="0.2">
      <c r="A993" s="602" t="s">
        <v>739</v>
      </c>
      <c r="B993" s="603"/>
      <c r="C993" s="603"/>
      <c r="D993" s="603"/>
      <c r="E993" s="603"/>
      <c r="F993" s="603"/>
      <c r="G993" s="603"/>
      <c r="H993" s="603"/>
      <c r="I993" s="603"/>
      <c r="J993" s="603"/>
    </row>
    <row r="994" spans="1:10" s="27" customFormat="1" ht="16.5" customHeight="1" x14ac:dyDescent="0.2">
      <c r="A994" s="25" t="s">
        <v>270</v>
      </c>
      <c r="B994" s="479" t="s">
        <v>269</v>
      </c>
      <c r="C994" s="479"/>
      <c r="D994" s="479"/>
      <c r="E994" s="479"/>
      <c r="F994" s="479"/>
      <c r="G994" s="479"/>
      <c r="H994" s="479"/>
      <c r="I994" s="479"/>
      <c r="J994" s="479"/>
    </row>
    <row r="995" spans="1:10" s="27" customFormat="1" ht="16.5" customHeight="1" thickBot="1" x14ac:dyDescent="0.25">
      <c r="A995" s="56"/>
      <c r="B995" s="56"/>
      <c r="C995" s="56"/>
      <c r="D995" s="56"/>
      <c r="E995" s="56"/>
      <c r="F995" s="56"/>
      <c r="G995" s="56"/>
      <c r="H995" s="56"/>
      <c r="I995" s="56"/>
      <c r="J995" s="56"/>
    </row>
    <row r="996" spans="1:10" s="27" customFormat="1" ht="16.5" customHeight="1" thickTop="1" thickBot="1" x14ac:dyDescent="0.25">
      <c r="A996" s="568" t="s">
        <v>271</v>
      </c>
      <c r="B996" s="569"/>
      <c r="C996" s="569"/>
      <c r="D996" s="569"/>
      <c r="E996" s="572" t="s">
        <v>272</v>
      </c>
      <c r="F996" s="573"/>
      <c r="G996" s="576" t="s">
        <v>21</v>
      </c>
      <c r="H996" s="577"/>
      <c r="I996" s="577"/>
      <c r="J996" s="578"/>
    </row>
    <row r="997" spans="1:10" s="27" customFormat="1" ht="48" customHeight="1" thickBot="1" x14ac:dyDescent="0.25">
      <c r="A997" s="570"/>
      <c r="B997" s="571"/>
      <c r="C997" s="571"/>
      <c r="D997" s="571"/>
      <c r="E997" s="574"/>
      <c r="F997" s="575"/>
      <c r="G997" s="1544" t="s">
        <v>92</v>
      </c>
      <c r="H997" s="1545"/>
      <c r="I997" s="1542" t="s">
        <v>93</v>
      </c>
      <c r="J997" s="1543"/>
    </row>
    <row r="998" spans="1:10" s="27" customFormat="1" ht="37.15" customHeight="1" thickTop="1" x14ac:dyDescent="0.2">
      <c r="A998" s="558" t="s">
        <v>273</v>
      </c>
      <c r="B998" s="559"/>
      <c r="C998" s="559"/>
      <c r="D998" s="559"/>
      <c r="E998" s="560"/>
      <c r="F998" s="561"/>
      <c r="G998" s="562"/>
      <c r="H998" s="563"/>
      <c r="I998" s="562"/>
      <c r="J998" s="564"/>
    </row>
    <row r="999" spans="1:10" s="27" customFormat="1" ht="43.15" customHeight="1" x14ac:dyDescent="0.2">
      <c r="A999" s="480" t="s">
        <v>274</v>
      </c>
      <c r="B999" s="481"/>
      <c r="C999" s="481"/>
      <c r="D999" s="481"/>
      <c r="E999" s="549"/>
      <c r="F999" s="550"/>
      <c r="G999" s="496"/>
      <c r="H999" s="497"/>
      <c r="I999" s="496"/>
      <c r="J999" s="498"/>
    </row>
    <row r="1000" spans="1:10" s="27" customFormat="1" ht="16.5" customHeight="1" x14ac:dyDescent="0.2">
      <c r="A1000" s="480" t="s">
        <v>275</v>
      </c>
      <c r="B1000" s="481"/>
      <c r="C1000" s="481"/>
      <c r="D1000" s="481"/>
      <c r="E1000" s="549"/>
      <c r="F1000" s="550"/>
      <c r="G1000" s="496"/>
      <c r="H1000" s="497"/>
      <c r="I1000" s="496"/>
      <c r="J1000" s="498"/>
    </row>
    <row r="1001" spans="1:10" s="27" customFormat="1" ht="40.9" customHeight="1" x14ac:dyDescent="0.2">
      <c r="A1001" s="480" t="s">
        <v>276</v>
      </c>
      <c r="B1001" s="481"/>
      <c r="C1001" s="481"/>
      <c r="D1001" s="481"/>
      <c r="E1001" s="549"/>
      <c r="F1001" s="550"/>
      <c r="G1001" s="496"/>
      <c r="H1001" s="497"/>
      <c r="I1001" s="496"/>
      <c r="J1001" s="498"/>
    </row>
    <row r="1002" spans="1:10" s="27" customFormat="1" ht="28.9" customHeight="1" x14ac:dyDescent="0.2">
      <c r="A1002" s="480" t="s">
        <v>277</v>
      </c>
      <c r="B1002" s="481"/>
      <c r="C1002" s="481"/>
      <c r="D1002" s="481"/>
      <c r="E1002" s="549"/>
      <c r="F1002" s="550"/>
      <c r="G1002" s="496"/>
      <c r="H1002" s="497"/>
      <c r="I1002" s="496"/>
      <c r="J1002" s="498"/>
    </row>
    <row r="1003" spans="1:10" s="27" customFormat="1" ht="31.15" customHeight="1" x14ac:dyDescent="0.2">
      <c r="A1003" s="480" t="s">
        <v>278</v>
      </c>
      <c r="B1003" s="481"/>
      <c r="C1003" s="481"/>
      <c r="D1003" s="481"/>
      <c r="E1003" s="549"/>
      <c r="F1003" s="550"/>
      <c r="G1003" s="496"/>
      <c r="H1003" s="497"/>
      <c r="I1003" s="496"/>
      <c r="J1003" s="498"/>
    </row>
    <row r="1004" spans="1:10" s="27" customFormat="1" ht="30.6" customHeight="1" x14ac:dyDescent="0.2">
      <c r="A1004" s="480" t="s">
        <v>279</v>
      </c>
      <c r="B1004" s="481"/>
      <c r="C1004" s="481"/>
      <c r="D1004" s="481"/>
      <c r="E1004" s="549"/>
      <c r="F1004" s="550"/>
      <c r="G1004" s="496"/>
      <c r="H1004" s="497"/>
      <c r="I1004" s="496"/>
      <c r="J1004" s="498"/>
    </row>
    <row r="1005" spans="1:10" s="27" customFormat="1" ht="30.6" customHeight="1" x14ac:dyDescent="0.2">
      <c r="A1005" s="480" t="s">
        <v>280</v>
      </c>
      <c r="B1005" s="481"/>
      <c r="C1005" s="481"/>
      <c r="D1005" s="481"/>
      <c r="E1005" s="549"/>
      <c r="F1005" s="550"/>
      <c r="G1005" s="496"/>
      <c r="H1005" s="497"/>
      <c r="I1005" s="496"/>
      <c r="J1005" s="498"/>
    </row>
    <row r="1006" spans="1:10" s="27" customFormat="1" ht="34.15" customHeight="1" x14ac:dyDescent="0.2">
      <c r="A1006" s="480" t="s">
        <v>538</v>
      </c>
      <c r="B1006" s="481"/>
      <c r="C1006" s="481"/>
      <c r="D1006" s="481"/>
      <c r="E1006" s="549"/>
      <c r="F1006" s="550"/>
      <c r="G1006" s="496"/>
      <c r="H1006" s="497"/>
      <c r="I1006" s="496"/>
      <c r="J1006" s="498"/>
    </row>
    <row r="1007" spans="1:10" s="27" customFormat="1" ht="15" thickBot="1" x14ac:dyDescent="0.25">
      <c r="A1007" s="483" t="s">
        <v>281</v>
      </c>
      <c r="B1007" s="484"/>
      <c r="C1007" s="484"/>
      <c r="D1007" s="484"/>
      <c r="E1007" s="485"/>
      <c r="F1007" s="486"/>
      <c r="G1007" s="477"/>
      <c r="H1007" s="487"/>
      <c r="I1007" s="477"/>
      <c r="J1007" s="478"/>
    </row>
    <row r="1008" spans="1:10" s="27" customFormat="1" ht="16.5" customHeight="1" thickTop="1" x14ac:dyDescent="0.2">
      <c r="A1008" s="11"/>
      <c r="B1008" s="11"/>
      <c r="C1008" s="11"/>
      <c r="D1008" s="11"/>
      <c r="E1008" s="115"/>
      <c r="F1008" s="115"/>
      <c r="G1008" s="115"/>
      <c r="H1008" s="115"/>
      <c r="I1008" s="115"/>
      <c r="J1008" s="115"/>
    </row>
    <row r="1009" spans="1:10" s="27" customFormat="1" ht="39.6" customHeight="1" x14ac:dyDescent="0.2">
      <c r="A1009" s="311" t="s">
        <v>539</v>
      </c>
      <c r="B1009" s="311"/>
      <c r="C1009" s="311"/>
      <c r="D1009" s="311"/>
      <c r="E1009" s="311"/>
      <c r="F1009" s="311"/>
      <c r="G1009" s="311"/>
      <c r="H1009" s="311"/>
      <c r="I1009" s="311"/>
      <c r="J1009" s="311"/>
    </row>
    <row r="1010" spans="1:10" s="27" customFormat="1" ht="16.5" customHeight="1" x14ac:dyDescent="0.2">
      <c r="A1010" s="361"/>
      <c r="B1010" s="361"/>
      <c r="C1010" s="361"/>
      <c r="D1010" s="361"/>
      <c r="E1010" s="361"/>
      <c r="F1010" s="361"/>
      <c r="G1010" s="361"/>
      <c r="H1010" s="361"/>
      <c r="I1010" s="361"/>
      <c r="J1010" s="361"/>
    </row>
    <row r="1011" spans="1:10" s="27" customFormat="1" ht="16.5" customHeight="1" x14ac:dyDescent="0.2">
      <c r="A1011" s="361"/>
      <c r="B1011" s="361"/>
      <c r="C1011" s="361"/>
      <c r="D1011" s="361"/>
      <c r="E1011" s="361"/>
      <c r="F1011" s="361"/>
      <c r="G1011" s="361"/>
      <c r="H1011" s="361"/>
      <c r="I1011" s="361"/>
      <c r="J1011" s="361"/>
    </row>
    <row r="1012" spans="1:10" s="27" customFormat="1" ht="16.149999999999999" hidden="1" customHeight="1" x14ac:dyDescent="0.25">
      <c r="A1012" s="361"/>
      <c r="B1012" s="361"/>
      <c r="C1012" s="361"/>
      <c r="D1012" s="361"/>
      <c r="E1012" s="361"/>
      <c r="F1012" s="361"/>
      <c r="G1012" s="361"/>
      <c r="H1012" s="361"/>
      <c r="I1012" s="361"/>
      <c r="J1012" s="361"/>
    </row>
    <row r="1013" spans="1:10" s="27" customFormat="1" ht="16.149999999999999" hidden="1" customHeight="1" x14ac:dyDescent="0.25">
      <c r="A1013" s="361"/>
      <c r="B1013" s="361"/>
      <c r="C1013" s="361"/>
      <c r="D1013" s="361"/>
      <c r="E1013" s="361"/>
      <c r="F1013" s="361"/>
      <c r="G1013" s="361"/>
      <c r="H1013" s="361"/>
      <c r="I1013" s="361"/>
      <c r="J1013" s="361"/>
    </row>
    <row r="1014" spans="1:10" s="27" customFormat="1" ht="68.45" hidden="1" customHeight="1" x14ac:dyDescent="0.25">
      <c r="A1014" s="361"/>
      <c r="B1014" s="361"/>
      <c r="C1014" s="361"/>
      <c r="D1014" s="361"/>
      <c r="E1014" s="361"/>
      <c r="F1014" s="361"/>
      <c r="G1014" s="361"/>
      <c r="H1014" s="361"/>
      <c r="I1014" s="361"/>
      <c r="J1014" s="361"/>
    </row>
    <row r="1015" spans="1:10" s="27" customFormat="1" ht="16.149999999999999" hidden="1" customHeight="1" x14ac:dyDescent="0.25">
      <c r="A1015" s="361"/>
      <c r="B1015" s="361"/>
      <c r="C1015" s="361"/>
      <c r="D1015" s="361"/>
      <c r="E1015" s="361"/>
      <c r="F1015" s="361"/>
      <c r="G1015" s="361"/>
      <c r="H1015" s="361"/>
      <c r="I1015" s="361"/>
      <c r="J1015" s="361"/>
    </row>
    <row r="1016" spans="1:10" s="27" customFormat="1" ht="16.149999999999999" hidden="1" customHeight="1" x14ac:dyDescent="0.25">
      <c r="A1016" s="361"/>
      <c r="B1016" s="361"/>
      <c r="C1016" s="361"/>
      <c r="D1016" s="361"/>
      <c r="E1016" s="361"/>
      <c r="F1016" s="361"/>
      <c r="G1016" s="361"/>
      <c r="H1016" s="361"/>
      <c r="I1016" s="361"/>
      <c r="J1016" s="361"/>
    </row>
    <row r="1017" spans="1:10" s="27" customFormat="1" ht="16.149999999999999" hidden="1" customHeight="1" x14ac:dyDescent="0.25">
      <c r="A1017" s="361"/>
      <c r="B1017" s="361"/>
      <c r="C1017" s="361"/>
      <c r="D1017" s="361"/>
      <c r="E1017" s="361"/>
      <c r="F1017" s="361"/>
      <c r="G1017" s="361"/>
      <c r="H1017" s="361"/>
      <c r="I1017" s="361"/>
      <c r="J1017" s="361"/>
    </row>
    <row r="1018" spans="1:10" s="27" customFormat="1" ht="16.149999999999999" hidden="1" customHeight="1" x14ac:dyDescent="0.25">
      <c r="A1018" s="361"/>
      <c r="B1018" s="361"/>
      <c r="C1018" s="361"/>
      <c r="D1018" s="361"/>
      <c r="E1018" s="361"/>
      <c r="F1018" s="361"/>
      <c r="G1018" s="361"/>
      <c r="H1018" s="361"/>
      <c r="I1018" s="361"/>
      <c r="J1018" s="361"/>
    </row>
    <row r="1019" spans="1:10" s="27" customFormat="1" ht="16.5" customHeight="1" x14ac:dyDescent="0.2">
      <c r="A1019" s="25" t="s">
        <v>718</v>
      </c>
      <c r="B1019" s="479" t="s">
        <v>540</v>
      </c>
      <c r="C1019" s="479"/>
      <c r="D1019" s="479"/>
      <c r="E1019" s="479"/>
      <c r="F1019" s="479"/>
      <c r="G1019" s="479"/>
      <c r="H1019" s="479"/>
      <c r="I1019" s="479"/>
      <c r="J1019" s="479"/>
    </row>
    <row r="1020" spans="1:10" s="27" customFormat="1" ht="16.5" customHeight="1" thickBot="1" x14ac:dyDescent="0.25">
      <c r="A1020" s="482" t="s">
        <v>160</v>
      </c>
      <c r="B1020" s="482"/>
      <c r="C1020" s="173"/>
      <c r="D1020" s="173"/>
      <c r="E1020" s="173"/>
      <c r="F1020" s="173"/>
      <c r="G1020" s="173"/>
      <c r="H1020" s="173"/>
      <c r="I1020" s="173"/>
      <c r="J1020" s="173"/>
    </row>
    <row r="1021" spans="1:10" s="27" customFormat="1" ht="16.5" customHeight="1" thickTop="1" thickBot="1" x14ac:dyDescent="0.25">
      <c r="A1021" s="510" t="s">
        <v>282</v>
      </c>
      <c r="B1021" s="511"/>
      <c r="C1021" s="512"/>
      <c r="D1021" s="505" t="s">
        <v>6</v>
      </c>
      <c r="E1021" s="505"/>
      <c r="F1021" s="505"/>
      <c r="G1021" s="505"/>
      <c r="H1021" s="505"/>
      <c r="I1021" s="505"/>
      <c r="J1021" s="506"/>
    </row>
    <row r="1022" spans="1:10" s="27" customFormat="1" ht="28.15" customHeight="1" x14ac:dyDescent="0.2">
      <c r="A1022" s="513"/>
      <c r="B1022" s="514"/>
      <c r="C1022" s="515"/>
      <c r="D1022" s="340" t="s">
        <v>283</v>
      </c>
      <c r="E1022" s="504"/>
      <c r="F1022" s="85" t="s">
        <v>22</v>
      </c>
      <c r="G1022" s="85" t="s">
        <v>23</v>
      </c>
      <c r="H1022" s="85" t="s">
        <v>85</v>
      </c>
      <c r="I1022" s="502" t="s">
        <v>149</v>
      </c>
      <c r="J1022" s="503"/>
    </row>
    <row r="1023" spans="1:10" s="27" customFormat="1" ht="16.5" customHeight="1" thickBot="1" x14ac:dyDescent="0.25">
      <c r="A1023" s="507" t="s">
        <v>75</v>
      </c>
      <c r="B1023" s="508"/>
      <c r="C1023" s="509"/>
      <c r="D1023" s="508" t="s">
        <v>76</v>
      </c>
      <c r="E1023" s="509"/>
      <c r="F1023" s="87" t="s">
        <v>77</v>
      </c>
      <c r="G1023" s="87" t="s">
        <v>78</v>
      </c>
      <c r="H1023" s="87" t="s">
        <v>79</v>
      </c>
      <c r="I1023" s="516" t="s">
        <v>80</v>
      </c>
      <c r="J1023" s="517"/>
    </row>
    <row r="1024" spans="1:10" s="27" customFormat="1" ht="16.5" customHeight="1" thickTop="1" x14ac:dyDescent="0.2">
      <c r="A1024" s="518" t="s">
        <v>544</v>
      </c>
      <c r="B1024" s="519"/>
      <c r="C1024" s="520"/>
      <c r="D1024" s="521">
        <v>38005</v>
      </c>
      <c r="E1024" s="522"/>
      <c r="F1024" s="90"/>
      <c r="G1024" s="90"/>
      <c r="H1024" s="90"/>
      <c r="I1024" s="523">
        <f>IF(D1024+F1024-G1024+H1024=0,"",D1024+F1024-G1024+H1024)</f>
        <v>38005</v>
      </c>
      <c r="J1024" s="524"/>
    </row>
    <row r="1025" spans="1:10" s="27" customFormat="1" ht="16.5" customHeight="1" x14ac:dyDescent="0.2">
      <c r="A1025" s="499" t="s">
        <v>284</v>
      </c>
      <c r="B1025" s="500"/>
      <c r="C1025" s="501"/>
      <c r="D1025" s="471"/>
      <c r="E1025" s="472"/>
      <c r="F1025" s="119"/>
      <c r="G1025" s="119"/>
      <c r="H1025" s="119"/>
      <c r="I1025" s="525" t="str">
        <f t="shared" ref="I1025:I1038" si="29">IF(D1025+F1025-G1025+H1025=0,"",D1025+F1025-G1025+H1025)</f>
        <v/>
      </c>
      <c r="J1025" s="526"/>
    </row>
    <row r="1026" spans="1:10" s="27" customFormat="1" ht="16.5" customHeight="1" x14ac:dyDescent="0.2">
      <c r="A1026" s="499" t="s">
        <v>285</v>
      </c>
      <c r="B1026" s="500"/>
      <c r="C1026" s="501"/>
      <c r="D1026" s="471"/>
      <c r="E1026" s="472"/>
      <c r="F1026" s="119"/>
      <c r="G1026" s="119"/>
      <c r="H1026" s="119"/>
      <c r="I1026" s="525" t="str">
        <f t="shared" si="29"/>
        <v/>
      </c>
      <c r="J1026" s="526"/>
    </row>
    <row r="1027" spans="1:10" s="27" customFormat="1" ht="16.5" customHeight="1" x14ac:dyDescent="0.2">
      <c r="A1027" s="499" t="s">
        <v>286</v>
      </c>
      <c r="B1027" s="500"/>
      <c r="C1027" s="501"/>
      <c r="D1027" s="471"/>
      <c r="E1027" s="472"/>
      <c r="F1027" s="119"/>
      <c r="G1027" s="119"/>
      <c r="H1027" s="119"/>
      <c r="I1027" s="525" t="str">
        <f t="shared" si="29"/>
        <v/>
      </c>
      <c r="J1027" s="526"/>
    </row>
    <row r="1028" spans="1:10" s="27" customFormat="1" ht="16.5" customHeight="1" x14ac:dyDescent="0.2">
      <c r="A1028" s="499" t="s">
        <v>552</v>
      </c>
      <c r="B1028" s="500"/>
      <c r="C1028" s="501"/>
      <c r="D1028" s="471">
        <v>3800</v>
      </c>
      <c r="E1028" s="472"/>
      <c r="F1028" s="119"/>
      <c r="G1028" s="119"/>
      <c r="H1028" s="119"/>
      <c r="I1028" s="525">
        <f t="shared" si="29"/>
        <v>3800</v>
      </c>
      <c r="J1028" s="526"/>
    </row>
    <row r="1029" spans="1:10" s="27" customFormat="1" ht="15.6" customHeight="1" x14ac:dyDescent="0.2">
      <c r="A1029" s="527" t="s">
        <v>287</v>
      </c>
      <c r="B1029" s="528"/>
      <c r="C1029" s="529"/>
      <c r="D1029" s="471"/>
      <c r="E1029" s="472"/>
      <c r="F1029" s="119"/>
      <c r="G1029" s="119"/>
      <c r="H1029" s="119"/>
      <c r="I1029" s="525" t="str">
        <f t="shared" si="29"/>
        <v/>
      </c>
      <c r="J1029" s="526"/>
    </row>
    <row r="1030" spans="1:10" s="27" customFormat="1" ht="15" customHeight="1" x14ac:dyDescent="0.2">
      <c r="A1030" s="530" t="s">
        <v>553</v>
      </c>
      <c r="B1030" s="531"/>
      <c r="C1030" s="532"/>
      <c r="D1030" s="471"/>
      <c r="E1030" s="472"/>
      <c r="F1030" s="119"/>
      <c r="G1030" s="119"/>
      <c r="H1030" s="119"/>
      <c r="I1030" s="525" t="str">
        <f t="shared" si="29"/>
        <v/>
      </c>
      <c r="J1030" s="526"/>
    </row>
    <row r="1031" spans="1:10" s="27" customFormat="1" ht="16.899999999999999" customHeight="1" x14ac:dyDescent="0.2">
      <c r="A1031" s="551" t="s">
        <v>288</v>
      </c>
      <c r="B1031" s="552"/>
      <c r="C1031" s="553"/>
      <c r="D1031" s="554"/>
      <c r="E1031" s="555"/>
      <c r="F1031" s="99"/>
      <c r="G1031" s="99"/>
      <c r="H1031" s="99"/>
      <c r="I1031" s="556" t="str">
        <f t="shared" si="29"/>
        <v/>
      </c>
      <c r="J1031" s="557"/>
    </row>
    <row r="1032" spans="1:10" s="27" customFormat="1" ht="16.5" customHeight="1" x14ac:dyDescent="0.2">
      <c r="A1032" s="551" t="s">
        <v>554</v>
      </c>
      <c r="B1032" s="552"/>
      <c r="C1032" s="553"/>
      <c r="D1032" s="554"/>
      <c r="E1032" s="555"/>
      <c r="F1032" s="99"/>
      <c r="G1032" s="99"/>
      <c r="H1032" s="99"/>
      <c r="I1032" s="556" t="str">
        <f t="shared" si="29"/>
        <v/>
      </c>
      <c r="J1032" s="557"/>
    </row>
    <row r="1033" spans="1:10" s="27" customFormat="1" ht="16.5" customHeight="1" x14ac:dyDescent="0.2">
      <c r="A1033" s="537" t="s">
        <v>541</v>
      </c>
      <c r="B1033" s="538"/>
      <c r="C1033" s="539"/>
      <c r="D1033" s="471">
        <v>87776</v>
      </c>
      <c r="E1033" s="472"/>
      <c r="F1033" s="119">
        <v>3606</v>
      </c>
      <c r="G1033" s="119"/>
      <c r="H1033" s="119"/>
      <c r="I1033" s="525">
        <f t="shared" si="29"/>
        <v>91382</v>
      </c>
      <c r="J1033" s="526"/>
    </row>
    <row r="1034" spans="1:10" s="27" customFormat="1" ht="16.5" customHeight="1" x14ac:dyDescent="0.2">
      <c r="A1034" s="537" t="s">
        <v>542</v>
      </c>
      <c r="B1034" s="538"/>
      <c r="C1034" s="539"/>
      <c r="D1034" s="471"/>
      <c r="E1034" s="472"/>
      <c r="F1034" s="119"/>
      <c r="G1034" s="119"/>
      <c r="H1034" s="119"/>
      <c r="I1034" s="525" t="str">
        <f t="shared" si="29"/>
        <v/>
      </c>
      <c r="J1034" s="526"/>
    </row>
    <row r="1035" spans="1:10" s="27" customFormat="1" ht="16.5" customHeight="1" x14ac:dyDescent="0.2">
      <c r="A1035" s="537" t="s">
        <v>555</v>
      </c>
      <c r="B1035" s="538"/>
      <c r="C1035" s="539">
        <v>2634</v>
      </c>
      <c r="D1035" s="540"/>
      <c r="E1035" s="541"/>
      <c r="F1035" s="198">
        <v>4508</v>
      </c>
      <c r="G1035" s="198"/>
      <c r="H1035" s="198"/>
      <c r="I1035" s="542">
        <f t="shared" si="29"/>
        <v>4508</v>
      </c>
      <c r="J1035" s="543"/>
    </row>
    <row r="1036" spans="1:10" s="27" customFormat="1" ht="16.5" customHeight="1" x14ac:dyDescent="0.2">
      <c r="A1036" s="537" t="s">
        <v>289</v>
      </c>
      <c r="B1036" s="538"/>
      <c r="C1036" s="539"/>
      <c r="D1036" s="471"/>
      <c r="E1036" s="472"/>
      <c r="F1036" s="119"/>
      <c r="G1036" s="119"/>
      <c r="H1036" s="119"/>
      <c r="I1036" s="525" t="str">
        <f t="shared" si="29"/>
        <v/>
      </c>
      <c r="J1036" s="526"/>
    </row>
    <row r="1037" spans="1:10" s="27" customFormat="1" ht="16.5" customHeight="1" x14ac:dyDescent="0.2">
      <c r="A1037" s="537" t="s">
        <v>543</v>
      </c>
      <c r="B1037" s="538"/>
      <c r="C1037" s="539"/>
      <c r="D1037" s="471"/>
      <c r="E1037" s="472"/>
      <c r="F1037" s="119"/>
      <c r="G1037" s="119"/>
      <c r="H1037" s="119"/>
      <c r="I1037" s="525" t="str">
        <f t="shared" si="29"/>
        <v/>
      </c>
      <c r="J1037" s="526"/>
    </row>
    <row r="1038" spans="1:10" s="27" customFormat="1" ht="4.9000000000000004" customHeight="1" thickBot="1" x14ac:dyDescent="0.25">
      <c r="A1038" s="434"/>
      <c r="B1038" s="435"/>
      <c r="C1038" s="544"/>
      <c r="D1038" s="545"/>
      <c r="E1038" s="546"/>
      <c r="F1038" s="174"/>
      <c r="G1038" s="174"/>
      <c r="H1038" s="174"/>
      <c r="I1038" s="547" t="str">
        <f t="shared" si="29"/>
        <v/>
      </c>
      <c r="J1038" s="548"/>
    </row>
    <row r="1039" spans="1:10" s="27" customFormat="1" ht="16.5" customHeight="1" thickTop="1" x14ac:dyDescent="0.2">
      <c r="A1039" s="83"/>
      <c r="B1039" s="173"/>
      <c r="C1039" s="173"/>
      <c r="D1039" s="173"/>
      <c r="E1039" s="173"/>
      <c r="F1039" s="173"/>
      <c r="G1039" s="173"/>
      <c r="H1039" s="173"/>
      <c r="I1039" s="173"/>
      <c r="J1039" s="173"/>
    </row>
    <row r="1040" spans="1:10" s="27" customFormat="1" ht="16.5" customHeight="1" thickBot="1" x14ac:dyDescent="0.25">
      <c r="A1040" s="482" t="s">
        <v>133</v>
      </c>
      <c r="B1040" s="482"/>
      <c r="C1040" s="173"/>
      <c r="D1040" s="173"/>
      <c r="E1040" s="173"/>
      <c r="F1040" s="173"/>
      <c r="G1040" s="173"/>
      <c r="H1040" s="173"/>
      <c r="I1040" s="173"/>
      <c r="J1040" s="173"/>
    </row>
    <row r="1041" spans="1:13" s="27" customFormat="1" ht="15.75" customHeight="1" thickTop="1" thickBot="1" x14ac:dyDescent="0.25">
      <c r="A1041" s="510" t="s">
        <v>282</v>
      </c>
      <c r="B1041" s="511"/>
      <c r="C1041" s="512"/>
      <c r="D1041" s="535" t="s">
        <v>7</v>
      </c>
      <c r="E1041" s="535"/>
      <c r="F1041" s="535"/>
      <c r="G1041" s="535"/>
      <c r="H1041" s="535"/>
      <c r="I1041" s="535"/>
      <c r="J1041" s="536"/>
    </row>
    <row r="1042" spans="1:13" s="27" customFormat="1" ht="24.6" customHeight="1" x14ac:dyDescent="0.2">
      <c r="A1042" s="513"/>
      <c r="B1042" s="514"/>
      <c r="C1042" s="515"/>
      <c r="D1042" s="340" t="s">
        <v>283</v>
      </c>
      <c r="E1042" s="504"/>
      <c r="F1042" s="85" t="s">
        <v>22</v>
      </c>
      <c r="G1042" s="85" t="s">
        <v>23</v>
      </c>
      <c r="H1042" s="85" t="s">
        <v>85</v>
      </c>
      <c r="I1042" s="502" t="s">
        <v>149</v>
      </c>
      <c r="J1042" s="503"/>
    </row>
    <row r="1043" spans="1:13" s="27" customFormat="1" ht="25.9" customHeight="1" thickBot="1" x14ac:dyDescent="0.25">
      <c r="A1043" s="507" t="s">
        <v>75</v>
      </c>
      <c r="B1043" s="508"/>
      <c r="C1043" s="509"/>
      <c r="D1043" s="508" t="s">
        <v>76</v>
      </c>
      <c r="E1043" s="509"/>
      <c r="F1043" s="87" t="s">
        <v>77</v>
      </c>
      <c r="G1043" s="87" t="s">
        <v>78</v>
      </c>
      <c r="H1043" s="87" t="s">
        <v>79</v>
      </c>
      <c r="I1043" s="516" t="s">
        <v>80</v>
      </c>
      <c r="J1043" s="517"/>
    </row>
    <row r="1044" spans="1:13" s="27" customFormat="1" ht="16.5" customHeight="1" thickTop="1" x14ac:dyDescent="0.2">
      <c r="A1044" s="518" t="s">
        <v>544</v>
      </c>
      <c r="B1044" s="519"/>
      <c r="C1044" s="520"/>
      <c r="D1044" s="521">
        <v>38005</v>
      </c>
      <c r="E1044" s="522"/>
      <c r="F1044" s="90"/>
      <c r="G1044" s="90"/>
      <c r="H1044" s="90"/>
      <c r="I1044" s="533">
        <f>IF(D1044+F1044-G1044+H1044=0,"",D1044+F1044-G1044+H1044)</f>
        <v>38005</v>
      </c>
      <c r="J1044" s="534"/>
    </row>
    <row r="1045" spans="1:13" s="27" customFormat="1" ht="16.5" customHeight="1" x14ac:dyDescent="0.2">
      <c r="A1045" s="499" t="s">
        <v>284</v>
      </c>
      <c r="B1045" s="500"/>
      <c r="C1045" s="501"/>
      <c r="D1045" s="471"/>
      <c r="E1045" s="472"/>
      <c r="F1045" s="119"/>
      <c r="G1045" s="119"/>
      <c r="H1045" s="119"/>
      <c r="I1045" s="525" t="str">
        <f t="shared" ref="I1045:I1058" si="30">IF(D1045+F1045-G1045+H1045=0,"",D1045+F1045-G1045+H1045)</f>
        <v/>
      </c>
      <c r="J1045" s="526"/>
    </row>
    <row r="1046" spans="1:13" s="27" customFormat="1" ht="16.5" customHeight="1" x14ac:dyDescent="0.2">
      <c r="A1046" s="499" t="s">
        <v>285</v>
      </c>
      <c r="B1046" s="500"/>
      <c r="C1046" s="501"/>
      <c r="D1046" s="471"/>
      <c r="E1046" s="472"/>
      <c r="F1046" s="119"/>
      <c r="G1046" s="119"/>
      <c r="H1046" s="119"/>
      <c r="I1046" s="525" t="str">
        <f t="shared" si="30"/>
        <v/>
      </c>
      <c r="J1046" s="526"/>
    </row>
    <row r="1047" spans="1:13" s="27" customFormat="1" ht="16.5" customHeight="1" x14ac:dyDescent="0.2">
      <c r="A1047" s="499" t="s">
        <v>286</v>
      </c>
      <c r="B1047" s="500"/>
      <c r="C1047" s="501"/>
      <c r="D1047" s="471"/>
      <c r="E1047" s="472"/>
      <c r="F1047" s="119"/>
      <c r="G1047" s="119"/>
      <c r="H1047" s="119"/>
      <c r="I1047" s="525" t="str">
        <f t="shared" si="30"/>
        <v/>
      </c>
      <c r="J1047" s="526"/>
    </row>
    <row r="1048" spans="1:13" s="27" customFormat="1" ht="16.5" customHeight="1" x14ac:dyDescent="0.2">
      <c r="A1048" s="499" t="s">
        <v>552</v>
      </c>
      <c r="B1048" s="500"/>
      <c r="C1048" s="501"/>
      <c r="D1048" s="471">
        <v>3800</v>
      </c>
      <c r="E1048" s="472"/>
      <c r="F1048" s="119"/>
      <c r="G1048" s="119"/>
      <c r="H1048" s="119"/>
      <c r="I1048" s="542">
        <f t="shared" si="30"/>
        <v>3800</v>
      </c>
      <c r="J1048" s="543"/>
    </row>
    <row r="1049" spans="1:13" s="27" customFormat="1" ht="16.5" customHeight="1" x14ac:dyDescent="0.2">
      <c r="A1049" s="499" t="s">
        <v>287</v>
      </c>
      <c r="B1049" s="500"/>
      <c r="C1049" s="501"/>
      <c r="D1049" s="471"/>
      <c r="E1049" s="472"/>
      <c r="F1049" s="119"/>
      <c r="G1049" s="119"/>
      <c r="H1049" s="119"/>
      <c r="I1049" s="542" t="str">
        <f t="shared" si="30"/>
        <v/>
      </c>
      <c r="J1049" s="543"/>
    </row>
    <row r="1050" spans="1:13" s="27" customFormat="1" ht="24" customHeight="1" x14ac:dyDescent="0.2">
      <c r="A1050" s="537" t="s">
        <v>553</v>
      </c>
      <c r="B1050" s="538"/>
      <c r="C1050" s="539"/>
      <c r="D1050" s="471"/>
      <c r="E1050" s="472"/>
      <c r="F1050" s="119"/>
      <c r="G1050" s="119"/>
      <c r="H1050" s="119"/>
      <c r="I1050" s="542" t="str">
        <f t="shared" si="30"/>
        <v/>
      </c>
      <c r="J1050" s="543"/>
    </row>
    <row r="1051" spans="1:13" s="27" customFormat="1" ht="18" customHeight="1" x14ac:dyDescent="0.2">
      <c r="A1051" s="1639" t="s">
        <v>288</v>
      </c>
      <c r="B1051" s="1640"/>
      <c r="C1051" s="1641"/>
      <c r="D1051" s="554"/>
      <c r="E1051" s="555"/>
      <c r="F1051" s="99"/>
      <c r="G1051" s="99"/>
      <c r="H1051" s="99"/>
      <c r="I1051" s="1642" t="str">
        <f t="shared" si="30"/>
        <v/>
      </c>
      <c r="J1051" s="1643"/>
    </row>
    <row r="1052" spans="1:13" s="27" customFormat="1" ht="16.5" customHeight="1" x14ac:dyDescent="0.2">
      <c r="A1052" s="1639" t="s">
        <v>554</v>
      </c>
      <c r="B1052" s="1640"/>
      <c r="C1052" s="1641"/>
      <c r="D1052" s="554"/>
      <c r="E1052" s="555"/>
      <c r="F1052" s="99"/>
      <c r="G1052" s="99"/>
      <c r="H1052" s="99"/>
      <c r="I1052" s="1642" t="str">
        <f t="shared" si="30"/>
        <v/>
      </c>
      <c r="J1052" s="1643"/>
      <c r="M1052" s="33"/>
    </row>
    <row r="1053" spans="1:13" s="27" customFormat="1" ht="16.5" customHeight="1" x14ac:dyDescent="0.2">
      <c r="A1053" s="537" t="s">
        <v>541</v>
      </c>
      <c r="B1053" s="538"/>
      <c r="C1053" s="539"/>
      <c r="D1053" s="471">
        <v>85138</v>
      </c>
      <c r="E1053" s="472"/>
      <c r="F1053" s="119">
        <v>31779</v>
      </c>
      <c r="G1053" s="119"/>
      <c r="H1053" s="119">
        <v>-29141</v>
      </c>
      <c r="I1053" s="542">
        <f t="shared" si="30"/>
        <v>87776</v>
      </c>
      <c r="J1053" s="543"/>
    </row>
    <row r="1054" spans="1:13" s="27" customFormat="1" ht="15.6" customHeight="1" x14ac:dyDescent="0.2">
      <c r="A1054" s="537" t="s">
        <v>542</v>
      </c>
      <c r="B1054" s="538"/>
      <c r="C1054" s="539"/>
      <c r="D1054" s="471">
        <v>-29141</v>
      </c>
      <c r="E1054" s="472"/>
      <c r="F1054" s="119"/>
      <c r="G1054" s="119"/>
      <c r="H1054" s="119">
        <v>29141</v>
      </c>
      <c r="I1054" s="542" t="str">
        <f t="shared" si="30"/>
        <v/>
      </c>
      <c r="J1054" s="543"/>
    </row>
    <row r="1055" spans="1:13" s="27" customFormat="1" ht="16.5" customHeight="1" x14ac:dyDescent="0.2">
      <c r="A1055" s="537" t="s">
        <v>555</v>
      </c>
      <c r="B1055" s="538"/>
      <c r="C1055" s="539">
        <v>2634</v>
      </c>
      <c r="D1055" s="471"/>
      <c r="E1055" s="472"/>
      <c r="F1055" s="119">
        <v>3606</v>
      </c>
      <c r="G1055" s="119"/>
      <c r="H1055" s="119"/>
      <c r="I1055" s="542">
        <f t="shared" si="30"/>
        <v>3606</v>
      </c>
      <c r="J1055" s="543"/>
    </row>
    <row r="1056" spans="1:13" s="27" customFormat="1" ht="16.5" customHeight="1" x14ac:dyDescent="0.2">
      <c r="A1056" s="537" t="s">
        <v>289</v>
      </c>
      <c r="B1056" s="538"/>
      <c r="C1056" s="539"/>
      <c r="D1056" s="471"/>
      <c r="E1056" s="472"/>
      <c r="F1056" s="119"/>
      <c r="G1056" s="119"/>
      <c r="H1056" s="119"/>
      <c r="I1056" s="525" t="str">
        <f t="shared" si="30"/>
        <v/>
      </c>
      <c r="J1056" s="526"/>
    </row>
    <row r="1057" spans="1:10" s="27" customFormat="1" ht="16.5" customHeight="1" x14ac:dyDescent="0.2">
      <c r="A1057" s="537" t="s">
        <v>543</v>
      </c>
      <c r="B1057" s="538"/>
      <c r="C1057" s="539"/>
      <c r="D1057" s="471"/>
      <c r="E1057" s="472"/>
      <c r="F1057" s="119"/>
      <c r="G1057" s="119"/>
      <c r="H1057" s="119"/>
      <c r="I1057" s="525" t="str">
        <f t="shared" si="30"/>
        <v/>
      </c>
      <c r="J1057" s="526"/>
    </row>
    <row r="1058" spans="1:10" s="27" customFormat="1" ht="6" customHeight="1" thickBot="1" x14ac:dyDescent="0.25">
      <c r="A1058" s="565"/>
      <c r="B1058" s="566"/>
      <c r="C1058" s="567"/>
      <c r="D1058" s="545"/>
      <c r="E1058" s="546"/>
      <c r="F1058" s="174"/>
      <c r="G1058" s="174"/>
      <c r="H1058" s="174"/>
      <c r="I1058" s="547" t="str">
        <f t="shared" si="30"/>
        <v/>
      </c>
      <c r="J1058" s="548"/>
    </row>
    <row r="1059" spans="1:10" s="27" customFormat="1" ht="9" customHeight="1" thickTop="1" x14ac:dyDescent="0.2">
      <c r="A1059" s="83"/>
      <c r="B1059" s="173"/>
      <c r="C1059" s="173"/>
      <c r="D1059" s="173"/>
      <c r="E1059" s="173"/>
      <c r="F1059" s="173"/>
      <c r="G1059" s="173"/>
      <c r="H1059" s="173"/>
      <c r="I1059" s="173"/>
      <c r="J1059" s="173"/>
    </row>
    <row r="1060" spans="1:10" s="27" customFormat="1" ht="16.5" customHeight="1" x14ac:dyDescent="0.2">
      <c r="A1060" s="311" t="s">
        <v>556</v>
      </c>
      <c r="B1060" s="311"/>
      <c r="C1060" s="311"/>
      <c r="D1060" s="311"/>
      <c r="E1060" s="311"/>
      <c r="F1060" s="311"/>
      <c r="G1060" s="311"/>
      <c r="H1060" s="311"/>
      <c r="I1060" s="311"/>
      <c r="J1060" s="311"/>
    </row>
    <row r="1061" spans="1:10" s="27" customFormat="1" ht="16.5" customHeight="1" x14ac:dyDescent="0.2">
      <c r="A1061" s="361" t="s">
        <v>740</v>
      </c>
      <c r="B1061" s="361"/>
      <c r="C1061" s="361"/>
      <c r="D1061" s="361"/>
      <c r="E1061" s="361"/>
      <c r="F1061" s="361"/>
      <c r="G1061" s="361"/>
      <c r="H1061" s="361"/>
      <c r="I1061" s="361"/>
      <c r="J1061" s="361"/>
    </row>
    <row r="1062" spans="1:10" s="27" customFormat="1" ht="43.9" customHeight="1" x14ac:dyDescent="0.2">
      <c r="A1062" s="361"/>
      <c r="B1062" s="361"/>
      <c r="C1062" s="361"/>
      <c r="D1062" s="361"/>
      <c r="E1062" s="361"/>
      <c r="F1062" s="361"/>
      <c r="G1062" s="361"/>
      <c r="H1062" s="361"/>
      <c r="I1062" s="361"/>
      <c r="J1062" s="361"/>
    </row>
    <row r="1063" spans="1:10" s="27" customFormat="1" ht="3.6" customHeight="1" x14ac:dyDescent="0.2">
      <c r="A1063" s="7"/>
      <c r="B1063" s="7"/>
      <c r="C1063" s="11"/>
      <c r="D1063" s="11"/>
      <c r="E1063" s="11"/>
      <c r="F1063" s="11"/>
      <c r="G1063" s="12"/>
      <c r="H1063" s="12"/>
      <c r="I1063" s="12"/>
      <c r="J1063" s="12"/>
    </row>
    <row r="1064" spans="1:10" s="27" customFormat="1" ht="33" customHeight="1" thickBot="1" x14ac:dyDescent="0.25">
      <c r="A1064" s="25" t="s">
        <v>719</v>
      </c>
      <c r="B1064" s="479" t="s">
        <v>368</v>
      </c>
      <c r="C1064" s="479"/>
      <c r="D1064" s="479"/>
      <c r="E1064" s="479"/>
      <c r="F1064" s="479"/>
      <c r="G1064" s="479"/>
      <c r="H1064" s="479"/>
      <c r="I1064" s="479"/>
      <c r="J1064" s="479"/>
    </row>
    <row r="1065" spans="1:10" s="27" customFormat="1" ht="25.9" hidden="1" customHeight="1" thickBot="1" x14ac:dyDescent="0.3">
      <c r="A1065" s="17"/>
      <c r="B1065" s="17"/>
      <c r="C1065" s="17"/>
      <c r="D1065" s="17"/>
      <c r="E1065" s="17"/>
      <c r="F1065" s="17"/>
      <c r="G1065" s="17"/>
      <c r="H1065" s="17"/>
      <c r="I1065" s="17"/>
      <c r="J1065" s="17"/>
    </row>
    <row r="1066" spans="1:10" s="27" customFormat="1" ht="32.450000000000003" customHeight="1" thickTop="1" thickBot="1" x14ac:dyDescent="0.25">
      <c r="A1066" s="465" t="s">
        <v>292</v>
      </c>
      <c r="B1066" s="688"/>
      <c r="C1066" s="469" t="s">
        <v>294</v>
      </c>
      <c r="D1066" s="466"/>
      <c r="E1066" s="466"/>
      <c r="F1066" s="1188"/>
      <c r="G1066" s="469" t="s">
        <v>6</v>
      </c>
      <c r="H1066" s="688"/>
      <c r="I1066" s="469" t="s">
        <v>293</v>
      </c>
      <c r="J1066" s="470"/>
    </row>
    <row r="1067" spans="1:10" s="27" customFormat="1" ht="15.75" customHeight="1" thickTop="1" thickBot="1" x14ac:dyDescent="0.25">
      <c r="A1067" s="1552"/>
      <c r="B1067" s="1553"/>
      <c r="C1067" s="1554" t="s">
        <v>369</v>
      </c>
      <c r="D1067" s="1555"/>
      <c r="E1067" s="1555"/>
      <c r="F1067" s="1556"/>
      <c r="G1067" s="1557"/>
      <c r="H1067" s="1558"/>
      <c r="I1067" s="1557"/>
      <c r="J1067" s="1559"/>
    </row>
    <row r="1068" spans="1:10" s="27" customFormat="1" ht="31.15" customHeight="1" thickBot="1" x14ac:dyDescent="0.25">
      <c r="A1068" s="1550" t="s">
        <v>370</v>
      </c>
      <c r="B1068" s="1551"/>
      <c r="C1068" s="1512" t="s">
        <v>372</v>
      </c>
      <c r="D1068" s="1513"/>
      <c r="E1068" s="1513"/>
      <c r="F1068" s="1514"/>
      <c r="G1068" s="1164">
        <v>6307</v>
      </c>
      <c r="H1068" s="1165"/>
      <c r="I1068" s="1164">
        <v>8773</v>
      </c>
      <c r="J1068" s="1166"/>
    </row>
    <row r="1069" spans="1:10" s="27" customFormat="1" ht="61.15" customHeight="1" thickBot="1" x14ac:dyDescent="0.25">
      <c r="A1069" s="1550" t="s">
        <v>290</v>
      </c>
      <c r="B1069" s="1551"/>
      <c r="C1069" s="1512" t="s">
        <v>546</v>
      </c>
      <c r="D1069" s="1513"/>
      <c r="E1069" s="1513"/>
      <c r="F1069" s="1514"/>
      <c r="G1069" s="1515">
        <f>IF(SUM(G1070:H1082)=0,"",SUM(G1070:H1082))</f>
        <v>34246</v>
      </c>
      <c r="H1069" s="1516"/>
      <c r="I1069" s="1515">
        <f>IF(SUM(I1070:J1082)=0,"",SUM(I1070:J1082))</f>
        <v>40836</v>
      </c>
      <c r="J1069" s="1517"/>
    </row>
    <row r="1070" spans="1:10" s="27" customFormat="1" ht="28.9" customHeight="1" x14ac:dyDescent="0.2">
      <c r="A1070" s="1153" t="s">
        <v>371</v>
      </c>
      <c r="B1070" s="1154"/>
      <c r="C1070" s="1405" t="s">
        <v>373</v>
      </c>
      <c r="D1070" s="1406"/>
      <c r="E1070" s="1406"/>
      <c r="F1070" s="1407"/>
      <c r="G1070" s="1391">
        <v>32964</v>
      </c>
      <c r="H1070" s="1392"/>
      <c r="I1070" s="1391">
        <v>37608</v>
      </c>
      <c r="J1070" s="1408"/>
    </row>
    <row r="1071" spans="1:10" s="27" customFormat="1" ht="50.45" customHeight="1" x14ac:dyDescent="0.2">
      <c r="A1071" s="765" t="s">
        <v>291</v>
      </c>
      <c r="B1071" s="766"/>
      <c r="C1071" s="1107" t="s">
        <v>374</v>
      </c>
      <c r="D1071" s="1108"/>
      <c r="E1071" s="1108"/>
      <c r="F1071" s="1109"/>
      <c r="G1071" s="1110">
        <v>0</v>
      </c>
      <c r="H1071" s="1111"/>
      <c r="I1071" s="1110">
        <v>0</v>
      </c>
      <c r="J1071" s="1112"/>
    </row>
    <row r="1072" spans="1:10" s="27" customFormat="1" ht="39.6" customHeight="1" x14ac:dyDescent="0.2">
      <c r="A1072" s="765" t="s">
        <v>375</v>
      </c>
      <c r="B1072" s="766"/>
      <c r="C1072" s="1107" t="s">
        <v>381</v>
      </c>
      <c r="D1072" s="1108"/>
      <c r="E1072" s="1108"/>
      <c r="F1072" s="1109"/>
      <c r="G1072" s="1110">
        <v>0</v>
      </c>
      <c r="H1072" s="1111"/>
      <c r="I1072" s="1110">
        <v>0</v>
      </c>
      <c r="J1072" s="1112"/>
    </row>
    <row r="1073" spans="1:10" s="27" customFormat="1" ht="26.45" customHeight="1" x14ac:dyDescent="0.2">
      <c r="A1073" s="765" t="s">
        <v>376</v>
      </c>
      <c r="B1073" s="766"/>
      <c r="C1073" s="1107" t="s">
        <v>382</v>
      </c>
      <c r="D1073" s="1108"/>
      <c r="E1073" s="1108"/>
      <c r="F1073" s="1109"/>
      <c r="G1073" s="1110">
        <v>-5043</v>
      </c>
      <c r="H1073" s="1111"/>
      <c r="I1073" s="1110">
        <v>-4606</v>
      </c>
      <c r="J1073" s="1112"/>
    </row>
    <row r="1074" spans="1:10" s="27" customFormat="1" ht="15.75" customHeight="1" x14ac:dyDescent="0.2">
      <c r="A1074" s="765" t="s">
        <v>377</v>
      </c>
      <c r="B1074" s="766"/>
      <c r="C1074" s="1107" t="s">
        <v>383</v>
      </c>
      <c r="D1074" s="1108"/>
      <c r="E1074" s="1108"/>
      <c r="F1074" s="1109"/>
      <c r="G1074" s="1110">
        <v>-3366</v>
      </c>
      <c r="H1074" s="1111"/>
      <c r="I1074" s="1110">
        <v>-439</v>
      </c>
      <c r="J1074" s="1112"/>
    </row>
    <row r="1075" spans="1:10" s="27" customFormat="1" ht="37.15" customHeight="1" x14ac:dyDescent="0.2">
      <c r="A1075" s="765" t="s">
        <v>378</v>
      </c>
      <c r="B1075" s="766"/>
      <c r="C1075" s="1107" t="s">
        <v>384</v>
      </c>
      <c r="D1075" s="1108"/>
      <c r="E1075" s="1108"/>
      <c r="F1075" s="1109"/>
      <c r="G1075" s="1110">
        <v>4995</v>
      </c>
      <c r="H1075" s="1111"/>
      <c r="I1075" s="1110">
        <v>-374</v>
      </c>
      <c r="J1075" s="1112"/>
    </row>
    <row r="1076" spans="1:10" s="27" customFormat="1" ht="29.45" customHeight="1" x14ac:dyDescent="0.2">
      <c r="A1076" s="765" t="s">
        <v>379</v>
      </c>
      <c r="B1076" s="766"/>
      <c r="C1076" s="1107" t="s">
        <v>385</v>
      </c>
      <c r="D1076" s="1108"/>
      <c r="E1076" s="1108"/>
      <c r="F1076" s="1109"/>
      <c r="G1076" s="1110">
        <v>0</v>
      </c>
      <c r="H1076" s="1111"/>
      <c r="I1076" s="1110">
        <v>0</v>
      </c>
      <c r="J1076" s="1112"/>
    </row>
    <row r="1077" spans="1:10" s="27" customFormat="1" ht="15.75" customHeight="1" x14ac:dyDescent="0.2">
      <c r="A1077" s="765" t="s">
        <v>380</v>
      </c>
      <c r="B1077" s="766"/>
      <c r="C1077" s="1107" t="s">
        <v>386</v>
      </c>
      <c r="D1077" s="1108"/>
      <c r="E1077" s="1108"/>
      <c r="F1077" s="1109"/>
      <c r="G1077" s="1110">
        <v>2702</v>
      </c>
      <c r="H1077" s="1111"/>
      <c r="I1077" s="1110">
        <v>3343</v>
      </c>
      <c r="J1077" s="1112"/>
    </row>
    <row r="1078" spans="1:10" s="27" customFormat="1" ht="15.75" customHeight="1" x14ac:dyDescent="0.2">
      <c r="A1078" s="765" t="s">
        <v>387</v>
      </c>
      <c r="B1078" s="766"/>
      <c r="C1078" s="1107" t="s">
        <v>392</v>
      </c>
      <c r="D1078" s="1108"/>
      <c r="E1078" s="1108"/>
      <c r="F1078" s="1109"/>
      <c r="G1078" s="1110">
        <v>0</v>
      </c>
      <c r="H1078" s="1111"/>
      <c r="I1078" s="1110">
        <v>0</v>
      </c>
      <c r="J1078" s="1112"/>
    </row>
    <row r="1079" spans="1:10" s="27" customFormat="1" ht="33.6" customHeight="1" x14ac:dyDescent="0.2">
      <c r="A1079" s="765" t="s">
        <v>388</v>
      </c>
      <c r="B1079" s="766"/>
      <c r="C1079" s="1107" t="s">
        <v>393</v>
      </c>
      <c r="D1079" s="1108"/>
      <c r="E1079" s="1108"/>
      <c r="F1079" s="1109"/>
      <c r="G1079" s="1110">
        <v>0</v>
      </c>
      <c r="H1079" s="1111"/>
      <c r="I1079" s="1110">
        <v>0</v>
      </c>
      <c r="J1079" s="1112"/>
    </row>
    <row r="1080" spans="1:10" s="27" customFormat="1" ht="45.6" customHeight="1" x14ac:dyDescent="0.2">
      <c r="A1080" s="765" t="s">
        <v>389</v>
      </c>
      <c r="B1080" s="766"/>
      <c r="C1080" s="1107" t="s">
        <v>547</v>
      </c>
      <c r="D1080" s="1108"/>
      <c r="E1080" s="1108"/>
      <c r="F1080" s="1109"/>
      <c r="G1080" s="1110">
        <v>0</v>
      </c>
      <c r="H1080" s="1111"/>
      <c r="I1080" s="1110">
        <v>0</v>
      </c>
      <c r="J1080" s="1112"/>
    </row>
    <row r="1081" spans="1:10" s="27" customFormat="1" ht="36.6" customHeight="1" x14ac:dyDescent="0.2">
      <c r="A1081" s="765" t="s">
        <v>390</v>
      </c>
      <c r="B1081" s="766"/>
      <c r="C1081" s="1107" t="s">
        <v>394</v>
      </c>
      <c r="D1081" s="1108"/>
      <c r="E1081" s="1108"/>
      <c r="F1081" s="1109"/>
      <c r="G1081" s="1110"/>
      <c r="H1081" s="1111"/>
      <c r="I1081" s="1110">
        <v>-168</v>
      </c>
      <c r="J1081" s="1112"/>
    </row>
    <row r="1082" spans="1:10" s="27" customFormat="1" ht="30" customHeight="1" thickBot="1" x14ac:dyDescent="0.25">
      <c r="A1082" s="1087" t="s">
        <v>391</v>
      </c>
      <c r="B1082" s="1088"/>
      <c r="C1082" s="1343" t="s">
        <v>395</v>
      </c>
      <c r="D1082" s="1344"/>
      <c r="E1082" s="1344"/>
      <c r="F1082" s="1345"/>
      <c r="G1082" s="1346">
        <v>1994</v>
      </c>
      <c r="H1082" s="1347"/>
      <c r="I1082" s="1346">
        <v>5472</v>
      </c>
      <c r="J1082" s="1348"/>
    </row>
    <row r="1083" spans="1:10" s="27" customFormat="1" ht="35.450000000000003" customHeight="1" thickBot="1" x14ac:dyDescent="0.25">
      <c r="A1083" s="1321" t="s">
        <v>396</v>
      </c>
      <c r="B1083" s="1322"/>
      <c r="C1083" s="1512" t="s">
        <v>548</v>
      </c>
      <c r="D1083" s="1513"/>
      <c r="E1083" s="1513"/>
      <c r="F1083" s="1514"/>
      <c r="G1083" s="1515">
        <f>IF(SUM(G1084:H1088)=0,"",SUM(G1084:H1088))</f>
        <v>-110302</v>
      </c>
      <c r="H1083" s="1516"/>
      <c r="I1083" s="1515">
        <f>IF(SUM(I1084:J1088)=0,"",SUM(I1084:J1088))</f>
        <v>34132</v>
      </c>
      <c r="J1083" s="1517"/>
    </row>
    <row r="1084" spans="1:10" s="27" customFormat="1" ht="29.45" customHeight="1" x14ac:dyDescent="0.2">
      <c r="A1084" s="1153" t="s">
        <v>397</v>
      </c>
      <c r="B1084" s="1154"/>
      <c r="C1084" s="1405" t="s">
        <v>402</v>
      </c>
      <c r="D1084" s="1406"/>
      <c r="E1084" s="1406"/>
      <c r="F1084" s="1407"/>
      <c r="G1084" s="1391">
        <v>-23668</v>
      </c>
      <c r="H1084" s="1392"/>
      <c r="I1084" s="1391">
        <v>-44804</v>
      </c>
      <c r="J1084" s="1408"/>
    </row>
    <row r="1085" spans="1:10" s="27" customFormat="1" ht="15.75" customHeight="1" x14ac:dyDescent="0.2">
      <c r="A1085" s="180"/>
      <c r="B1085" s="180"/>
      <c r="C1085" s="175"/>
      <c r="D1085" s="175"/>
      <c r="E1085" s="175"/>
      <c r="F1085" s="175"/>
      <c r="G1085" s="176"/>
      <c r="H1085" s="176"/>
      <c r="I1085" s="176"/>
      <c r="J1085" s="176"/>
    </row>
    <row r="1086" spans="1:10" s="27" customFormat="1" ht="25.15" customHeight="1" x14ac:dyDescent="0.2">
      <c r="A1086" s="765" t="s">
        <v>398</v>
      </c>
      <c r="B1086" s="766"/>
      <c r="C1086" s="1107" t="s">
        <v>401</v>
      </c>
      <c r="D1086" s="1108"/>
      <c r="E1086" s="1108"/>
      <c r="F1086" s="1109"/>
      <c r="G1086" s="1110">
        <v>-133183</v>
      </c>
      <c r="H1086" s="1111"/>
      <c r="I1086" s="1110">
        <v>-15781</v>
      </c>
      <c r="J1086" s="1112"/>
    </row>
    <row r="1087" spans="1:10" s="27" customFormat="1" ht="15.75" customHeight="1" x14ac:dyDescent="0.2">
      <c r="A1087" s="765" t="s">
        <v>399</v>
      </c>
      <c r="B1087" s="766"/>
      <c r="C1087" s="1107" t="s">
        <v>400</v>
      </c>
      <c r="D1087" s="1108"/>
      <c r="E1087" s="1108"/>
      <c r="F1087" s="1109"/>
      <c r="G1087" s="1110">
        <v>46549</v>
      </c>
      <c r="H1087" s="1111"/>
      <c r="I1087" s="1110">
        <v>94717</v>
      </c>
      <c r="J1087" s="1112"/>
    </row>
    <row r="1088" spans="1:10" s="27" customFormat="1" ht="29.45" customHeight="1" thickBot="1" x14ac:dyDescent="0.25">
      <c r="A1088" s="1087" t="s">
        <v>403</v>
      </c>
      <c r="B1088" s="1088"/>
      <c r="C1088" s="1343" t="s">
        <v>405</v>
      </c>
      <c r="D1088" s="1344"/>
      <c r="E1088" s="1344"/>
      <c r="F1088" s="1345"/>
      <c r="G1088" s="1346">
        <v>0</v>
      </c>
      <c r="H1088" s="1347"/>
      <c r="I1088" s="1346">
        <v>0</v>
      </c>
      <c r="J1088" s="1348"/>
    </row>
    <row r="1089" spans="1:10" s="27" customFormat="1" ht="56.45" customHeight="1" thickBot="1" x14ac:dyDescent="0.25">
      <c r="A1089" s="1409"/>
      <c r="B1089" s="1410"/>
      <c r="C1089" s="1337" t="s">
        <v>406</v>
      </c>
      <c r="D1089" s="1338"/>
      <c r="E1089" s="1338"/>
      <c r="F1089" s="1339"/>
      <c r="G1089" s="1118">
        <f>IF(IF(G1069="",0,G1069)+IF(G1083="",0,G1083)+G1068=0,"",IF(G1069="",0,G1069)+IF(G1083="",0,G1083)+G1068)</f>
        <v>-69749</v>
      </c>
      <c r="H1089" s="1119"/>
      <c r="I1089" s="1118">
        <f>IF(IF(I1069="",0,I1069)+IF(I1083="",0,I1083)+I1068=0,"",IF(I1069="",0,I1069)+IF(I1083="",0,I1083)+I1068)</f>
        <v>83741</v>
      </c>
      <c r="J1089" s="1120"/>
    </row>
    <row r="1090" spans="1:10" s="27" customFormat="1" ht="28.9" customHeight="1" x14ac:dyDescent="0.2">
      <c r="A1090" s="1375" t="s">
        <v>404</v>
      </c>
      <c r="B1090" s="1376"/>
      <c r="C1090" s="1377" t="s">
        <v>409</v>
      </c>
      <c r="D1090" s="1378"/>
      <c r="E1090" s="1378"/>
      <c r="F1090" s="1379"/>
      <c r="G1090" s="1402"/>
      <c r="H1090" s="1403"/>
      <c r="I1090" s="1402"/>
      <c r="J1090" s="1404"/>
    </row>
    <row r="1091" spans="1:10" s="27" customFormat="1" ht="32.450000000000003" customHeight="1" x14ac:dyDescent="0.2">
      <c r="A1091" s="765" t="s">
        <v>407</v>
      </c>
      <c r="B1091" s="766"/>
      <c r="C1091" s="1107" t="s">
        <v>295</v>
      </c>
      <c r="D1091" s="1108"/>
      <c r="E1091" s="1108"/>
      <c r="F1091" s="1109"/>
      <c r="G1091" s="1110">
        <v>-2785</v>
      </c>
      <c r="H1091" s="1111"/>
      <c r="I1091" s="1110">
        <v>-2909</v>
      </c>
      <c r="J1091" s="1112"/>
    </row>
    <row r="1092" spans="1:10" s="27" customFormat="1" ht="41.45" customHeight="1" x14ac:dyDescent="0.2">
      <c r="A1092" s="765" t="s">
        <v>408</v>
      </c>
      <c r="B1092" s="766"/>
      <c r="C1092" s="1107" t="s">
        <v>410</v>
      </c>
      <c r="D1092" s="1108"/>
      <c r="E1092" s="1108"/>
      <c r="F1092" s="1109"/>
      <c r="G1092" s="1110"/>
      <c r="H1092" s="1111"/>
      <c r="I1092" s="1110"/>
      <c r="J1092" s="1112"/>
    </row>
    <row r="1093" spans="1:10" s="27" customFormat="1" ht="37.15" customHeight="1" thickBot="1" x14ac:dyDescent="0.25">
      <c r="A1093" s="1087" t="s">
        <v>411</v>
      </c>
      <c r="B1093" s="1088"/>
      <c r="C1093" s="1343" t="s">
        <v>413</v>
      </c>
      <c r="D1093" s="1344"/>
      <c r="E1093" s="1344"/>
      <c r="F1093" s="1345"/>
      <c r="G1093" s="1346"/>
      <c r="H1093" s="1347"/>
      <c r="I1093" s="1346"/>
      <c r="J1093" s="1348"/>
    </row>
    <row r="1094" spans="1:10" s="27" customFormat="1" ht="37.15" customHeight="1" thickBot="1" x14ac:dyDescent="0.25">
      <c r="A1094" s="841"/>
      <c r="B1094" s="842"/>
      <c r="C1094" s="1337" t="s">
        <v>414</v>
      </c>
      <c r="D1094" s="1338"/>
      <c r="E1094" s="1338"/>
      <c r="F1094" s="1339"/>
      <c r="G1094" s="1118">
        <f>IF(IF(G1089="",0,G1089)+SUM(G1090:H1093)=0,"",(IF(G1089="",0,G1089)+SUM(G1090:H1093)))</f>
        <v>-72534</v>
      </c>
      <c r="H1094" s="1119"/>
      <c r="I1094" s="1118">
        <f>IF(IF(I1089="",0,I1089)+SUM(I1090:J1093)=0,"",(IF(I1089="",0,I1089)+SUM(I1090:J1093)))</f>
        <v>80832</v>
      </c>
      <c r="J1094" s="1120"/>
    </row>
    <row r="1095" spans="1:10" s="27" customFormat="1" ht="33.6" customHeight="1" x14ac:dyDescent="0.2">
      <c r="A1095" s="1153" t="s">
        <v>412</v>
      </c>
      <c r="B1095" s="1154"/>
      <c r="C1095" s="1405" t="s">
        <v>415</v>
      </c>
      <c r="D1095" s="1406"/>
      <c r="E1095" s="1406"/>
      <c r="F1095" s="1407"/>
      <c r="G1095" s="1391">
        <v>7426</v>
      </c>
      <c r="H1095" s="1392"/>
      <c r="I1095" s="1391">
        <v>-12932</v>
      </c>
      <c r="J1095" s="1408"/>
    </row>
    <row r="1096" spans="1:10" s="27" customFormat="1" ht="34.9" customHeight="1" x14ac:dyDescent="0.2">
      <c r="A1096" s="765" t="s">
        <v>416</v>
      </c>
      <c r="B1096" s="766"/>
      <c r="C1096" s="1107" t="s">
        <v>296</v>
      </c>
      <c r="D1096" s="1108"/>
      <c r="E1096" s="1108"/>
      <c r="F1096" s="1109"/>
      <c r="G1096" s="1110"/>
      <c r="H1096" s="1111"/>
      <c r="I1096" s="1110"/>
      <c r="J1096" s="1112"/>
    </row>
    <row r="1097" spans="1:10" s="27" customFormat="1" ht="32.450000000000003" customHeight="1" thickBot="1" x14ac:dyDescent="0.25">
      <c r="A1097" s="765" t="s">
        <v>417</v>
      </c>
      <c r="B1097" s="766"/>
      <c r="C1097" s="1107" t="s">
        <v>297</v>
      </c>
      <c r="D1097" s="1108"/>
      <c r="E1097" s="1108"/>
      <c r="F1097" s="1109"/>
      <c r="G1097" s="1110"/>
      <c r="H1097" s="1111"/>
      <c r="I1097" s="1110"/>
      <c r="J1097" s="1112"/>
    </row>
    <row r="1098" spans="1:10" s="27" customFormat="1" ht="32.450000000000003" customHeight="1" thickBot="1" x14ac:dyDescent="0.25">
      <c r="A1098" s="1385" t="s">
        <v>418</v>
      </c>
      <c r="B1098" s="1386"/>
      <c r="C1098" s="843" t="s">
        <v>419</v>
      </c>
      <c r="D1098" s="844"/>
      <c r="E1098" s="844"/>
      <c r="F1098" s="845"/>
      <c r="G1098" s="763">
        <f>IF(IF(G1094="",0,G1094)+SUM(G1095:H1097)=0,"",IF(G1094="",0,G1094)+SUM(G1095:H1097))</f>
        <v>-65108</v>
      </c>
      <c r="H1098" s="1086"/>
      <c r="I1098" s="763">
        <f>IF(IF(I1094="",0,I1094)+SUM(I1095:J1097)=0,"",IF(I1094="",0,I1094)+SUM(I1095:J1097))</f>
        <v>67900</v>
      </c>
      <c r="J1098" s="764"/>
    </row>
    <row r="1099" spans="1:10" s="27" customFormat="1" ht="16.5" customHeight="1" x14ac:dyDescent="0.2">
      <c r="A1099" s="1375"/>
      <c r="B1099" s="1376"/>
      <c r="C1099" s="1377" t="s">
        <v>307</v>
      </c>
      <c r="D1099" s="1378"/>
      <c r="E1099" s="1378"/>
      <c r="F1099" s="1379"/>
      <c r="G1099" s="1380"/>
      <c r="H1099" s="1381"/>
      <c r="I1099" s="1380"/>
      <c r="J1099" s="1382"/>
    </row>
    <row r="1100" spans="1:10" s="27" customFormat="1" ht="40.15" customHeight="1" x14ac:dyDescent="0.2">
      <c r="A1100" s="765" t="s">
        <v>298</v>
      </c>
      <c r="B1100" s="766"/>
      <c r="C1100" s="1107" t="s">
        <v>303</v>
      </c>
      <c r="D1100" s="1108"/>
      <c r="E1100" s="1108"/>
      <c r="F1100" s="1109"/>
      <c r="G1100" s="1110"/>
      <c r="H1100" s="1111"/>
      <c r="I1100" s="1110"/>
      <c r="J1100" s="1112"/>
    </row>
    <row r="1101" spans="1:10" s="27" customFormat="1" ht="31.15" customHeight="1" x14ac:dyDescent="0.2">
      <c r="A1101" s="765" t="s">
        <v>299</v>
      </c>
      <c r="B1101" s="766"/>
      <c r="C1101" s="1107" t="s">
        <v>304</v>
      </c>
      <c r="D1101" s="1108"/>
      <c r="E1101" s="1108"/>
      <c r="F1101" s="1109"/>
      <c r="G1101" s="1110">
        <v>-5301</v>
      </c>
      <c r="H1101" s="1111"/>
      <c r="I1101" s="1110">
        <v>-812</v>
      </c>
      <c r="J1101" s="1112"/>
    </row>
    <row r="1102" spans="1:10" s="27" customFormat="1" ht="36.6" customHeight="1" x14ac:dyDescent="0.2">
      <c r="A1102" s="765" t="s">
        <v>300</v>
      </c>
      <c r="B1102" s="766"/>
      <c r="C1102" s="1107" t="s">
        <v>545</v>
      </c>
      <c r="D1102" s="1108"/>
      <c r="E1102" s="1108"/>
      <c r="F1102" s="1109"/>
      <c r="G1102" s="1110"/>
      <c r="H1102" s="1111"/>
      <c r="I1102" s="1110"/>
      <c r="J1102" s="1112"/>
    </row>
    <row r="1103" spans="1:10" s="27" customFormat="1" ht="36.6" customHeight="1" x14ac:dyDescent="0.2">
      <c r="A1103" s="765" t="s">
        <v>301</v>
      </c>
      <c r="B1103" s="766"/>
      <c r="C1103" s="1107" t="s">
        <v>305</v>
      </c>
      <c r="D1103" s="1108"/>
      <c r="E1103" s="1108"/>
      <c r="F1103" s="1109"/>
      <c r="G1103" s="1110"/>
      <c r="H1103" s="1111"/>
      <c r="I1103" s="1110"/>
      <c r="J1103" s="1112"/>
    </row>
    <row r="1104" spans="1:10" s="27" customFormat="1" ht="37.15" customHeight="1" x14ac:dyDescent="0.2">
      <c r="A1104" s="765" t="s">
        <v>302</v>
      </c>
      <c r="B1104" s="766"/>
      <c r="C1104" s="1107" t="s">
        <v>306</v>
      </c>
      <c r="D1104" s="1108"/>
      <c r="E1104" s="1108"/>
      <c r="F1104" s="1109"/>
      <c r="G1104" s="1110"/>
      <c r="H1104" s="1111"/>
      <c r="I1104" s="1110">
        <v>168</v>
      </c>
      <c r="J1104" s="1112"/>
    </row>
    <row r="1105" spans="1:10" s="27" customFormat="1" ht="45" customHeight="1" x14ac:dyDescent="0.2">
      <c r="A1105" s="765" t="s">
        <v>308</v>
      </c>
      <c r="B1105" s="766"/>
      <c r="C1105" s="1107" t="s">
        <v>549</v>
      </c>
      <c r="D1105" s="1108"/>
      <c r="E1105" s="1108"/>
      <c r="F1105" s="1109"/>
      <c r="G1105" s="1110"/>
      <c r="H1105" s="1111"/>
      <c r="I1105" s="1110"/>
      <c r="J1105" s="1112"/>
    </row>
    <row r="1106" spans="1:10" s="27" customFormat="1" ht="9" customHeight="1" x14ac:dyDescent="0.2">
      <c r="A1106" s="180"/>
      <c r="B1106" s="180"/>
      <c r="C1106" s="175"/>
      <c r="D1106" s="175"/>
      <c r="E1106" s="175"/>
      <c r="F1106" s="175"/>
      <c r="G1106" s="176"/>
      <c r="H1106" s="176"/>
      <c r="I1106" s="176"/>
      <c r="J1106" s="176"/>
    </row>
    <row r="1107" spans="1:10" s="27" customFormat="1" ht="5.45" customHeight="1" x14ac:dyDescent="0.2">
      <c r="A1107" s="181"/>
      <c r="B1107" s="181"/>
      <c r="C1107" s="178"/>
      <c r="D1107" s="178"/>
      <c r="E1107" s="178"/>
      <c r="F1107" s="178"/>
      <c r="G1107" s="179"/>
      <c r="H1107" s="179"/>
      <c r="I1107" s="179"/>
      <c r="J1107" s="179"/>
    </row>
    <row r="1108" spans="1:10" s="27" customFormat="1" ht="52.5" customHeight="1" x14ac:dyDescent="0.2">
      <c r="A1108" s="765" t="s">
        <v>309</v>
      </c>
      <c r="B1108" s="766"/>
      <c r="C1108" s="1107" t="s">
        <v>311</v>
      </c>
      <c r="D1108" s="1108"/>
      <c r="E1108" s="1108"/>
      <c r="F1108" s="1109"/>
      <c r="G1108" s="1110"/>
      <c r="H1108" s="1111"/>
      <c r="I1108" s="1110"/>
      <c r="J1108" s="1112"/>
    </row>
    <row r="1109" spans="1:10" s="27" customFormat="1" ht="30" customHeight="1" x14ac:dyDescent="0.2">
      <c r="A1109" s="765" t="s">
        <v>310</v>
      </c>
      <c r="B1109" s="766"/>
      <c r="C1109" s="1107" t="s">
        <v>550</v>
      </c>
      <c r="D1109" s="1108"/>
      <c r="E1109" s="1108"/>
      <c r="F1109" s="1109"/>
      <c r="G1109" s="1110"/>
      <c r="H1109" s="1111"/>
      <c r="I1109" s="1110"/>
      <c r="J1109" s="1112"/>
    </row>
    <row r="1110" spans="1:10" s="27" customFormat="1" ht="60" customHeight="1" x14ac:dyDescent="0.2">
      <c r="A1110" s="765" t="s">
        <v>322</v>
      </c>
      <c r="B1110" s="766"/>
      <c r="C1110" s="1107" t="s">
        <v>420</v>
      </c>
      <c r="D1110" s="1108"/>
      <c r="E1110" s="1108"/>
      <c r="F1110" s="1109"/>
      <c r="G1110" s="1110"/>
      <c r="H1110" s="1111"/>
      <c r="I1110" s="1110"/>
      <c r="J1110" s="1112"/>
    </row>
    <row r="1111" spans="1:10" s="27" customFormat="1" ht="62.45" customHeight="1" x14ac:dyDescent="0.2">
      <c r="A1111" s="765" t="s">
        <v>312</v>
      </c>
      <c r="B1111" s="766"/>
      <c r="C1111" s="1107" t="s">
        <v>324</v>
      </c>
      <c r="D1111" s="1108"/>
      <c r="E1111" s="1108"/>
      <c r="F1111" s="1109"/>
      <c r="G1111" s="1110"/>
      <c r="H1111" s="1111"/>
      <c r="I1111" s="1110"/>
      <c r="J1111" s="1112"/>
    </row>
    <row r="1112" spans="1:10" s="27" customFormat="1" ht="36" customHeight="1" x14ac:dyDescent="0.2">
      <c r="A1112" s="765" t="s">
        <v>313</v>
      </c>
      <c r="B1112" s="766"/>
      <c r="C1112" s="1107" t="s">
        <v>421</v>
      </c>
      <c r="D1112" s="1108"/>
      <c r="E1112" s="1108"/>
      <c r="F1112" s="1109"/>
      <c r="G1112" s="1110"/>
      <c r="H1112" s="1111"/>
      <c r="I1112" s="1110"/>
      <c r="J1112" s="1112"/>
    </row>
    <row r="1113" spans="1:10" s="27" customFormat="1" ht="49.9" customHeight="1" x14ac:dyDescent="0.2">
      <c r="A1113" s="765" t="s">
        <v>314</v>
      </c>
      <c r="B1113" s="766"/>
      <c r="C1113" s="1107" t="s">
        <v>422</v>
      </c>
      <c r="D1113" s="1108"/>
      <c r="E1113" s="1108"/>
      <c r="F1113" s="1109"/>
      <c r="G1113" s="1110"/>
      <c r="H1113" s="1111"/>
      <c r="I1113" s="1110"/>
      <c r="J1113" s="1112"/>
    </row>
    <row r="1114" spans="1:10" s="27" customFormat="1" ht="30" customHeight="1" x14ac:dyDescent="0.2">
      <c r="A1114" s="765" t="s">
        <v>315</v>
      </c>
      <c r="B1114" s="766"/>
      <c r="C1114" s="1107" t="s">
        <v>423</v>
      </c>
      <c r="D1114" s="1108"/>
      <c r="E1114" s="1108"/>
      <c r="F1114" s="1109"/>
      <c r="G1114" s="1110"/>
      <c r="H1114" s="1111"/>
      <c r="I1114" s="1110"/>
      <c r="J1114" s="1112"/>
    </row>
    <row r="1115" spans="1:10" s="27" customFormat="1" ht="55.15" customHeight="1" x14ac:dyDescent="0.2">
      <c r="A1115" s="765" t="s">
        <v>316</v>
      </c>
      <c r="B1115" s="766"/>
      <c r="C1115" s="1107" t="s">
        <v>424</v>
      </c>
      <c r="D1115" s="1108"/>
      <c r="E1115" s="1108"/>
      <c r="F1115" s="1109"/>
      <c r="G1115" s="1110"/>
      <c r="H1115" s="1111"/>
      <c r="I1115" s="1110"/>
      <c r="J1115" s="1112"/>
    </row>
    <row r="1116" spans="1:10" s="27" customFormat="1" ht="36" customHeight="1" x14ac:dyDescent="0.2">
      <c r="A1116" s="765" t="s">
        <v>317</v>
      </c>
      <c r="B1116" s="766"/>
      <c r="C1116" s="1107" t="s">
        <v>425</v>
      </c>
      <c r="D1116" s="1108"/>
      <c r="E1116" s="1108"/>
      <c r="F1116" s="1109"/>
      <c r="G1116" s="1110"/>
      <c r="H1116" s="1111"/>
      <c r="I1116" s="1110"/>
      <c r="J1116" s="1112"/>
    </row>
    <row r="1117" spans="1:10" s="27" customFormat="1" ht="38.450000000000003" customHeight="1" x14ac:dyDescent="0.2">
      <c r="A1117" s="765" t="s">
        <v>318</v>
      </c>
      <c r="B1117" s="766"/>
      <c r="C1117" s="1107" t="s">
        <v>323</v>
      </c>
      <c r="D1117" s="1108"/>
      <c r="E1117" s="1108"/>
      <c r="F1117" s="1109"/>
      <c r="G1117" s="1110"/>
      <c r="H1117" s="1111"/>
      <c r="I1117" s="1110"/>
      <c r="J1117" s="1112"/>
    </row>
    <row r="1118" spans="1:10" s="27" customFormat="1" ht="45" customHeight="1" x14ac:dyDescent="0.2">
      <c r="A1118" s="765" t="s">
        <v>319</v>
      </c>
      <c r="B1118" s="766"/>
      <c r="C1118" s="1107" t="s">
        <v>325</v>
      </c>
      <c r="D1118" s="1108"/>
      <c r="E1118" s="1108"/>
      <c r="F1118" s="1109"/>
      <c r="G1118" s="1110"/>
      <c r="H1118" s="1111"/>
      <c r="I1118" s="1110"/>
      <c r="J1118" s="1112"/>
    </row>
    <row r="1119" spans="1:10" s="27" customFormat="1" ht="45" customHeight="1" x14ac:dyDescent="0.2">
      <c r="A1119" s="765" t="s">
        <v>320</v>
      </c>
      <c r="B1119" s="766"/>
      <c r="C1119" s="1107" t="s">
        <v>326</v>
      </c>
      <c r="D1119" s="1108"/>
      <c r="E1119" s="1108"/>
      <c r="F1119" s="1109"/>
      <c r="G1119" s="1110"/>
      <c r="H1119" s="1111"/>
      <c r="I1119" s="1110"/>
      <c r="J1119" s="1112"/>
    </row>
    <row r="1120" spans="1:10" s="27" customFormat="1" ht="45" customHeight="1" thickBot="1" x14ac:dyDescent="0.25">
      <c r="A1120" s="1087" t="s">
        <v>321</v>
      </c>
      <c r="B1120" s="1088"/>
      <c r="C1120" s="1343" t="s">
        <v>426</v>
      </c>
      <c r="D1120" s="1344"/>
      <c r="E1120" s="1344"/>
      <c r="F1120" s="1345"/>
      <c r="G1120" s="1346"/>
      <c r="H1120" s="1347"/>
      <c r="I1120" s="1346"/>
      <c r="J1120" s="1348"/>
    </row>
    <row r="1121" spans="1:10" s="27" customFormat="1" ht="67.5" customHeight="1" thickBot="1" x14ac:dyDescent="0.25">
      <c r="A1121" s="841" t="s">
        <v>427</v>
      </c>
      <c r="B1121" s="842"/>
      <c r="C1121" s="1337" t="s">
        <v>428</v>
      </c>
      <c r="D1121" s="1338"/>
      <c r="E1121" s="1338"/>
      <c r="F1121" s="1339"/>
      <c r="G1121" s="1118">
        <f>IF(SUM(G1100:H1120)=0,"",SUM(G1100:H1120))</f>
        <v>-5301</v>
      </c>
      <c r="H1121" s="1119"/>
      <c r="I1121" s="1118">
        <f>IF(SUM(I1100:J1120)=0,"",SUM(I1100:J1120))</f>
        <v>-644</v>
      </c>
      <c r="J1121" s="1120"/>
    </row>
    <row r="1122" spans="1:10" s="27" customFormat="1" ht="46.9" customHeight="1" thickBot="1" x14ac:dyDescent="0.25">
      <c r="A1122" s="1321"/>
      <c r="B1122" s="1322"/>
      <c r="C1122" s="1161" t="s">
        <v>327</v>
      </c>
      <c r="D1122" s="1162"/>
      <c r="E1122" s="1162"/>
      <c r="F1122" s="1163"/>
      <c r="G1122" s="1164"/>
      <c r="H1122" s="1165"/>
      <c r="I1122" s="1164"/>
      <c r="J1122" s="1166"/>
    </row>
    <row r="1123" spans="1:10" s="27" customFormat="1" ht="30" customHeight="1" thickBot="1" x14ac:dyDescent="0.25">
      <c r="A1123" s="1321" t="s">
        <v>328</v>
      </c>
      <c r="B1123" s="1322"/>
      <c r="C1123" s="1323" t="s">
        <v>429</v>
      </c>
      <c r="D1123" s="1324"/>
      <c r="E1123" s="1324"/>
      <c r="F1123" s="1325"/>
      <c r="G1123" s="1118" t="str">
        <f>IF(SUM(G1124:H1132)=0,"",SUM(G1124:H1132))</f>
        <v/>
      </c>
      <c r="H1123" s="1119"/>
      <c r="I1123" s="1118"/>
      <c r="J1123" s="1120"/>
    </row>
    <row r="1124" spans="1:10" s="27" customFormat="1" ht="36" customHeight="1" x14ac:dyDescent="0.2">
      <c r="A1124" s="1153" t="s">
        <v>329</v>
      </c>
      <c r="B1124" s="1154"/>
      <c r="C1124" s="1155" t="s">
        <v>334</v>
      </c>
      <c r="D1124" s="1156"/>
      <c r="E1124" s="1156"/>
      <c r="F1124" s="1157"/>
      <c r="G1124" s="1158"/>
      <c r="H1124" s="1159"/>
      <c r="I1124" s="1158"/>
      <c r="J1124" s="1160"/>
    </row>
    <row r="1125" spans="1:10" s="27" customFormat="1" ht="48" customHeight="1" x14ac:dyDescent="0.2">
      <c r="A1125" s="765" t="s">
        <v>330</v>
      </c>
      <c r="B1125" s="766"/>
      <c r="C1125" s="794" t="s">
        <v>431</v>
      </c>
      <c r="D1125" s="795"/>
      <c r="E1125" s="795"/>
      <c r="F1125" s="796"/>
      <c r="G1125" s="860"/>
      <c r="H1125" s="861"/>
      <c r="I1125" s="860"/>
      <c r="J1125" s="862"/>
    </row>
    <row r="1126" spans="1:10" s="27" customFormat="1" ht="15.75" customHeight="1" x14ac:dyDescent="0.2">
      <c r="A1126" s="765" t="s">
        <v>331</v>
      </c>
      <c r="B1126" s="766"/>
      <c r="C1126" s="794" t="s">
        <v>335</v>
      </c>
      <c r="D1126" s="795"/>
      <c r="E1126" s="795"/>
      <c r="F1126" s="796"/>
      <c r="G1126" s="860"/>
      <c r="H1126" s="861"/>
      <c r="I1126" s="860"/>
      <c r="J1126" s="862"/>
    </row>
    <row r="1127" spans="1:10" s="27" customFormat="1" ht="45" customHeight="1" x14ac:dyDescent="0.2">
      <c r="A1127" s="765" t="s">
        <v>332</v>
      </c>
      <c r="B1127" s="766"/>
      <c r="C1127" s="794" t="s">
        <v>336</v>
      </c>
      <c r="D1127" s="795"/>
      <c r="E1127" s="795"/>
      <c r="F1127" s="796"/>
      <c r="G1127" s="860"/>
      <c r="H1127" s="861"/>
      <c r="I1127" s="860"/>
      <c r="J1127" s="862"/>
    </row>
    <row r="1128" spans="1:10" s="27" customFormat="1" ht="10.15" customHeight="1" x14ac:dyDescent="0.2">
      <c r="A1128" s="180"/>
      <c r="B1128" s="180"/>
      <c r="C1128" s="175"/>
      <c r="D1128" s="175"/>
      <c r="E1128" s="175"/>
      <c r="F1128" s="175"/>
      <c r="G1128" s="176"/>
      <c r="H1128" s="176"/>
      <c r="I1128" s="176"/>
      <c r="J1128" s="176"/>
    </row>
    <row r="1129" spans="1:10" s="27" customFormat="1" ht="48" customHeight="1" x14ac:dyDescent="0.2">
      <c r="A1129" s="765" t="s">
        <v>333</v>
      </c>
      <c r="B1129" s="766"/>
      <c r="C1129" s="794" t="s">
        <v>430</v>
      </c>
      <c r="D1129" s="795"/>
      <c r="E1129" s="795"/>
      <c r="F1129" s="796"/>
      <c r="G1129" s="860"/>
      <c r="H1129" s="861"/>
      <c r="I1129" s="860"/>
      <c r="J1129" s="862"/>
    </row>
    <row r="1130" spans="1:10" s="27" customFormat="1" ht="30" customHeight="1" x14ac:dyDescent="0.2">
      <c r="A1130" s="765" t="s">
        <v>337</v>
      </c>
      <c r="B1130" s="766"/>
      <c r="C1130" s="794" t="s">
        <v>432</v>
      </c>
      <c r="D1130" s="795"/>
      <c r="E1130" s="795"/>
      <c r="F1130" s="796"/>
      <c r="G1130" s="860"/>
      <c r="H1130" s="861"/>
      <c r="I1130" s="860"/>
      <c r="J1130" s="862"/>
    </row>
    <row r="1131" spans="1:10" s="27" customFormat="1" ht="45" customHeight="1" x14ac:dyDescent="0.2">
      <c r="A1131" s="765" t="s">
        <v>338</v>
      </c>
      <c r="B1131" s="766"/>
      <c r="C1131" s="794" t="s">
        <v>433</v>
      </c>
      <c r="D1131" s="795"/>
      <c r="E1131" s="795"/>
      <c r="F1131" s="796"/>
      <c r="G1131" s="860"/>
      <c r="H1131" s="861"/>
      <c r="I1131" s="860"/>
      <c r="J1131" s="862"/>
    </row>
    <row r="1132" spans="1:10" s="27" customFormat="1" ht="45" customHeight="1" thickBot="1" x14ac:dyDescent="0.25">
      <c r="A1132" s="1087" t="s">
        <v>339</v>
      </c>
      <c r="B1132" s="1088"/>
      <c r="C1132" s="1089" t="s">
        <v>434</v>
      </c>
      <c r="D1132" s="1090"/>
      <c r="E1132" s="1090"/>
      <c r="F1132" s="1091"/>
      <c r="G1132" s="1092"/>
      <c r="H1132" s="1093"/>
      <c r="I1132" s="1092"/>
      <c r="J1132" s="1094"/>
    </row>
    <row r="1133" spans="1:10" s="27" customFormat="1" ht="51" customHeight="1" thickBot="1" x14ac:dyDescent="0.25">
      <c r="A1133" s="841" t="s">
        <v>340</v>
      </c>
      <c r="B1133" s="842"/>
      <c r="C1133" s="843" t="s">
        <v>435</v>
      </c>
      <c r="D1133" s="844"/>
      <c r="E1133" s="844"/>
      <c r="F1133" s="845"/>
      <c r="G1133" s="1118">
        <f>IF(SUM(G1134:H1142)=0,"",SUM(G1134:H1142))</f>
        <v>-6698</v>
      </c>
      <c r="H1133" s="1119"/>
      <c r="I1133" s="1118">
        <f>IF(SUM(I1134:J1142)=0,"",SUM(I1134:J1142))</f>
        <v>-23644</v>
      </c>
      <c r="J1133" s="1120"/>
    </row>
    <row r="1134" spans="1:10" s="27" customFormat="1" ht="45" customHeight="1" x14ac:dyDescent="0.2">
      <c r="A1134" s="1153" t="s">
        <v>341</v>
      </c>
      <c r="B1134" s="1154"/>
      <c r="C1134" s="1155" t="s">
        <v>343</v>
      </c>
      <c r="D1134" s="1156"/>
      <c r="E1134" s="1156"/>
      <c r="F1134" s="1157"/>
      <c r="G1134" s="1158"/>
      <c r="H1134" s="1159"/>
      <c r="I1134" s="1158"/>
      <c r="J1134" s="1160"/>
    </row>
    <row r="1135" spans="1:10" s="27" customFormat="1" ht="30" customHeight="1" x14ac:dyDescent="0.2">
      <c r="A1135" s="765" t="s">
        <v>342</v>
      </c>
      <c r="B1135" s="766"/>
      <c r="C1135" s="794" t="s">
        <v>436</v>
      </c>
      <c r="D1135" s="795"/>
      <c r="E1135" s="795"/>
      <c r="F1135" s="796"/>
      <c r="G1135" s="860"/>
      <c r="H1135" s="861"/>
      <c r="I1135" s="860"/>
      <c r="J1135" s="862"/>
    </row>
    <row r="1136" spans="1:10" s="27" customFormat="1" ht="39" customHeight="1" x14ac:dyDescent="0.2">
      <c r="A1136" s="765" t="s">
        <v>344</v>
      </c>
      <c r="B1136" s="766"/>
      <c r="C1136" s="794" t="s">
        <v>350</v>
      </c>
      <c r="D1136" s="795"/>
      <c r="E1136" s="795"/>
      <c r="F1136" s="796"/>
      <c r="G1136" s="860"/>
      <c r="H1136" s="861"/>
      <c r="I1136" s="860"/>
      <c r="J1136" s="862"/>
    </row>
    <row r="1137" spans="1:10" s="27" customFormat="1" ht="76.900000000000006" customHeight="1" x14ac:dyDescent="0.2">
      <c r="A1137" s="765" t="s">
        <v>345</v>
      </c>
      <c r="B1137" s="766"/>
      <c r="C1137" s="794" t="s">
        <v>437</v>
      </c>
      <c r="D1137" s="795"/>
      <c r="E1137" s="795"/>
      <c r="F1137" s="796"/>
      <c r="G1137" s="860"/>
      <c r="H1137" s="861"/>
      <c r="I1137" s="860"/>
      <c r="J1137" s="862"/>
    </row>
    <row r="1138" spans="1:10" s="27" customFormat="1" ht="15.75" customHeight="1" x14ac:dyDescent="0.2">
      <c r="A1138" s="765" t="s">
        <v>346</v>
      </c>
      <c r="B1138" s="766"/>
      <c r="C1138" s="794" t="s">
        <v>351</v>
      </c>
      <c r="D1138" s="795"/>
      <c r="E1138" s="795"/>
      <c r="F1138" s="796"/>
      <c r="G1138" s="860"/>
      <c r="H1138" s="861"/>
      <c r="I1138" s="860"/>
      <c r="J1138" s="862"/>
    </row>
    <row r="1139" spans="1:10" s="27" customFormat="1" ht="30" customHeight="1" x14ac:dyDescent="0.2">
      <c r="A1139" s="765" t="s">
        <v>347</v>
      </c>
      <c r="B1139" s="766"/>
      <c r="C1139" s="794" t="s">
        <v>352</v>
      </c>
      <c r="D1139" s="795"/>
      <c r="E1139" s="795"/>
      <c r="F1139" s="796"/>
      <c r="G1139" s="860"/>
      <c r="H1139" s="861"/>
      <c r="I1139" s="860"/>
      <c r="J1139" s="862"/>
    </row>
    <row r="1140" spans="1:10" s="27" customFormat="1" ht="52.15" customHeight="1" x14ac:dyDescent="0.2">
      <c r="A1140" s="765" t="s">
        <v>348</v>
      </c>
      <c r="B1140" s="766"/>
      <c r="C1140" s="794" t="s">
        <v>354</v>
      </c>
      <c r="D1140" s="795"/>
      <c r="E1140" s="795"/>
      <c r="F1140" s="796"/>
      <c r="G1140" s="860">
        <v>-6698</v>
      </c>
      <c r="H1140" s="861"/>
      <c r="I1140" s="860">
        <v>-23644</v>
      </c>
      <c r="J1140" s="862"/>
    </row>
    <row r="1141" spans="1:10" s="27" customFormat="1" ht="67.5" customHeight="1" x14ac:dyDescent="0.2">
      <c r="A1141" s="765" t="s">
        <v>349</v>
      </c>
      <c r="B1141" s="766"/>
      <c r="C1141" s="794" t="s">
        <v>438</v>
      </c>
      <c r="D1141" s="795"/>
      <c r="E1141" s="795"/>
      <c r="F1141" s="796"/>
      <c r="G1141" s="860"/>
      <c r="H1141" s="861"/>
      <c r="I1141" s="860"/>
      <c r="J1141" s="862"/>
    </row>
    <row r="1142" spans="1:10" s="27" customFormat="1" ht="57.6" customHeight="1" x14ac:dyDescent="0.2">
      <c r="A1142" s="765" t="s">
        <v>353</v>
      </c>
      <c r="B1142" s="766"/>
      <c r="C1142" s="794" t="s">
        <v>439</v>
      </c>
      <c r="D1142" s="795"/>
      <c r="E1142" s="795"/>
      <c r="F1142" s="796"/>
      <c r="G1142" s="860"/>
      <c r="H1142" s="861"/>
      <c r="I1142" s="860"/>
      <c r="J1142" s="862"/>
    </row>
    <row r="1143" spans="1:10" s="27" customFormat="1" ht="52.15" customHeight="1" x14ac:dyDescent="0.2">
      <c r="A1143" s="765" t="s">
        <v>355</v>
      </c>
      <c r="B1143" s="766"/>
      <c r="C1143" s="794" t="s">
        <v>440</v>
      </c>
      <c r="D1143" s="795"/>
      <c r="E1143" s="795"/>
      <c r="F1143" s="796"/>
      <c r="G1143" s="860"/>
      <c r="H1143" s="861"/>
      <c r="I1143" s="860"/>
      <c r="J1143" s="862"/>
    </row>
    <row r="1144" spans="1:10" s="27" customFormat="1" ht="67.5" customHeight="1" x14ac:dyDescent="0.2">
      <c r="A1144" s="765" t="s">
        <v>356</v>
      </c>
      <c r="B1144" s="766"/>
      <c r="C1144" s="794" t="s">
        <v>441</v>
      </c>
      <c r="D1144" s="795"/>
      <c r="E1144" s="795"/>
      <c r="F1144" s="796"/>
      <c r="G1144" s="860"/>
      <c r="H1144" s="861"/>
      <c r="I1144" s="860"/>
      <c r="J1144" s="862"/>
    </row>
    <row r="1145" spans="1:10" s="27" customFormat="1" ht="52.15" customHeight="1" x14ac:dyDescent="0.2">
      <c r="A1145" s="765" t="s">
        <v>357</v>
      </c>
      <c r="B1145" s="766"/>
      <c r="C1145" s="794" t="s">
        <v>551</v>
      </c>
      <c r="D1145" s="795"/>
      <c r="E1145" s="795"/>
      <c r="F1145" s="796"/>
      <c r="G1145" s="860"/>
      <c r="H1145" s="861"/>
      <c r="I1145" s="860"/>
      <c r="J1145" s="862"/>
    </row>
    <row r="1146" spans="1:10" s="27" customFormat="1" ht="6" customHeight="1" x14ac:dyDescent="0.2">
      <c r="A1146" s="180"/>
      <c r="B1146" s="180"/>
      <c r="C1146" s="175"/>
      <c r="D1146" s="175"/>
      <c r="E1146" s="175"/>
      <c r="F1146" s="175"/>
      <c r="G1146" s="176"/>
      <c r="H1146" s="176"/>
      <c r="I1146" s="184"/>
      <c r="J1146" s="184"/>
    </row>
    <row r="1147" spans="1:10" s="27" customFormat="1" ht="3.6" customHeight="1" x14ac:dyDescent="0.2">
      <c r="A1147" s="182"/>
      <c r="B1147" s="182"/>
      <c r="C1147" s="28"/>
      <c r="D1147" s="28"/>
      <c r="E1147" s="28"/>
      <c r="F1147" s="28"/>
      <c r="G1147" s="177"/>
      <c r="H1147" s="177"/>
      <c r="I1147" s="183"/>
      <c r="J1147" s="183"/>
    </row>
    <row r="1148" spans="1:10" s="27" customFormat="1" ht="3.6" customHeight="1" x14ac:dyDescent="0.2">
      <c r="A1148" s="181"/>
      <c r="B1148" s="181"/>
      <c r="C1148" s="178"/>
      <c r="D1148" s="178"/>
      <c r="E1148" s="178"/>
      <c r="F1148" s="178"/>
      <c r="G1148" s="179"/>
      <c r="H1148" s="179"/>
      <c r="I1148" s="185"/>
      <c r="J1148" s="185"/>
    </row>
    <row r="1149" spans="1:10" s="27" customFormat="1" ht="60" customHeight="1" x14ac:dyDescent="0.2">
      <c r="A1149" s="765" t="s">
        <v>358</v>
      </c>
      <c r="B1149" s="766"/>
      <c r="C1149" s="794" t="s">
        <v>359</v>
      </c>
      <c r="D1149" s="795"/>
      <c r="E1149" s="795"/>
      <c r="F1149" s="796"/>
      <c r="G1149" s="860"/>
      <c r="H1149" s="861"/>
      <c r="I1149" s="860"/>
      <c r="J1149" s="862"/>
    </row>
    <row r="1150" spans="1:10" s="27" customFormat="1" ht="28.9" customHeight="1" x14ac:dyDescent="0.2">
      <c r="A1150" s="765" t="s">
        <v>360</v>
      </c>
      <c r="B1150" s="766"/>
      <c r="C1150" s="857" t="s">
        <v>442</v>
      </c>
      <c r="D1150" s="858"/>
      <c r="E1150" s="858"/>
      <c r="F1150" s="859"/>
      <c r="G1150" s="860"/>
      <c r="H1150" s="861"/>
      <c r="I1150" s="860"/>
      <c r="J1150" s="862"/>
    </row>
    <row r="1151" spans="1:10" s="27" customFormat="1" ht="30" customHeight="1" x14ac:dyDescent="0.2">
      <c r="A1151" s="765" t="s">
        <v>361</v>
      </c>
      <c r="B1151" s="766"/>
      <c r="C1151" s="794" t="s">
        <v>363</v>
      </c>
      <c r="D1151" s="795"/>
      <c r="E1151" s="795"/>
      <c r="F1151" s="796"/>
      <c r="G1151" s="860"/>
      <c r="H1151" s="861"/>
      <c r="I1151" s="860"/>
      <c r="J1151" s="862"/>
    </row>
    <row r="1152" spans="1:10" s="27" customFormat="1" ht="45" customHeight="1" thickBot="1" x14ac:dyDescent="0.25">
      <c r="A1152" s="1087" t="s">
        <v>362</v>
      </c>
      <c r="B1152" s="1088"/>
      <c r="C1152" s="1089" t="s">
        <v>364</v>
      </c>
      <c r="D1152" s="1090"/>
      <c r="E1152" s="1090"/>
      <c r="F1152" s="1091"/>
      <c r="G1152" s="1092"/>
      <c r="H1152" s="1093"/>
      <c r="I1152" s="1092"/>
      <c r="J1152" s="1094"/>
    </row>
    <row r="1153" spans="1:10" s="27" customFormat="1" ht="60" customHeight="1" thickBot="1" x14ac:dyDescent="0.25">
      <c r="A1153" s="841" t="s">
        <v>51</v>
      </c>
      <c r="B1153" s="842"/>
      <c r="C1153" s="843" t="s">
        <v>365</v>
      </c>
      <c r="D1153" s="844"/>
      <c r="E1153" s="844"/>
      <c r="F1153" s="845"/>
      <c r="G1153" s="763">
        <f>IF(IF(G1123="",0,G1123)+IF(G1133="",0,G1133)+SUM(G1143:H1152)=0,"",IF(G1123="",0,G1123)+IF(G1133="",0,G1133)+SUM(G1143:H1152))</f>
        <v>-6698</v>
      </c>
      <c r="H1153" s="1086"/>
      <c r="I1153" s="763">
        <f>IF(IF(I1123="",0,I1123)+IF(I1133="",0,I1133)+SUM(I1143:J1152)=0,"",IF(I1123="",0,I1123)+IF(I1133="",0,I1133)+SUM(I1143:J1152))</f>
        <v>-23644</v>
      </c>
      <c r="J1153" s="764"/>
    </row>
    <row r="1154" spans="1:10" s="27" customFormat="1" ht="60" customHeight="1" thickBot="1" x14ac:dyDescent="0.25">
      <c r="A1154" s="841" t="s">
        <v>366</v>
      </c>
      <c r="B1154" s="842"/>
      <c r="C1154" s="843" t="s">
        <v>443</v>
      </c>
      <c r="D1154" s="844"/>
      <c r="E1154" s="844"/>
      <c r="F1154" s="845"/>
      <c r="G1154" s="763">
        <f>IF(IF(G1098="",0,G1098)+IF(G1121="",0,G1121)+IF(G1153="",0,G1153)=0,"",IF(G1098="",0,G1098)+IF(G1121="",0,G1121)+IF(G1153="",0,G1153))</f>
        <v>-77107</v>
      </c>
      <c r="H1154" s="1086"/>
      <c r="I1154" s="763">
        <f>IF(IF(I1098="",0,I1098)+IF(I1121="",0,I1121)+IF(I1153="",0,I1153)=0,"",IF(I1098="",0,I1098)+IF(I1121="",0,I1121)+IF(I1153="",0,I1153))</f>
        <v>43612</v>
      </c>
      <c r="J1154" s="764"/>
    </row>
    <row r="1155" spans="1:10" s="27" customFormat="1" ht="54" customHeight="1" thickBot="1" x14ac:dyDescent="0.25">
      <c r="A1155" s="841" t="s">
        <v>57</v>
      </c>
      <c r="B1155" s="842"/>
      <c r="C1155" s="843" t="s">
        <v>444</v>
      </c>
      <c r="D1155" s="844"/>
      <c r="E1155" s="844"/>
      <c r="F1155" s="845"/>
      <c r="G1155" s="846">
        <v>162851</v>
      </c>
      <c r="H1155" s="847"/>
      <c r="I1155" s="846">
        <v>119239</v>
      </c>
      <c r="J1155" s="848"/>
    </row>
    <row r="1156" spans="1:10" s="27" customFormat="1" ht="45.6" customHeight="1" thickBot="1" x14ac:dyDescent="0.25">
      <c r="A1156" s="841" t="s">
        <v>68</v>
      </c>
      <c r="B1156" s="842"/>
      <c r="C1156" s="843" t="s">
        <v>445</v>
      </c>
      <c r="D1156" s="844"/>
      <c r="E1156" s="844"/>
      <c r="F1156" s="845"/>
      <c r="G1156" s="846">
        <v>85744</v>
      </c>
      <c r="H1156" s="847"/>
      <c r="I1156" s="846">
        <v>162851</v>
      </c>
      <c r="J1156" s="848"/>
    </row>
    <row r="1157" spans="1:10" s="27" customFormat="1" ht="46.9" customHeight="1" thickBot="1" x14ac:dyDescent="0.25">
      <c r="A1157" s="841" t="s">
        <v>159</v>
      </c>
      <c r="B1157" s="842"/>
      <c r="C1157" s="843" t="s">
        <v>446</v>
      </c>
      <c r="D1157" s="844"/>
      <c r="E1157" s="844"/>
      <c r="F1157" s="845"/>
      <c r="G1157" s="846"/>
      <c r="H1157" s="847"/>
      <c r="I1157" s="846"/>
      <c r="J1157" s="848"/>
    </row>
    <row r="1158" spans="1:10" s="27" customFormat="1" ht="52.9" customHeight="1" thickBot="1" x14ac:dyDescent="0.25">
      <c r="A1158" s="828" t="s">
        <v>216</v>
      </c>
      <c r="B1158" s="829"/>
      <c r="C1158" s="830" t="s">
        <v>367</v>
      </c>
      <c r="D1158" s="831"/>
      <c r="E1158" s="831"/>
      <c r="F1158" s="832"/>
      <c r="G1158" s="833">
        <v>85744</v>
      </c>
      <c r="H1158" s="834"/>
      <c r="I1158" s="833">
        <v>162851</v>
      </c>
      <c r="J1158" s="835"/>
    </row>
    <row r="1159" spans="1:10" s="27" customFormat="1" ht="30" customHeight="1" thickTop="1" x14ac:dyDescent="0.2">
      <c r="A1159" s="17"/>
      <c r="B1159" s="17"/>
      <c r="C1159" s="17"/>
      <c r="D1159" s="17"/>
      <c r="E1159" s="17"/>
      <c r="F1159" s="17"/>
      <c r="G1159" s="17"/>
      <c r="H1159" s="17"/>
      <c r="I1159" s="17"/>
      <c r="J1159" s="17"/>
    </row>
    <row r="1160" spans="1:10" s="27" customFormat="1" ht="28.5" customHeight="1" x14ac:dyDescent="0.2">
      <c r="A1160" s="17"/>
      <c r="B1160" s="17"/>
      <c r="C1160" s="17"/>
      <c r="D1160" s="17"/>
      <c r="E1160" s="17"/>
      <c r="F1160" s="17"/>
      <c r="G1160" s="17"/>
      <c r="H1160" s="17"/>
      <c r="I1160" s="17"/>
      <c r="J1160" s="17"/>
    </row>
    <row r="1161" spans="1:10" s="27" customFormat="1" ht="15.75" customHeight="1" x14ac:dyDescent="0.2">
      <c r="A1161" s="17"/>
      <c r="B1161" s="17"/>
      <c r="C1161" s="17"/>
      <c r="D1161" s="17"/>
      <c r="E1161" s="17"/>
      <c r="F1161" s="17"/>
      <c r="G1161" s="17"/>
      <c r="H1161" s="17"/>
      <c r="I1161" s="17"/>
      <c r="J1161" s="17"/>
    </row>
    <row r="1162" spans="1:10" s="27" customFormat="1" ht="29.25" customHeight="1" x14ac:dyDescent="0.2">
      <c r="A1162" s="17"/>
      <c r="B1162" s="17"/>
      <c r="C1162" s="17"/>
      <c r="D1162" s="17"/>
      <c r="E1162" s="17"/>
      <c r="F1162" s="17"/>
      <c r="G1162" s="17"/>
      <c r="H1162" s="17"/>
      <c r="I1162" s="17"/>
      <c r="J1162" s="17"/>
    </row>
    <row r="1163" spans="1:10" s="27" customFormat="1" ht="30" customHeight="1" x14ac:dyDescent="0.2">
      <c r="A1163" s="17"/>
      <c r="B1163" s="17"/>
      <c r="C1163" s="17"/>
      <c r="D1163" s="17"/>
      <c r="E1163" s="17"/>
      <c r="F1163" s="17"/>
      <c r="G1163" s="17"/>
      <c r="H1163" s="17"/>
      <c r="I1163" s="17"/>
      <c r="J1163" s="17"/>
    </row>
    <row r="1164" spans="1:10" s="27" customFormat="1" ht="45" customHeight="1" x14ac:dyDescent="0.2">
      <c r="A1164" s="17"/>
      <c r="B1164" s="17"/>
      <c r="C1164" s="17"/>
      <c r="D1164" s="17"/>
      <c r="E1164" s="17"/>
      <c r="F1164" s="17"/>
      <c r="G1164" s="17"/>
      <c r="H1164" s="17"/>
      <c r="I1164" s="17"/>
      <c r="J1164" s="17"/>
    </row>
    <row r="1165" spans="1:10" s="27" customFormat="1" ht="15.75" customHeight="1" x14ac:dyDescent="0.2">
      <c r="A1165" s="17"/>
      <c r="B1165" s="17"/>
      <c r="C1165" s="17"/>
      <c r="D1165" s="17"/>
      <c r="E1165" s="17"/>
      <c r="F1165" s="17"/>
      <c r="G1165" s="17"/>
      <c r="H1165" s="17"/>
      <c r="I1165" s="17"/>
      <c r="J1165" s="17"/>
    </row>
    <row r="1166" spans="1:10" s="27" customFormat="1" ht="15.75" customHeight="1" x14ac:dyDescent="0.2">
      <c r="A1166" s="17"/>
      <c r="B1166" s="17"/>
      <c r="C1166" s="17"/>
      <c r="D1166" s="17"/>
      <c r="E1166" s="17"/>
      <c r="F1166" s="17"/>
      <c r="G1166" s="17"/>
      <c r="H1166" s="17"/>
      <c r="I1166" s="17"/>
      <c r="J1166" s="17"/>
    </row>
    <row r="1167" spans="1:10" s="27" customFormat="1" ht="15.75" customHeight="1" x14ac:dyDescent="0.2">
      <c r="A1167" s="17"/>
      <c r="B1167" s="17"/>
      <c r="C1167" s="17"/>
      <c r="D1167" s="17"/>
      <c r="E1167" s="17"/>
      <c r="F1167" s="17"/>
      <c r="G1167" s="17"/>
      <c r="H1167" s="17"/>
      <c r="I1167" s="17"/>
      <c r="J1167" s="17"/>
    </row>
    <row r="1168" spans="1:10" s="27" customFormat="1" ht="45" customHeight="1" x14ac:dyDescent="0.2">
      <c r="A1168" s="17"/>
      <c r="B1168" s="17"/>
      <c r="C1168" s="17"/>
      <c r="D1168" s="17"/>
      <c r="E1168" s="17"/>
      <c r="F1168" s="17"/>
      <c r="G1168" s="17"/>
      <c r="H1168" s="17"/>
      <c r="I1168" s="17"/>
      <c r="J1168" s="17"/>
    </row>
    <row r="1169" spans="1:10" s="27" customFormat="1" ht="30" customHeight="1" x14ac:dyDescent="0.2">
      <c r="A1169" s="17"/>
      <c r="B1169" s="17"/>
      <c r="C1169" s="17"/>
      <c r="D1169" s="17"/>
      <c r="E1169" s="17"/>
      <c r="F1169" s="17"/>
      <c r="G1169" s="17"/>
      <c r="H1169" s="17"/>
      <c r="I1169" s="17"/>
      <c r="J1169" s="17"/>
    </row>
    <row r="1170" spans="1:10" s="27" customFormat="1" ht="45" customHeight="1" x14ac:dyDescent="0.2">
      <c r="A1170" s="17"/>
      <c r="B1170" s="17"/>
      <c r="C1170" s="17"/>
      <c r="D1170" s="17"/>
      <c r="E1170" s="17"/>
      <c r="F1170" s="17"/>
      <c r="G1170" s="17"/>
      <c r="H1170" s="17"/>
      <c r="I1170" s="17"/>
      <c r="J1170" s="17"/>
    </row>
    <row r="1171" spans="1:10" s="27" customFormat="1" ht="30" customHeight="1" x14ac:dyDescent="0.2">
      <c r="A1171" s="17"/>
      <c r="B1171" s="17"/>
      <c r="C1171" s="17"/>
      <c r="D1171" s="17"/>
      <c r="E1171" s="17"/>
      <c r="F1171" s="17"/>
      <c r="G1171" s="17"/>
      <c r="H1171" s="17"/>
      <c r="I1171" s="17"/>
      <c r="J1171" s="17"/>
    </row>
    <row r="1172" spans="1:10" s="27" customFormat="1" ht="45" customHeight="1" x14ac:dyDescent="0.2">
      <c r="A1172" s="17"/>
      <c r="B1172" s="17"/>
      <c r="C1172" s="17"/>
      <c r="D1172" s="17"/>
      <c r="E1172" s="17"/>
      <c r="F1172" s="17"/>
      <c r="G1172" s="17"/>
      <c r="H1172" s="17"/>
      <c r="I1172" s="17"/>
      <c r="J1172" s="17"/>
    </row>
    <row r="1173" spans="1:10" s="27" customFormat="1" ht="15" customHeight="1" x14ac:dyDescent="0.2">
      <c r="A1173" s="17"/>
      <c r="B1173" s="17"/>
      <c r="C1173" s="17"/>
      <c r="D1173" s="17"/>
      <c r="E1173" s="17"/>
      <c r="F1173" s="17"/>
      <c r="G1173" s="17"/>
      <c r="H1173" s="17"/>
      <c r="I1173" s="17"/>
      <c r="J1173" s="17"/>
    </row>
    <row r="1174" spans="1:10" s="27" customFormat="1" ht="15.75" customHeight="1" x14ac:dyDescent="0.2">
      <c r="A1174" s="17"/>
      <c r="B1174" s="17"/>
      <c r="C1174" s="17"/>
      <c r="D1174" s="17"/>
      <c r="E1174" s="17"/>
      <c r="F1174" s="17"/>
      <c r="G1174" s="17"/>
      <c r="H1174" s="17"/>
      <c r="I1174" s="17"/>
      <c r="J1174" s="17"/>
    </row>
    <row r="1175" spans="1:10" s="27" customFormat="1" ht="67.5" customHeight="1" x14ac:dyDescent="0.2">
      <c r="A1175" s="17"/>
      <c r="B1175" s="17"/>
      <c r="C1175" s="17"/>
      <c r="D1175" s="17"/>
      <c r="E1175" s="17"/>
      <c r="F1175" s="17"/>
      <c r="G1175" s="17"/>
      <c r="H1175" s="17"/>
      <c r="I1175" s="17"/>
      <c r="J1175" s="17"/>
    </row>
    <row r="1176" spans="1:10" s="27" customFormat="1" ht="67.5" customHeight="1" x14ac:dyDescent="0.2">
      <c r="A1176" s="17"/>
      <c r="B1176" s="17"/>
      <c r="C1176" s="17"/>
      <c r="D1176" s="17"/>
      <c r="E1176" s="17"/>
      <c r="F1176" s="17"/>
      <c r="G1176" s="17"/>
      <c r="H1176" s="17"/>
      <c r="I1176" s="17"/>
      <c r="J1176" s="17"/>
    </row>
    <row r="1177" spans="1:10" s="27" customFormat="1" ht="15.75" customHeight="1" x14ac:dyDescent="0.2">
      <c r="A1177" s="17"/>
      <c r="B1177" s="17"/>
      <c r="C1177" s="17"/>
      <c r="D1177" s="17"/>
      <c r="E1177" s="17"/>
      <c r="F1177" s="17"/>
      <c r="G1177" s="17"/>
      <c r="H1177" s="17"/>
      <c r="I1177" s="17"/>
      <c r="J1177" s="17"/>
    </row>
    <row r="1178" spans="1:10" s="27" customFormat="1" ht="15.75" customHeight="1" x14ac:dyDescent="0.2">
      <c r="A1178" s="17"/>
      <c r="B1178" s="17"/>
      <c r="C1178" s="17"/>
      <c r="D1178" s="17"/>
      <c r="E1178" s="17"/>
      <c r="F1178" s="17"/>
      <c r="G1178" s="17"/>
      <c r="H1178" s="17"/>
      <c r="I1178" s="17"/>
      <c r="J1178" s="17"/>
    </row>
    <row r="1179" spans="1:10" s="27" customFormat="1" ht="45" customHeight="1" x14ac:dyDescent="0.2">
      <c r="A1179" s="17"/>
      <c r="B1179" s="17"/>
      <c r="C1179" s="17"/>
      <c r="D1179" s="17"/>
      <c r="E1179" s="17"/>
      <c r="F1179" s="17"/>
      <c r="G1179" s="17"/>
      <c r="H1179" s="17"/>
      <c r="I1179" s="17"/>
      <c r="J1179" s="17"/>
    </row>
    <row r="1180" spans="1:10" s="27" customFormat="1" ht="67.5" customHeight="1" x14ac:dyDescent="0.2">
      <c r="A1180" s="17"/>
      <c r="B1180" s="17"/>
      <c r="C1180" s="17"/>
      <c r="D1180" s="17"/>
      <c r="E1180" s="17"/>
      <c r="F1180" s="17"/>
      <c r="G1180" s="17"/>
      <c r="H1180" s="17"/>
      <c r="I1180" s="17"/>
      <c r="J1180" s="17"/>
    </row>
    <row r="1181" spans="1:10" s="27" customFormat="1" ht="83.25" customHeight="1" x14ac:dyDescent="0.2">
      <c r="A1181" s="17"/>
      <c r="B1181" s="17"/>
      <c r="C1181" s="17"/>
      <c r="D1181" s="17"/>
      <c r="E1181" s="17"/>
      <c r="F1181" s="17"/>
      <c r="G1181" s="17"/>
      <c r="H1181" s="17"/>
      <c r="I1181" s="17"/>
      <c r="J1181" s="17"/>
    </row>
    <row r="1182" spans="1:10" s="27" customFormat="1" ht="30" customHeight="1" x14ac:dyDescent="0.2">
      <c r="A1182" s="17"/>
      <c r="B1182" s="17"/>
      <c r="C1182" s="17"/>
      <c r="D1182" s="17"/>
      <c r="E1182" s="17"/>
      <c r="F1182" s="17"/>
      <c r="G1182" s="17"/>
      <c r="H1182" s="17"/>
      <c r="I1182" s="17"/>
      <c r="J1182" s="17"/>
    </row>
    <row r="1183" spans="1:10" s="27" customFormat="1" ht="45" customHeight="1" x14ac:dyDescent="0.2">
      <c r="A1183" s="17"/>
      <c r="B1183" s="17"/>
      <c r="C1183" s="17"/>
      <c r="D1183" s="17"/>
      <c r="E1183" s="17"/>
      <c r="F1183" s="17"/>
      <c r="G1183" s="17"/>
      <c r="H1183" s="17"/>
      <c r="I1183" s="17"/>
      <c r="J1183" s="17"/>
    </row>
    <row r="1184" spans="1:10" s="27" customFormat="1" ht="60" customHeight="1" x14ac:dyDescent="0.2">
      <c r="A1184" s="17"/>
      <c r="B1184" s="17"/>
      <c r="C1184" s="17"/>
      <c r="D1184" s="17"/>
      <c r="E1184" s="17"/>
      <c r="F1184" s="17"/>
      <c r="G1184" s="17"/>
      <c r="H1184" s="17"/>
      <c r="I1184" s="17"/>
      <c r="J1184" s="17"/>
    </row>
    <row r="1185" spans="1:10" s="27" customFormat="1" ht="16.5" customHeight="1" x14ac:dyDescent="0.2">
      <c r="A1185" s="17"/>
      <c r="B1185" s="17"/>
      <c r="C1185" s="17"/>
      <c r="D1185" s="17"/>
      <c r="E1185" s="17"/>
      <c r="F1185" s="17"/>
      <c r="G1185" s="17"/>
      <c r="H1185" s="17"/>
      <c r="I1185" s="17"/>
      <c r="J1185" s="17"/>
    </row>
    <row r="1186" spans="1:10" s="27" customFormat="1" ht="16.5" customHeight="1" x14ac:dyDescent="0.2">
      <c r="A1186" s="17"/>
      <c r="B1186" s="17"/>
      <c r="C1186" s="17"/>
      <c r="D1186" s="17"/>
      <c r="E1186" s="17"/>
      <c r="F1186" s="17"/>
      <c r="G1186" s="17"/>
      <c r="H1186" s="17"/>
      <c r="I1186" s="17"/>
      <c r="J1186" s="17"/>
    </row>
    <row r="1187" spans="1:10" s="27" customFormat="1" ht="16.5" customHeight="1" x14ac:dyDescent="0.2">
      <c r="A1187" s="17"/>
      <c r="B1187" s="17"/>
      <c r="C1187" s="17"/>
      <c r="D1187" s="17"/>
      <c r="E1187" s="17"/>
      <c r="F1187" s="17"/>
      <c r="G1187" s="17"/>
      <c r="H1187" s="17"/>
      <c r="I1187" s="17"/>
      <c r="J1187" s="17"/>
    </row>
    <row r="1188" spans="1:10" s="27" customFormat="1" ht="60" customHeight="1" x14ac:dyDescent="0.2">
      <c r="A1188" s="17"/>
      <c r="B1188" s="17"/>
      <c r="C1188" s="17"/>
      <c r="D1188" s="17"/>
      <c r="E1188" s="17"/>
      <c r="F1188" s="17"/>
      <c r="G1188" s="17"/>
      <c r="H1188" s="17"/>
      <c r="I1188" s="17"/>
      <c r="J1188" s="17"/>
    </row>
    <row r="1189" spans="1:10" s="27" customFormat="1" ht="30" customHeight="1" x14ac:dyDescent="0.2">
      <c r="A1189" s="17"/>
      <c r="B1189" s="17"/>
      <c r="C1189" s="17"/>
      <c r="D1189" s="17"/>
      <c r="E1189" s="17"/>
      <c r="F1189" s="17"/>
      <c r="G1189" s="17"/>
      <c r="H1189" s="17"/>
      <c r="I1189" s="17"/>
      <c r="J1189" s="17"/>
    </row>
    <row r="1190" spans="1:10" s="27" customFormat="1" ht="30" customHeight="1" x14ac:dyDescent="0.2">
      <c r="A1190" s="17"/>
      <c r="B1190" s="17"/>
      <c r="C1190" s="17"/>
      <c r="D1190" s="17"/>
      <c r="E1190" s="17"/>
      <c r="F1190" s="17"/>
      <c r="G1190" s="17"/>
      <c r="H1190" s="17"/>
      <c r="I1190" s="17"/>
      <c r="J1190" s="17"/>
    </row>
    <row r="1191" spans="1:10" s="27" customFormat="1" ht="30" customHeight="1" x14ac:dyDescent="0.2">
      <c r="A1191" s="17"/>
      <c r="B1191" s="17"/>
      <c r="C1191" s="17"/>
      <c r="D1191" s="17"/>
      <c r="E1191" s="17"/>
      <c r="F1191" s="17"/>
      <c r="G1191" s="17"/>
      <c r="H1191" s="17"/>
      <c r="I1191" s="17"/>
      <c r="J1191" s="17"/>
    </row>
    <row r="1192" spans="1:10" s="27" customFormat="1" ht="30" customHeight="1" x14ac:dyDescent="0.2">
      <c r="A1192" s="17"/>
      <c r="B1192" s="17"/>
      <c r="C1192" s="17"/>
      <c r="D1192" s="17"/>
      <c r="E1192" s="17"/>
      <c r="F1192" s="17"/>
      <c r="G1192" s="17"/>
      <c r="H1192" s="17"/>
      <c r="I1192" s="17"/>
      <c r="J1192" s="17"/>
    </row>
    <row r="1193" spans="1:10" s="27" customFormat="1" ht="45" customHeight="1" x14ac:dyDescent="0.2">
      <c r="A1193" s="17"/>
      <c r="B1193" s="17"/>
      <c r="C1193" s="17"/>
      <c r="D1193" s="17"/>
      <c r="E1193" s="17"/>
      <c r="F1193" s="17"/>
      <c r="G1193" s="17"/>
      <c r="H1193" s="17"/>
      <c r="I1193" s="17"/>
      <c r="J1193" s="17"/>
    </row>
    <row r="1194" spans="1:10" s="27" customFormat="1" ht="45" customHeight="1" x14ac:dyDescent="0.2">
      <c r="A1194" s="17"/>
      <c r="B1194" s="17"/>
      <c r="C1194" s="17"/>
      <c r="D1194" s="17"/>
      <c r="E1194" s="17"/>
      <c r="F1194" s="17"/>
      <c r="G1194" s="17"/>
      <c r="H1194" s="17"/>
      <c r="I1194" s="17"/>
      <c r="J1194" s="17"/>
    </row>
    <row r="1195" spans="1:10" s="27" customFormat="1" ht="66.75" customHeight="1" x14ac:dyDescent="0.2">
      <c r="A1195" s="17"/>
      <c r="B1195" s="17"/>
      <c r="C1195" s="17"/>
      <c r="D1195" s="17"/>
      <c r="E1195" s="17"/>
      <c r="F1195" s="17"/>
      <c r="G1195" s="17"/>
      <c r="H1195" s="17"/>
      <c r="I1195" s="17"/>
      <c r="J1195" s="17"/>
    </row>
    <row r="1196" spans="1:10" s="27" customFormat="1" ht="60" customHeight="1" x14ac:dyDescent="0.2">
      <c r="A1196" s="17"/>
      <c r="B1196" s="17"/>
      <c r="C1196" s="17"/>
      <c r="D1196" s="17"/>
      <c r="E1196" s="17"/>
      <c r="F1196" s="17"/>
      <c r="G1196" s="17"/>
      <c r="H1196" s="17"/>
      <c r="I1196" s="17"/>
      <c r="J1196" s="17"/>
    </row>
    <row r="1197" spans="1:10" s="27" customFormat="1" ht="67.5" customHeight="1" x14ac:dyDescent="0.2">
      <c r="A1197" s="17"/>
      <c r="B1197" s="17"/>
      <c r="C1197" s="17"/>
      <c r="D1197" s="17"/>
      <c r="E1197" s="17"/>
      <c r="F1197" s="17"/>
      <c r="G1197" s="17"/>
      <c r="H1197" s="17"/>
      <c r="I1197" s="17"/>
      <c r="J1197" s="17"/>
    </row>
    <row r="1198" spans="1:10" s="27" customFormat="1" ht="16.5" customHeight="1" x14ac:dyDescent="0.2">
      <c r="A1198" s="17"/>
      <c r="B1198" s="17"/>
      <c r="C1198" s="17"/>
      <c r="D1198" s="17"/>
      <c r="E1198" s="17"/>
      <c r="F1198" s="17"/>
      <c r="G1198" s="17"/>
      <c r="H1198" s="17"/>
      <c r="I1198" s="17"/>
      <c r="J1198" s="17"/>
    </row>
  </sheetData>
  <dataConsolidate/>
  <mergeCells count="1961">
    <mergeCell ref="A97:J97"/>
    <mergeCell ref="A671:C671"/>
    <mergeCell ref="D671:E671"/>
    <mergeCell ref="I671:J671"/>
    <mergeCell ref="H850:J850"/>
    <mergeCell ref="A1056:C1056"/>
    <mergeCell ref="E850:G850"/>
    <mergeCell ref="A850:D850"/>
    <mergeCell ref="A835:D835"/>
    <mergeCell ref="A842:D842"/>
    <mergeCell ref="A839:D839"/>
    <mergeCell ref="A1060:J1060"/>
    <mergeCell ref="D1056:E1056"/>
    <mergeCell ref="I1056:J1056"/>
    <mergeCell ref="A1057:C1057"/>
    <mergeCell ref="D1057:E1057"/>
    <mergeCell ref="B904:J904"/>
    <mergeCell ref="E888:G888"/>
    <mergeCell ref="H888:J888"/>
    <mergeCell ref="A892:D892"/>
    <mergeCell ref="E892:G892"/>
    <mergeCell ref="I1049:J1049"/>
    <mergeCell ref="A1050:C1050"/>
    <mergeCell ref="D1050:E1050"/>
    <mergeCell ref="I1050:J1050"/>
    <mergeCell ref="A1051:C1051"/>
    <mergeCell ref="D1051:E1051"/>
    <mergeCell ref="I1051:J1051"/>
    <mergeCell ref="A1052:C1052"/>
    <mergeCell ref="D1052:E1052"/>
    <mergeCell ref="I1052:J1052"/>
    <mergeCell ref="A1053:C1053"/>
    <mergeCell ref="B751:J751"/>
    <mergeCell ref="A756:D756"/>
    <mergeCell ref="E756:G756"/>
    <mergeCell ref="H756:J756"/>
    <mergeCell ref="H753:J753"/>
    <mergeCell ref="A758:D758"/>
    <mergeCell ref="E847:G847"/>
    <mergeCell ref="H847:J847"/>
    <mergeCell ref="A841:D841"/>
    <mergeCell ref="E841:G841"/>
    <mergeCell ref="A766:D766"/>
    <mergeCell ref="E766:G766"/>
    <mergeCell ref="H766:J766"/>
    <mergeCell ref="A767:D767"/>
    <mergeCell ref="E767:G767"/>
    <mergeCell ref="H767:J767"/>
    <mergeCell ref="A762:D762"/>
    <mergeCell ref="A836:D836"/>
    <mergeCell ref="E836:G836"/>
    <mergeCell ref="H836:J836"/>
    <mergeCell ref="H827:J827"/>
    <mergeCell ref="E827:G827"/>
    <mergeCell ref="A827:D827"/>
    <mergeCell ref="A828:D828"/>
    <mergeCell ref="E828:G828"/>
    <mergeCell ref="A829:D829"/>
    <mergeCell ref="A830:D830"/>
    <mergeCell ref="E837:G837"/>
    <mergeCell ref="H837:J837"/>
    <mergeCell ref="A838:D838"/>
    <mergeCell ref="E838:G838"/>
    <mergeCell ref="H838:J838"/>
    <mergeCell ref="A576:D576"/>
    <mergeCell ref="E576:G576"/>
    <mergeCell ref="H576:J576"/>
    <mergeCell ref="A573:D573"/>
    <mergeCell ref="E574:G574"/>
    <mergeCell ref="E872:G872"/>
    <mergeCell ref="E873:G873"/>
    <mergeCell ref="E874:G874"/>
    <mergeCell ref="H872:J872"/>
    <mergeCell ref="H873:J873"/>
    <mergeCell ref="H874:J874"/>
    <mergeCell ref="A581:D581"/>
    <mergeCell ref="E581:G581"/>
    <mergeCell ref="H581:J581"/>
    <mergeCell ref="E869:G869"/>
    <mergeCell ref="E870:G870"/>
    <mergeCell ref="E871:G871"/>
    <mergeCell ref="H869:J869"/>
    <mergeCell ref="H870:J870"/>
    <mergeCell ref="H871:J871"/>
    <mergeCell ref="E737:G737"/>
    <mergeCell ref="H737:J737"/>
    <mergeCell ref="H736:J736"/>
    <mergeCell ref="A869:D869"/>
    <mergeCell ref="A870:D870"/>
    <mergeCell ref="A871:D871"/>
    <mergeCell ref="A872:D872"/>
    <mergeCell ref="A873:D873"/>
    <mergeCell ref="A721:J721"/>
    <mergeCell ref="B734:J734"/>
    <mergeCell ref="E575:G575"/>
    <mergeCell ref="H575:J575"/>
    <mergeCell ref="B564:J564"/>
    <mergeCell ref="A966:D967"/>
    <mergeCell ref="E966:F967"/>
    <mergeCell ref="G966:J966"/>
    <mergeCell ref="G967:H967"/>
    <mergeCell ref="I967:J967"/>
    <mergeCell ref="A957:J957"/>
    <mergeCell ref="A965:J965"/>
    <mergeCell ref="E579:G579"/>
    <mergeCell ref="H579:J579"/>
    <mergeCell ref="A568:D568"/>
    <mergeCell ref="E568:G568"/>
    <mergeCell ref="H568:J568"/>
    <mergeCell ref="A566:D566"/>
    <mergeCell ref="E879:G879"/>
    <mergeCell ref="H875:J875"/>
    <mergeCell ref="H876:J876"/>
    <mergeCell ref="H877:J877"/>
    <mergeCell ref="H878:J878"/>
    <mergeCell ref="A570:J570"/>
    <mergeCell ref="A875:D875"/>
    <mergeCell ref="A876:D876"/>
    <mergeCell ref="A877:D877"/>
    <mergeCell ref="A878:D878"/>
    <mergeCell ref="A879:D879"/>
    <mergeCell ref="E875:G875"/>
    <mergeCell ref="E876:G876"/>
    <mergeCell ref="E877:G877"/>
    <mergeCell ref="E878:G878"/>
    <mergeCell ref="A575:D575"/>
    <mergeCell ref="A764:D764"/>
    <mergeCell ref="E764:G764"/>
    <mergeCell ref="B162:J162"/>
    <mergeCell ref="B235:J235"/>
    <mergeCell ref="B242:J242"/>
    <mergeCell ref="B324:J324"/>
    <mergeCell ref="A203:B203"/>
    <mergeCell ref="A578:D578"/>
    <mergeCell ref="A1071:B1071"/>
    <mergeCell ref="C1071:F1071"/>
    <mergeCell ref="G1071:H1071"/>
    <mergeCell ref="I1071:J1071"/>
    <mergeCell ref="A1072:B1072"/>
    <mergeCell ref="C1072:F1072"/>
    <mergeCell ref="G1072:H1072"/>
    <mergeCell ref="I1072:J1072"/>
    <mergeCell ref="A1069:B1069"/>
    <mergeCell ref="C1069:F1069"/>
    <mergeCell ref="G1069:H1069"/>
    <mergeCell ref="I1069:J1069"/>
    <mergeCell ref="A1070:B1070"/>
    <mergeCell ref="C1070:F1070"/>
    <mergeCell ref="G1070:H1070"/>
    <mergeCell ref="I1070:J1070"/>
    <mergeCell ref="A1067:B1067"/>
    <mergeCell ref="C1067:F1067"/>
    <mergeCell ref="G1067:H1067"/>
    <mergeCell ref="I1067:J1067"/>
    <mergeCell ref="A1068:B1068"/>
    <mergeCell ref="C1068:F1068"/>
    <mergeCell ref="G1068:H1068"/>
    <mergeCell ref="I1068:J1068"/>
    <mergeCell ref="A716:D716"/>
    <mergeCell ref="E578:G578"/>
    <mergeCell ref="E719:G719"/>
    <mergeCell ref="H719:J719"/>
    <mergeCell ref="E740:G740"/>
    <mergeCell ref="E742:G742"/>
    <mergeCell ref="H742:J742"/>
    <mergeCell ref="A743:D743"/>
    <mergeCell ref="A1073:B1073"/>
    <mergeCell ref="C1073:F1073"/>
    <mergeCell ref="G1073:H1073"/>
    <mergeCell ref="I1073:J1073"/>
    <mergeCell ref="A1066:B1066"/>
    <mergeCell ref="C1066:F1066"/>
    <mergeCell ref="G1066:H1066"/>
    <mergeCell ref="I1066:J1066"/>
    <mergeCell ref="I997:J997"/>
    <mergeCell ref="G997:H997"/>
    <mergeCell ref="A1049:C1049"/>
    <mergeCell ref="D1049:E1049"/>
    <mergeCell ref="A745:J745"/>
    <mergeCell ref="A737:D737"/>
    <mergeCell ref="D1053:E1053"/>
    <mergeCell ref="I1053:J1053"/>
    <mergeCell ref="H740:J740"/>
    <mergeCell ref="A741:D741"/>
    <mergeCell ref="E741:G741"/>
    <mergeCell ref="A866:D866"/>
    <mergeCell ref="H857:J857"/>
    <mergeCell ref="H858:J858"/>
    <mergeCell ref="H859:J859"/>
    <mergeCell ref="H860:J860"/>
    <mergeCell ref="H861:J861"/>
    <mergeCell ref="A864:D864"/>
    <mergeCell ref="A1077:B1077"/>
    <mergeCell ref="C1077:F1077"/>
    <mergeCell ref="G1077:H1077"/>
    <mergeCell ref="I1077:J1077"/>
    <mergeCell ref="A1078:B1078"/>
    <mergeCell ref="C1078:F1078"/>
    <mergeCell ref="G1078:H1078"/>
    <mergeCell ref="I1078:J1078"/>
    <mergeCell ref="A1075:B1075"/>
    <mergeCell ref="C1075:F1075"/>
    <mergeCell ref="G1075:H1075"/>
    <mergeCell ref="I1075:J1075"/>
    <mergeCell ref="A1076:B1076"/>
    <mergeCell ref="C1076:F1076"/>
    <mergeCell ref="G1076:H1076"/>
    <mergeCell ref="I1076:J1076"/>
    <mergeCell ref="A1074:B1074"/>
    <mergeCell ref="C1074:F1074"/>
    <mergeCell ref="G1074:H1074"/>
    <mergeCell ref="I1074:J1074"/>
    <mergeCell ref="A1083:B1083"/>
    <mergeCell ref="C1083:F1083"/>
    <mergeCell ref="G1083:H1083"/>
    <mergeCell ref="I1083:J1083"/>
    <mergeCell ref="A702:D702"/>
    <mergeCell ref="A703:D703"/>
    <mergeCell ref="E703:G703"/>
    <mergeCell ref="H703:J703"/>
    <mergeCell ref="A704:D704"/>
    <mergeCell ref="E704:G704"/>
    <mergeCell ref="H704:J704"/>
    <mergeCell ref="E705:G705"/>
    <mergeCell ref="H705:J705"/>
    <mergeCell ref="A706:D706"/>
    <mergeCell ref="E706:G706"/>
    <mergeCell ref="H706:J706"/>
    <mergeCell ref="C1081:F1081"/>
    <mergeCell ref="G1081:H1081"/>
    <mergeCell ref="I1081:J1081"/>
    <mergeCell ref="A1082:B1082"/>
    <mergeCell ref="C1082:F1082"/>
    <mergeCell ref="G1082:H1082"/>
    <mergeCell ref="I1082:J1082"/>
    <mergeCell ref="A1081:B1081"/>
    <mergeCell ref="A1079:B1079"/>
    <mergeCell ref="C1079:F1079"/>
    <mergeCell ref="G1079:H1079"/>
    <mergeCell ref="I1079:J1079"/>
    <mergeCell ref="A1080:B1080"/>
    <mergeCell ref="C1080:F1080"/>
    <mergeCell ref="G1080:H1080"/>
    <mergeCell ref="I1080:J1080"/>
    <mergeCell ref="H714:J714"/>
    <mergeCell ref="A715:D715"/>
    <mergeCell ref="H684:J684"/>
    <mergeCell ref="E684:G684"/>
    <mergeCell ref="A684:D684"/>
    <mergeCell ref="E687:G687"/>
    <mergeCell ref="H578:J578"/>
    <mergeCell ref="E715:G715"/>
    <mergeCell ref="H715:J715"/>
    <mergeCell ref="A713:D713"/>
    <mergeCell ref="E713:G713"/>
    <mergeCell ref="H713:J713"/>
    <mergeCell ref="H712:J712"/>
    <mergeCell ref="A708:D708"/>
    <mergeCell ref="E708:G708"/>
    <mergeCell ref="A579:D579"/>
    <mergeCell ref="E686:G686"/>
    <mergeCell ref="H686:J686"/>
    <mergeCell ref="A687:D687"/>
    <mergeCell ref="A692:J692"/>
    <mergeCell ref="E688:G688"/>
    <mergeCell ref="H688:J688"/>
    <mergeCell ref="I651:J651"/>
    <mergeCell ref="I653:J653"/>
    <mergeCell ref="A647:C648"/>
    <mergeCell ref="A666:C666"/>
    <mergeCell ref="D666:E666"/>
    <mergeCell ref="I666:J666"/>
    <mergeCell ref="I670:J670"/>
    <mergeCell ref="A667:C667"/>
    <mergeCell ref="A655:C655"/>
    <mergeCell ref="A661:C662"/>
    <mergeCell ref="I655:J655"/>
    <mergeCell ref="I658:J658"/>
    <mergeCell ref="D655:E655"/>
    <mergeCell ref="H687:J687"/>
    <mergeCell ref="A688:D688"/>
    <mergeCell ref="A654:C654"/>
    <mergeCell ref="H831:J831"/>
    <mergeCell ref="H834:J834"/>
    <mergeCell ref="H833:J833"/>
    <mergeCell ref="A663:C663"/>
    <mergeCell ref="D667:E667"/>
    <mergeCell ref="I667:J667"/>
    <mergeCell ref="A650:C650"/>
    <mergeCell ref="A669:C669"/>
    <mergeCell ref="H757:J757"/>
    <mergeCell ref="A689:D689"/>
    <mergeCell ref="E689:G689"/>
    <mergeCell ref="H689:J689"/>
    <mergeCell ref="A690:D690"/>
    <mergeCell ref="E690:G690"/>
    <mergeCell ref="H690:J690"/>
    <mergeCell ref="A693:J696"/>
    <mergeCell ref="H701:J701"/>
    <mergeCell ref="E701:G701"/>
    <mergeCell ref="A701:D701"/>
    <mergeCell ref="B699:J699"/>
    <mergeCell ref="A711:D711"/>
    <mergeCell ref="E711:G711"/>
    <mergeCell ref="H711:J711"/>
    <mergeCell ref="A712:D712"/>
    <mergeCell ref="A668:C668"/>
    <mergeCell ref="D668:E668"/>
    <mergeCell ref="I668:J668"/>
    <mergeCell ref="I663:J663"/>
    <mergeCell ref="E712:G712"/>
    <mergeCell ref="E716:G716"/>
    <mergeCell ref="A660:B660"/>
    <mergeCell ref="A718:D718"/>
    <mergeCell ref="E718:G718"/>
    <mergeCell ref="H718:J718"/>
    <mergeCell ref="A719:D719"/>
    <mergeCell ref="A717:D717"/>
    <mergeCell ref="E702:G702"/>
    <mergeCell ref="H708:J708"/>
    <mergeCell ref="D654:E654"/>
    <mergeCell ref="A1084:B1084"/>
    <mergeCell ref="C1084:F1084"/>
    <mergeCell ref="G1084:H1084"/>
    <mergeCell ref="I1084:J1084"/>
    <mergeCell ref="A657:C657"/>
    <mergeCell ref="H768:J768"/>
    <mergeCell ref="A771:J771"/>
    <mergeCell ref="A769:D769"/>
    <mergeCell ref="E769:G769"/>
    <mergeCell ref="H764:J764"/>
    <mergeCell ref="H769:J769"/>
    <mergeCell ref="A772:J777"/>
    <mergeCell ref="A849:D849"/>
    <mergeCell ref="E849:G849"/>
    <mergeCell ref="H849:J849"/>
    <mergeCell ref="A847:D847"/>
    <mergeCell ref="A710:D710"/>
    <mergeCell ref="E685:G685"/>
    <mergeCell ref="H685:J685"/>
    <mergeCell ref="A686:D686"/>
    <mergeCell ref="H741:J741"/>
    <mergeCell ref="A742:D742"/>
    <mergeCell ref="H761:J761"/>
    <mergeCell ref="A760:D760"/>
    <mergeCell ref="E760:G760"/>
    <mergeCell ref="H760:J760"/>
    <mergeCell ref="A754:D754"/>
    <mergeCell ref="A757:D757"/>
    <mergeCell ref="E757:G757"/>
    <mergeCell ref="E754:G754"/>
    <mergeCell ref="H754:J754"/>
    <mergeCell ref="A755:D755"/>
    <mergeCell ref="H755:J755"/>
    <mergeCell ref="E758:G758"/>
    <mergeCell ref="E755:G755"/>
    <mergeCell ref="E710:G710"/>
    <mergeCell ref="H716:J716"/>
    <mergeCell ref="A722:J732"/>
    <mergeCell ref="H710:J710"/>
    <mergeCell ref="A709:D709"/>
    <mergeCell ref="E709:G709"/>
    <mergeCell ref="H709:J709"/>
    <mergeCell ref="H717:J717"/>
    <mergeCell ref="E717:G717"/>
    <mergeCell ref="A707:D707"/>
    <mergeCell ref="E707:G707"/>
    <mergeCell ref="H707:J707"/>
    <mergeCell ref="A705:D705"/>
    <mergeCell ref="A714:D714"/>
    <mergeCell ref="E714:G714"/>
    <mergeCell ref="H622:J622"/>
    <mergeCell ref="D647:J647"/>
    <mergeCell ref="A649:C649"/>
    <mergeCell ref="D649:E649"/>
    <mergeCell ref="I649:J649"/>
    <mergeCell ref="A623:G623"/>
    <mergeCell ref="H623:J623"/>
    <mergeCell ref="A624:G624"/>
    <mergeCell ref="H624:J624"/>
    <mergeCell ref="A625:G625"/>
    <mergeCell ref="A627:J630"/>
    <mergeCell ref="A646:B646"/>
    <mergeCell ref="D648:E648"/>
    <mergeCell ref="I648:J648"/>
    <mergeCell ref="A651:C651"/>
    <mergeCell ref="A653:C653"/>
    <mergeCell ref="D651:E651"/>
    <mergeCell ref="D650:E650"/>
    <mergeCell ref="I650:J650"/>
    <mergeCell ref="D653:E653"/>
    <mergeCell ref="A1088:B1088"/>
    <mergeCell ref="C1088:F1088"/>
    <mergeCell ref="G1088:H1088"/>
    <mergeCell ref="I1088:J1088"/>
    <mergeCell ref="A1089:B1089"/>
    <mergeCell ref="C1089:F1089"/>
    <mergeCell ref="G1089:H1089"/>
    <mergeCell ref="I1089:J1089"/>
    <mergeCell ref="A1086:B1086"/>
    <mergeCell ref="C1086:F1086"/>
    <mergeCell ref="G1086:H1086"/>
    <mergeCell ref="I1086:J1086"/>
    <mergeCell ref="A1087:B1087"/>
    <mergeCell ref="C1087:F1087"/>
    <mergeCell ref="G1087:H1087"/>
    <mergeCell ref="I1087:J1087"/>
    <mergeCell ref="A600:B600"/>
    <mergeCell ref="H601:J601"/>
    <mergeCell ref="A601:G601"/>
    <mergeCell ref="A602:G602"/>
    <mergeCell ref="H602:J602"/>
    <mergeCell ref="A603:G603"/>
    <mergeCell ref="H603:J603"/>
    <mergeCell ref="A604:G604"/>
    <mergeCell ref="H604:J604"/>
    <mergeCell ref="A605:G605"/>
    <mergeCell ref="H605:J605"/>
    <mergeCell ref="A606:G606"/>
    <mergeCell ref="H606:J606"/>
    <mergeCell ref="A607:G607"/>
    <mergeCell ref="H607:J607"/>
    <mergeCell ref="A608:G608"/>
    <mergeCell ref="C1097:F1097"/>
    <mergeCell ref="G1097:H1097"/>
    <mergeCell ref="I1097:J1097"/>
    <mergeCell ref="A1094:B1094"/>
    <mergeCell ref="C1094:F1094"/>
    <mergeCell ref="C1092:F1092"/>
    <mergeCell ref="G1092:H1092"/>
    <mergeCell ref="I1092:J1092"/>
    <mergeCell ref="A1093:B1093"/>
    <mergeCell ref="C1093:F1093"/>
    <mergeCell ref="G1093:H1093"/>
    <mergeCell ref="I1093:J1093"/>
    <mergeCell ref="A1090:B1090"/>
    <mergeCell ref="C1090:F1090"/>
    <mergeCell ref="G1090:H1090"/>
    <mergeCell ref="I1090:J1090"/>
    <mergeCell ref="A1091:B1091"/>
    <mergeCell ref="C1091:F1091"/>
    <mergeCell ref="G1091:H1091"/>
    <mergeCell ref="I1091:J1091"/>
    <mergeCell ref="G1094:H1094"/>
    <mergeCell ref="I1094:J1094"/>
    <mergeCell ref="A1095:B1095"/>
    <mergeCell ref="C1095:F1095"/>
    <mergeCell ref="I1095:J1095"/>
    <mergeCell ref="A1092:B1092"/>
    <mergeCell ref="A1099:B1099"/>
    <mergeCell ref="C1099:F1099"/>
    <mergeCell ref="G1099:H1099"/>
    <mergeCell ref="I1099:J1099"/>
    <mergeCell ref="A582:D582"/>
    <mergeCell ref="A585:J590"/>
    <mergeCell ref="A584:J584"/>
    <mergeCell ref="E736:G736"/>
    <mergeCell ref="A736:D736"/>
    <mergeCell ref="A739:D739"/>
    <mergeCell ref="A1098:B1098"/>
    <mergeCell ref="C1098:F1098"/>
    <mergeCell ref="G1098:H1098"/>
    <mergeCell ref="I1098:J1098"/>
    <mergeCell ref="B596:J596"/>
    <mergeCell ref="B598:J598"/>
    <mergeCell ref="A599:J599"/>
    <mergeCell ref="E739:G739"/>
    <mergeCell ref="H739:J739"/>
    <mergeCell ref="A740:D740"/>
    <mergeCell ref="A1096:B1096"/>
    <mergeCell ref="C1096:F1096"/>
    <mergeCell ref="G1096:H1096"/>
    <mergeCell ref="I1096:J1096"/>
    <mergeCell ref="G1095:H1095"/>
    <mergeCell ref="A1097:B1097"/>
    <mergeCell ref="E890:G890"/>
    <mergeCell ref="H890:J890"/>
    <mergeCell ref="A891:D891"/>
    <mergeCell ref="E891:G891"/>
    <mergeCell ref="H892:J892"/>
    <mergeCell ref="A862:D862"/>
    <mergeCell ref="C1105:F1105"/>
    <mergeCell ref="G1105:H1105"/>
    <mergeCell ref="I1105:J1105"/>
    <mergeCell ref="A1102:B1102"/>
    <mergeCell ref="C1102:F1102"/>
    <mergeCell ref="G1102:H1102"/>
    <mergeCell ref="I1102:J1102"/>
    <mergeCell ref="A1103:B1103"/>
    <mergeCell ref="C1103:F1103"/>
    <mergeCell ref="G1103:H1103"/>
    <mergeCell ref="I1103:J1103"/>
    <mergeCell ref="A1101:B1101"/>
    <mergeCell ref="C1101:F1101"/>
    <mergeCell ref="G1101:H1101"/>
    <mergeCell ref="I1101:J1101"/>
    <mergeCell ref="A1100:B1100"/>
    <mergeCell ref="C1100:F1100"/>
    <mergeCell ref="G1100:H1100"/>
    <mergeCell ref="I1100:J1100"/>
    <mergeCell ref="G356:J356"/>
    <mergeCell ref="A261:J261"/>
    <mergeCell ref="A355:F355"/>
    <mergeCell ref="G355:J355"/>
    <mergeCell ref="G1112:H1112"/>
    <mergeCell ref="I1112:J1112"/>
    <mergeCell ref="A1113:B1113"/>
    <mergeCell ref="C1113:F1113"/>
    <mergeCell ref="G1113:H1113"/>
    <mergeCell ref="I1113:J1113"/>
    <mergeCell ref="A1110:B1110"/>
    <mergeCell ref="C1110:F1110"/>
    <mergeCell ref="G1110:H1110"/>
    <mergeCell ref="I1110:J1110"/>
    <mergeCell ref="A1111:B1111"/>
    <mergeCell ref="C1111:F1111"/>
    <mergeCell ref="G1111:H1111"/>
    <mergeCell ref="I1111:J1111"/>
    <mergeCell ref="A1108:B1108"/>
    <mergeCell ref="C1108:F1108"/>
    <mergeCell ref="G1108:H1108"/>
    <mergeCell ref="I1108:J1108"/>
    <mergeCell ref="A1109:B1109"/>
    <mergeCell ref="C1109:F1109"/>
    <mergeCell ref="G1109:H1109"/>
    <mergeCell ref="I1109:J1109"/>
    <mergeCell ref="A1104:B1104"/>
    <mergeCell ref="C1104:F1104"/>
    <mergeCell ref="G1104:H1104"/>
    <mergeCell ref="I1104:J1104"/>
    <mergeCell ref="A1105:B1105"/>
    <mergeCell ref="A761:D761"/>
    <mergeCell ref="A1117:B1117"/>
    <mergeCell ref="C1117:F1117"/>
    <mergeCell ref="A1112:B1112"/>
    <mergeCell ref="C1112:F1112"/>
    <mergeCell ref="A222:J222"/>
    <mergeCell ref="E463:F463"/>
    <mergeCell ref="E464:F464"/>
    <mergeCell ref="C460:D460"/>
    <mergeCell ref="A461:B461"/>
    <mergeCell ref="C461:D461"/>
    <mergeCell ref="C463:D463"/>
    <mergeCell ref="A464:B464"/>
    <mergeCell ref="C464:D464"/>
    <mergeCell ref="H429:J429"/>
    <mergeCell ref="A430:D430"/>
    <mergeCell ref="E430:G430"/>
    <mergeCell ref="E457:F459"/>
    <mergeCell ref="E461:F461"/>
    <mergeCell ref="A437:J449"/>
    <mergeCell ref="A436:J436"/>
    <mergeCell ref="B454:J454"/>
    <mergeCell ref="H430:J430"/>
    <mergeCell ref="A431:D431"/>
    <mergeCell ref="A344:J344"/>
    <mergeCell ref="A342:D342"/>
    <mergeCell ref="A296:J296"/>
    <mergeCell ref="A340:D340"/>
    <mergeCell ref="A341:D341"/>
    <mergeCell ref="A239:F239"/>
    <mergeCell ref="E336:G336"/>
    <mergeCell ref="A358:J361"/>
    <mergeCell ref="A356:F356"/>
    <mergeCell ref="A91:J91"/>
    <mergeCell ref="H110:J110"/>
    <mergeCell ref="H111:J111"/>
    <mergeCell ref="B161:J161"/>
    <mergeCell ref="A1121:B1121"/>
    <mergeCell ref="C1121:F1121"/>
    <mergeCell ref="G1121:H1121"/>
    <mergeCell ref="I1121:J1121"/>
    <mergeCell ref="A223:B223"/>
    <mergeCell ref="E340:G340"/>
    <mergeCell ref="A1120:B1120"/>
    <mergeCell ref="H336:J336"/>
    <mergeCell ref="H342:J342"/>
    <mergeCell ref="A371:B371"/>
    <mergeCell ref="C1120:F1120"/>
    <mergeCell ref="G1120:H1120"/>
    <mergeCell ref="I1120:J1120"/>
    <mergeCell ref="I654:J654"/>
    <mergeCell ref="A396:J396"/>
    <mergeCell ref="E465:F465"/>
    <mergeCell ref="E466:F466"/>
    <mergeCell ref="I463:J463"/>
    <mergeCell ref="I464:J464"/>
    <mergeCell ref="A1119:B1119"/>
    <mergeCell ref="C1119:F1119"/>
    <mergeCell ref="G1119:H1119"/>
    <mergeCell ref="I1119:J1119"/>
    <mergeCell ref="A391:D391"/>
    <mergeCell ref="H341:J341"/>
    <mergeCell ref="E341:G341"/>
    <mergeCell ref="E342:G342"/>
    <mergeCell ref="H340:J340"/>
    <mergeCell ref="A125:D125"/>
    <mergeCell ref="E125:G125"/>
    <mergeCell ref="H125:J125"/>
    <mergeCell ref="A134:G134"/>
    <mergeCell ref="A70:I70"/>
    <mergeCell ref="A73:I73"/>
    <mergeCell ref="B87:C87"/>
    <mergeCell ref="B74:J74"/>
    <mergeCell ref="G77:J77"/>
    <mergeCell ref="B85:J85"/>
    <mergeCell ref="A76:F76"/>
    <mergeCell ref="A77:F77"/>
    <mergeCell ref="A78:F78"/>
    <mergeCell ref="A216:J216"/>
    <mergeCell ref="H337:J337"/>
    <mergeCell ref="B334:J334"/>
    <mergeCell ref="H105:J105"/>
    <mergeCell ref="H106:J106"/>
    <mergeCell ref="H107:J107"/>
    <mergeCell ref="E105:G105"/>
    <mergeCell ref="A111:D111"/>
    <mergeCell ref="A105:D105"/>
    <mergeCell ref="A106:D106"/>
    <mergeCell ref="E110:G110"/>
    <mergeCell ref="E109:G109"/>
    <mergeCell ref="B81:J81"/>
    <mergeCell ref="D87:E87"/>
    <mergeCell ref="A108:D108"/>
    <mergeCell ref="E116:G116"/>
    <mergeCell ref="A107:D107"/>
    <mergeCell ref="A110:D110"/>
    <mergeCell ref="A109:D109"/>
    <mergeCell ref="B71:J71"/>
    <mergeCell ref="B7:C7"/>
    <mergeCell ref="H19:J19"/>
    <mergeCell ref="A19:D19"/>
    <mergeCell ref="B11:J11"/>
    <mergeCell ref="B13:J13"/>
    <mergeCell ref="A1:C1"/>
    <mergeCell ref="E1:F1"/>
    <mergeCell ref="B58:J58"/>
    <mergeCell ref="B72:J72"/>
    <mergeCell ref="G76:J76"/>
    <mergeCell ref="A2:J2"/>
    <mergeCell ref="B69:J69"/>
    <mergeCell ref="B5:E5"/>
    <mergeCell ref="F5:J5"/>
    <mergeCell ref="B12:J12"/>
    <mergeCell ref="G1124:H1124"/>
    <mergeCell ref="I1124:J1124"/>
    <mergeCell ref="A1123:B1123"/>
    <mergeCell ref="C1123:F1123"/>
    <mergeCell ref="G1123:H1123"/>
    <mergeCell ref="I1123:J1123"/>
    <mergeCell ref="F374:G374"/>
    <mergeCell ref="H374:J374"/>
    <mergeCell ref="A1122:B1122"/>
    <mergeCell ref="F375:G375"/>
    <mergeCell ref="H375:J375"/>
    <mergeCell ref="H389:J389"/>
    <mergeCell ref="B152:J152"/>
    <mergeCell ref="F150:G150"/>
    <mergeCell ref="D150:E150"/>
    <mergeCell ref="B158:J158"/>
    <mergeCell ref="H22:J22"/>
    <mergeCell ref="A27:C27"/>
    <mergeCell ref="B41:J41"/>
    <mergeCell ref="B42:J42"/>
    <mergeCell ref="B14:J14"/>
    <mergeCell ref="B15:J15"/>
    <mergeCell ref="B16:J16"/>
    <mergeCell ref="C34:D34"/>
    <mergeCell ref="H27:J27"/>
    <mergeCell ref="H28:J28"/>
    <mergeCell ref="H29:J29"/>
    <mergeCell ref="E20:G20"/>
    <mergeCell ref="E21:G21"/>
    <mergeCell ref="E22:G22"/>
    <mergeCell ref="D6:J6"/>
    <mergeCell ref="A20:D20"/>
    <mergeCell ref="A21:D21"/>
    <mergeCell ref="A22:D22"/>
    <mergeCell ref="A28:C28"/>
    <mergeCell ref="A29:C29"/>
    <mergeCell ref="B8:C8"/>
    <mergeCell ref="B18:J18"/>
    <mergeCell ref="B10:J10"/>
    <mergeCell ref="E19:G19"/>
    <mergeCell ref="D7:J7"/>
    <mergeCell ref="D8:J8"/>
    <mergeCell ref="A38:C38"/>
    <mergeCell ref="D38:E38"/>
    <mergeCell ref="B3:J3"/>
    <mergeCell ref="D26:E26"/>
    <mergeCell ref="D27:E27"/>
    <mergeCell ref="D28:E28"/>
    <mergeCell ref="D29:E29"/>
    <mergeCell ref="A65:J65"/>
    <mergeCell ref="F27:G27"/>
    <mergeCell ref="F28:G28"/>
    <mergeCell ref="F29:G29"/>
    <mergeCell ref="B32:J32"/>
    <mergeCell ref="A1126:B1126"/>
    <mergeCell ref="C1126:F1126"/>
    <mergeCell ref="G1126:H1126"/>
    <mergeCell ref="I1126:J1126"/>
    <mergeCell ref="B352:J352"/>
    <mergeCell ref="D373:E373"/>
    <mergeCell ref="F373:G373"/>
    <mergeCell ref="H373:J373"/>
    <mergeCell ref="A1124:B1124"/>
    <mergeCell ref="C1124:F1124"/>
    <mergeCell ref="B57:J57"/>
    <mergeCell ref="B25:J25"/>
    <mergeCell ref="H26:J26"/>
    <mergeCell ref="F26:G26"/>
    <mergeCell ref="A26:C26"/>
    <mergeCell ref="A36:F36"/>
    <mergeCell ref="A34:B34"/>
    <mergeCell ref="F38:G38"/>
    <mergeCell ref="H37:J37"/>
    <mergeCell ref="B54:J54"/>
    <mergeCell ref="H20:J20"/>
    <mergeCell ref="H21:J21"/>
    <mergeCell ref="A95:C95"/>
    <mergeCell ref="D95:F95"/>
    <mergeCell ref="G95:J95"/>
    <mergeCell ref="B99:J99"/>
    <mergeCell ref="A1127:B1127"/>
    <mergeCell ref="C1127:F1127"/>
    <mergeCell ref="G1127:H1127"/>
    <mergeCell ref="I1127:J1127"/>
    <mergeCell ref="A104:D104"/>
    <mergeCell ref="E104:G104"/>
    <mergeCell ref="G93:J93"/>
    <mergeCell ref="A94:C94"/>
    <mergeCell ref="H38:J38"/>
    <mergeCell ref="A37:C37"/>
    <mergeCell ref="D37:E37"/>
    <mergeCell ref="F37:G37"/>
    <mergeCell ref="G94:J94"/>
    <mergeCell ref="B59:J59"/>
    <mergeCell ref="B43:J43"/>
    <mergeCell ref="B44:J44"/>
    <mergeCell ref="B55:J55"/>
    <mergeCell ref="A56:I56"/>
    <mergeCell ref="B66:J66"/>
    <mergeCell ref="B52:J52"/>
    <mergeCell ref="B90:J90"/>
    <mergeCell ref="D94:F94"/>
    <mergeCell ref="B61:J62"/>
    <mergeCell ref="B63:J63"/>
    <mergeCell ref="A93:C93"/>
    <mergeCell ref="D93:F93"/>
    <mergeCell ref="A209:B209"/>
    <mergeCell ref="G78:J78"/>
    <mergeCell ref="I1129:J1129"/>
    <mergeCell ref="A101:D101"/>
    <mergeCell ref="E101:G101"/>
    <mergeCell ref="E102:G102"/>
    <mergeCell ref="A102:D102"/>
    <mergeCell ref="H108:J108"/>
    <mergeCell ref="A210:J210"/>
    <mergeCell ref="A1125:B1125"/>
    <mergeCell ref="C1125:F1125"/>
    <mergeCell ref="G1125:H1125"/>
    <mergeCell ref="I1125:J1125"/>
    <mergeCell ref="B160:J160"/>
    <mergeCell ref="B159:J159"/>
    <mergeCell ref="H150:J150"/>
    <mergeCell ref="B151:J151"/>
    <mergeCell ref="A146:C146"/>
    <mergeCell ref="A147:C147"/>
    <mergeCell ref="A149:C149"/>
    <mergeCell ref="A150:C150"/>
    <mergeCell ref="H145:J145"/>
    <mergeCell ref="E124:G124"/>
    <mergeCell ref="H124:J124"/>
    <mergeCell ref="A143:C143"/>
    <mergeCell ref="A145:C145"/>
    <mergeCell ref="A142:C142"/>
    <mergeCell ref="H142:J142"/>
    <mergeCell ref="D142:E142"/>
    <mergeCell ref="F142:G142"/>
    <mergeCell ref="F145:G145"/>
    <mergeCell ref="H143:J143"/>
    <mergeCell ref="E111:G111"/>
    <mergeCell ref="E117:G117"/>
    <mergeCell ref="A144:C144"/>
    <mergeCell ref="H146:J146"/>
    <mergeCell ref="A148:C148"/>
    <mergeCell ref="D148:E148"/>
    <mergeCell ref="A138:J140"/>
    <mergeCell ref="A207:B207"/>
    <mergeCell ref="A212:B212"/>
    <mergeCell ref="A214:B214"/>
    <mergeCell ref="E108:G108"/>
    <mergeCell ref="H101:J101"/>
    <mergeCell ref="E106:G106"/>
    <mergeCell ref="E107:G107"/>
    <mergeCell ref="H102:J102"/>
    <mergeCell ref="A103:D103"/>
    <mergeCell ref="E103:G103"/>
    <mergeCell ref="H103:J103"/>
    <mergeCell ref="H104:J104"/>
    <mergeCell ref="B136:J136"/>
    <mergeCell ref="A121:D121"/>
    <mergeCell ref="E121:G121"/>
    <mergeCell ref="H121:J121"/>
    <mergeCell ref="A123:D123"/>
    <mergeCell ref="E123:G123"/>
    <mergeCell ref="H123:J123"/>
    <mergeCell ref="A124:D124"/>
    <mergeCell ref="A116:D116"/>
    <mergeCell ref="A118:D118"/>
    <mergeCell ref="H118:J118"/>
    <mergeCell ref="H117:J117"/>
    <mergeCell ref="A117:D117"/>
    <mergeCell ref="H116:J116"/>
    <mergeCell ref="E118:G118"/>
    <mergeCell ref="H109:J109"/>
    <mergeCell ref="H113:J113"/>
    <mergeCell ref="H119:J119"/>
    <mergeCell ref="H120:J120"/>
    <mergeCell ref="E119:G119"/>
    <mergeCell ref="A119:D119"/>
    <mergeCell ref="A120:D120"/>
    <mergeCell ref="E120:G120"/>
    <mergeCell ref="H114:J114"/>
    <mergeCell ref="A115:D115"/>
    <mergeCell ref="A112:D112"/>
    <mergeCell ref="E112:G112"/>
    <mergeCell ref="H112:J112"/>
    <mergeCell ref="A113:D113"/>
    <mergeCell ref="E113:G113"/>
    <mergeCell ref="E115:G115"/>
    <mergeCell ref="A114:D114"/>
    <mergeCell ref="E114:G114"/>
    <mergeCell ref="F148:G148"/>
    <mergeCell ref="D143:E143"/>
    <mergeCell ref="D145:E145"/>
    <mergeCell ref="D149:E149"/>
    <mergeCell ref="F143:G143"/>
    <mergeCell ref="H147:J147"/>
    <mergeCell ref="H149:J149"/>
    <mergeCell ref="D146:E146"/>
    <mergeCell ref="H148:J148"/>
    <mergeCell ref="D147:E147"/>
    <mergeCell ref="C165:J165"/>
    <mergeCell ref="H166:H167"/>
    <mergeCell ref="G166:G167"/>
    <mergeCell ref="H201:H202"/>
    <mergeCell ref="I201:I202"/>
    <mergeCell ref="J201:J202"/>
    <mergeCell ref="A244:B244"/>
    <mergeCell ref="A200:B202"/>
    <mergeCell ref="A176:B176"/>
    <mergeCell ref="A177:B177"/>
    <mergeCell ref="A178:B178"/>
    <mergeCell ref="A185:B185"/>
    <mergeCell ref="A193:J198"/>
    <mergeCell ref="F201:F202"/>
    <mergeCell ref="A169:J169"/>
    <mergeCell ref="F149:G149"/>
    <mergeCell ref="A164:B164"/>
    <mergeCell ref="A219:B219"/>
    <mergeCell ref="A220:B220"/>
    <mergeCell ref="A221:B221"/>
    <mergeCell ref="A172:B172"/>
    <mergeCell ref="I166:I167"/>
    <mergeCell ref="A374:C374"/>
    <mergeCell ref="D374:E374"/>
    <mergeCell ref="G237:J237"/>
    <mergeCell ref="G238:J238"/>
    <mergeCell ref="A211:B211"/>
    <mergeCell ref="A213:B213"/>
    <mergeCell ref="A187:J187"/>
    <mergeCell ref="C200:J200"/>
    <mergeCell ref="A183:B183"/>
    <mergeCell ref="A1131:B1131"/>
    <mergeCell ref="C1131:F1131"/>
    <mergeCell ref="G1131:H1131"/>
    <mergeCell ref="I1131:J1131"/>
    <mergeCell ref="B369:J369"/>
    <mergeCell ref="F372:G372"/>
    <mergeCell ref="H372:J372"/>
    <mergeCell ref="A373:C373"/>
    <mergeCell ref="G201:G202"/>
    <mergeCell ref="A204:J204"/>
    <mergeCell ref="A205:B205"/>
    <mergeCell ref="G239:J239"/>
    <mergeCell ref="A237:F237"/>
    <mergeCell ref="A238:F238"/>
    <mergeCell ref="A1130:B1130"/>
    <mergeCell ref="C1130:F1130"/>
    <mergeCell ref="G1130:H1130"/>
    <mergeCell ref="I1130:J1130"/>
    <mergeCell ref="A354:F354"/>
    <mergeCell ref="G354:J354"/>
    <mergeCell ref="A1129:B1129"/>
    <mergeCell ref="C1129:F1129"/>
    <mergeCell ref="G1129:H1129"/>
    <mergeCell ref="A186:B186"/>
    <mergeCell ref="A179:B179"/>
    <mergeCell ref="A180:B180"/>
    <mergeCell ref="A181:J181"/>
    <mergeCell ref="A182:B182"/>
    <mergeCell ref="A173:B173"/>
    <mergeCell ref="A174:B174"/>
    <mergeCell ref="J166:J167"/>
    <mergeCell ref="C201:C202"/>
    <mergeCell ref="D201:D202"/>
    <mergeCell ref="E201:E202"/>
    <mergeCell ref="A217:B217"/>
    <mergeCell ref="A218:B218"/>
    <mergeCell ref="A215:B215"/>
    <mergeCell ref="A165:B167"/>
    <mergeCell ref="A168:B168"/>
    <mergeCell ref="A206:B206"/>
    <mergeCell ref="A208:B208"/>
    <mergeCell ref="C166:C167"/>
    <mergeCell ref="D166:D167"/>
    <mergeCell ref="E166:E167"/>
    <mergeCell ref="F166:F167"/>
    <mergeCell ref="A170:B170"/>
    <mergeCell ref="A171:B171"/>
    <mergeCell ref="A267:J267"/>
    <mergeCell ref="J246:J247"/>
    <mergeCell ref="A249:J249"/>
    <mergeCell ref="A286:A288"/>
    <mergeCell ref="E339:G339"/>
    <mergeCell ref="E246:E247"/>
    <mergeCell ref="F246:F247"/>
    <mergeCell ref="G246:G247"/>
    <mergeCell ref="A339:D339"/>
    <mergeCell ref="D246:D247"/>
    <mergeCell ref="A302:J302"/>
    <mergeCell ref="C287:C288"/>
    <mergeCell ref="C246:C247"/>
    <mergeCell ref="A290:J290"/>
    <mergeCell ref="E337:G337"/>
    <mergeCell ref="A255:J255"/>
    <mergeCell ref="A272:J272"/>
    <mergeCell ref="I287:I288"/>
    <mergeCell ref="J287:J288"/>
    <mergeCell ref="G287:G288"/>
    <mergeCell ref="H287:H288"/>
    <mergeCell ref="G327:J327"/>
    <mergeCell ref="A326:F326"/>
    <mergeCell ref="D287:D288"/>
    <mergeCell ref="A336:D336"/>
    <mergeCell ref="A337:D337"/>
    <mergeCell ref="G328:J328"/>
    <mergeCell ref="A317:J322"/>
    <mergeCell ref="G326:J326"/>
    <mergeCell ref="A327:F327"/>
    <mergeCell ref="E287:E288"/>
    <mergeCell ref="A273:J281"/>
    <mergeCell ref="D375:E375"/>
    <mergeCell ref="D377:E377"/>
    <mergeCell ref="F377:G377"/>
    <mergeCell ref="A416:C416"/>
    <mergeCell ref="A388:B388"/>
    <mergeCell ref="A338:D338"/>
    <mergeCell ref="E338:G338"/>
    <mergeCell ref="H338:J338"/>
    <mergeCell ref="D376:E376"/>
    <mergeCell ref="F376:G376"/>
    <mergeCell ref="H376:J376"/>
    <mergeCell ref="A375:C375"/>
    <mergeCell ref="H339:J339"/>
    <mergeCell ref="A372:C372"/>
    <mergeCell ref="D372:E372"/>
    <mergeCell ref="A1134:B1134"/>
    <mergeCell ref="C1134:F1134"/>
    <mergeCell ref="G1134:H1134"/>
    <mergeCell ref="I1134:J1134"/>
    <mergeCell ref="C1122:F1122"/>
    <mergeCell ref="G1122:H1122"/>
    <mergeCell ref="I1122:J1122"/>
    <mergeCell ref="G1117:H1117"/>
    <mergeCell ref="I1117:J1117"/>
    <mergeCell ref="A1118:B1118"/>
    <mergeCell ref="C1118:F1118"/>
    <mergeCell ref="G1118:H1118"/>
    <mergeCell ref="I1118:J1118"/>
    <mergeCell ref="A1115:B1115"/>
    <mergeCell ref="C1115:F1115"/>
    <mergeCell ref="G1115:H1115"/>
    <mergeCell ref="I1115:J1115"/>
    <mergeCell ref="A376:C376"/>
    <mergeCell ref="A1137:B1137"/>
    <mergeCell ref="C1137:F1137"/>
    <mergeCell ref="G1137:H1137"/>
    <mergeCell ref="I1137:J1137"/>
    <mergeCell ref="G457:H457"/>
    <mergeCell ref="I461:J461"/>
    <mergeCell ref="I462:J462"/>
    <mergeCell ref="D418:E418"/>
    <mergeCell ref="A1136:B1136"/>
    <mergeCell ref="C1136:F1136"/>
    <mergeCell ref="G1136:H1136"/>
    <mergeCell ref="I1136:J1136"/>
    <mergeCell ref="A379:J386"/>
    <mergeCell ref="A378:J378"/>
    <mergeCell ref="A420:J420"/>
    <mergeCell ref="H418:J418"/>
    <mergeCell ref="A390:D390"/>
    <mergeCell ref="H415:J415"/>
    <mergeCell ref="A1135:B1135"/>
    <mergeCell ref="C1135:F1135"/>
    <mergeCell ref="G1135:H1135"/>
    <mergeCell ref="I1135:J1135"/>
    <mergeCell ref="H377:J377"/>
    <mergeCell ref="A1116:B1116"/>
    <mergeCell ref="C1116:F1116"/>
    <mergeCell ref="G1116:H1116"/>
    <mergeCell ref="I1116:J1116"/>
    <mergeCell ref="A486:J486"/>
    <mergeCell ref="A429:D429"/>
    <mergeCell ref="E429:G429"/>
    <mergeCell ref="A1114:B1114"/>
    <mergeCell ref="A1140:B1140"/>
    <mergeCell ref="C1140:F1140"/>
    <mergeCell ref="G1140:H1140"/>
    <mergeCell ref="I1140:J1140"/>
    <mergeCell ref="E460:F460"/>
    <mergeCell ref="G458:G459"/>
    <mergeCell ref="H458:H459"/>
    <mergeCell ref="E462:F462"/>
    <mergeCell ref="I457:J459"/>
    <mergeCell ref="I460:J460"/>
    <mergeCell ref="A1138:B1138"/>
    <mergeCell ref="C1138:F1138"/>
    <mergeCell ref="G1138:H1138"/>
    <mergeCell ref="I1138:J1138"/>
    <mergeCell ref="A1139:B1139"/>
    <mergeCell ref="C1139:F1139"/>
    <mergeCell ref="G1139:H1139"/>
    <mergeCell ref="I1139:J1139"/>
    <mergeCell ref="C1114:F1114"/>
    <mergeCell ref="G1114:H1114"/>
    <mergeCell ref="I1114:J1114"/>
    <mergeCell ref="B552:J552"/>
    <mergeCell ref="H702:J702"/>
    <mergeCell ref="A685:D685"/>
    <mergeCell ref="A1132:B1132"/>
    <mergeCell ref="C1132:F1132"/>
    <mergeCell ref="G1132:H1132"/>
    <mergeCell ref="I1132:J1132"/>
    <mergeCell ref="A1133:B1133"/>
    <mergeCell ref="C1133:F1133"/>
    <mergeCell ref="G1133:H1133"/>
    <mergeCell ref="I1133:J1133"/>
    <mergeCell ref="G1149:H1149"/>
    <mergeCell ref="I1149:J1149"/>
    <mergeCell ref="A1143:B1143"/>
    <mergeCell ref="C1143:F1143"/>
    <mergeCell ref="G1143:H1143"/>
    <mergeCell ref="I1143:J1143"/>
    <mergeCell ref="A1144:B1144"/>
    <mergeCell ref="C1144:F1144"/>
    <mergeCell ref="G1144:H1144"/>
    <mergeCell ref="I1144:J1144"/>
    <mergeCell ref="A1141:B1141"/>
    <mergeCell ref="C1141:F1141"/>
    <mergeCell ref="G1141:H1141"/>
    <mergeCell ref="I1141:J1141"/>
    <mergeCell ref="A1142:B1142"/>
    <mergeCell ref="C1142:F1142"/>
    <mergeCell ref="G1142:H1142"/>
    <mergeCell ref="I1142:J1142"/>
    <mergeCell ref="H392:J392"/>
    <mergeCell ref="A393:D393"/>
    <mergeCell ref="E393:G393"/>
    <mergeCell ref="H393:J393"/>
    <mergeCell ref="E390:G390"/>
    <mergeCell ref="A392:D392"/>
    <mergeCell ref="E392:G392"/>
    <mergeCell ref="E389:G389"/>
    <mergeCell ref="A1156:B1156"/>
    <mergeCell ref="C1156:F1156"/>
    <mergeCell ref="G1156:H1156"/>
    <mergeCell ref="I1156:J1156"/>
    <mergeCell ref="A389:D389"/>
    <mergeCell ref="H391:J391"/>
    <mergeCell ref="A397:J407"/>
    <mergeCell ref="H390:J390"/>
    <mergeCell ref="E391:G391"/>
    <mergeCell ref="A1154:B1154"/>
    <mergeCell ref="C1154:F1154"/>
    <mergeCell ref="G1154:H1154"/>
    <mergeCell ref="I1154:J1154"/>
    <mergeCell ref="A1155:B1155"/>
    <mergeCell ref="C1155:F1155"/>
    <mergeCell ref="G1155:H1155"/>
    <mergeCell ref="I1155:J1155"/>
    <mergeCell ref="A1152:B1152"/>
    <mergeCell ref="C1152:F1152"/>
    <mergeCell ref="G1152:H1152"/>
    <mergeCell ref="I1152:J1152"/>
    <mergeCell ref="A1153:B1153"/>
    <mergeCell ref="C1153:F1153"/>
    <mergeCell ref="G1153:H1153"/>
    <mergeCell ref="A417:C417"/>
    <mergeCell ref="A415:C415"/>
    <mergeCell ref="DG424:DP426"/>
    <mergeCell ref="DQ424:DZ426"/>
    <mergeCell ref="D415:E415"/>
    <mergeCell ref="F415:G415"/>
    <mergeCell ref="F418:G418"/>
    <mergeCell ref="K424:T426"/>
    <mergeCell ref="AE424:AN426"/>
    <mergeCell ref="AO424:AX426"/>
    <mergeCell ref="H394:J394"/>
    <mergeCell ref="H414:J414"/>
    <mergeCell ref="U424:AD426"/>
    <mergeCell ref="D416:E416"/>
    <mergeCell ref="F416:G416"/>
    <mergeCell ref="H416:J416"/>
    <mergeCell ref="D417:E417"/>
    <mergeCell ref="F417:G417"/>
    <mergeCell ref="H417:J417"/>
    <mergeCell ref="A421:J426"/>
    <mergeCell ref="A413:B413"/>
    <mergeCell ref="A414:C414"/>
    <mergeCell ref="D414:E414"/>
    <mergeCell ref="F414:G414"/>
    <mergeCell ref="A394:D394"/>
    <mergeCell ref="E394:G394"/>
    <mergeCell ref="A418:C418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IQ424:IV426"/>
    <mergeCell ref="A428:B428"/>
    <mergeCell ref="EU424:FD426"/>
    <mergeCell ref="FE424:FN426"/>
    <mergeCell ref="FO424:FX426"/>
    <mergeCell ref="FY424:GH426"/>
    <mergeCell ref="EA424:EJ426"/>
    <mergeCell ref="EK424:ET426"/>
    <mergeCell ref="HC424:HL426"/>
    <mergeCell ref="HM424:HV426"/>
    <mergeCell ref="HW424:IF426"/>
    <mergeCell ref="IG424:IP426"/>
    <mergeCell ref="AY424:BH426"/>
    <mergeCell ref="BI424:BR426"/>
    <mergeCell ref="BS424:CB426"/>
    <mergeCell ref="CC424:CL426"/>
    <mergeCell ref="GI424:GR426"/>
    <mergeCell ref="GS424:HB426"/>
    <mergeCell ref="CM424:CV426"/>
    <mergeCell ref="CW424:DF426"/>
    <mergeCell ref="A434:D434"/>
    <mergeCell ref="E434:G434"/>
    <mergeCell ref="H434:J434"/>
    <mergeCell ref="K447:T449"/>
    <mergeCell ref="U447:AD449"/>
    <mergeCell ref="AE447:AN449"/>
    <mergeCell ref="A465:B465"/>
    <mergeCell ref="C465:D465"/>
    <mergeCell ref="A466:B466"/>
    <mergeCell ref="C466:D466"/>
    <mergeCell ref="U470:AD471"/>
    <mergeCell ref="AE470:AN471"/>
    <mergeCell ref="A468:J468"/>
    <mergeCell ref="I465:J465"/>
    <mergeCell ref="I466:J466"/>
    <mergeCell ref="A487:D487"/>
    <mergeCell ref="E487:F487"/>
    <mergeCell ref="G487:H487"/>
    <mergeCell ref="I487:J487"/>
    <mergeCell ref="C457:D459"/>
    <mergeCell ref="A456:B459"/>
    <mergeCell ref="E480:F480"/>
    <mergeCell ref="G480:H480"/>
    <mergeCell ref="A480:D480"/>
    <mergeCell ref="I480:J480"/>
    <mergeCell ref="A484:D484"/>
    <mergeCell ref="E484:F484"/>
    <mergeCell ref="G484:H484"/>
    <mergeCell ref="I484:J484"/>
    <mergeCell ref="A485:D485"/>
    <mergeCell ref="E485:F485"/>
    <mergeCell ref="G485:H485"/>
    <mergeCell ref="AO447:AX449"/>
    <mergeCell ref="HM470:HV471"/>
    <mergeCell ref="A488:D488"/>
    <mergeCell ref="E488:F488"/>
    <mergeCell ref="G488:H488"/>
    <mergeCell ref="I488:J488"/>
    <mergeCell ref="C456:J456"/>
    <mergeCell ref="A460:B460"/>
    <mergeCell ref="A462:B462"/>
    <mergeCell ref="C462:D462"/>
    <mergeCell ref="A463:B463"/>
    <mergeCell ref="AO470:AX471"/>
    <mergeCell ref="AY470:BH471"/>
    <mergeCell ref="FO447:FX449"/>
    <mergeCell ref="EA470:EJ471"/>
    <mergeCell ref="EK470:ET471"/>
    <mergeCell ref="EU470:FD471"/>
    <mergeCell ref="FE470:FN471"/>
    <mergeCell ref="FO470:FX471"/>
    <mergeCell ref="I481:J481"/>
    <mergeCell ref="A482:D482"/>
    <mergeCell ref="E482:F482"/>
    <mergeCell ref="G482:H482"/>
    <mergeCell ref="I482:J482"/>
    <mergeCell ref="HW447:IF449"/>
    <mergeCell ref="IG447:IP449"/>
    <mergeCell ref="IQ447:IV449"/>
    <mergeCell ref="IG470:IP471"/>
    <mergeCell ref="IQ470:IV471"/>
    <mergeCell ref="FY447:GH449"/>
    <mergeCell ref="GI447:GR449"/>
    <mergeCell ref="GS447:HB449"/>
    <mergeCell ref="HC447:HL449"/>
    <mergeCell ref="HM447:HV449"/>
    <mergeCell ref="DG447:DP449"/>
    <mergeCell ref="DQ447:DZ449"/>
    <mergeCell ref="EA447:EJ449"/>
    <mergeCell ref="EK447:ET449"/>
    <mergeCell ref="EU447:FD449"/>
    <mergeCell ref="FE447:FN449"/>
    <mergeCell ref="AY447:BH449"/>
    <mergeCell ref="BI447:BR449"/>
    <mergeCell ref="BS447:CB449"/>
    <mergeCell ref="CC447:CL449"/>
    <mergeCell ref="CM447:CV449"/>
    <mergeCell ref="CW447:DF449"/>
    <mergeCell ref="HW472:IF473"/>
    <mergeCell ref="DQ472:DZ473"/>
    <mergeCell ref="EA472:EJ473"/>
    <mergeCell ref="EK472:ET473"/>
    <mergeCell ref="EU472:FD473"/>
    <mergeCell ref="FE472:FN473"/>
    <mergeCell ref="GI472:GR473"/>
    <mergeCell ref="GS472:HB473"/>
    <mergeCell ref="HM472:HV473"/>
    <mergeCell ref="A478:D478"/>
    <mergeCell ref="E478:F478"/>
    <mergeCell ref="G478:H478"/>
    <mergeCell ref="I478:J478"/>
    <mergeCell ref="A469:J472"/>
    <mergeCell ref="A476:B476"/>
    <mergeCell ref="FY470:GH471"/>
    <mergeCell ref="GI470:GR471"/>
    <mergeCell ref="GS470:HB471"/>
    <mergeCell ref="HC470:HL471"/>
    <mergeCell ref="HW470:IF471"/>
    <mergeCell ref="DQ470:DZ471"/>
    <mergeCell ref="BI470:BR471"/>
    <mergeCell ref="BS470:CB471"/>
    <mergeCell ref="CC470:CL471"/>
    <mergeCell ref="CM470:CV471"/>
    <mergeCell ref="CW470:DF471"/>
    <mergeCell ref="DG470:DP471"/>
    <mergeCell ref="U472:AD473"/>
    <mergeCell ref="AE472:AN473"/>
    <mergeCell ref="AO472:AX473"/>
    <mergeCell ref="AY472:BH473"/>
    <mergeCell ref="FO472:FX473"/>
    <mergeCell ref="G494:H494"/>
    <mergeCell ref="I494:J494"/>
    <mergeCell ref="E516:J516"/>
    <mergeCell ref="CC472:CL473"/>
    <mergeCell ref="CM472:CV473"/>
    <mergeCell ref="CW472:DF473"/>
    <mergeCell ref="DG472:DP473"/>
    <mergeCell ref="B474:J474"/>
    <mergeCell ref="A479:J479"/>
    <mergeCell ref="I477:J477"/>
    <mergeCell ref="G477:H477"/>
    <mergeCell ref="E477:F477"/>
    <mergeCell ref="A477:D477"/>
    <mergeCell ref="BI472:BR473"/>
    <mergeCell ref="BS472:CB473"/>
    <mergeCell ref="A546:J546"/>
    <mergeCell ref="A494:D494"/>
    <mergeCell ref="A540:D540"/>
    <mergeCell ref="I492:J492"/>
    <mergeCell ref="A493:D493"/>
    <mergeCell ref="E493:F493"/>
    <mergeCell ref="E490:F490"/>
    <mergeCell ref="G490:H490"/>
    <mergeCell ref="A490:D490"/>
    <mergeCell ref="A492:D492"/>
    <mergeCell ref="G493:H493"/>
    <mergeCell ref="I493:J493"/>
    <mergeCell ref="E492:F492"/>
    <mergeCell ref="E491:F491"/>
    <mergeCell ref="G491:H491"/>
    <mergeCell ref="I491:J491"/>
    <mergeCell ref="E519:G519"/>
    <mergeCell ref="E520:G520"/>
    <mergeCell ref="H520:J520"/>
    <mergeCell ref="A516:D518"/>
    <mergeCell ref="A539:D539"/>
    <mergeCell ref="E539:G539"/>
    <mergeCell ref="H539:J539"/>
    <mergeCell ref="B535:J535"/>
    <mergeCell ref="A538:D538"/>
    <mergeCell ref="E540:G540"/>
    <mergeCell ref="H540:J540"/>
    <mergeCell ref="A542:D542"/>
    <mergeCell ref="E542:G542"/>
    <mergeCell ref="A345:J350"/>
    <mergeCell ref="H537:J537"/>
    <mergeCell ref="E537:G537"/>
    <mergeCell ref="A511:D511"/>
    <mergeCell ref="E506:G506"/>
    <mergeCell ref="E509:G509"/>
    <mergeCell ref="A537:D537"/>
    <mergeCell ref="H510:J510"/>
    <mergeCell ref="H507:J507"/>
    <mergeCell ref="E511:G511"/>
    <mergeCell ref="H511:J511"/>
    <mergeCell ref="A508:D508"/>
    <mergeCell ref="E508:G508"/>
    <mergeCell ref="H508:J508"/>
    <mergeCell ref="E507:G507"/>
    <mergeCell ref="E510:G510"/>
    <mergeCell ref="A510:D510"/>
    <mergeCell ref="A509:D509"/>
    <mergeCell ref="E494:F494"/>
    <mergeCell ref="G492:H492"/>
    <mergeCell ref="A497:J502"/>
    <mergeCell ref="H542:J542"/>
    <mergeCell ref="I485:J485"/>
    <mergeCell ref="A483:D483"/>
    <mergeCell ref="E483:F483"/>
    <mergeCell ref="G483:H483"/>
    <mergeCell ref="I483:J483"/>
    <mergeCell ref="A481:D481"/>
    <mergeCell ref="E481:F481"/>
    <mergeCell ref="G481:H481"/>
    <mergeCell ref="D661:J661"/>
    <mergeCell ref="D662:E662"/>
    <mergeCell ref="I662:J662"/>
    <mergeCell ref="D656:E656"/>
    <mergeCell ref="D658:E658"/>
    <mergeCell ref="A658:C658"/>
    <mergeCell ref="A592:J593"/>
    <mergeCell ref="H554:J554"/>
    <mergeCell ref="A554:G554"/>
    <mergeCell ref="A555:G555"/>
    <mergeCell ref="H555:J555"/>
    <mergeCell ref="A556:G556"/>
    <mergeCell ref="H569:J569"/>
    <mergeCell ref="H566:J566"/>
    <mergeCell ref="E566:G566"/>
    <mergeCell ref="A569:D569"/>
    <mergeCell ref="E569:G569"/>
    <mergeCell ref="A577:D577"/>
    <mergeCell ref="E577:G577"/>
    <mergeCell ref="E573:G573"/>
    <mergeCell ref="H519:J519"/>
    <mergeCell ref="A612:G612"/>
    <mergeCell ref="A1158:B1158"/>
    <mergeCell ref="C1158:F1158"/>
    <mergeCell ref="G1158:H1158"/>
    <mergeCell ref="I1158:J1158"/>
    <mergeCell ref="A768:D768"/>
    <mergeCell ref="E768:G768"/>
    <mergeCell ref="A626:J626"/>
    <mergeCell ref="E743:G743"/>
    <mergeCell ref="H743:J743"/>
    <mergeCell ref="A746:J748"/>
    <mergeCell ref="A1157:B1157"/>
    <mergeCell ref="C1157:F1157"/>
    <mergeCell ref="G1157:H1157"/>
    <mergeCell ref="I1157:J1157"/>
    <mergeCell ref="E753:G753"/>
    <mergeCell ref="A753:D753"/>
    <mergeCell ref="A738:D738"/>
    <mergeCell ref="E738:G738"/>
    <mergeCell ref="H738:J738"/>
    <mergeCell ref="I656:J656"/>
    <mergeCell ref="C1150:F1150"/>
    <mergeCell ref="G1150:H1150"/>
    <mergeCell ref="I1150:J1150"/>
    <mergeCell ref="A1151:B1151"/>
    <mergeCell ref="C1151:F1151"/>
    <mergeCell ref="G1151:H1151"/>
    <mergeCell ref="I1151:J1151"/>
    <mergeCell ref="A1145:B1145"/>
    <mergeCell ref="C1145:F1145"/>
    <mergeCell ref="G1145:H1145"/>
    <mergeCell ref="I1145:J1145"/>
    <mergeCell ref="A1149:B1149"/>
    <mergeCell ref="H612:J612"/>
    <mergeCell ref="A615:G615"/>
    <mergeCell ref="H615:J615"/>
    <mergeCell ref="A558:J558"/>
    <mergeCell ref="A580:D580"/>
    <mergeCell ref="A617:G617"/>
    <mergeCell ref="H617:J617"/>
    <mergeCell ref="E761:G761"/>
    <mergeCell ref="A616:G616"/>
    <mergeCell ref="H616:J616"/>
    <mergeCell ref="A614:B614"/>
    <mergeCell ref="I657:J657"/>
    <mergeCell ref="A652:C652"/>
    <mergeCell ref="D652:E652"/>
    <mergeCell ref="I652:J652"/>
    <mergeCell ref="A656:C656"/>
    <mergeCell ref="A618:G618"/>
    <mergeCell ref="H618:J618"/>
    <mergeCell ref="A619:G619"/>
    <mergeCell ref="H619:J619"/>
    <mergeCell ref="H625:J625"/>
    <mergeCell ref="A620:G620"/>
    <mergeCell ref="H582:J582"/>
    <mergeCell ref="H608:J608"/>
    <mergeCell ref="A609:G609"/>
    <mergeCell ref="H609:J609"/>
    <mergeCell ref="A610:G610"/>
    <mergeCell ref="H620:J620"/>
    <mergeCell ref="A621:G621"/>
    <mergeCell ref="H621:J621"/>
    <mergeCell ref="A622:G622"/>
    <mergeCell ref="D657:E657"/>
    <mergeCell ref="D663:E663"/>
    <mergeCell ref="I1153:J1153"/>
    <mergeCell ref="A1150:B1150"/>
    <mergeCell ref="H758:J758"/>
    <mergeCell ref="A759:D759"/>
    <mergeCell ref="E759:G759"/>
    <mergeCell ref="H759:J759"/>
    <mergeCell ref="E762:G762"/>
    <mergeCell ref="H762:J762"/>
    <mergeCell ref="A765:D765"/>
    <mergeCell ref="E765:G765"/>
    <mergeCell ref="H765:J765"/>
    <mergeCell ref="A763:D763"/>
    <mergeCell ref="E763:G763"/>
    <mergeCell ref="H763:J763"/>
    <mergeCell ref="H840:J840"/>
    <mergeCell ref="B781:J781"/>
    <mergeCell ref="A792:J792"/>
    <mergeCell ref="B812:J812"/>
    <mergeCell ref="A820:B820"/>
    <mergeCell ref="H839:J839"/>
    <mergeCell ref="B825:J825"/>
    <mergeCell ref="H893:J893"/>
    <mergeCell ref="A890:D890"/>
    <mergeCell ref="E859:G859"/>
    <mergeCell ref="C1149:F1149"/>
    <mergeCell ref="E860:G860"/>
    <mergeCell ref="H863:J863"/>
    <mergeCell ref="H862:J862"/>
    <mergeCell ref="A846:D846"/>
    <mergeCell ref="E887:G887"/>
    <mergeCell ref="H887:J887"/>
    <mergeCell ref="E839:G839"/>
    <mergeCell ref="E840:G840"/>
    <mergeCell ref="H864:J864"/>
    <mergeCell ref="H882:J882"/>
    <mergeCell ref="A881:D881"/>
    <mergeCell ref="A857:D857"/>
    <mergeCell ref="A858:D858"/>
    <mergeCell ref="H828:J828"/>
    <mergeCell ref="E835:G835"/>
    <mergeCell ref="H835:J835"/>
    <mergeCell ref="A848:D848"/>
    <mergeCell ref="E848:G848"/>
    <mergeCell ref="A854:D854"/>
    <mergeCell ref="H841:J841"/>
    <mergeCell ref="E846:G846"/>
    <mergeCell ref="H848:J848"/>
    <mergeCell ref="B844:J844"/>
    <mergeCell ref="H846:J846"/>
    <mergeCell ref="A840:D840"/>
    <mergeCell ref="E856:G856"/>
    <mergeCell ref="A852:D852"/>
    <mergeCell ref="E852:G852"/>
    <mergeCell ref="H829:J829"/>
    <mergeCell ref="H830:J830"/>
    <mergeCell ref="E864:G864"/>
    <mergeCell ref="A863:D863"/>
    <mergeCell ref="A821:B821"/>
    <mergeCell ref="I814:J814"/>
    <mergeCell ref="G814:H814"/>
    <mergeCell ref="E814:F814"/>
    <mergeCell ref="C814:D814"/>
    <mergeCell ref="A814:B815"/>
    <mergeCell ref="A819:B819"/>
    <mergeCell ref="A837:D837"/>
    <mergeCell ref="E884:G884"/>
    <mergeCell ref="E889:G889"/>
    <mergeCell ref="H889:J889"/>
    <mergeCell ref="E885:G885"/>
    <mergeCell ref="H885:J885"/>
    <mergeCell ref="A888:D888"/>
    <mergeCell ref="A885:D885"/>
    <mergeCell ref="A889:D889"/>
    <mergeCell ref="A859:D859"/>
    <mergeCell ref="A868:D868"/>
    <mergeCell ref="E868:G868"/>
    <mergeCell ref="H868:J868"/>
    <mergeCell ref="H884:J884"/>
    <mergeCell ref="E865:G865"/>
    <mergeCell ref="H865:J865"/>
    <mergeCell ref="E842:G842"/>
    <mergeCell ref="H842:J842"/>
    <mergeCell ref="E861:G861"/>
    <mergeCell ref="E862:G862"/>
    <mergeCell ref="E863:G863"/>
    <mergeCell ref="A861:D861"/>
    <mergeCell ref="A860:D860"/>
    <mergeCell ref="E857:G857"/>
    <mergeCell ref="E858:G858"/>
    <mergeCell ref="A816:B816"/>
    <mergeCell ref="A817:B817"/>
    <mergeCell ref="A818:B818"/>
    <mergeCell ref="A787:D787"/>
    <mergeCell ref="A779:J779"/>
    <mergeCell ref="E783:G783"/>
    <mergeCell ref="E784:G784"/>
    <mergeCell ref="A813:J813"/>
    <mergeCell ref="J785:J786"/>
    <mergeCell ref="I785:I786"/>
    <mergeCell ref="H783:J783"/>
    <mergeCell ref="H784:J784"/>
    <mergeCell ref="A783:D786"/>
    <mergeCell ref="E785:E786"/>
    <mergeCell ref="A788:D788"/>
    <mergeCell ref="A789:D789"/>
    <mergeCell ref="A790:D790"/>
    <mergeCell ref="A793:J805"/>
    <mergeCell ref="B810:J810"/>
    <mergeCell ref="A910:F910"/>
    <mergeCell ref="G910:H910"/>
    <mergeCell ref="I910:J910"/>
    <mergeCell ref="A911:F911"/>
    <mergeCell ref="G911:H911"/>
    <mergeCell ref="I911:J911"/>
    <mergeCell ref="G907:H907"/>
    <mergeCell ref="I907:J907"/>
    <mergeCell ref="A908:F908"/>
    <mergeCell ref="G908:H908"/>
    <mergeCell ref="I908:J908"/>
    <mergeCell ref="A909:F909"/>
    <mergeCell ref="G909:H909"/>
    <mergeCell ref="I909:J909"/>
    <mergeCell ref="A907:F907"/>
    <mergeCell ref="A874:D874"/>
    <mergeCell ref="A882:D882"/>
    <mergeCell ref="E882:G882"/>
    <mergeCell ref="B902:J902"/>
    <mergeCell ref="I906:J906"/>
    <mergeCell ref="G906:H906"/>
    <mergeCell ref="A906:F906"/>
    <mergeCell ref="A895:D895"/>
    <mergeCell ref="E895:G895"/>
    <mergeCell ref="A887:D887"/>
    <mergeCell ref="A880:D880"/>
    <mergeCell ref="E880:G880"/>
    <mergeCell ref="H880:J880"/>
    <mergeCell ref="E881:G881"/>
    <mergeCell ref="H881:J881"/>
    <mergeCell ref="A893:D893"/>
    <mergeCell ref="E893:G893"/>
    <mergeCell ref="A918:D918"/>
    <mergeCell ref="A919:D919"/>
    <mergeCell ref="B933:J933"/>
    <mergeCell ref="A943:D943"/>
    <mergeCell ref="E943:G943"/>
    <mergeCell ref="H944:J944"/>
    <mergeCell ref="H935:J935"/>
    <mergeCell ref="E935:G935"/>
    <mergeCell ref="A935:D935"/>
    <mergeCell ref="A930:D930"/>
    <mergeCell ref="A912:F912"/>
    <mergeCell ref="G912:H912"/>
    <mergeCell ref="I912:J912"/>
    <mergeCell ref="E941:G941"/>
    <mergeCell ref="H941:J941"/>
    <mergeCell ref="A942:D942"/>
    <mergeCell ref="A941:D941"/>
    <mergeCell ref="H916:J916"/>
    <mergeCell ref="E916:G916"/>
    <mergeCell ref="A916:D917"/>
    <mergeCell ref="B914:J914"/>
    <mergeCell ref="A926:D926"/>
    <mergeCell ref="A927:D927"/>
    <mergeCell ref="A928:D928"/>
    <mergeCell ref="A929:D929"/>
    <mergeCell ref="E939:G939"/>
    <mergeCell ref="H939:J939"/>
    <mergeCell ref="A936:D936"/>
    <mergeCell ref="E936:G936"/>
    <mergeCell ref="H936:J936"/>
    <mergeCell ref="A937:D937"/>
    <mergeCell ref="A920:D920"/>
    <mergeCell ref="A921:D921"/>
    <mergeCell ref="A922:D922"/>
    <mergeCell ref="A923:D923"/>
    <mergeCell ref="A924:D924"/>
    <mergeCell ref="A925:D925"/>
    <mergeCell ref="A947:J954"/>
    <mergeCell ref="E942:G942"/>
    <mergeCell ref="H942:J942"/>
    <mergeCell ref="H943:J943"/>
    <mergeCell ref="A944:D944"/>
    <mergeCell ref="E944:G944"/>
    <mergeCell ref="A946:J946"/>
    <mergeCell ref="B956:J956"/>
    <mergeCell ref="I959:J959"/>
    <mergeCell ref="G959:H959"/>
    <mergeCell ref="A963:D963"/>
    <mergeCell ref="E963:F963"/>
    <mergeCell ref="G963:H963"/>
    <mergeCell ref="I963:J963"/>
    <mergeCell ref="A960:D960"/>
    <mergeCell ref="A962:D962"/>
    <mergeCell ref="E962:F962"/>
    <mergeCell ref="A938:D938"/>
    <mergeCell ref="E938:G938"/>
    <mergeCell ref="H938:J938"/>
    <mergeCell ref="E937:G937"/>
    <mergeCell ref="H937:J937"/>
    <mergeCell ref="A940:D940"/>
    <mergeCell ref="A939:D939"/>
    <mergeCell ref="E940:G940"/>
    <mergeCell ref="H940:J940"/>
    <mergeCell ref="I960:J960"/>
    <mergeCell ref="A961:D961"/>
    <mergeCell ref="E961:F961"/>
    <mergeCell ref="E960:F960"/>
    <mergeCell ref="G961:H961"/>
    <mergeCell ref="I961:J961"/>
    <mergeCell ref="G960:H960"/>
    <mergeCell ref="G958:J958"/>
    <mergeCell ref="E958:F959"/>
    <mergeCell ref="A958:D959"/>
    <mergeCell ref="G962:H962"/>
    <mergeCell ref="I962:J962"/>
    <mergeCell ref="I969:J969"/>
    <mergeCell ref="E984:F985"/>
    <mergeCell ref="G984:J984"/>
    <mergeCell ref="G985:H985"/>
    <mergeCell ref="I985:J985"/>
    <mergeCell ref="A973:J973"/>
    <mergeCell ref="A968:D968"/>
    <mergeCell ref="E968:F968"/>
    <mergeCell ref="A970:D970"/>
    <mergeCell ref="E970:F970"/>
    <mergeCell ref="G970:H970"/>
    <mergeCell ref="I970:J970"/>
    <mergeCell ref="G968:H968"/>
    <mergeCell ref="I968:J968"/>
    <mergeCell ref="A996:D997"/>
    <mergeCell ref="E996:F997"/>
    <mergeCell ref="G996:J996"/>
    <mergeCell ref="A969:D969"/>
    <mergeCell ref="E969:F969"/>
    <mergeCell ref="A974:J982"/>
    <mergeCell ref="G987:H987"/>
    <mergeCell ref="I987:J987"/>
    <mergeCell ref="A983:B983"/>
    <mergeCell ref="A984:D985"/>
    <mergeCell ref="G969:H969"/>
    <mergeCell ref="G988:H988"/>
    <mergeCell ref="I988:J988"/>
    <mergeCell ref="E1001:F1001"/>
    <mergeCell ref="G1001:H1001"/>
    <mergeCell ref="I1001:J1001"/>
    <mergeCell ref="E1000:F1000"/>
    <mergeCell ref="A1001:D1001"/>
    <mergeCell ref="G1000:H1000"/>
    <mergeCell ref="I1000:J1000"/>
    <mergeCell ref="G986:H986"/>
    <mergeCell ref="I986:J986"/>
    <mergeCell ref="A987:D987"/>
    <mergeCell ref="E987:F987"/>
    <mergeCell ref="B994:J994"/>
    <mergeCell ref="A990:J990"/>
    <mergeCell ref="A986:D986"/>
    <mergeCell ref="E986:F986"/>
    <mergeCell ref="A988:D988"/>
    <mergeCell ref="E988:F988"/>
    <mergeCell ref="A993:J993"/>
    <mergeCell ref="A992:C992"/>
    <mergeCell ref="B1064:J1064"/>
    <mergeCell ref="A1027:C1027"/>
    <mergeCell ref="D1027:E1027"/>
    <mergeCell ref="I1027:J1027"/>
    <mergeCell ref="A1032:C1032"/>
    <mergeCell ref="D1032:E1032"/>
    <mergeCell ref="I1036:J1036"/>
    <mergeCell ref="A1034:C1034"/>
    <mergeCell ref="D1034:E1034"/>
    <mergeCell ref="I1034:J1034"/>
    <mergeCell ref="I1048:J1048"/>
    <mergeCell ref="A1000:D1000"/>
    <mergeCell ref="A998:D998"/>
    <mergeCell ref="E998:F998"/>
    <mergeCell ref="G998:H998"/>
    <mergeCell ref="I998:J998"/>
    <mergeCell ref="A999:D999"/>
    <mergeCell ref="E999:F999"/>
    <mergeCell ref="G999:H999"/>
    <mergeCell ref="I999:J999"/>
    <mergeCell ref="I1057:J1057"/>
    <mergeCell ref="A1054:C1054"/>
    <mergeCell ref="D1054:E1054"/>
    <mergeCell ref="I1054:J1054"/>
    <mergeCell ref="A1055:C1055"/>
    <mergeCell ref="D1055:E1055"/>
    <mergeCell ref="I1055:J1055"/>
    <mergeCell ref="A1061:J1062"/>
    <mergeCell ref="A1058:C1058"/>
    <mergeCell ref="D1058:E1058"/>
    <mergeCell ref="I1058:J1058"/>
    <mergeCell ref="A1005:D1005"/>
    <mergeCell ref="A1026:C1026"/>
    <mergeCell ref="D1026:E1026"/>
    <mergeCell ref="I1026:J1026"/>
    <mergeCell ref="A1038:C1038"/>
    <mergeCell ref="D1038:E1038"/>
    <mergeCell ref="I1038:J1038"/>
    <mergeCell ref="A1037:C1037"/>
    <mergeCell ref="D1037:E1037"/>
    <mergeCell ref="I1037:J1037"/>
    <mergeCell ref="A1002:D1002"/>
    <mergeCell ref="A1003:D1003"/>
    <mergeCell ref="E1003:F1003"/>
    <mergeCell ref="G1003:H1003"/>
    <mergeCell ref="I1003:J1003"/>
    <mergeCell ref="A1004:D1004"/>
    <mergeCell ref="E1004:F1004"/>
    <mergeCell ref="G1002:H1002"/>
    <mergeCell ref="I1002:J1002"/>
    <mergeCell ref="E1002:F1002"/>
    <mergeCell ref="I1004:J1004"/>
    <mergeCell ref="E1006:F1006"/>
    <mergeCell ref="G1006:H1006"/>
    <mergeCell ref="I1006:J1006"/>
    <mergeCell ref="A1028:C1028"/>
    <mergeCell ref="A1031:C1031"/>
    <mergeCell ref="D1031:E1031"/>
    <mergeCell ref="I1031:J1031"/>
    <mergeCell ref="I1032:J1032"/>
    <mergeCell ref="A1033:C1033"/>
    <mergeCell ref="D1033:E1033"/>
    <mergeCell ref="I1033:J1033"/>
    <mergeCell ref="E1005:F1005"/>
    <mergeCell ref="D1045:E1045"/>
    <mergeCell ref="I1045:J1045"/>
    <mergeCell ref="A1043:C1043"/>
    <mergeCell ref="D1043:E1043"/>
    <mergeCell ref="I1043:J1043"/>
    <mergeCell ref="A1044:C1044"/>
    <mergeCell ref="D1044:E1044"/>
    <mergeCell ref="I1044:J1044"/>
    <mergeCell ref="A1040:B1040"/>
    <mergeCell ref="A1041:C1042"/>
    <mergeCell ref="D1041:J1041"/>
    <mergeCell ref="D1042:E1042"/>
    <mergeCell ref="I1042:J1042"/>
    <mergeCell ref="A1036:C1036"/>
    <mergeCell ref="D1036:E1036"/>
    <mergeCell ref="A1035:C1035"/>
    <mergeCell ref="D1035:E1035"/>
    <mergeCell ref="I1035:J1035"/>
    <mergeCell ref="G1005:H1005"/>
    <mergeCell ref="I1005:J1005"/>
    <mergeCell ref="G1004:H1004"/>
    <mergeCell ref="A1048:C1048"/>
    <mergeCell ref="D1028:E1028"/>
    <mergeCell ref="I1022:J1022"/>
    <mergeCell ref="D1022:E1022"/>
    <mergeCell ref="D1021:J1021"/>
    <mergeCell ref="A1023:C1023"/>
    <mergeCell ref="A1021:C1022"/>
    <mergeCell ref="D1023:E1023"/>
    <mergeCell ref="I1023:J1023"/>
    <mergeCell ref="A1024:C1024"/>
    <mergeCell ref="D1024:E1024"/>
    <mergeCell ref="I1024:J1024"/>
    <mergeCell ref="A1025:C1025"/>
    <mergeCell ref="D1025:E1025"/>
    <mergeCell ref="I1025:J1025"/>
    <mergeCell ref="I1028:J1028"/>
    <mergeCell ref="A1029:C1029"/>
    <mergeCell ref="D1029:E1029"/>
    <mergeCell ref="I1029:J1029"/>
    <mergeCell ref="A1047:C1047"/>
    <mergeCell ref="D1047:E1047"/>
    <mergeCell ref="I1047:J1047"/>
    <mergeCell ref="A1030:C1030"/>
    <mergeCell ref="D1030:E1030"/>
    <mergeCell ref="I1030:J1030"/>
    <mergeCell ref="A1046:C1046"/>
    <mergeCell ref="D1046:E1046"/>
    <mergeCell ref="I1046:J1046"/>
    <mergeCell ref="A1045:C1045"/>
    <mergeCell ref="IQ472:IV473"/>
    <mergeCell ref="IG472:IP473"/>
    <mergeCell ref="HC472:HL473"/>
    <mergeCell ref="FY472:GH473"/>
    <mergeCell ref="B514:J514"/>
    <mergeCell ref="A522:J522"/>
    <mergeCell ref="A504:B504"/>
    <mergeCell ref="A505:D505"/>
    <mergeCell ref="E505:G505"/>
    <mergeCell ref="H505:J505"/>
    <mergeCell ref="D1048:E1048"/>
    <mergeCell ref="B67:J67"/>
    <mergeCell ref="A122:D122"/>
    <mergeCell ref="E122:G122"/>
    <mergeCell ref="H122:J122"/>
    <mergeCell ref="A192:J192"/>
    <mergeCell ref="A224:B224"/>
    <mergeCell ref="A199:B199"/>
    <mergeCell ref="B645:J645"/>
    <mergeCell ref="I1007:J1007"/>
    <mergeCell ref="B1019:J1019"/>
    <mergeCell ref="A1006:D1006"/>
    <mergeCell ref="A1009:J1009"/>
    <mergeCell ref="A1020:B1020"/>
    <mergeCell ref="A1010:J1018"/>
    <mergeCell ref="A1007:D1007"/>
    <mergeCell ref="E1007:F1007"/>
    <mergeCell ref="G1007:H1007"/>
    <mergeCell ref="D144:E144"/>
    <mergeCell ref="A328:F328"/>
    <mergeCell ref="A559:J562"/>
    <mergeCell ref="H556:J556"/>
    <mergeCell ref="H610:J610"/>
    <mergeCell ref="A611:G611"/>
    <mergeCell ref="H611:J611"/>
    <mergeCell ref="A496:J496"/>
    <mergeCell ref="A489:D489"/>
    <mergeCell ref="E489:F489"/>
    <mergeCell ref="G489:H489"/>
    <mergeCell ref="H509:J509"/>
    <mergeCell ref="A506:D506"/>
    <mergeCell ref="I489:J489"/>
    <mergeCell ref="I490:J490"/>
    <mergeCell ref="H506:J506"/>
    <mergeCell ref="A491:D491"/>
    <mergeCell ref="A519:D519"/>
    <mergeCell ref="E517:G518"/>
    <mergeCell ref="H517:J518"/>
    <mergeCell ref="A520:D520"/>
    <mergeCell ref="H538:J538"/>
    <mergeCell ref="A523:J532"/>
    <mergeCell ref="E538:G538"/>
    <mergeCell ref="A567:D567"/>
    <mergeCell ref="E567:G567"/>
    <mergeCell ref="H567:J567"/>
    <mergeCell ref="A547:J551"/>
    <mergeCell ref="A541:D541"/>
    <mergeCell ref="E541:G541"/>
    <mergeCell ref="H541:J541"/>
    <mergeCell ref="H573:J573"/>
    <mergeCell ref="A574:D574"/>
    <mergeCell ref="H574:J574"/>
    <mergeCell ref="H577:J577"/>
    <mergeCell ref="A507:D507"/>
    <mergeCell ref="A664:C664"/>
    <mergeCell ref="D664:E664"/>
    <mergeCell ref="I664:J664"/>
    <mergeCell ref="A665:C665"/>
    <mergeCell ref="D665:E665"/>
    <mergeCell ref="I665:J665"/>
    <mergeCell ref="H144:J144"/>
    <mergeCell ref="F144:G144"/>
    <mergeCell ref="F146:G146"/>
    <mergeCell ref="F147:G147"/>
    <mergeCell ref="A227:J227"/>
    <mergeCell ref="A228:J233"/>
    <mergeCell ref="A175:J175"/>
    <mergeCell ref="A184:B184"/>
    <mergeCell ref="A188:B188"/>
    <mergeCell ref="A189:B189"/>
    <mergeCell ref="B153:J156"/>
    <mergeCell ref="B330:J333"/>
    <mergeCell ref="B246:B247"/>
    <mergeCell ref="B286:J286"/>
    <mergeCell ref="B287:B288"/>
    <mergeCell ref="A245:A247"/>
    <mergeCell ref="B245:J245"/>
    <mergeCell ref="A285:B285"/>
    <mergeCell ref="A316:J316"/>
    <mergeCell ref="F287:F288"/>
    <mergeCell ref="A308:J308"/>
    <mergeCell ref="H246:H247"/>
    <mergeCell ref="I246:I247"/>
    <mergeCell ref="E580:G580"/>
    <mergeCell ref="H580:J580"/>
    <mergeCell ref="E582:G582"/>
    <mergeCell ref="H891:J891"/>
    <mergeCell ref="A831:D831"/>
    <mergeCell ref="A674:J674"/>
    <mergeCell ref="A675:J680"/>
    <mergeCell ref="B682:J682"/>
    <mergeCell ref="D669:E669"/>
    <mergeCell ref="A834:D834"/>
    <mergeCell ref="E829:G829"/>
    <mergeCell ref="E830:G830"/>
    <mergeCell ref="E831:G831"/>
    <mergeCell ref="E834:G834"/>
    <mergeCell ref="I669:J669"/>
    <mergeCell ref="A670:C670"/>
    <mergeCell ref="D670:E670"/>
    <mergeCell ref="A672:C672"/>
    <mergeCell ref="D672:E672"/>
    <mergeCell ref="I672:J672"/>
    <mergeCell ref="H852:J852"/>
    <mergeCell ref="A865:D865"/>
    <mergeCell ref="A853:D853"/>
    <mergeCell ref="E853:G853"/>
    <mergeCell ref="H853:J853"/>
    <mergeCell ref="E866:G866"/>
    <mergeCell ref="H866:J866"/>
    <mergeCell ref="A867:D867"/>
    <mergeCell ref="E867:G867"/>
    <mergeCell ref="H785:H786"/>
    <mergeCell ref="G785:G786"/>
    <mergeCell ref="F785:F786"/>
    <mergeCell ref="A851:D851"/>
    <mergeCell ref="E851:G851"/>
    <mergeCell ref="H851:J851"/>
    <mergeCell ref="A900:D900"/>
    <mergeCell ref="E900:G900"/>
    <mergeCell ref="A896:D896"/>
    <mergeCell ref="E896:G896"/>
    <mergeCell ref="A897:D897"/>
    <mergeCell ref="E897:G897"/>
    <mergeCell ref="A898:D898"/>
    <mergeCell ref="H832:J832"/>
    <mergeCell ref="H879:J879"/>
    <mergeCell ref="E854:G854"/>
    <mergeCell ref="H854:J854"/>
    <mergeCell ref="A899:D899"/>
    <mergeCell ref="E899:G899"/>
    <mergeCell ref="H895:I895"/>
    <mergeCell ref="E833:G833"/>
    <mergeCell ref="A833:D833"/>
    <mergeCell ref="A832:D832"/>
    <mergeCell ref="E832:G832"/>
    <mergeCell ref="E898:G898"/>
    <mergeCell ref="H867:J867"/>
    <mergeCell ref="A855:D855"/>
    <mergeCell ref="E855:G855"/>
    <mergeCell ref="H855:J855"/>
    <mergeCell ref="A856:D856"/>
    <mergeCell ref="H856:J856"/>
    <mergeCell ref="A883:D883"/>
    <mergeCell ref="E883:G883"/>
    <mergeCell ref="H883:J883"/>
    <mergeCell ref="A886:D886"/>
    <mergeCell ref="E886:G886"/>
    <mergeCell ref="H886:J886"/>
    <mergeCell ref="A884:D884"/>
  </mergeCells>
  <dataValidations count="8">
    <dataValidation type="custom" allowBlank="1" showInputMessage="1" showErrorMessage="1" errorTitle="UPOZORNENIE" error="Pokúšate sa zmeniť bunku s automatickým výpočtom!" sqref="E741:J741 I487:J493 I480:J484 E485:J485 H766 H762 E758 H758 E762 E754:J754 H612:J612 I651:J653 H624:J624 E580:J580 E578:J578 E573:J573 E567:J567 D376:G376 D418:G418 H374:J376 E508:J508 E511:J511 E494:J494 I1044:J1058 I461:J466 E542:J544 C466:H466 H416:J418 D654:H654 I655:J658 D650:J650 I664:J667 D668:H668 G1121:J1121 I669:J672 H927:I927 E716:J716 D664:H664 E766 E685:J685 E688:J688 C821:J821 E790:J790 E895:G895 E705:J705 E854:J854 E866:J866 E881:J881 E886:J886 E891:J891 E743:J743 F930 I930 I1024:J1038 E842:J842 E702:J702 G1089:J1089 G1153:J1154 G1133:J1133 G1069:J1069 G1083:J1083 G1123:H1123 G1098:J1098 E847:J847 E927:F927 E712:J712">
      <formula1>"xy1"</formula1>
    </dataValidation>
    <dataValidation allowBlank="1" showInputMessage="1" showErrorMessage="1" errorTitle="UPOZORNENIE" error="Pokúšate sa zmeniť bunku s automatickým výpočtom!" sqref="I654:J654 I668:J668 E568:J569 I1123:J1123"/>
    <dataValidation type="whole" operator="equal" allowBlank="1" showInputMessage="1" showErrorMessage="1" sqref="G1106:J1107 G1085:J1085 G1146:J1148 G1128:J1128">
      <formula1>0</formula1>
    </dataValidation>
    <dataValidation type="custom" allowBlank="1" showInputMessage="1" showErrorMessage="1" sqref="E848:J848 G1094:J1094">
      <formula1>"xy1"</formula1>
    </dataValidation>
    <dataValidation type="custom" allowBlank="1" showInputMessage="1" showErrorMessage="1" errorTitle="Upozornenie" error="Pokúšate sa zmeniť bunku s automatickým výpočtom" sqref="B307:I307 C209:I209 C221:I221 C215:I215 B301:I301 B295:I295">
      <formula1>"xy1"</formula1>
    </dataValidation>
    <dataValidation type="custom" allowBlank="1" showInputMessage="1" showErrorMessage="1" errorTitle="UPOZORNENIE" error="Pokúšate sa zmeniť bunku s automatickým výpočtom" sqref="J291:J295 J297:J301 B254:I254 B268:J269 J303:J307 C174:J174 J182:J186 J176:J180 J170:J173 C188:J189 C223:J224 B309:J310 J250:J254 J256:J260 J262:J266">
      <formula1>"xy1"</formula1>
    </dataValidation>
    <dataValidation type="custom" allowBlank="1" showInputMessage="1" showErrorMessage="1" errorTitle="UPOZORNENNIE" error="Pokúšate sa zmeniť bunku, ktorá obsahuje automatický výpočet. Najskôr vyplňte údaje za bezprostredne predchádzajúce obdobie." sqref="B262:I262 B256:I256 B250:I250 C170:I170 C182:I182 C176:I176">
      <formula1>"xy1"</formula1>
    </dataValidation>
    <dataValidation type="whole" allowBlank="1" showInputMessage="1" showErrorMessage="1" sqref="E20:H22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horizontalDpi="4294967295" verticalDpi="4294967295" r:id="rId1"/>
  <headerFooter>
    <oddFooter>&amp;C&amp;P</oddFooter>
  </headerFooter>
  <ignoredErrors>
    <ignoredError sqref="A358" unlockedFormula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Poznámky ÚJ</vt:lpstr>
      <vt:lpstr>Hárok1</vt:lpstr>
      <vt:lpstr>'Poznámky ÚJ'!Názvy_tlače</vt:lpstr>
      <vt:lpstr>'Poznámky ÚJ'!Oblasť_tlače</vt:lpstr>
      <vt:lpstr>'Poznámky ÚJ'!OLE_LINK1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Používateľ systému Windows</cp:lastModifiedBy>
  <cp:lastPrinted>2019-03-24T11:18:08Z</cp:lastPrinted>
  <dcterms:created xsi:type="dcterms:W3CDTF">2015-02-04T07:45:17Z</dcterms:created>
  <dcterms:modified xsi:type="dcterms:W3CDTF">2019-03-29T17:36:49Z</dcterms:modified>
</cp:coreProperties>
</file>