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AREK\Klienti\Metro\Final 2018\STAT\FS\"/>
    </mc:Choice>
  </mc:AlternateContent>
  <xr:revisionPtr revIDLastSave="0" documentId="13_ncr:1_{D997D376-92B0-428A-85C2-F01FF8FC4D75}" xr6:coauthVersionLast="36" xr6:coauthVersionMax="36" xr10:uidLastSave="{00000000-0000-0000-0000-000000000000}"/>
  <bookViews>
    <workbookView xWindow="0" yWindow="0" windowWidth="20400" windowHeight="7752" activeTab="1" xr2:uid="{00000000-000D-0000-FFFF-FFFF00000000}"/>
  </bookViews>
  <sheets>
    <sheet name="2018" sheetId="1" r:id="rId1"/>
    <sheet name="2017" sheetId="2" r:id="rId2"/>
  </sheets>
  <definedNames>
    <definedName name="_xlnm.Print_Area" localSheetId="1">'2017'!$A$1:$T$44</definedName>
    <definedName name="_xlnm.Print_Area" localSheetId="0">'2018'!$A$1:$T$44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6" i="1" l="1"/>
  <c r="M6" i="1" s="1"/>
  <c r="P6" i="1" s="1"/>
  <c r="G6" i="2"/>
  <c r="M6" i="2" s="1"/>
  <c r="P6" i="2" s="1"/>
  <c r="I6" i="2"/>
  <c r="G9" i="2"/>
  <c r="G12" i="1"/>
  <c r="G9" i="1"/>
  <c r="D16" i="2"/>
  <c r="G31" i="1"/>
  <c r="G30" i="1"/>
  <c r="G29" i="1"/>
  <c r="G28" i="1"/>
  <c r="O34" i="1"/>
  <c r="O35" i="1"/>
  <c r="O36" i="1"/>
  <c r="M36" i="1"/>
  <c r="M35" i="1"/>
  <c r="P35" i="1" s="1"/>
  <c r="M34" i="1"/>
  <c r="G34" i="1"/>
  <c r="P34" i="1" s="1"/>
  <c r="G35" i="1"/>
  <c r="G36" i="1"/>
  <c r="O33" i="2"/>
  <c r="O34" i="2"/>
  <c r="O35" i="2"/>
  <c r="M33" i="2"/>
  <c r="P33" i="2" s="1"/>
  <c r="M34" i="2"/>
  <c r="M35" i="2"/>
  <c r="G33" i="2"/>
  <c r="G34" i="2"/>
  <c r="P34" i="2" s="1"/>
  <c r="G35" i="2"/>
  <c r="D39" i="2"/>
  <c r="E39" i="2"/>
  <c r="F39" i="2"/>
  <c r="G28" i="2"/>
  <c r="I39" i="2"/>
  <c r="J39" i="2"/>
  <c r="K39" i="2"/>
  <c r="L39" i="2"/>
  <c r="M28" i="2"/>
  <c r="M39" i="2" s="1"/>
  <c r="O28" i="2"/>
  <c r="C39" i="2"/>
  <c r="G38" i="2"/>
  <c r="M38" i="2"/>
  <c r="O38" i="2"/>
  <c r="G37" i="2"/>
  <c r="P37" i="2" s="1"/>
  <c r="M37" i="2"/>
  <c r="O37" i="2"/>
  <c r="G36" i="2"/>
  <c r="M36" i="2"/>
  <c r="P36" i="2" s="1"/>
  <c r="O36" i="2"/>
  <c r="G32" i="2"/>
  <c r="P32" i="2" s="1"/>
  <c r="M32" i="2"/>
  <c r="O32" i="2"/>
  <c r="G31" i="2"/>
  <c r="M31" i="2"/>
  <c r="P31" i="2" s="1"/>
  <c r="O31" i="2"/>
  <c r="G38" i="1"/>
  <c r="P38" i="1" s="1"/>
  <c r="M38" i="1"/>
  <c r="O38" i="1"/>
  <c r="G37" i="1"/>
  <c r="M37" i="1"/>
  <c r="P37" i="1" s="1"/>
  <c r="O37" i="1"/>
  <c r="G33" i="1"/>
  <c r="P33" i="1" s="1"/>
  <c r="M33" i="1"/>
  <c r="O33" i="1"/>
  <c r="G32" i="1"/>
  <c r="M32" i="1"/>
  <c r="P32" i="1" s="1"/>
  <c r="O32" i="1"/>
  <c r="M31" i="1"/>
  <c r="O31" i="1"/>
  <c r="G22" i="2"/>
  <c r="M22" i="2"/>
  <c r="O22" i="2"/>
  <c r="G21" i="2"/>
  <c r="M21" i="2"/>
  <c r="O21" i="2"/>
  <c r="G22" i="1"/>
  <c r="M22" i="1"/>
  <c r="O22" i="1"/>
  <c r="G21" i="1"/>
  <c r="M21" i="1"/>
  <c r="O21" i="1"/>
  <c r="M28" i="1"/>
  <c r="P28" i="1" s="1"/>
  <c r="O28" i="1"/>
  <c r="J39" i="1"/>
  <c r="K39" i="1"/>
  <c r="L39" i="1"/>
  <c r="I39" i="1"/>
  <c r="D39" i="1"/>
  <c r="E39" i="1"/>
  <c r="F39" i="1"/>
  <c r="C39" i="1"/>
  <c r="C16" i="1"/>
  <c r="I6" i="1"/>
  <c r="G20" i="2"/>
  <c r="F26" i="1"/>
  <c r="M9" i="2"/>
  <c r="G10" i="2"/>
  <c r="M10" i="2"/>
  <c r="G11" i="2"/>
  <c r="M11" i="2"/>
  <c r="M12" i="2"/>
  <c r="M13" i="2"/>
  <c r="M14" i="2"/>
  <c r="M15" i="2"/>
  <c r="P15" i="2" s="1"/>
  <c r="M18" i="2"/>
  <c r="M19" i="2"/>
  <c r="M20" i="2"/>
  <c r="M23" i="2"/>
  <c r="M24" i="2"/>
  <c r="M25" i="2"/>
  <c r="M29" i="2"/>
  <c r="M30" i="2"/>
  <c r="G12" i="2"/>
  <c r="G13" i="2"/>
  <c r="P13" i="2" s="1"/>
  <c r="G14" i="2"/>
  <c r="G15" i="2"/>
  <c r="G18" i="2"/>
  <c r="G19" i="2"/>
  <c r="G23" i="2"/>
  <c r="G24" i="2"/>
  <c r="P24" i="2" s="1"/>
  <c r="G25" i="2"/>
  <c r="P25" i="2" s="1"/>
  <c r="G29" i="2"/>
  <c r="G30" i="2"/>
  <c r="O9" i="2"/>
  <c r="O10" i="2"/>
  <c r="O11" i="2"/>
  <c r="O12" i="2"/>
  <c r="O13" i="2"/>
  <c r="O14" i="2"/>
  <c r="O15" i="2"/>
  <c r="O18" i="2"/>
  <c r="O19" i="2"/>
  <c r="O20" i="2"/>
  <c r="O23" i="2"/>
  <c r="O24" i="2"/>
  <c r="O25" i="2"/>
  <c r="O29" i="2"/>
  <c r="O30" i="2"/>
  <c r="L16" i="2"/>
  <c r="L26" i="2"/>
  <c r="L41" i="2" s="1"/>
  <c r="K16" i="2"/>
  <c r="K26" i="2"/>
  <c r="J16" i="2"/>
  <c r="J26" i="2"/>
  <c r="I16" i="2"/>
  <c r="I26" i="2"/>
  <c r="F16" i="2"/>
  <c r="F26" i="2"/>
  <c r="E16" i="2"/>
  <c r="E26" i="2"/>
  <c r="D26" i="2"/>
  <c r="C16" i="2"/>
  <c r="C26" i="2"/>
  <c r="G14" i="1"/>
  <c r="M14" i="1"/>
  <c r="G15" i="1"/>
  <c r="M15" i="1"/>
  <c r="M12" i="1"/>
  <c r="P12" i="1" s="1"/>
  <c r="M9" i="1"/>
  <c r="M10" i="1"/>
  <c r="M11" i="1"/>
  <c r="M13" i="1"/>
  <c r="G10" i="1"/>
  <c r="G11" i="1"/>
  <c r="G13" i="1"/>
  <c r="G18" i="1"/>
  <c r="G19" i="1"/>
  <c r="G20" i="1"/>
  <c r="P20" i="1" s="1"/>
  <c r="G23" i="1"/>
  <c r="G24" i="1"/>
  <c r="P24" i="1" s="1"/>
  <c r="G25" i="1"/>
  <c r="O14" i="1"/>
  <c r="O15" i="1"/>
  <c r="O12" i="1"/>
  <c r="O9" i="1"/>
  <c r="O10" i="1"/>
  <c r="O11" i="1"/>
  <c r="O13" i="1"/>
  <c r="O18" i="1"/>
  <c r="O19" i="1"/>
  <c r="O20" i="1"/>
  <c r="O23" i="1"/>
  <c r="O24" i="1"/>
  <c r="O25" i="1"/>
  <c r="O29" i="1"/>
  <c r="O30" i="1"/>
  <c r="L16" i="1"/>
  <c r="L26" i="1"/>
  <c r="K16" i="1"/>
  <c r="K26" i="1"/>
  <c r="J16" i="1"/>
  <c r="I16" i="1"/>
  <c r="F16" i="1"/>
  <c r="E16" i="1"/>
  <c r="D16" i="1"/>
  <c r="C26" i="1"/>
  <c r="D26" i="1"/>
  <c r="E26" i="1"/>
  <c r="E41" i="1" s="1"/>
  <c r="I26" i="1"/>
  <c r="J26" i="1"/>
  <c r="M18" i="1"/>
  <c r="M19" i="1"/>
  <c r="M20" i="1"/>
  <c r="M23" i="1"/>
  <c r="M24" i="1"/>
  <c r="M25" i="1"/>
  <c r="M29" i="1"/>
  <c r="M30" i="1"/>
  <c r="P30" i="1" s="1"/>
  <c r="P21" i="2"/>
  <c r="P38" i="2"/>
  <c r="P35" i="2"/>
  <c r="P30" i="2"/>
  <c r="P12" i="2"/>
  <c r="P22" i="2"/>
  <c r="P28" i="2"/>
  <c r="P22" i="1"/>
  <c r="L41" i="1"/>
  <c r="O39" i="1"/>
  <c r="P36" i="1"/>
  <c r="P31" i="1" l="1"/>
  <c r="P18" i="1"/>
  <c r="K41" i="1"/>
  <c r="K41" i="2"/>
  <c r="O39" i="2"/>
  <c r="P29" i="2"/>
  <c r="P21" i="1"/>
  <c r="M39" i="1"/>
  <c r="P9" i="1"/>
  <c r="P39" i="2"/>
  <c r="P18" i="2"/>
  <c r="P29" i="1"/>
  <c r="P39" i="1" s="1"/>
  <c r="P14" i="1"/>
  <c r="F41" i="1"/>
  <c r="P19" i="2"/>
  <c r="J41" i="2"/>
  <c r="P11" i="2"/>
  <c r="P14" i="2"/>
  <c r="D41" i="2"/>
  <c r="M16" i="2"/>
  <c r="O16" i="2"/>
  <c r="G16" i="2"/>
  <c r="E41" i="2"/>
  <c r="C41" i="1"/>
  <c r="P19" i="1"/>
  <c r="P25" i="1"/>
  <c r="P15" i="1"/>
  <c r="I41" i="1"/>
  <c r="O16" i="1"/>
  <c r="P20" i="2"/>
  <c r="F41" i="2"/>
  <c r="C41" i="2"/>
  <c r="P10" i="2"/>
  <c r="I41" i="2"/>
  <c r="G39" i="2"/>
  <c r="P23" i="2"/>
  <c r="M26" i="2"/>
  <c r="O26" i="2"/>
  <c r="O41" i="2" s="1"/>
  <c r="G26" i="2"/>
  <c r="P9" i="2"/>
  <c r="G39" i="1"/>
  <c r="P23" i="1"/>
  <c r="J41" i="1"/>
  <c r="M26" i="1"/>
  <c r="D41" i="1"/>
  <c r="G26" i="1"/>
  <c r="O26" i="1"/>
  <c r="M16" i="1"/>
  <c r="P11" i="1"/>
  <c r="P13" i="1"/>
  <c r="G16" i="1"/>
  <c r="P10" i="1"/>
  <c r="M41" i="2" l="1"/>
  <c r="G41" i="2"/>
  <c r="P16" i="2"/>
  <c r="M41" i="1"/>
  <c r="P26" i="1"/>
  <c r="O41" i="1"/>
  <c r="P16" i="1"/>
  <c r="P26" i="2"/>
  <c r="G41" i="1"/>
  <c r="P41" i="2" l="1"/>
  <c r="P41" i="1"/>
</calcChain>
</file>

<file path=xl/sharedStrings.xml><?xml version="1.0" encoding="utf-8"?>
<sst xmlns="http://schemas.openxmlformats.org/spreadsheetml/2006/main" count="120" uniqueCount="46">
  <si>
    <t>Prírastky</t>
  </si>
  <si>
    <t>Úbytky</t>
  </si>
  <si>
    <t>Presuny</t>
  </si>
  <si>
    <t xml:space="preserve"> </t>
  </si>
  <si>
    <t>Pozemky</t>
  </si>
  <si>
    <t>Zostatková cena</t>
  </si>
  <si>
    <t>Názov</t>
  </si>
  <si>
    <t>Oprávky/Opravné položky</t>
  </si>
  <si>
    <t>Oceniteľné práva</t>
  </si>
  <si>
    <t>Aktivované náklady na vývoj</t>
  </si>
  <si>
    <t>Goodwill</t>
  </si>
  <si>
    <t>Ostatný dlhodobý nehmotný majetok</t>
  </si>
  <si>
    <t>Softvér</t>
  </si>
  <si>
    <t>Obstarávaný dlhodobý nehmotný majetok</t>
  </si>
  <si>
    <t>Poskytnuté preddavky na dlhodobý nehmotný majetok</t>
  </si>
  <si>
    <t>Stavby</t>
  </si>
  <si>
    <t>Ostatný dlhodobý hmotný majetok</t>
  </si>
  <si>
    <t>Samostatné hnuteľné veci a súbory hnuteľných vecí</t>
  </si>
  <si>
    <t>Obstarávaný dlhodobý hmotný majetok</t>
  </si>
  <si>
    <t>Poskytnuté preddavky na dlhodobý hmotný majetok</t>
  </si>
  <si>
    <t>Dlhodobý nehmotný majetok spolu</t>
  </si>
  <si>
    <t>Dlhodobý hmotný majetok spolu</t>
  </si>
  <si>
    <t>Dlhodobý finančný majetok spolu</t>
  </si>
  <si>
    <t>Neobežný majetok spolu</t>
  </si>
  <si>
    <t>Prehľad o pohybe neobežného majetku</t>
  </si>
  <si>
    <t>EUR</t>
  </si>
  <si>
    <t>Pestovateľské celky trvalých porastov</t>
  </si>
  <si>
    <t>Základné stádo a ťažné zvieratá</t>
  </si>
  <si>
    <t>Obstarávaný dlhodobý finančný majetok</t>
  </si>
  <si>
    <t>Poskytnuté preddavky na dlhodobý finančný majetok</t>
  </si>
  <si>
    <t>Prvotné ocenenie (Obstarávacia cena/Vlastné náklady)</t>
  </si>
  <si>
    <t>Podielové cenné papiere a podiely v prepojených účtovných jednotkách</t>
  </si>
  <si>
    <t>Podielové cenné papiere a podiely s podielovou účasťou okrem v prepojených účtovných jednotkách</t>
  </si>
  <si>
    <t>Ostatné realizovateľné cenné papiere a podiely</t>
  </si>
  <si>
    <t>Pôžičky prepojeným účtovným jednotkám</t>
  </si>
  <si>
    <t>Pôžičky v rámci podielovej účasti okrem prepojeným účtovným jednotkám</t>
  </si>
  <si>
    <t>Ostatné pôžičky</t>
  </si>
  <si>
    <t>Dlhové cenné papiere a ostatný dlhodobý finančný majetok</t>
  </si>
  <si>
    <t>Pôžičky a ostatný dlhodobý finančný majetok so zostatkovou dobou splatnosti najviac jeden rok</t>
  </si>
  <si>
    <t>Účty v bankách s dobou viazanosti dlhšou ako jeden rok</t>
  </si>
  <si>
    <t>DIČ</t>
  </si>
  <si>
    <t>IČO</t>
  </si>
  <si>
    <t>Poznámky Úč PODV 3 - 01</t>
  </si>
  <si>
    <t xml:space="preserve">METRO Cash &amp; Carry SR s. r. o. </t>
  </si>
  <si>
    <t>30.9.2017</t>
  </si>
  <si>
    <t>30.9.2018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</si>
</sst>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_ ;\-#,##0\ "/>
  </numFmts>
  <fonts count="9" x14ac:knownFonts="1">
    <font>
      <sz val="10"/>
      <name val="Arial"/>
      <charset val="238"/>
    </font>
    <font>
      <i/>
      <sz val="11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sz val="8"/>
      <name val="Arial"/>
      <family val="2"/>
      <charset val="238"/>
    </font>
    <font>
      <sz val="9"/>
      <color theme="1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97">
    <xf numFmtId="0" fontId="0" fillId="0" borderId="0" xfId="0"/>
    <xf numFmtId="0" fontId="2" fillId="0" borderId="0" xfId="0" applyFont="1" applyBorder="1"/>
    <xf numFmtId="3" fontId="2" fillId="0" borderId="0" xfId="0" applyNumberFormat="1" applyFont="1" applyBorder="1"/>
    <xf numFmtId="3" fontId="2" fillId="0" borderId="0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3" fontId="2" fillId="0" borderId="0" xfId="0" applyNumberFormat="1" applyFont="1" applyBorder="1" applyAlignment="1" applyProtection="1">
      <alignment horizontal="right"/>
      <protection locked="0"/>
    </xf>
    <xf numFmtId="3" fontId="2" fillId="0" borderId="0" xfId="0" applyNumberFormat="1" applyFont="1" applyBorder="1" applyProtection="1">
      <protection locked="0"/>
    </xf>
    <xf numFmtId="0" fontId="2" fillId="0" borderId="0" xfId="0" applyFont="1" applyBorder="1" applyProtection="1">
      <protection locked="0"/>
    </xf>
    <xf numFmtId="3" fontId="2" fillId="0" borderId="1" xfId="0" applyNumberFormat="1" applyFont="1" applyBorder="1" applyProtection="1">
      <protection locked="0"/>
    </xf>
    <xf numFmtId="3" fontId="2" fillId="0" borderId="1" xfId="0" applyNumberFormat="1" applyFont="1" applyBorder="1" applyAlignment="1" applyProtection="1">
      <alignment horizontal="right"/>
      <protection locked="0"/>
    </xf>
    <xf numFmtId="3" fontId="2" fillId="0" borderId="0" xfId="0" applyNumberFormat="1" applyFont="1" applyBorder="1" applyAlignment="1" applyProtection="1">
      <alignment vertical="center"/>
      <protection locked="0"/>
    </xf>
    <xf numFmtId="3" fontId="2" fillId="0" borderId="0" xfId="0" applyNumberFormat="1" applyFont="1" applyBorder="1" applyAlignment="1" applyProtection="1">
      <alignment horizontal="right" vertical="center"/>
      <protection locked="0"/>
    </xf>
    <xf numFmtId="3" fontId="2" fillId="0" borderId="0" xfId="0" applyNumberFormat="1" applyFont="1" applyBorder="1" applyAlignment="1" applyProtection="1">
      <alignment horizontal="right"/>
    </xf>
    <xf numFmtId="3" fontId="2" fillId="0" borderId="0" xfId="0" applyNumberFormat="1" applyFont="1" applyBorder="1" applyProtection="1"/>
    <xf numFmtId="3" fontId="2" fillId="0" borderId="1" xfId="0" applyNumberFormat="1" applyFont="1" applyBorder="1" applyProtection="1"/>
    <xf numFmtId="3" fontId="4" fillId="0" borderId="0" xfId="0" applyNumberFormat="1" applyFont="1" applyBorder="1" applyAlignment="1" applyProtection="1">
      <alignment horizontal="right"/>
    </xf>
    <xf numFmtId="3" fontId="2" fillId="0" borderId="1" xfId="0" applyNumberFormat="1" applyFont="1" applyBorder="1" applyAlignment="1" applyProtection="1">
      <alignment horizontal="right"/>
    </xf>
    <xf numFmtId="3" fontId="2" fillId="0" borderId="0" xfId="0" applyNumberFormat="1" applyFont="1" applyBorder="1" applyAlignment="1" applyProtection="1">
      <alignment vertical="center"/>
    </xf>
    <xf numFmtId="3" fontId="4" fillId="0" borderId="0" xfId="0" applyNumberFormat="1" applyFont="1" applyBorder="1" applyProtection="1"/>
    <xf numFmtId="3" fontId="2" fillId="0" borderId="0" xfId="0" applyNumberFormat="1" applyFont="1" applyBorder="1" applyAlignment="1" applyProtection="1">
      <alignment horizontal="right" vertical="center"/>
    </xf>
    <xf numFmtId="3" fontId="4" fillId="0" borderId="2" xfId="0" applyNumberFormat="1" applyFont="1" applyBorder="1" applyProtection="1"/>
    <xf numFmtId="164" fontId="2" fillId="0" borderId="1" xfId="0" applyNumberFormat="1" applyFont="1" applyBorder="1" applyAlignment="1" applyProtection="1">
      <alignment horizontal="center"/>
      <protection locked="0"/>
    </xf>
    <xf numFmtId="0" fontId="2" fillId="0" borderId="0" xfId="0" applyFont="1" applyBorder="1" applyProtection="1"/>
    <xf numFmtId="49" fontId="2" fillId="0" borderId="0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3" fontId="2" fillId="0" borderId="0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4" fillId="0" borderId="0" xfId="0" applyFont="1" applyBorder="1" applyProtection="1"/>
    <xf numFmtId="0" fontId="2" fillId="0" borderId="1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vertical="center" wrapText="1"/>
    </xf>
    <xf numFmtId="0" fontId="3" fillId="3" borderId="0" xfId="0" applyFont="1" applyFill="1"/>
    <xf numFmtId="0" fontId="2" fillId="3" borderId="0" xfId="0" applyFont="1" applyFill="1" applyBorder="1"/>
    <xf numFmtId="3" fontId="2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right"/>
    </xf>
    <xf numFmtId="3" fontId="2" fillId="3" borderId="0" xfId="0" applyNumberFormat="1" applyFont="1" applyFill="1" applyBorder="1" applyProtection="1"/>
    <xf numFmtId="0" fontId="2" fillId="3" borderId="0" xfId="0" applyFont="1" applyFill="1"/>
    <xf numFmtId="0" fontId="2" fillId="3" borderId="0" xfId="0" applyFont="1" applyFill="1" applyBorder="1" applyAlignment="1">
      <alignment horizontal="center"/>
    </xf>
    <xf numFmtId="3" fontId="2" fillId="3" borderId="0" xfId="0" applyNumberFormat="1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left"/>
    </xf>
    <xf numFmtId="164" fontId="2" fillId="3" borderId="1" xfId="0" applyNumberFormat="1" applyFont="1" applyFill="1" applyBorder="1" applyAlignment="1" applyProtection="1">
      <alignment horizontal="center"/>
      <protection locked="0"/>
    </xf>
    <xf numFmtId="3" fontId="2" fillId="3" borderId="1" xfId="0" applyNumberFormat="1" applyFont="1" applyFill="1" applyBorder="1" applyAlignment="1">
      <alignment horizontal="center"/>
    </xf>
    <xf numFmtId="0" fontId="2" fillId="3" borderId="0" xfId="0" applyFont="1" applyFill="1" applyBorder="1" applyAlignment="1" applyProtection="1">
      <alignment horizontal="center"/>
    </xf>
    <xf numFmtId="3" fontId="2" fillId="3" borderId="0" xfId="0" applyNumberFormat="1" applyFont="1" applyFill="1" applyBorder="1" applyAlignment="1">
      <alignment horizontal="center"/>
    </xf>
    <xf numFmtId="0" fontId="2" fillId="3" borderId="0" xfId="0" applyFont="1" applyFill="1" applyBorder="1" applyAlignment="1" applyProtection="1">
      <alignment horizontal="left"/>
    </xf>
    <xf numFmtId="3" fontId="2" fillId="3" borderId="0" xfId="0" applyNumberFormat="1" applyFont="1" applyFill="1" applyBorder="1" applyAlignment="1" applyProtection="1">
      <alignment horizontal="right"/>
      <protection locked="0"/>
    </xf>
    <xf numFmtId="3" fontId="2" fillId="3" borderId="0" xfId="0" applyNumberFormat="1" applyFont="1" applyFill="1" applyBorder="1" applyAlignment="1" applyProtection="1">
      <alignment horizontal="right"/>
    </xf>
    <xf numFmtId="0" fontId="2" fillId="3" borderId="0" xfId="0" applyFont="1" applyFill="1" applyBorder="1" applyProtection="1"/>
    <xf numFmtId="3" fontId="2" fillId="3" borderId="0" xfId="0" applyNumberFormat="1" applyFont="1" applyFill="1" applyBorder="1" applyProtection="1">
      <protection locked="0"/>
    </xf>
    <xf numFmtId="3" fontId="2" fillId="3" borderId="1" xfId="0" applyNumberFormat="1" applyFont="1" applyFill="1" applyBorder="1" applyProtection="1">
      <protection locked="0"/>
    </xf>
    <xf numFmtId="3" fontId="2" fillId="3" borderId="1" xfId="0" applyNumberFormat="1" applyFont="1" applyFill="1" applyBorder="1" applyAlignment="1" applyProtection="1">
      <alignment horizontal="right"/>
    </xf>
    <xf numFmtId="3" fontId="2" fillId="3" borderId="1" xfId="0" applyNumberFormat="1" applyFont="1" applyFill="1" applyBorder="1" applyAlignment="1" applyProtection="1">
      <alignment horizontal="right"/>
      <protection locked="0"/>
    </xf>
    <xf numFmtId="3" fontId="2" fillId="3" borderId="1" xfId="0" applyNumberFormat="1" applyFont="1" applyFill="1" applyBorder="1" applyProtection="1"/>
    <xf numFmtId="0" fontId="4" fillId="3" borderId="0" xfId="0" applyFont="1" applyFill="1" applyBorder="1" applyAlignment="1" applyProtection="1">
      <alignment horizontal="left"/>
    </xf>
    <xf numFmtId="3" fontId="4" fillId="3" borderId="0" xfId="0" applyNumberFormat="1" applyFont="1" applyFill="1" applyBorder="1" applyAlignment="1" applyProtection="1">
      <alignment horizontal="right"/>
    </xf>
    <xf numFmtId="0" fontId="2" fillId="3" borderId="0" xfId="0" applyFont="1" applyFill="1" applyBorder="1" applyAlignment="1" applyProtection="1">
      <alignment vertical="center" wrapText="1"/>
    </xf>
    <xf numFmtId="3" fontId="2" fillId="3" borderId="0" xfId="0" applyNumberFormat="1" applyFont="1" applyFill="1" applyBorder="1" applyAlignment="1" applyProtection="1">
      <alignment horizontal="right" vertical="center"/>
    </xf>
    <xf numFmtId="3" fontId="2" fillId="3" borderId="0" xfId="0" applyNumberFormat="1" applyFont="1" applyFill="1" applyBorder="1" applyAlignment="1" applyProtection="1">
      <alignment vertical="center"/>
    </xf>
    <xf numFmtId="0" fontId="2" fillId="3" borderId="0" xfId="0" applyFont="1" applyFill="1" applyAlignment="1">
      <alignment vertical="center"/>
    </xf>
    <xf numFmtId="3" fontId="4" fillId="3" borderId="0" xfId="0" applyNumberFormat="1" applyFont="1" applyFill="1" applyBorder="1" applyProtection="1"/>
    <xf numFmtId="3" fontId="2" fillId="3" borderId="0" xfId="0" applyNumberFormat="1" applyFont="1" applyFill="1" applyBorder="1" applyAlignment="1" applyProtection="1">
      <alignment horizontal="right" vertical="center"/>
      <protection locked="0"/>
    </xf>
    <xf numFmtId="0" fontId="4" fillId="3" borderId="0" xfId="0" applyFont="1" applyFill="1" applyBorder="1" applyProtection="1"/>
    <xf numFmtId="3" fontId="4" fillId="3" borderId="2" xfId="0" applyNumberFormat="1" applyFont="1" applyFill="1" applyBorder="1" applyProtection="1"/>
    <xf numFmtId="0" fontId="4" fillId="3" borderId="0" xfId="0" applyFont="1" applyFill="1"/>
    <xf numFmtId="14" fontId="2" fillId="0" borderId="1" xfId="0" applyNumberFormat="1" applyFont="1" applyBorder="1" applyAlignment="1" applyProtection="1">
      <alignment horizontal="center"/>
      <protection locked="0"/>
    </xf>
    <xf numFmtId="14" fontId="2" fillId="3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wrapText="1"/>
    </xf>
    <xf numFmtId="0" fontId="2" fillId="3" borderId="0" xfId="0" applyFont="1" applyFill="1" applyBorder="1" applyAlignment="1" applyProtection="1">
      <alignment wrapText="1"/>
    </xf>
    <xf numFmtId="0" fontId="7" fillId="0" borderId="0" xfId="0" applyFont="1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165" fontId="7" fillId="0" borderId="0" xfId="0" applyNumberFormat="1" applyFont="1"/>
    <xf numFmtId="0" fontId="0" fillId="0" borderId="0" xfId="0" applyAlignment="1">
      <alignment horizontal="center" vertical="center"/>
    </xf>
    <xf numFmtId="0" fontId="6" fillId="0" borderId="3" xfId="0" applyFont="1" applyBorder="1" applyAlignment="1" applyProtection="1">
      <alignment horizontal="center" vertical="center" textRotation="180"/>
      <protection locked="0"/>
    </xf>
    <xf numFmtId="0" fontId="6" fillId="0" borderId="0" xfId="0" applyFont="1" applyAlignment="1">
      <alignment horizontal="center" vertical="top" textRotation="180"/>
    </xf>
    <xf numFmtId="0" fontId="6" fillId="0" borderId="5" xfId="0" applyFont="1" applyBorder="1" applyAlignment="1" applyProtection="1">
      <alignment vertical="center" textRotation="180"/>
      <protection locked="0"/>
    </xf>
    <xf numFmtId="0" fontId="3" fillId="0" borderId="0" xfId="0" applyFont="1" applyBorder="1" applyAlignment="1" applyProtection="1">
      <alignment horizontal="center" textRotation="180"/>
      <protection locked="0"/>
    </xf>
    <xf numFmtId="0" fontId="6" fillId="0" borderId="5" xfId="0" applyFont="1" applyBorder="1" applyAlignment="1" applyProtection="1">
      <alignment horizontal="center" vertical="center" textRotation="180"/>
      <protection locked="0"/>
    </xf>
    <xf numFmtId="0" fontId="6" fillId="0" borderId="4" xfId="0" applyFont="1" applyBorder="1" applyAlignment="1" applyProtection="1">
      <alignment horizontal="center" vertical="center" textRotation="180"/>
      <protection locked="0"/>
    </xf>
    <xf numFmtId="0" fontId="6" fillId="0" borderId="0" xfId="0" applyFont="1" applyAlignment="1">
      <alignment vertical="top" textRotation="180"/>
    </xf>
    <xf numFmtId="0" fontId="7" fillId="0" borderId="0" xfId="0" applyFont="1" applyAlignment="1">
      <alignment vertical="top"/>
    </xf>
    <xf numFmtId="0" fontId="6" fillId="0" borderId="0" xfId="0" applyFont="1" applyAlignment="1">
      <alignment horizontal="center" vertical="top" textRotation="180"/>
    </xf>
    <xf numFmtId="3" fontId="2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3" fontId="1" fillId="2" borderId="0" xfId="0" applyNumberFormat="1" applyFont="1" applyFill="1" applyBorder="1" applyAlignment="1" applyProtection="1">
      <alignment horizontal="center"/>
      <protection locked="0"/>
    </xf>
    <xf numFmtId="3" fontId="1" fillId="0" borderId="0" xfId="0" applyNumberFormat="1" applyFont="1" applyBorder="1" applyAlignment="1" applyProtection="1">
      <alignment horizontal="center"/>
    </xf>
    <xf numFmtId="49" fontId="1" fillId="2" borderId="0" xfId="0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 applyBorder="1" applyAlignment="1" applyProtection="1">
      <alignment horizontal="center" textRotation="180"/>
      <protection locked="0"/>
    </xf>
    <xf numFmtId="3" fontId="1" fillId="4" borderId="0" xfId="0" applyNumberFormat="1" applyFont="1" applyFill="1" applyBorder="1" applyAlignment="1" applyProtection="1">
      <alignment horizontal="center"/>
      <protection locked="0"/>
    </xf>
    <xf numFmtId="3" fontId="1" fillId="3" borderId="0" xfId="0" applyNumberFormat="1" applyFont="1" applyFill="1" applyBorder="1" applyAlignment="1" applyProtection="1">
      <alignment horizontal="center"/>
    </xf>
    <xf numFmtId="49" fontId="1" fillId="4" borderId="0" xfId="0" applyNumberFormat="1" applyFont="1" applyFill="1" applyBorder="1" applyAlignment="1" applyProtection="1">
      <alignment horizontal="center"/>
      <protection locked="0"/>
    </xf>
    <xf numFmtId="3" fontId="2" fillId="3" borderId="0" xfId="0" applyNumberFormat="1" applyFont="1" applyFill="1" applyBorder="1" applyAlignment="1">
      <alignment horizontal="center"/>
    </xf>
    <xf numFmtId="0" fontId="2" fillId="3" borderId="0" xfId="0" applyFont="1" applyFill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U44"/>
  <sheetViews>
    <sheetView showGridLines="0" topLeftCell="A25" zoomScaleNormal="100" zoomScaleSheetLayoutView="100" workbookViewId="0">
      <selection activeCell="B1" sqref="B1:P1"/>
    </sheetView>
  </sheetViews>
  <sheetFormatPr defaultColWidth="9.109375" defaultRowHeight="12" x14ac:dyDescent="0.25"/>
  <cols>
    <col min="1" max="1" width="3.44140625" style="1" bestFit="1" customWidth="1"/>
    <col min="2" max="2" width="43.5546875" style="1" customWidth="1"/>
    <col min="3" max="3" width="9.6640625" style="2" customWidth="1"/>
    <col min="4" max="4" width="8.6640625" style="2" bestFit="1" customWidth="1"/>
    <col min="5" max="5" width="7.33203125" style="2" bestFit="1" customWidth="1"/>
    <col min="6" max="6" width="9.33203125" style="2" bestFit="1" customWidth="1"/>
    <col min="7" max="7" width="9.6640625" style="2" bestFit="1" customWidth="1"/>
    <col min="8" max="8" width="2.44140625" style="2" customWidth="1"/>
    <col min="9" max="9" width="9.6640625" style="2" bestFit="1" customWidth="1"/>
    <col min="10" max="10" width="8.44140625" style="2" bestFit="1" customWidth="1"/>
    <col min="11" max="11" width="7.33203125" style="2" bestFit="1" customWidth="1"/>
    <col min="12" max="12" width="7" style="2" bestFit="1" customWidth="1"/>
    <col min="13" max="13" width="9.6640625" style="2" bestFit="1" customWidth="1"/>
    <col min="14" max="14" width="1.88671875" style="2" customWidth="1"/>
    <col min="15" max="16" width="9.6640625" style="2" bestFit="1" customWidth="1"/>
    <col min="17" max="17" width="9.109375" style="5"/>
    <col min="18" max="18" width="3.5546875" style="5" customWidth="1"/>
    <col min="19" max="19" width="2.88671875" style="5" customWidth="1"/>
    <col min="20" max="20" width="3.5546875" style="5" customWidth="1"/>
    <col min="21" max="16384" width="9.109375" style="5"/>
  </cols>
  <sheetData>
    <row r="1" spans="1:21" s="8" customFormat="1" ht="13.5" customHeight="1" x14ac:dyDescent="0.25">
      <c r="A1" s="80">
        <v>20</v>
      </c>
      <c r="B1" s="88" t="s">
        <v>43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R1" s="83"/>
      <c r="S1"/>
      <c r="T1" s="85" t="s">
        <v>42</v>
      </c>
      <c r="U1" s="35"/>
    </row>
    <row r="2" spans="1:21" s="8" customFormat="1" ht="13.5" customHeight="1" x14ac:dyDescent="0.25">
      <c r="A2" s="80"/>
      <c r="B2" s="89" t="s">
        <v>24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R2" s="84"/>
      <c r="S2"/>
      <c r="T2" s="85"/>
      <c r="U2" s="35"/>
    </row>
    <row r="3" spans="1:21" s="8" customFormat="1" ht="13.5" customHeight="1" x14ac:dyDescent="0.25">
      <c r="A3" s="80"/>
      <c r="B3" s="90" t="s">
        <v>45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R3" s="84"/>
      <c r="S3"/>
      <c r="T3" s="85"/>
      <c r="U3" s="35"/>
    </row>
    <row r="4" spans="1:21" ht="12.75" customHeight="1" x14ac:dyDescent="0.25">
      <c r="A4" s="80"/>
      <c r="B4" s="26"/>
      <c r="C4" s="17"/>
      <c r="D4" s="17"/>
      <c r="E4" s="17"/>
      <c r="F4" s="27"/>
      <c r="G4" s="17"/>
      <c r="H4" s="17"/>
      <c r="I4" s="17"/>
      <c r="J4" s="17"/>
      <c r="K4" s="17"/>
      <c r="L4" s="17"/>
      <c r="M4" s="17"/>
      <c r="N4" s="17"/>
      <c r="O4" s="17"/>
      <c r="P4" s="17"/>
      <c r="R4" s="84"/>
      <c r="S4"/>
      <c r="T4" s="85"/>
      <c r="U4" s="40"/>
    </row>
    <row r="5" spans="1:21" ht="12.75" customHeight="1" x14ac:dyDescent="0.25">
      <c r="A5" s="80"/>
      <c r="B5" s="28"/>
      <c r="C5" s="86" t="s">
        <v>30</v>
      </c>
      <c r="D5" s="87"/>
      <c r="E5" s="87"/>
      <c r="F5" s="87"/>
      <c r="G5" s="87"/>
      <c r="H5" s="29"/>
      <c r="I5" s="86" t="s">
        <v>7</v>
      </c>
      <c r="J5" s="86"/>
      <c r="K5" s="86"/>
      <c r="L5" s="86"/>
      <c r="M5" s="86"/>
      <c r="N5" s="29"/>
      <c r="O5" s="86" t="s">
        <v>5</v>
      </c>
      <c r="P5" s="87"/>
      <c r="R5" s="84"/>
      <c r="S5"/>
      <c r="T5" s="85"/>
      <c r="U5" s="40"/>
    </row>
    <row r="6" spans="1:21" ht="12.75" customHeight="1" x14ac:dyDescent="0.25">
      <c r="A6" s="80"/>
      <c r="B6" s="33" t="s">
        <v>6</v>
      </c>
      <c r="C6" s="68">
        <v>43009</v>
      </c>
      <c r="D6" s="4" t="s">
        <v>0</v>
      </c>
      <c r="E6" s="4" t="s">
        <v>1</v>
      </c>
      <c r="F6" s="4" t="s">
        <v>2</v>
      </c>
      <c r="G6" s="25" t="str">
        <f>B3</f>
        <v>30.9.2018</v>
      </c>
      <c r="H6" s="29"/>
      <c r="I6" s="68">
        <f>C6</f>
        <v>43009</v>
      </c>
      <c r="J6" s="4" t="s">
        <v>0</v>
      </c>
      <c r="K6" s="4" t="s">
        <v>1</v>
      </c>
      <c r="L6" s="4" t="s">
        <v>2</v>
      </c>
      <c r="M6" s="25" t="str">
        <f>G6</f>
        <v>30.9.2018</v>
      </c>
      <c r="N6" s="29"/>
      <c r="O6" s="25">
        <v>43008</v>
      </c>
      <c r="P6" s="25" t="str">
        <f>M6</f>
        <v>30.9.2018</v>
      </c>
      <c r="R6" s="84"/>
      <c r="S6"/>
      <c r="T6" s="85"/>
      <c r="U6" s="40"/>
    </row>
    <row r="7" spans="1:21" ht="12.75" customHeight="1" x14ac:dyDescent="0.25">
      <c r="A7" s="80"/>
      <c r="B7" s="28"/>
      <c r="C7" s="29"/>
      <c r="D7" s="29"/>
      <c r="E7" s="29"/>
      <c r="F7" s="29"/>
      <c r="G7" s="29"/>
      <c r="H7" s="29"/>
      <c r="I7" s="29"/>
      <c r="J7" s="29" t="s">
        <v>3</v>
      </c>
      <c r="K7" s="29"/>
      <c r="L7" s="29" t="s">
        <v>3</v>
      </c>
      <c r="M7" s="29"/>
      <c r="N7" s="29"/>
      <c r="O7" s="29"/>
      <c r="P7" s="29"/>
      <c r="R7" s="72"/>
      <c r="S7"/>
      <c r="T7" s="85"/>
      <c r="U7" s="40"/>
    </row>
    <row r="8" spans="1:21" ht="12.75" customHeight="1" x14ac:dyDescent="0.25">
      <c r="A8" s="80"/>
      <c r="B8" s="28"/>
      <c r="C8" s="3" t="s">
        <v>25</v>
      </c>
      <c r="D8" s="3" t="s">
        <v>25</v>
      </c>
      <c r="E8" s="3" t="s">
        <v>25</v>
      </c>
      <c r="F8" s="3" t="s">
        <v>25</v>
      </c>
      <c r="G8" s="3" t="s">
        <v>25</v>
      </c>
      <c r="H8" s="29"/>
      <c r="I8" s="3" t="s">
        <v>25</v>
      </c>
      <c r="J8" s="3" t="s">
        <v>25</v>
      </c>
      <c r="K8" s="3" t="s">
        <v>25</v>
      </c>
      <c r="L8" s="3" t="s">
        <v>25</v>
      </c>
      <c r="M8" s="3" t="s">
        <v>25</v>
      </c>
      <c r="N8" s="29"/>
      <c r="O8" s="3" t="s">
        <v>25</v>
      </c>
      <c r="P8" s="3" t="s">
        <v>25</v>
      </c>
      <c r="R8" s="72"/>
      <c r="S8"/>
      <c r="T8" s="85"/>
      <c r="U8" s="40"/>
    </row>
    <row r="9" spans="1:21" ht="12.75" customHeight="1" x14ac:dyDescent="0.25">
      <c r="A9" s="80"/>
      <c r="B9" s="31" t="s">
        <v>9</v>
      </c>
      <c r="C9" s="9">
        <v>0</v>
      </c>
      <c r="D9" s="9">
        <v>0</v>
      </c>
      <c r="E9" s="9">
        <v>0</v>
      </c>
      <c r="F9" s="9">
        <v>0</v>
      </c>
      <c r="G9" s="16">
        <f>C9+D9-E9+F9</f>
        <v>0</v>
      </c>
      <c r="H9" s="29"/>
      <c r="I9" s="9">
        <v>0</v>
      </c>
      <c r="J9" s="9">
        <v>0</v>
      </c>
      <c r="K9" s="9">
        <v>0</v>
      </c>
      <c r="L9" s="9">
        <v>0</v>
      </c>
      <c r="M9" s="16">
        <f t="shared" ref="M9:M15" si="0">SUM(I9+J9-K9+L9)</f>
        <v>0</v>
      </c>
      <c r="N9" s="16"/>
      <c r="O9" s="16">
        <f t="shared" ref="O9:O15" si="1">SUM(C9-I9)</f>
        <v>0</v>
      </c>
      <c r="P9" s="17">
        <f t="shared" ref="P9:P15" si="2">SUM(G9-M9)</f>
        <v>0</v>
      </c>
      <c r="R9" s="72"/>
      <c r="S9"/>
      <c r="T9" s="85"/>
      <c r="U9" s="40"/>
    </row>
    <row r="10" spans="1:21" ht="15" customHeight="1" x14ac:dyDescent="0.25">
      <c r="A10" s="80"/>
      <c r="B10" s="31" t="s">
        <v>12</v>
      </c>
      <c r="C10" s="9">
        <v>1895044</v>
      </c>
      <c r="D10" s="9">
        <v>112888</v>
      </c>
      <c r="E10" s="9">
        <v>0</v>
      </c>
      <c r="F10" s="9">
        <v>171052</v>
      </c>
      <c r="G10" s="16">
        <f t="shared" ref="G10:G15" si="3">C10+D10-E10+F10</f>
        <v>2178984</v>
      </c>
      <c r="H10" s="29"/>
      <c r="I10" s="9">
        <v>925850</v>
      </c>
      <c r="J10" s="9">
        <v>284951</v>
      </c>
      <c r="K10" s="9">
        <v>0</v>
      </c>
      <c r="L10" s="9">
        <v>0</v>
      </c>
      <c r="M10" s="16">
        <f t="shared" si="0"/>
        <v>1210801</v>
      </c>
      <c r="N10" s="16"/>
      <c r="O10" s="16">
        <f t="shared" si="1"/>
        <v>969194</v>
      </c>
      <c r="P10" s="17">
        <f t="shared" si="2"/>
        <v>968183</v>
      </c>
      <c r="R10" s="72"/>
      <c r="S10"/>
      <c r="T10" s="85"/>
      <c r="U10" s="40"/>
    </row>
    <row r="11" spans="1:21" ht="12.75" customHeight="1" x14ac:dyDescent="0.25">
      <c r="A11" s="80"/>
      <c r="B11" s="31" t="s">
        <v>8</v>
      </c>
      <c r="C11" s="9">
        <v>46863</v>
      </c>
      <c r="D11" s="9">
        <v>0</v>
      </c>
      <c r="E11" s="9">
        <v>0</v>
      </c>
      <c r="F11" s="9">
        <v>0</v>
      </c>
      <c r="G11" s="16">
        <f t="shared" si="3"/>
        <v>46863</v>
      </c>
      <c r="H11" s="29"/>
      <c r="I11" s="9">
        <v>9082</v>
      </c>
      <c r="J11" s="9">
        <v>9415</v>
      </c>
      <c r="K11" s="9">
        <v>0</v>
      </c>
      <c r="L11" s="9">
        <v>0</v>
      </c>
      <c r="M11" s="16">
        <f t="shared" si="0"/>
        <v>18497</v>
      </c>
      <c r="N11" s="16"/>
      <c r="O11" s="16">
        <f t="shared" si="1"/>
        <v>37781</v>
      </c>
      <c r="P11" s="17">
        <f t="shared" si="2"/>
        <v>28366</v>
      </c>
      <c r="R11" s="72"/>
      <c r="S11"/>
      <c r="T11" s="85"/>
      <c r="U11" s="40"/>
    </row>
    <row r="12" spans="1:21" ht="12.75" customHeight="1" x14ac:dyDescent="0.25">
      <c r="A12" s="80"/>
      <c r="B12" s="31" t="s">
        <v>10</v>
      </c>
      <c r="C12" s="9">
        <v>0</v>
      </c>
      <c r="D12" s="9">
        <v>0</v>
      </c>
      <c r="E12" s="9">
        <v>0</v>
      </c>
      <c r="F12" s="9">
        <v>0</v>
      </c>
      <c r="G12" s="16">
        <f t="shared" si="3"/>
        <v>0</v>
      </c>
      <c r="H12" s="29"/>
      <c r="I12" s="9">
        <v>0</v>
      </c>
      <c r="J12" s="9">
        <v>0</v>
      </c>
      <c r="K12" s="9">
        <v>0</v>
      </c>
      <c r="L12" s="9">
        <v>0</v>
      </c>
      <c r="M12" s="16">
        <f t="shared" si="0"/>
        <v>0</v>
      </c>
      <c r="N12" s="16"/>
      <c r="O12" s="16">
        <f t="shared" si="1"/>
        <v>0</v>
      </c>
      <c r="P12" s="17">
        <f t="shared" si="2"/>
        <v>0</v>
      </c>
      <c r="R12" s="72"/>
      <c r="S12"/>
      <c r="T12" s="85"/>
      <c r="U12" s="40"/>
    </row>
    <row r="13" spans="1:21" ht="12.75" customHeight="1" x14ac:dyDescent="0.25">
      <c r="A13" s="80"/>
      <c r="B13" s="31" t="s">
        <v>11</v>
      </c>
      <c r="C13" s="9">
        <v>0</v>
      </c>
      <c r="D13" s="9">
        <v>0</v>
      </c>
      <c r="E13" s="9">
        <v>0</v>
      </c>
      <c r="F13" s="9"/>
      <c r="G13" s="16">
        <f t="shared" si="3"/>
        <v>0</v>
      </c>
      <c r="H13" s="29"/>
      <c r="I13" s="9">
        <v>0</v>
      </c>
      <c r="J13" s="9">
        <v>0</v>
      </c>
      <c r="K13" s="9">
        <v>0</v>
      </c>
      <c r="L13" s="9">
        <v>0</v>
      </c>
      <c r="M13" s="16">
        <f t="shared" si="0"/>
        <v>0</v>
      </c>
      <c r="N13" s="16"/>
      <c r="O13" s="16">
        <f t="shared" si="1"/>
        <v>0</v>
      </c>
      <c r="P13" s="17">
        <f t="shared" si="2"/>
        <v>0</v>
      </c>
      <c r="R13" s="74"/>
      <c r="S13" s="73"/>
      <c r="T13" s="85"/>
      <c r="U13" s="40"/>
    </row>
    <row r="14" spans="1:21" ht="12.75" customHeight="1" x14ac:dyDescent="0.25">
      <c r="A14" s="80"/>
      <c r="B14" s="26" t="s">
        <v>13</v>
      </c>
      <c r="C14" s="10">
        <v>194378.6</v>
      </c>
      <c r="D14" s="10">
        <v>274074</v>
      </c>
      <c r="E14" s="10">
        <v>0</v>
      </c>
      <c r="F14" s="10">
        <v>-171052</v>
      </c>
      <c r="G14" s="16">
        <f t="shared" si="3"/>
        <v>297400.59999999998</v>
      </c>
      <c r="H14" s="17"/>
      <c r="I14" s="10">
        <v>0</v>
      </c>
      <c r="J14" s="9">
        <v>0</v>
      </c>
      <c r="K14" s="9">
        <v>0</v>
      </c>
      <c r="L14" s="9">
        <v>0</v>
      </c>
      <c r="M14" s="16">
        <f t="shared" si="0"/>
        <v>0</v>
      </c>
      <c r="N14" s="26"/>
      <c r="O14" s="17">
        <f t="shared" si="1"/>
        <v>194378.6</v>
      </c>
      <c r="P14" s="17">
        <f t="shared" si="2"/>
        <v>297400.59999999998</v>
      </c>
      <c r="R14" s="72"/>
      <c r="S14"/>
      <c r="T14" s="85"/>
      <c r="U14" s="40"/>
    </row>
    <row r="15" spans="1:21" ht="12.75" customHeight="1" x14ac:dyDescent="0.25">
      <c r="A15" s="80"/>
      <c r="B15" s="26" t="s">
        <v>14</v>
      </c>
      <c r="C15" s="12">
        <v>0</v>
      </c>
      <c r="D15" s="12">
        <v>0</v>
      </c>
      <c r="E15" s="12">
        <v>0</v>
      </c>
      <c r="F15" s="12">
        <v>0</v>
      </c>
      <c r="G15" s="20">
        <f t="shared" si="3"/>
        <v>0</v>
      </c>
      <c r="H15" s="17"/>
      <c r="I15" s="12">
        <v>0</v>
      </c>
      <c r="J15" s="13">
        <v>0</v>
      </c>
      <c r="K15" s="13">
        <v>0</v>
      </c>
      <c r="L15" s="13">
        <v>0</v>
      </c>
      <c r="M15" s="20">
        <f t="shared" si="0"/>
        <v>0</v>
      </c>
      <c r="N15" s="26"/>
      <c r="O15" s="18">
        <f t="shared" si="1"/>
        <v>0</v>
      </c>
      <c r="P15" s="18">
        <f t="shared" si="2"/>
        <v>0</v>
      </c>
      <c r="R15" s="75"/>
      <c r="S15"/>
      <c r="T15" s="85"/>
      <c r="U15" s="40"/>
    </row>
    <row r="16" spans="1:21" ht="15" customHeight="1" x14ac:dyDescent="0.25">
      <c r="A16" s="80"/>
      <c r="B16" s="30" t="s">
        <v>20</v>
      </c>
      <c r="C16" s="19">
        <f>SUM(C9:C15)</f>
        <v>2136285.6</v>
      </c>
      <c r="D16" s="19">
        <f>SUM(D9:D15)</f>
        <v>386962</v>
      </c>
      <c r="E16" s="19">
        <f>SUM(E9:E15)</f>
        <v>0</v>
      </c>
      <c r="F16" s="19">
        <f>SUM(F9:F15)</f>
        <v>0</v>
      </c>
      <c r="G16" s="19">
        <f>SUM(G9:G15)</f>
        <v>2523247.6</v>
      </c>
      <c r="H16" s="19"/>
      <c r="I16" s="19">
        <f>SUM(I9:I15)</f>
        <v>934932</v>
      </c>
      <c r="J16" s="19">
        <f>SUM(J9:J15)</f>
        <v>294366</v>
      </c>
      <c r="K16" s="19">
        <f>SUM(K9:K15)</f>
        <v>0</v>
      </c>
      <c r="L16" s="19">
        <f>SUM(L9:L15)</f>
        <v>0</v>
      </c>
      <c r="M16" s="19">
        <f>SUM(M9:M15)</f>
        <v>1229298</v>
      </c>
      <c r="N16" s="19"/>
      <c r="O16" s="19">
        <f>SUM(O9:O15)</f>
        <v>1201353.6000000001</v>
      </c>
      <c r="P16" s="19">
        <f>SUM(P9:P15)</f>
        <v>1293949.6000000001</v>
      </c>
      <c r="R16" s="72"/>
      <c r="S16"/>
      <c r="T16" s="85"/>
      <c r="U16" s="40"/>
    </row>
    <row r="17" spans="1:21" ht="12.75" customHeight="1" x14ac:dyDescent="0.25">
      <c r="A17" s="80"/>
      <c r="B17" s="31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R17" s="72"/>
      <c r="S17"/>
      <c r="T17" s="85"/>
      <c r="U17" s="40"/>
    </row>
    <row r="18" spans="1:21" ht="12.75" customHeight="1" x14ac:dyDescent="0.25">
      <c r="A18" s="80"/>
      <c r="B18" s="31" t="s">
        <v>4</v>
      </c>
      <c r="C18" s="9">
        <v>0</v>
      </c>
      <c r="D18" s="9">
        <v>0</v>
      </c>
      <c r="E18" s="9">
        <v>0</v>
      </c>
      <c r="F18" s="9">
        <v>0</v>
      </c>
      <c r="G18" s="16">
        <f t="shared" ref="G18:G25" si="4">C18+D18-E18+F18</f>
        <v>0</v>
      </c>
      <c r="H18" s="16"/>
      <c r="I18" s="9">
        <v>0</v>
      </c>
      <c r="J18" s="9">
        <v>0</v>
      </c>
      <c r="K18" s="9">
        <v>0</v>
      </c>
      <c r="L18" s="9">
        <v>0</v>
      </c>
      <c r="M18" s="16">
        <f t="shared" ref="M18:M25" si="5">SUM(I18+J18-K18+L18)</f>
        <v>0</v>
      </c>
      <c r="N18" s="16"/>
      <c r="O18" s="17">
        <f t="shared" ref="O18:O25" si="6">SUM(C18-I18)</f>
        <v>0</v>
      </c>
      <c r="P18" s="17">
        <f t="shared" ref="P18:P25" si="7">SUM(G18-M18)</f>
        <v>0</v>
      </c>
      <c r="R18" s="72"/>
      <c r="S18"/>
      <c r="T18" s="85"/>
      <c r="U18" s="40"/>
    </row>
    <row r="19" spans="1:21" ht="12.75" customHeight="1" x14ac:dyDescent="0.25">
      <c r="A19" s="80"/>
      <c r="B19" s="26" t="s">
        <v>15</v>
      </c>
      <c r="C19" s="9">
        <v>14564987</v>
      </c>
      <c r="D19" s="10">
        <v>406877</v>
      </c>
      <c r="E19" s="10">
        <v>0</v>
      </c>
      <c r="F19" s="10">
        <v>304084</v>
      </c>
      <c r="G19" s="16">
        <f t="shared" si="4"/>
        <v>15275948</v>
      </c>
      <c r="H19" s="17"/>
      <c r="I19" s="9">
        <v>2446531</v>
      </c>
      <c r="J19" s="10">
        <v>762137</v>
      </c>
      <c r="K19" s="11">
        <v>0</v>
      </c>
      <c r="L19" s="10">
        <v>0</v>
      </c>
      <c r="M19" s="16">
        <f t="shared" si="5"/>
        <v>3208668</v>
      </c>
      <c r="N19" s="17"/>
      <c r="O19" s="17">
        <f t="shared" si="6"/>
        <v>12118456</v>
      </c>
      <c r="P19" s="17">
        <f t="shared" si="7"/>
        <v>12067280</v>
      </c>
      <c r="R19" s="74"/>
      <c r="S19" s="73"/>
      <c r="T19" s="74"/>
      <c r="U19" s="40"/>
    </row>
    <row r="20" spans="1:21" s="6" customFormat="1" ht="12" customHeight="1" x14ac:dyDescent="0.25">
      <c r="A20" s="80"/>
      <c r="B20" s="34" t="s">
        <v>17</v>
      </c>
      <c r="C20" s="9">
        <v>20490364</v>
      </c>
      <c r="D20" s="14">
        <v>536879</v>
      </c>
      <c r="E20" s="14">
        <v>0</v>
      </c>
      <c r="F20" s="14">
        <v>601451</v>
      </c>
      <c r="G20" s="23">
        <f t="shared" si="4"/>
        <v>21628694</v>
      </c>
      <c r="H20" s="21"/>
      <c r="I20" s="9">
        <v>11547013</v>
      </c>
      <c r="J20" s="14">
        <v>2003348</v>
      </c>
      <c r="K20" s="14">
        <v>0</v>
      </c>
      <c r="L20" s="14">
        <v>0</v>
      </c>
      <c r="M20" s="23">
        <f t="shared" si="5"/>
        <v>13550361</v>
      </c>
      <c r="N20" s="21"/>
      <c r="O20" s="21">
        <f t="shared" si="6"/>
        <v>8943351</v>
      </c>
      <c r="P20" s="21">
        <f>SUM(G20-M20)</f>
        <v>8078333</v>
      </c>
      <c r="R20" s="62"/>
      <c r="S20" s="62"/>
      <c r="T20" s="62"/>
      <c r="U20" s="62"/>
    </row>
    <row r="21" spans="1:21" s="6" customFormat="1" ht="12" customHeight="1" x14ac:dyDescent="0.25">
      <c r="A21" s="80"/>
      <c r="B21" s="34" t="s">
        <v>26</v>
      </c>
      <c r="C21" s="9">
        <v>0</v>
      </c>
      <c r="D21" s="10">
        <v>0</v>
      </c>
      <c r="E21" s="10">
        <v>0</v>
      </c>
      <c r="F21" s="10">
        <v>0</v>
      </c>
      <c r="G21" s="16">
        <f t="shared" si="4"/>
        <v>0</v>
      </c>
      <c r="H21" s="17"/>
      <c r="I21" s="9">
        <v>0</v>
      </c>
      <c r="J21" s="9">
        <v>0</v>
      </c>
      <c r="K21" s="9">
        <v>0</v>
      </c>
      <c r="L21" s="9">
        <v>0</v>
      </c>
      <c r="M21" s="16">
        <f t="shared" si="5"/>
        <v>0</v>
      </c>
      <c r="N21" s="26"/>
      <c r="O21" s="17">
        <f t="shared" si="6"/>
        <v>0</v>
      </c>
      <c r="P21" s="17">
        <f t="shared" si="7"/>
        <v>0</v>
      </c>
      <c r="R21" s="62"/>
      <c r="S21" s="62"/>
      <c r="T21" s="62"/>
      <c r="U21" s="62"/>
    </row>
    <row r="22" spans="1:21" s="6" customFormat="1" ht="12" customHeight="1" x14ac:dyDescent="0.25">
      <c r="A22" s="80"/>
      <c r="B22" s="34" t="s">
        <v>27</v>
      </c>
      <c r="C22" s="9">
        <v>0</v>
      </c>
      <c r="D22" s="10">
        <v>0</v>
      </c>
      <c r="E22" s="10">
        <v>0</v>
      </c>
      <c r="F22" s="10">
        <v>0</v>
      </c>
      <c r="G22" s="16">
        <f t="shared" si="4"/>
        <v>0</v>
      </c>
      <c r="H22" s="17"/>
      <c r="I22" s="9">
        <v>0</v>
      </c>
      <c r="J22" s="9">
        <v>0</v>
      </c>
      <c r="K22" s="9">
        <v>0</v>
      </c>
      <c r="L22" s="9">
        <v>0</v>
      </c>
      <c r="M22" s="16">
        <f t="shared" si="5"/>
        <v>0</v>
      </c>
      <c r="N22" s="26"/>
      <c r="O22" s="17">
        <f t="shared" si="6"/>
        <v>0</v>
      </c>
      <c r="P22" s="17">
        <f t="shared" si="7"/>
        <v>0</v>
      </c>
      <c r="R22" s="62"/>
      <c r="S22" s="62"/>
      <c r="T22" s="62"/>
      <c r="U22" s="62"/>
    </row>
    <row r="23" spans="1:21" ht="19.8" x14ac:dyDescent="0.25">
      <c r="A23" s="80"/>
      <c r="B23" s="26" t="s">
        <v>16</v>
      </c>
      <c r="C23" s="10">
        <v>0</v>
      </c>
      <c r="D23" s="10">
        <v>0</v>
      </c>
      <c r="E23" s="10">
        <v>0</v>
      </c>
      <c r="F23" s="10">
        <v>0</v>
      </c>
      <c r="G23" s="16">
        <f t="shared" si="4"/>
        <v>0</v>
      </c>
      <c r="H23" s="17"/>
      <c r="I23" s="10">
        <v>0</v>
      </c>
      <c r="J23" s="9">
        <v>0</v>
      </c>
      <c r="K23" s="9">
        <v>0</v>
      </c>
      <c r="L23" s="9">
        <v>0</v>
      </c>
      <c r="M23" s="16">
        <f t="shared" si="5"/>
        <v>0</v>
      </c>
      <c r="N23" s="26"/>
      <c r="O23" s="17">
        <f t="shared" si="6"/>
        <v>0</v>
      </c>
      <c r="P23" s="17">
        <f t="shared" si="7"/>
        <v>0</v>
      </c>
      <c r="R23" s="78" t="s">
        <v>40</v>
      </c>
      <c r="S23" s="40"/>
      <c r="T23" s="78" t="s">
        <v>41</v>
      </c>
      <c r="U23" s="40"/>
    </row>
    <row r="24" spans="1:21" ht="12" customHeight="1" x14ac:dyDescent="0.25">
      <c r="A24" s="80"/>
      <c r="B24" s="26" t="s">
        <v>18</v>
      </c>
      <c r="C24" s="10">
        <v>1179438</v>
      </c>
      <c r="D24" s="10">
        <v>745681</v>
      </c>
      <c r="E24" s="10">
        <v>0</v>
      </c>
      <c r="F24" s="10">
        <v>-905535</v>
      </c>
      <c r="G24" s="16">
        <f t="shared" si="4"/>
        <v>1019584</v>
      </c>
      <c r="H24" s="17"/>
      <c r="I24" s="10">
        <v>0</v>
      </c>
      <c r="J24" s="9">
        <v>0</v>
      </c>
      <c r="K24" s="9">
        <v>0</v>
      </c>
      <c r="L24" s="9">
        <v>0</v>
      </c>
      <c r="M24" s="16">
        <f t="shared" si="5"/>
        <v>0</v>
      </c>
      <c r="N24" s="26"/>
      <c r="O24" s="17">
        <f t="shared" si="6"/>
        <v>1179438</v>
      </c>
      <c r="P24" s="17">
        <f>SUM(G24-M24)</f>
        <v>1019584</v>
      </c>
      <c r="R24" s="40"/>
      <c r="S24" s="40"/>
      <c r="T24" s="40"/>
      <c r="U24" s="40"/>
    </row>
    <row r="25" spans="1:21" ht="12" customHeight="1" x14ac:dyDescent="0.25">
      <c r="A25" s="80"/>
      <c r="B25" s="26" t="s">
        <v>19</v>
      </c>
      <c r="C25" s="53">
        <v>133697</v>
      </c>
      <c r="D25" s="12">
        <v>0</v>
      </c>
      <c r="E25" s="12">
        <v>0</v>
      </c>
      <c r="F25" s="12">
        <v>0</v>
      </c>
      <c r="G25" s="20">
        <f t="shared" si="4"/>
        <v>133697</v>
      </c>
      <c r="H25" s="17"/>
      <c r="I25" s="53">
        <v>0</v>
      </c>
      <c r="J25" s="13">
        <v>0</v>
      </c>
      <c r="K25" s="13">
        <v>0</v>
      </c>
      <c r="L25" s="13">
        <v>0</v>
      </c>
      <c r="M25" s="20">
        <f t="shared" si="5"/>
        <v>0</v>
      </c>
      <c r="N25" s="26"/>
      <c r="O25" s="18">
        <f t="shared" si="6"/>
        <v>133697</v>
      </c>
      <c r="P25" s="18">
        <f t="shared" si="7"/>
        <v>133697</v>
      </c>
      <c r="R25" s="40"/>
      <c r="S25" s="40"/>
      <c r="T25" s="40"/>
      <c r="U25" s="40"/>
    </row>
    <row r="26" spans="1:21" ht="15" customHeight="1" x14ac:dyDescent="0.25">
      <c r="A26" s="80"/>
      <c r="B26" s="30" t="s">
        <v>21</v>
      </c>
      <c r="C26" s="22">
        <f>SUM(C18:C25)</f>
        <v>36368486</v>
      </c>
      <c r="D26" s="22">
        <f>SUM(D18:D25)</f>
        <v>1689437</v>
      </c>
      <c r="E26" s="22">
        <f>SUM(E18:E25)</f>
        <v>0</v>
      </c>
      <c r="F26" s="22">
        <f>SUM(F18:F25)</f>
        <v>0</v>
      </c>
      <c r="G26" s="22">
        <f>SUM(G18:G25)</f>
        <v>38057923</v>
      </c>
      <c r="H26" s="22"/>
      <c r="I26" s="22">
        <f>SUM(I18:I25)</f>
        <v>13993544</v>
      </c>
      <c r="J26" s="22">
        <f>SUM(J18:J25)</f>
        <v>2765485</v>
      </c>
      <c r="K26" s="22">
        <f>SUM(K18:K25)</f>
        <v>0</v>
      </c>
      <c r="L26" s="22">
        <f>SUM(L18:L25)</f>
        <v>0</v>
      </c>
      <c r="M26" s="22">
        <f>SUM(M18:M25)</f>
        <v>16759029</v>
      </c>
      <c r="N26" s="22"/>
      <c r="O26" s="22">
        <f>SUM(O18:O25)</f>
        <v>22374942</v>
      </c>
      <c r="P26" s="22">
        <f>SUM(P18:P25)</f>
        <v>21298894</v>
      </c>
      <c r="R26" s="81">
        <v>2</v>
      </c>
      <c r="S26" s="40"/>
      <c r="T26" s="40"/>
      <c r="U26" s="40"/>
    </row>
    <row r="27" spans="1:21" x14ac:dyDescent="0.25">
      <c r="A27" s="80"/>
      <c r="B27" s="30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R27" s="82"/>
      <c r="S27" s="40"/>
      <c r="T27" s="40"/>
      <c r="U27" s="40"/>
    </row>
    <row r="28" spans="1:21" s="6" customFormat="1" ht="24" x14ac:dyDescent="0.25">
      <c r="A28" s="80"/>
      <c r="B28" s="59" t="s">
        <v>31</v>
      </c>
      <c r="C28" s="64">
        <v>0</v>
      </c>
      <c r="D28" s="64">
        <v>0</v>
      </c>
      <c r="E28" s="64">
        <v>0</v>
      </c>
      <c r="F28" s="64">
        <v>0</v>
      </c>
      <c r="G28" s="60">
        <f>C28+D28-E28+F28</f>
        <v>0</v>
      </c>
      <c r="H28" s="23"/>
      <c r="I28" s="15">
        <v>0</v>
      </c>
      <c r="J28" s="15">
        <v>0</v>
      </c>
      <c r="K28" s="15">
        <v>0</v>
      </c>
      <c r="L28" s="15">
        <v>0</v>
      </c>
      <c r="M28" s="23">
        <f t="shared" ref="M28:M38" si="8">SUM(I28+J28-K28+L28)</f>
        <v>0</v>
      </c>
      <c r="N28" s="23"/>
      <c r="O28" s="21">
        <f t="shared" ref="O28:O38" si="9">SUM(C28-I28)</f>
        <v>0</v>
      </c>
      <c r="P28" s="21">
        <f t="shared" ref="P28:P38" si="10">SUM(G28-M28)</f>
        <v>0</v>
      </c>
      <c r="R28" s="77">
        <v>0</v>
      </c>
      <c r="S28" s="62"/>
      <c r="T28" s="40"/>
      <c r="U28" s="62"/>
    </row>
    <row r="29" spans="1:21" s="6" customFormat="1" ht="24" x14ac:dyDescent="0.25">
      <c r="A29" s="80"/>
      <c r="B29" s="59" t="s">
        <v>32</v>
      </c>
      <c r="C29" s="64">
        <v>0</v>
      </c>
      <c r="D29" s="64">
        <v>0</v>
      </c>
      <c r="E29" s="64">
        <v>0</v>
      </c>
      <c r="F29" s="64">
        <v>0</v>
      </c>
      <c r="G29" s="60">
        <f>C29+D29-E29+F29</f>
        <v>0</v>
      </c>
      <c r="H29" s="23"/>
      <c r="I29" s="15">
        <v>0</v>
      </c>
      <c r="J29" s="15">
        <v>0</v>
      </c>
      <c r="K29" s="15">
        <v>0</v>
      </c>
      <c r="L29" s="15">
        <v>0</v>
      </c>
      <c r="M29" s="23">
        <f t="shared" si="8"/>
        <v>0</v>
      </c>
      <c r="N29" s="23"/>
      <c r="O29" s="21">
        <f t="shared" si="9"/>
        <v>0</v>
      </c>
      <c r="P29" s="21">
        <f t="shared" si="10"/>
        <v>0</v>
      </c>
      <c r="R29" s="77">
        <v>2</v>
      </c>
      <c r="S29" s="62"/>
      <c r="T29" s="79">
        <v>4</v>
      </c>
      <c r="U29" s="62"/>
    </row>
    <row r="30" spans="1:21" ht="12.75" customHeight="1" x14ac:dyDescent="0.25">
      <c r="A30" s="80"/>
      <c r="B30" s="71" t="s">
        <v>33</v>
      </c>
      <c r="C30" s="52">
        <v>0</v>
      </c>
      <c r="D30" s="52">
        <v>0</v>
      </c>
      <c r="E30" s="52">
        <v>0</v>
      </c>
      <c r="F30" s="52">
        <v>0</v>
      </c>
      <c r="G30" s="60">
        <f>C30+D30-E30+F30</f>
        <v>0</v>
      </c>
      <c r="H30" s="17"/>
      <c r="I30" s="10">
        <v>0</v>
      </c>
      <c r="J30" s="9">
        <v>0</v>
      </c>
      <c r="K30" s="9">
        <v>0</v>
      </c>
      <c r="L30" s="9">
        <v>0</v>
      </c>
      <c r="M30" s="23">
        <f t="shared" si="8"/>
        <v>0</v>
      </c>
      <c r="N30" s="26"/>
      <c r="O30" s="21">
        <f t="shared" si="9"/>
        <v>0</v>
      </c>
      <c r="P30" s="21">
        <f t="shared" si="10"/>
        <v>0</v>
      </c>
      <c r="R30" s="81">
        <v>3</v>
      </c>
      <c r="S30" s="76"/>
      <c r="T30" s="81">
        <v>5</v>
      </c>
      <c r="U30" s="40"/>
    </row>
    <row r="31" spans="1:21" ht="12.75" customHeight="1" x14ac:dyDescent="0.25">
      <c r="A31" s="80"/>
      <c r="B31" s="70" t="s">
        <v>34</v>
      </c>
      <c r="C31" s="49">
        <v>0</v>
      </c>
      <c r="D31" s="49">
        <v>0</v>
      </c>
      <c r="E31" s="49">
        <v>0</v>
      </c>
      <c r="F31" s="49">
        <v>0</v>
      </c>
      <c r="G31" s="50">
        <f>C31+D31-E31+F31</f>
        <v>0</v>
      </c>
      <c r="H31" s="17"/>
      <c r="I31" s="10">
        <v>0</v>
      </c>
      <c r="J31" s="9">
        <v>0</v>
      </c>
      <c r="K31" s="9">
        <v>0</v>
      </c>
      <c r="L31" s="9">
        <v>0</v>
      </c>
      <c r="M31" s="16">
        <f t="shared" si="8"/>
        <v>0</v>
      </c>
      <c r="N31" s="26"/>
      <c r="O31" s="17">
        <f t="shared" si="9"/>
        <v>0</v>
      </c>
      <c r="P31" s="17">
        <f t="shared" si="10"/>
        <v>0</v>
      </c>
      <c r="R31" s="82"/>
      <c r="S31" s="76"/>
      <c r="T31" s="82"/>
      <c r="U31" s="40"/>
    </row>
    <row r="32" spans="1:21" ht="24" customHeight="1" x14ac:dyDescent="0.25">
      <c r="A32" s="80"/>
      <c r="B32" s="70" t="s">
        <v>35</v>
      </c>
      <c r="C32" s="10">
        <v>0</v>
      </c>
      <c r="D32" s="10">
        <v>0</v>
      </c>
      <c r="E32" s="10">
        <v>0</v>
      </c>
      <c r="F32" s="10">
        <v>0</v>
      </c>
      <c r="G32" s="16">
        <f t="shared" ref="G32:G38" si="11">C32+D32-E32+F32</f>
        <v>0</v>
      </c>
      <c r="H32" s="17"/>
      <c r="I32" s="10">
        <v>0</v>
      </c>
      <c r="J32" s="9">
        <v>0</v>
      </c>
      <c r="K32" s="9">
        <v>0</v>
      </c>
      <c r="L32" s="9">
        <v>0</v>
      </c>
      <c r="M32" s="16">
        <f t="shared" si="8"/>
        <v>0</v>
      </c>
      <c r="N32" s="26"/>
      <c r="O32" s="17">
        <f t="shared" si="9"/>
        <v>0</v>
      </c>
      <c r="P32" s="17">
        <f t="shared" si="10"/>
        <v>0</v>
      </c>
      <c r="R32" s="77">
        <v>1</v>
      </c>
      <c r="S32" s="76"/>
      <c r="T32" s="77">
        <v>9</v>
      </c>
      <c r="U32" s="40"/>
    </row>
    <row r="33" spans="1:21" ht="12.75" customHeight="1" x14ac:dyDescent="0.25">
      <c r="A33" s="80"/>
      <c r="B33" s="70" t="s">
        <v>36</v>
      </c>
      <c r="C33" s="10">
        <v>0</v>
      </c>
      <c r="D33" s="10">
        <v>0</v>
      </c>
      <c r="E33" s="10">
        <v>0</v>
      </c>
      <c r="F33" s="10">
        <v>0</v>
      </c>
      <c r="G33" s="16">
        <f t="shared" si="11"/>
        <v>0</v>
      </c>
      <c r="H33" s="17"/>
      <c r="I33" s="10">
        <v>0</v>
      </c>
      <c r="J33" s="9">
        <v>0</v>
      </c>
      <c r="K33" s="9">
        <v>0</v>
      </c>
      <c r="L33" s="9">
        <v>0</v>
      </c>
      <c r="M33" s="16">
        <f t="shared" si="8"/>
        <v>0</v>
      </c>
      <c r="N33" s="26"/>
      <c r="O33" s="17">
        <f t="shared" si="9"/>
        <v>0</v>
      </c>
      <c r="P33" s="17">
        <f t="shared" si="10"/>
        <v>0</v>
      </c>
      <c r="R33" s="81">
        <v>5</v>
      </c>
      <c r="S33" s="76"/>
      <c r="T33" s="81">
        <v>5</v>
      </c>
      <c r="U33" s="40"/>
    </row>
    <row r="34" spans="1:21" ht="12.75" customHeight="1" x14ac:dyDescent="0.25">
      <c r="A34" s="80"/>
      <c r="B34" s="70" t="s">
        <v>37</v>
      </c>
      <c r="C34" s="10">
        <v>0</v>
      </c>
      <c r="D34" s="10">
        <v>0</v>
      </c>
      <c r="E34" s="10">
        <v>0</v>
      </c>
      <c r="F34" s="10">
        <v>0</v>
      </c>
      <c r="G34" s="16">
        <f t="shared" si="11"/>
        <v>0</v>
      </c>
      <c r="H34" s="17"/>
      <c r="I34" s="10">
        <v>0</v>
      </c>
      <c r="J34" s="9">
        <v>0</v>
      </c>
      <c r="K34" s="9">
        <v>0</v>
      </c>
      <c r="L34" s="9">
        <v>0</v>
      </c>
      <c r="M34" s="16">
        <f>SUM(I34+J34-K34+L34)</f>
        <v>0</v>
      </c>
      <c r="N34" s="26"/>
      <c r="O34" s="17">
        <f t="shared" si="9"/>
        <v>0</v>
      </c>
      <c r="P34" s="17">
        <f t="shared" si="10"/>
        <v>0</v>
      </c>
      <c r="R34" s="82"/>
      <c r="S34" s="76"/>
      <c r="T34" s="82"/>
      <c r="U34" s="40"/>
    </row>
    <row r="35" spans="1:21" ht="24" customHeight="1" x14ac:dyDescent="0.25">
      <c r="A35" s="80"/>
      <c r="B35" s="70" t="s">
        <v>38</v>
      </c>
      <c r="C35" s="10">
        <v>0</v>
      </c>
      <c r="D35" s="10">
        <v>0</v>
      </c>
      <c r="E35" s="10">
        <v>0</v>
      </c>
      <c r="F35" s="10">
        <v>0</v>
      </c>
      <c r="G35" s="16">
        <f t="shared" si="11"/>
        <v>0</v>
      </c>
      <c r="H35" s="17"/>
      <c r="I35" s="10">
        <v>0</v>
      </c>
      <c r="J35" s="9">
        <v>0</v>
      </c>
      <c r="K35" s="9">
        <v>0</v>
      </c>
      <c r="L35" s="9">
        <v>0</v>
      </c>
      <c r="M35" s="16">
        <f>SUM(I35+J35-K35+L35)</f>
        <v>0</v>
      </c>
      <c r="N35" s="26"/>
      <c r="O35" s="17">
        <f t="shared" si="9"/>
        <v>0</v>
      </c>
      <c r="P35" s="17">
        <f t="shared" si="10"/>
        <v>0</v>
      </c>
      <c r="R35" s="77">
        <v>0</v>
      </c>
      <c r="S35" s="76"/>
      <c r="T35" s="77">
        <v>2</v>
      </c>
      <c r="U35" s="40"/>
    </row>
    <row r="36" spans="1:21" ht="12.75" customHeight="1" x14ac:dyDescent="0.25">
      <c r="A36" s="80"/>
      <c r="B36" s="70" t="s">
        <v>39</v>
      </c>
      <c r="C36" s="10">
        <v>0</v>
      </c>
      <c r="D36" s="10">
        <v>0</v>
      </c>
      <c r="E36" s="10">
        <v>0</v>
      </c>
      <c r="F36" s="10">
        <v>0</v>
      </c>
      <c r="G36" s="16">
        <f t="shared" si="11"/>
        <v>0</v>
      </c>
      <c r="H36" s="17"/>
      <c r="I36" s="10">
        <v>0</v>
      </c>
      <c r="J36" s="9">
        <v>0</v>
      </c>
      <c r="K36" s="9">
        <v>0</v>
      </c>
      <c r="L36" s="9">
        <v>0</v>
      </c>
      <c r="M36" s="16">
        <f>SUM(I36+J36-K36+L36)</f>
        <v>0</v>
      </c>
      <c r="N36" s="26"/>
      <c r="O36" s="17">
        <f t="shared" si="9"/>
        <v>0</v>
      </c>
      <c r="P36" s="17">
        <f t="shared" si="10"/>
        <v>0</v>
      </c>
      <c r="R36" s="81">
        <v>7</v>
      </c>
      <c r="S36" s="76"/>
      <c r="T36" s="81">
        <v>6</v>
      </c>
      <c r="U36" s="40"/>
    </row>
    <row r="37" spans="1:21" ht="12.75" customHeight="1" x14ac:dyDescent="0.25">
      <c r="A37" s="80"/>
      <c r="B37" s="70" t="s">
        <v>28</v>
      </c>
      <c r="C37" s="10">
        <v>0</v>
      </c>
      <c r="D37" s="10">
        <v>0</v>
      </c>
      <c r="E37" s="10">
        <v>0</v>
      </c>
      <c r="F37" s="10">
        <v>0</v>
      </c>
      <c r="G37" s="16">
        <f t="shared" si="11"/>
        <v>0</v>
      </c>
      <c r="H37" s="17"/>
      <c r="I37" s="10">
        <v>0</v>
      </c>
      <c r="J37" s="9">
        <v>0</v>
      </c>
      <c r="K37" s="9">
        <v>0</v>
      </c>
      <c r="L37" s="9">
        <v>0</v>
      </c>
      <c r="M37" s="16">
        <f t="shared" si="8"/>
        <v>0</v>
      </c>
      <c r="N37" s="26"/>
      <c r="O37" s="17">
        <f t="shared" si="9"/>
        <v>0</v>
      </c>
      <c r="P37" s="17">
        <f t="shared" si="10"/>
        <v>0</v>
      </c>
      <c r="R37" s="82"/>
      <c r="S37" s="76"/>
      <c r="T37" s="82"/>
      <c r="U37" s="40"/>
    </row>
    <row r="38" spans="1:21" ht="12.75" customHeight="1" x14ac:dyDescent="0.25">
      <c r="A38" s="80"/>
      <c r="B38" s="70" t="s">
        <v>29</v>
      </c>
      <c r="C38" s="12">
        <v>0</v>
      </c>
      <c r="D38" s="12">
        <v>0</v>
      </c>
      <c r="E38" s="12">
        <v>0</v>
      </c>
      <c r="F38" s="12">
        <v>0</v>
      </c>
      <c r="G38" s="20">
        <f t="shared" si="11"/>
        <v>0</v>
      </c>
      <c r="H38" s="17"/>
      <c r="I38" s="12">
        <v>0</v>
      </c>
      <c r="J38" s="13">
        <v>0</v>
      </c>
      <c r="K38" s="13">
        <v>0</v>
      </c>
      <c r="L38" s="13">
        <v>0</v>
      </c>
      <c r="M38" s="20">
        <f t="shared" si="8"/>
        <v>0</v>
      </c>
      <c r="N38" s="26"/>
      <c r="O38" s="18">
        <f t="shared" si="9"/>
        <v>0</v>
      </c>
      <c r="P38" s="18">
        <f t="shared" si="10"/>
        <v>0</v>
      </c>
      <c r="R38" s="81">
        <v>0</v>
      </c>
      <c r="S38" s="76"/>
      <c r="T38" s="81">
        <v>7</v>
      </c>
      <c r="U38" s="40"/>
    </row>
    <row r="39" spans="1:21" ht="15" customHeight="1" x14ac:dyDescent="0.25">
      <c r="A39" s="80"/>
      <c r="B39" s="30" t="s">
        <v>22</v>
      </c>
      <c r="C39" s="22">
        <f>SUM(C28:C38)</f>
        <v>0</v>
      </c>
      <c r="D39" s="22">
        <f>SUM(D28:D38)</f>
        <v>0</v>
      </c>
      <c r="E39" s="22">
        <f>SUM(E28:E38)</f>
        <v>0</v>
      </c>
      <c r="F39" s="22">
        <f>SUM(F28:F38)</f>
        <v>0</v>
      </c>
      <c r="G39" s="22">
        <f>SUM(G28:G38)</f>
        <v>0</v>
      </c>
      <c r="H39" s="22"/>
      <c r="I39" s="22">
        <f>SUM(I28:I38)</f>
        <v>0</v>
      </c>
      <c r="J39" s="22">
        <f>SUM(J28:J38)</f>
        <v>0</v>
      </c>
      <c r="K39" s="22">
        <f>SUM(K28:K38)</f>
        <v>0</v>
      </c>
      <c r="L39" s="22">
        <f>SUM(L28:L38)</f>
        <v>0</v>
      </c>
      <c r="M39" s="22">
        <f>SUM(M28:M38)</f>
        <v>0</v>
      </c>
      <c r="N39" s="22"/>
      <c r="O39" s="22">
        <f>SUM(O28:O38)</f>
        <v>0</v>
      </c>
      <c r="P39" s="22">
        <f>SUM(P28:P38)</f>
        <v>0</v>
      </c>
      <c r="R39" s="82"/>
      <c r="S39" s="76"/>
      <c r="T39" s="82"/>
      <c r="U39" s="40"/>
    </row>
    <row r="40" spans="1:21" ht="12.75" customHeight="1" x14ac:dyDescent="0.25">
      <c r="A40" s="80"/>
      <c r="B40" s="2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R40" s="81">
        <v>1</v>
      </c>
      <c r="S40" s="76"/>
      <c r="T40" s="81">
        <v>1</v>
      </c>
      <c r="U40" s="40"/>
    </row>
    <row r="41" spans="1:21" s="7" customFormat="1" ht="13.5" customHeight="1" thickBot="1" x14ac:dyDescent="0.25">
      <c r="A41" s="80"/>
      <c r="B41" s="32" t="s">
        <v>23</v>
      </c>
      <c r="C41" s="24">
        <f>C16+C26+C39</f>
        <v>38504771.600000001</v>
      </c>
      <c r="D41" s="24">
        <f>D16+D26+D39</f>
        <v>2076399</v>
      </c>
      <c r="E41" s="24">
        <f>E16+E26+E39</f>
        <v>0</v>
      </c>
      <c r="F41" s="24">
        <f>F16+F26+F39</f>
        <v>0</v>
      </c>
      <c r="G41" s="24">
        <f>G16+G26+G39</f>
        <v>40581170.600000001</v>
      </c>
      <c r="H41" s="22"/>
      <c r="I41" s="24">
        <f>I16+I26+I39</f>
        <v>14928476</v>
      </c>
      <c r="J41" s="24">
        <f>J16+J26+J39</f>
        <v>3059851</v>
      </c>
      <c r="K41" s="24">
        <f>K16+K26+K39</f>
        <v>0</v>
      </c>
      <c r="L41" s="24">
        <f>L16+L26+L39</f>
        <v>0</v>
      </c>
      <c r="M41" s="24">
        <f>M16+M26+M39</f>
        <v>17988327</v>
      </c>
      <c r="N41" s="22"/>
      <c r="O41" s="24">
        <f>O16+O26+O39</f>
        <v>23576295.600000001</v>
      </c>
      <c r="P41" s="24">
        <f>P16+P26+P39</f>
        <v>22592843.600000001</v>
      </c>
      <c r="R41" s="82"/>
      <c r="S41" s="76"/>
      <c r="T41" s="82"/>
      <c r="U41" s="67"/>
    </row>
    <row r="42" spans="1:21" ht="12.75" customHeight="1" thickTop="1" x14ac:dyDescent="0.25">
      <c r="A42" s="80"/>
      <c r="N42" s="17"/>
    </row>
    <row r="43" spans="1:21" ht="12" customHeight="1" x14ac:dyDescent="0.25">
      <c r="A43" s="80"/>
    </row>
    <row r="44" spans="1:21" ht="12" customHeight="1" x14ac:dyDescent="0.25">
      <c r="A44" s="80"/>
    </row>
  </sheetData>
  <sheetProtection formatColumns="0"/>
  <mergeCells count="20">
    <mergeCell ref="T1:T18"/>
    <mergeCell ref="C5:G5"/>
    <mergeCell ref="I5:M5"/>
    <mergeCell ref="R26:R27"/>
    <mergeCell ref="O5:P5"/>
    <mergeCell ref="B1:P1"/>
    <mergeCell ref="B2:P2"/>
    <mergeCell ref="B3:P3"/>
    <mergeCell ref="T40:T41"/>
    <mergeCell ref="T38:T39"/>
    <mergeCell ref="T36:T37"/>
    <mergeCell ref="T33:T34"/>
    <mergeCell ref="T30:T31"/>
    <mergeCell ref="A1:A44"/>
    <mergeCell ref="R33:R34"/>
    <mergeCell ref="R36:R37"/>
    <mergeCell ref="R38:R39"/>
    <mergeCell ref="R40:R41"/>
    <mergeCell ref="R30:R31"/>
    <mergeCell ref="R1:R6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  <ignoredErrors>
    <ignoredError sqref="I6 G6 M6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T44"/>
  <sheetViews>
    <sheetView showGridLines="0" tabSelected="1" topLeftCell="A29" zoomScaleNormal="100" zoomScaleSheetLayoutView="80" workbookViewId="0">
      <selection activeCell="B1" sqref="B1:P1"/>
    </sheetView>
  </sheetViews>
  <sheetFormatPr defaultColWidth="9.109375" defaultRowHeight="12" x14ac:dyDescent="0.25"/>
  <cols>
    <col min="1" max="1" width="3.44140625" style="36" bestFit="1" customWidth="1"/>
    <col min="2" max="2" width="43.44140625" style="36" customWidth="1"/>
    <col min="3" max="3" width="9.6640625" style="37" bestFit="1" customWidth="1"/>
    <col min="4" max="4" width="8.5546875" style="37" bestFit="1" customWidth="1"/>
    <col min="5" max="5" width="6.6640625" style="37" bestFit="1" customWidth="1"/>
    <col min="6" max="6" width="8.6640625" style="37" bestFit="1" customWidth="1"/>
    <col min="7" max="7" width="9.6640625" style="37" bestFit="1" customWidth="1"/>
    <col min="8" max="8" width="2.44140625" style="37" customWidth="1"/>
    <col min="9" max="9" width="9.6640625" style="37" bestFit="1" customWidth="1"/>
    <col min="10" max="10" width="7.88671875" style="37" bestFit="1" customWidth="1"/>
    <col min="11" max="11" width="6.6640625" style="37" bestFit="1" customWidth="1"/>
    <col min="12" max="12" width="7" style="37" bestFit="1" customWidth="1"/>
    <col min="13" max="13" width="9.6640625" style="37" bestFit="1" customWidth="1"/>
    <col min="14" max="14" width="1.88671875" style="37" customWidth="1"/>
    <col min="15" max="16" width="9.6640625" style="37" bestFit="1" customWidth="1"/>
    <col min="17" max="17" width="9.109375" style="40"/>
    <col min="18" max="18" width="3.5546875" style="40" customWidth="1"/>
    <col min="19" max="19" width="2.88671875" style="40" customWidth="1"/>
    <col min="20" max="20" width="3.5546875" style="40" customWidth="1"/>
    <col min="21" max="16384" width="9.109375" style="40"/>
  </cols>
  <sheetData>
    <row r="1" spans="1:20" s="35" customFormat="1" ht="13.8" x14ac:dyDescent="0.25">
      <c r="A1" s="91">
        <v>21</v>
      </c>
      <c r="B1" s="92" t="s">
        <v>43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/>
      <c r="R1" s="83"/>
      <c r="S1"/>
      <c r="T1" s="85" t="s">
        <v>42</v>
      </c>
    </row>
    <row r="2" spans="1:20" s="35" customFormat="1" ht="13.8" x14ac:dyDescent="0.25">
      <c r="A2" s="91"/>
      <c r="B2" s="93" t="s">
        <v>24</v>
      </c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/>
      <c r="R2" s="84"/>
      <c r="S2"/>
      <c r="T2" s="85"/>
    </row>
    <row r="3" spans="1:20" s="35" customFormat="1" ht="13.8" x14ac:dyDescent="0.25">
      <c r="A3" s="91"/>
      <c r="B3" s="94" t="s">
        <v>44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/>
      <c r="R3" s="84"/>
      <c r="S3"/>
      <c r="T3" s="85"/>
    </row>
    <row r="4" spans="1:20" ht="13.2" x14ac:dyDescent="0.25">
      <c r="A4" s="91"/>
      <c r="F4" s="38"/>
      <c r="H4" s="39"/>
      <c r="N4" s="39"/>
      <c r="Q4"/>
      <c r="R4" s="84"/>
      <c r="S4"/>
      <c r="T4" s="85"/>
    </row>
    <row r="5" spans="1:20" ht="13.2" x14ac:dyDescent="0.25">
      <c r="A5" s="91"/>
      <c r="B5" s="41"/>
      <c r="C5" s="86" t="s">
        <v>30</v>
      </c>
      <c r="D5" s="87"/>
      <c r="E5" s="87"/>
      <c r="F5" s="87"/>
      <c r="G5" s="87"/>
      <c r="H5" s="42"/>
      <c r="I5" s="95" t="s">
        <v>7</v>
      </c>
      <c r="J5" s="95"/>
      <c r="K5" s="95"/>
      <c r="L5" s="95"/>
      <c r="M5" s="95"/>
      <c r="N5" s="42"/>
      <c r="O5" s="95" t="s">
        <v>5</v>
      </c>
      <c r="P5" s="96"/>
      <c r="Q5"/>
      <c r="R5" s="84"/>
      <c r="S5"/>
      <c r="T5" s="85"/>
    </row>
    <row r="6" spans="1:20" ht="13.2" x14ac:dyDescent="0.25">
      <c r="A6" s="91"/>
      <c r="B6" s="43" t="s">
        <v>6</v>
      </c>
      <c r="C6" s="69">
        <v>42644</v>
      </c>
      <c r="D6" s="45" t="s">
        <v>0</v>
      </c>
      <c r="E6" s="45" t="s">
        <v>1</v>
      </c>
      <c r="F6" s="45" t="s">
        <v>2</v>
      </c>
      <c r="G6" s="44" t="str">
        <f>B3</f>
        <v>30.9.2017</v>
      </c>
      <c r="H6" s="42"/>
      <c r="I6" s="69">
        <f>C6</f>
        <v>42644</v>
      </c>
      <c r="J6" s="45" t="s">
        <v>0</v>
      </c>
      <c r="K6" s="45" t="s">
        <v>1</v>
      </c>
      <c r="L6" s="45" t="s">
        <v>2</v>
      </c>
      <c r="M6" s="44" t="str">
        <f>G6</f>
        <v>30.9.2017</v>
      </c>
      <c r="N6" s="42"/>
      <c r="O6" s="44">
        <v>42643</v>
      </c>
      <c r="P6" s="44" t="str">
        <f>M6</f>
        <v>30.9.2017</v>
      </c>
      <c r="Q6"/>
      <c r="R6" s="84"/>
      <c r="S6"/>
      <c r="T6" s="85"/>
    </row>
    <row r="7" spans="1:20" ht="13.2" x14ac:dyDescent="0.25">
      <c r="A7" s="91"/>
      <c r="B7" s="46"/>
      <c r="C7" s="42"/>
      <c r="D7" s="42"/>
      <c r="E7" s="42"/>
      <c r="F7" s="42"/>
      <c r="G7" s="42"/>
      <c r="H7" s="42"/>
      <c r="I7" s="42"/>
      <c r="J7" s="42" t="s">
        <v>3</v>
      </c>
      <c r="K7" s="42"/>
      <c r="L7" s="42" t="s">
        <v>3</v>
      </c>
      <c r="M7" s="42"/>
      <c r="N7" s="42"/>
      <c r="O7" s="42"/>
      <c r="P7" s="42"/>
      <c r="Q7"/>
      <c r="R7" s="72"/>
      <c r="S7"/>
      <c r="T7" s="85"/>
    </row>
    <row r="8" spans="1:20" ht="13.2" x14ac:dyDescent="0.25">
      <c r="A8" s="91"/>
      <c r="B8" s="46"/>
      <c r="C8" s="47" t="s">
        <v>25</v>
      </c>
      <c r="D8" s="47" t="s">
        <v>25</v>
      </c>
      <c r="E8" s="47" t="s">
        <v>25</v>
      </c>
      <c r="F8" s="47" t="s">
        <v>25</v>
      </c>
      <c r="G8" s="47" t="s">
        <v>25</v>
      </c>
      <c r="H8" s="42"/>
      <c r="I8" s="47" t="s">
        <v>25</v>
      </c>
      <c r="J8" s="47" t="s">
        <v>25</v>
      </c>
      <c r="K8" s="47" t="s">
        <v>25</v>
      </c>
      <c r="L8" s="47" t="s">
        <v>25</v>
      </c>
      <c r="M8" s="47" t="s">
        <v>25</v>
      </c>
      <c r="N8" s="42"/>
      <c r="O8" s="47" t="s">
        <v>25</v>
      </c>
      <c r="P8" s="47" t="s">
        <v>25</v>
      </c>
      <c r="Q8"/>
      <c r="R8" s="72"/>
      <c r="S8"/>
      <c r="T8" s="85"/>
    </row>
    <row r="9" spans="1:20" ht="13.2" x14ac:dyDescent="0.25">
      <c r="A9" s="91"/>
      <c r="B9" s="48" t="s">
        <v>9</v>
      </c>
      <c r="C9" s="9">
        <v>0</v>
      </c>
      <c r="D9" s="9">
        <v>0</v>
      </c>
      <c r="E9" s="9">
        <v>0</v>
      </c>
      <c r="F9" s="9">
        <v>0</v>
      </c>
      <c r="G9" s="50">
        <f>C9+D9-E9+F9</f>
        <v>0</v>
      </c>
      <c r="H9" s="42"/>
      <c r="I9" s="9">
        <v>0</v>
      </c>
      <c r="J9" s="9">
        <v>0</v>
      </c>
      <c r="K9" s="9">
        <v>0</v>
      </c>
      <c r="L9" s="9">
        <v>0</v>
      </c>
      <c r="M9" s="50">
        <f t="shared" ref="M9:M15" si="0">SUM(I9+J9-K9+L9)</f>
        <v>0</v>
      </c>
      <c r="N9" s="50"/>
      <c r="O9" s="50">
        <f t="shared" ref="O9:O15" si="1">SUM(C9-I9)</f>
        <v>0</v>
      </c>
      <c r="P9" s="39">
        <f t="shared" ref="P9:P15" si="2">SUM(G9-M9)</f>
        <v>0</v>
      </c>
      <c r="Q9"/>
      <c r="R9" s="72"/>
      <c r="S9"/>
      <c r="T9" s="85"/>
    </row>
    <row r="10" spans="1:20" ht="13.2" x14ac:dyDescent="0.25">
      <c r="A10" s="91"/>
      <c r="B10" s="48" t="s">
        <v>12</v>
      </c>
      <c r="C10" s="9">
        <v>1678556</v>
      </c>
      <c r="D10" s="9">
        <v>165525</v>
      </c>
      <c r="E10" s="9">
        <v>1117</v>
      </c>
      <c r="F10" s="9">
        <v>52080</v>
      </c>
      <c r="G10" s="50">
        <f t="shared" ref="G10:G15" si="3">C10+D10-E10+F10</f>
        <v>1895044</v>
      </c>
      <c r="H10" s="42"/>
      <c r="I10" s="9">
        <v>643862</v>
      </c>
      <c r="J10" s="9">
        <v>283105</v>
      </c>
      <c r="K10" s="9">
        <v>1117</v>
      </c>
      <c r="L10" s="9">
        <v>0</v>
      </c>
      <c r="M10" s="50">
        <f t="shared" si="0"/>
        <v>925850</v>
      </c>
      <c r="N10" s="50"/>
      <c r="O10" s="50">
        <f t="shared" si="1"/>
        <v>1034694</v>
      </c>
      <c r="P10" s="39">
        <f t="shared" si="2"/>
        <v>969194</v>
      </c>
      <c r="Q10"/>
      <c r="R10" s="72"/>
      <c r="S10"/>
      <c r="T10" s="85"/>
    </row>
    <row r="11" spans="1:20" ht="13.2" x14ac:dyDescent="0.25">
      <c r="A11" s="91"/>
      <c r="B11" s="48" t="s">
        <v>8</v>
      </c>
      <c r="C11" s="9">
        <v>864</v>
      </c>
      <c r="D11" s="9">
        <v>0</v>
      </c>
      <c r="E11" s="9">
        <v>0</v>
      </c>
      <c r="F11" s="9">
        <v>45999</v>
      </c>
      <c r="G11" s="50">
        <f t="shared" si="3"/>
        <v>46863</v>
      </c>
      <c r="H11" s="42"/>
      <c r="I11" s="9">
        <v>0</v>
      </c>
      <c r="J11" s="9">
        <v>9082</v>
      </c>
      <c r="K11" s="9">
        <v>0</v>
      </c>
      <c r="L11" s="9">
        <v>0</v>
      </c>
      <c r="M11" s="50">
        <f t="shared" si="0"/>
        <v>9082</v>
      </c>
      <c r="N11" s="50"/>
      <c r="O11" s="50">
        <f t="shared" si="1"/>
        <v>864</v>
      </c>
      <c r="P11" s="39">
        <f t="shared" si="2"/>
        <v>37781</v>
      </c>
      <c r="Q11"/>
      <c r="R11" s="72"/>
      <c r="S11"/>
      <c r="T11" s="85"/>
    </row>
    <row r="12" spans="1:20" ht="13.2" x14ac:dyDescent="0.25">
      <c r="A12" s="91"/>
      <c r="B12" s="48" t="s">
        <v>10</v>
      </c>
      <c r="C12" s="9">
        <v>0</v>
      </c>
      <c r="D12" s="9">
        <v>0</v>
      </c>
      <c r="E12" s="9">
        <v>0</v>
      </c>
      <c r="F12" s="9">
        <v>0</v>
      </c>
      <c r="G12" s="50">
        <f t="shared" si="3"/>
        <v>0</v>
      </c>
      <c r="H12" s="42"/>
      <c r="I12" s="9">
        <v>0</v>
      </c>
      <c r="J12" s="9">
        <v>0</v>
      </c>
      <c r="K12" s="9">
        <v>0</v>
      </c>
      <c r="L12" s="9">
        <v>0</v>
      </c>
      <c r="M12" s="50">
        <f t="shared" si="0"/>
        <v>0</v>
      </c>
      <c r="N12" s="50"/>
      <c r="O12" s="50">
        <f t="shared" si="1"/>
        <v>0</v>
      </c>
      <c r="P12" s="39">
        <f t="shared" si="2"/>
        <v>0</v>
      </c>
      <c r="Q12"/>
      <c r="R12" s="72"/>
      <c r="S12"/>
      <c r="T12" s="85"/>
    </row>
    <row r="13" spans="1:20" ht="13.2" x14ac:dyDescent="0.25">
      <c r="A13" s="91"/>
      <c r="B13" s="48" t="s">
        <v>11</v>
      </c>
      <c r="C13" s="9">
        <v>0</v>
      </c>
      <c r="D13" s="9">
        <v>0</v>
      </c>
      <c r="E13" s="9">
        <v>0</v>
      </c>
      <c r="F13" s="9">
        <v>0</v>
      </c>
      <c r="G13" s="50">
        <f t="shared" si="3"/>
        <v>0</v>
      </c>
      <c r="H13" s="42"/>
      <c r="I13" s="9">
        <v>0</v>
      </c>
      <c r="J13" s="9">
        <v>0</v>
      </c>
      <c r="K13" s="9">
        <v>0</v>
      </c>
      <c r="L13" s="9">
        <v>0</v>
      </c>
      <c r="M13" s="50">
        <f t="shared" si="0"/>
        <v>0</v>
      </c>
      <c r="N13" s="50"/>
      <c r="O13" s="50">
        <f t="shared" si="1"/>
        <v>0</v>
      </c>
      <c r="P13" s="39">
        <f t="shared" si="2"/>
        <v>0</v>
      </c>
      <c r="Q13" s="73"/>
      <c r="R13" s="74"/>
      <c r="S13" s="73"/>
      <c r="T13" s="85"/>
    </row>
    <row r="14" spans="1:20" ht="13.2" x14ac:dyDescent="0.25">
      <c r="A14" s="91"/>
      <c r="B14" s="51" t="s">
        <v>13</v>
      </c>
      <c r="C14" s="10">
        <v>98079</v>
      </c>
      <c r="D14" s="10">
        <v>194379</v>
      </c>
      <c r="E14" s="10">
        <v>0</v>
      </c>
      <c r="F14" s="10">
        <v>-98079</v>
      </c>
      <c r="G14" s="50">
        <f t="shared" si="3"/>
        <v>194379</v>
      </c>
      <c r="H14" s="39"/>
      <c r="I14" s="10">
        <v>0</v>
      </c>
      <c r="J14" s="10">
        <v>0</v>
      </c>
      <c r="K14" s="10">
        <v>0</v>
      </c>
      <c r="L14" s="10">
        <v>0</v>
      </c>
      <c r="M14" s="50">
        <f t="shared" si="0"/>
        <v>0</v>
      </c>
      <c r="N14" s="51"/>
      <c r="O14" s="39">
        <f t="shared" si="1"/>
        <v>98079</v>
      </c>
      <c r="P14" s="39">
        <f t="shared" si="2"/>
        <v>194379</v>
      </c>
      <c r="Q14"/>
      <c r="R14" s="72"/>
      <c r="S14"/>
      <c r="T14" s="85"/>
    </row>
    <row r="15" spans="1:20" ht="13.2" x14ac:dyDescent="0.25">
      <c r="A15" s="91"/>
      <c r="B15" s="51" t="s">
        <v>14</v>
      </c>
      <c r="C15" s="12">
        <v>0</v>
      </c>
      <c r="D15" s="12">
        <v>0</v>
      </c>
      <c r="E15" s="12">
        <v>0</v>
      </c>
      <c r="F15" s="12">
        <v>0</v>
      </c>
      <c r="G15" s="54">
        <f t="shared" si="3"/>
        <v>0</v>
      </c>
      <c r="H15" s="39"/>
      <c r="I15" s="12">
        <v>0</v>
      </c>
      <c r="J15" s="12">
        <v>0</v>
      </c>
      <c r="K15" s="12">
        <v>0</v>
      </c>
      <c r="L15" s="12">
        <v>0</v>
      </c>
      <c r="M15" s="54">
        <f t="shared" si="0"/>
        <v>0</v>
      </c>
      <c r="N15" s="51"/>
      <c r="O15" s="56">
        <f t="shared" si="1"/>
        <v>0</v>
      </c>
      <c r="P15" s="56">
        <f t="shared" si="2"/>
        <v>0</v>
      </c>
      <c r="Q15"/>
      <c r="R15" s="75"/>
      <c r="S15"/>
      <c r="T15" s="85"/>
    </row>
    <row r="16" spans="1:20" ht="13.2" x14ac:dyDescent="0.25">
      <c r="A16" s="91"/>
      <c r="B16" s="57" t="s">
        <v>20</v>
      </c>
      <c r="C16" s="58">
        <f>SUM(C9:C15)</f>
        <v>1777499</v>
      </c>
      <c r="D16" s="58">
        <f>SUM(D9:D15)</f>
        <v>359904</v>
      </c>
      <c r="E16" s="58">
        <f>SUM(E9:E15)</f>
        <v>1117</v>
      </c>
      <c r="F16" s="58">
        <f>SUM(F9:F15)</f>
        <v>0</v>
      </c>
      <c r="G16" s="58">
        <f>SUM(G9:G15)</f>
        <v>2136286</v>
      </c>
      <c r="H16" s="58"/>
      <c r="I16" s="58">
        <f>SUM(I9:I15)</f>
        <v>643862</v>
      </c>
      <c r="J16" s="58">
        <f>SUM(J9:J15)</f>
        <v>292187</v>
      </c>
      <c r="K16" s="58">
        <f>SUM(K9:K15)</f>
        <v>1117</v>
      </c>
      <c r="L16" s="58">
        <f>SUM(L9:L15)</f>
        <v>0</v>
      </c>
      <c r="M16" s="58">
        <f>SUM(M9:M15)</f>
        <v>934932</v>
      </c>
      <c r="N16" s="58"/>
      <c r="O16" s="58">
        <f>SUM(O9:O15)</f>
        <v>1133637</v>
      </c>
      <c r="P16" s="58">
        <f>SUM(P9:P15)</f>
        <v>1201354</v>
      </c>
      <c r="Q16"/>
      <c r="R16" s="72"/>
      <c r="S16"/>
      <c r="T16" s="85"/>
    </row>
    <row r="17" spans="1:20" ht="13.2" x14ac:dyDescent="0.25">
      <c r="A17" s="91"/>
      <c r="B17" s="48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/>
      <c r="R17" s="72"/>
      <c r="S17"/>
      <c r="T17" s="85"/>
    </row>
    <row r="18" spans="1:20" ht="13.2" x14ac:dyDescent="0.25">
      <c r="A18" s="91"/>
      <c r="B18" s="48" t="s">
        <v>4</v>
      </c>
      <c r="C18" s="9">
        <v>0</v>
      </c>
      <c r="D18" s="9">
        <v>0</v>
      </c>
      <c r="E18" s="9">
        <v>0</v>
      </c>
      <c r="F18" s="9">
        <v>0</v>
      </c>
      <c r="G18" s="50">
        <f t="shared" ref="G18:G25" si="4">C18+D18-E18+F18</f>
        <v>0</v>
      </c>
      <c r="H18" s="50"/>
      <c r="I18" s="9">
        <v>0</v>
      </c>
      <c r="J18" s="9">
        <v>0</v>
      </c>
      <c r="K18" s="9">
        <v>0</v>
      </c>
      <c r="L18" s="9">
        <v>0</v>
      </c>
      <c r="M18" s="50">
        <f t="shared" ref="M18:M25" si="5">SUM(I18+J18-K18+L18)</f>
        <v>0</v>
      </c>
      <c r="N18" s="50"/>
      <c r="O18" s="39">
        <f t="shared" ref="O18:O25" si="6">SUM(C18-I18)</f>
        <v>0</v>
      </c>
      <c r="P18" s="39">
        <f t="shared" ref="P18:P25" si="7">SUM(G18-M18)</f>
        <v>0</v>
      </c>
      <c r="Q18"/>
      <c r="R18" s="72"/>
      <c r="S18"/>
      <c r="T18" s="85"/>
    </row>
    <row r="19" spans="1:20" ht="13.2" x14ac:dyDescent="0.25">
      <c r="A19" s="91"/>
      <c r="B19" s="51" t="s">
        <v>15</v>
      </c>
      <c r="C19" s="9">
        <v>12978760</v>
      </c>
      <c r="D19" s="9">
        <v>789200</v>
      </c>
      <c r="E19" s="9">
        <v>0</v>
      </c>
      <c r="F19" s="9">
        <v>797027</v>
      </c>
      <c r="G19" s="50">
        <f t="shared" si="4"/>
        <v>14564987</v>
      </c>
      <c r="H19" s="39"/>
      <c r="I19" s="9">
        <v>1742865</v>
      </c>
      <c r="J19" s="9">
        <v>703666</v>
      </c>
      <c r="K19" s="9">
        <v>0</v>
      </c>
      <c r="L19" s="9">
        <v>0</v>
      </c>
      <c r="M19" s="50">
        <f t="shared" si="5"/>
        <v>2446531</v>
      </c>
      <c r="N19" s="39"/>
      <c r="O19" s="39">
        <f t="shared" si="6"/>
        <v>11235895</v>
      </c>
      <c r="P19" s="39">
        <f t="shared" si="7"/>
        <v>12118456</v>
      </c>
      <c r="Q19" s="73"/>
      <c r="R19" s="74"/>
      <c r="S19" s="73"/>
      <c r="T19" s="74"/>
    </row>
    <row r="20" spans="1:20" s="62" customFormat="1" ht="13.2" x14ac:dyDescent="0.25">
      <c r="A20" s="91"/>
      <c r="B20" s="59" t="s">
        <v>17</v>
      </c>
      <c r="C20" s="9">
        <v>19888669</v>
      </c>
      <c r="D20" s="9">
        <v>579070</v>
      </c>
      <c r="E20" s="9">
        <v>432747</v>
      </c>
      <c r="F20" s="9">
        <v>455372</v>
      </c>
      <c r="G20" s="60">
        <f>C20+D20-E20+F20</f>
        <v>20490364</v>
      </c>
      <c r="H20" s="61"/>
      <c r="I20" s="9">
        <v>9792249</v>
      </c>
      <c r="J20" s="9">
        <v>2195809</v>
      </c>
      <c r="K20" s="9">
        <v>441045</v>
      </c>
      <c r="L20" s="9">
        <v>0</v>
      </c>
      <c r="M20" s="60">
        <f t="shared" si="5"/>
        <v>11547013</v>
      </c>
      <c r="N20" s="61"/>
      <c r="O20" s="61">
        <f t="shared" si="6"/>
        <v>10096420</v>
      </c>
      <c r="P20" s="61">
        <f t="shared" si="7"/>
        <v>8943351</v>
      </c>
      <c r="Q20"/>
    </row>
    <row r="21" spans="1:20" s="62" customFormat="1" ht="13.2" x14ac:dyDescent="0.25">
      <c r="A21" s="91"/>
      <c r="B21" s="59" t="s">
        <v>26</v>
      </c>
      <c r="C21" s="9">
        <v>0</v>
      </c>
      <c r="D21" s="9">
        <v>0</v>
      </c>
      <c r="E21" s="9">
        <v>0</v>
      </c>
      <c r="F21" s="9">
        <v>0</v>
      </c>
      <c r="G21" s="50">
        <f>C21+D21-E21+F21</f>
        <v>0</v>
      </c>
      <c r="H21" s="39"/>
      <c r="I21" s="9">
        <v>0</v>
      </c>
      <c r="J21" s="9">
        <v>0</v>
      </c>
      <c r="K21" s="9">
        <v>0</v>
      </c>
      <c r="L21" s="9">
        <v>0</v>
      </c>
      <c r="M21" s="50">
        <f t="shared" si="5"/>
        <v>0</v>
      </c>
      <c r="N21" s="51"/>
      <c r="O21" s="39">
        <f t="shared" si="6"/>
        <v>0</v>
      </c>
      <c r="P21" s="39">
        <f t="shared" si="7"/>
        <v>0</v>
      </c>
      <c r="Q21"/>
    </row>
    <row r="22" spans="1:20" s="62" customFormat="1" ht="13.2" x14ac:dyDescent="0.25">
      <c r="A22" s="91"/>
      <c r="B22" s="34" t="s">
        <v>27</v>
      </c>
      <c r="C22" s="9">
        <v>0</v>
      </c>
      <c r="D22" s="9">
        <v>0</v>
      </c>
      <c r="E22" s="9">
        <v>0</v>
      </c>
      <c r="F22" s="9">
        <v>0</v>
      </c>
      <c r="G22" s="50">
        <f>C22+D22-E22+F22</f>
        <v>0</v>
      </c>
      <c r="H22" s="39"/>
      <c r="I22" s="9">
        <v>0</v>
      </c>
      <c r="J22" s="9">
        <v>0</v>
      </c>
      <c r="K22" s="9">
        <v>0</v>
      </c>
      <c r="L22" s="9">
        <v>0</v>
      </c>
      <c r="M22" s="50">
        <f t="shared" si="5"/>
        <v>0</v>
      </c>
      <c r="N22" s="51"/>
      <c r="O22" s="39">
        <f t="shared" si="6"/>
        <v>0</v>
      </c>
      <c r="P22" s="39">
        <f t="shared" si="7"/>
        <v>0</v>
      </c>
      <c r="Q22"/>
    </row>
    <row r="23" spans="1:20" ht="19.8" x14ac:dyDescent="0.25">
      <c r="A23" s="91"/>
      <c r="B23" s="51" t="s">
        <v>16</v>
      </c>
      <c r="C23" s="10">
        <v>0</v>
      </c>
      <c r="D23" s="10">
        <v>0</v>
      </c>
      <c r="E23" s="10">
        <v>0</v>
      </c>
      <c r="F23" s="10">
        <v>0</v>
      </c>
      <c r="G23" s="50">
        <f t="shared" si="4"/>
        <v>0</v>
      </c>
      <c r="H23" s="39"/>
      <c r="I23" s="10">
        <v>0</v>
      </c>
      <c r="J23" s="10">
        <v>0</v>
      </c>
      <c r="K23" s="10">
        <v>0</v>
      </c>
      <c r="L23" s="10">
        <v>0</v>
      </c>
      <c r="M23" s="50">
        <f t="shared" si="5"/>
        <v>0</v>
      </c>
      <c r="N23" s="51"/>
      <c r="O23" s="39">
        <f t="shared" si="6"/>
        <v>0</v>
      </c>
      <c r="P23" s="39">
        <f t="shared" si="7"/>
        <v>0</v>
      </c>
      <c r="Q23"/>
      <c r="R23" s="78" t="s">
        <v>40</v>
      </c>
      <c r="T23" s="78" t="s">
        <v>41</v>
      </c>
    </row>
    <row r="24" spans="1:20" ht="13.2" x14ac:dyDescent="0.25">
      <c r="A24" s="91"/>
      <c r="B24" s="51" t="s">
        <v>18</v>
      </c>
      <c r="C24" s="10">
        <v>1272972</v>
      </c>
      <c r="D24" s="10">
        <v>1158865</v>
      </c>
      <c r="E24" s="10">
        <v>0</v>
      </c>
      <c r="F24" s="10">
        <v>-1252399</v>
      </c>
      <c r="G24" s="50">
        <f t="shared" si="4"/>
        <v>1179438</v>
      </c>
      <c r="H24" s="39"/>
      <c r="I24" s="10">
        <v>0</v>
      </c>
      <c r="J24" s="10">
        <v>0</v>
      </c>
      <c r="K24" s="10">
        <v>0</v>
      </c>
      <c r="L24" s="10">
        <v>0</v>
      </c>
      <c r="M24" s="50">
        <f t="shared" si="5"/>
        <v>0</v>
      </c>
      <c r="N24" s="51"/>
      <c r="O24" s="39">
        <f t="shared" si="6"/>
        <v>1272972</v>
      </c>
      <c r="P24" s="39">
        <f t="shared" si="7"/>
        <v>1179438</v>
      </c>
      <c r="Q24" s="73"/>
    </row>
    <row r="25" spans="1:20" ht="13.2" x14ac:dyDescent="0.25">
      <c r="A25" s="91"/>
      <c r="B25" s="51" t="s">
        <v>19</v>
      </c>
      <c r="C25" s="53">
        <v>133697</v>
      </c>
      <c r="D25" s="53">
        <v>0</v>
      </c>
      <c r="E25" s="53">
        <v>0</v>
      </c>
      <c r="F25" s="53">
        <v>0</v>
      </c>
      <c r="G25" s="54">
        <f t="shared" si="4"/>
        <v>133697</v>
      </c>
      <c r="H25" s="39"/>
      <c r="I25" s="53">
        <v>0</v>
      </c>
      <c r="J25" s="55">
        <v>0</v>
      </c>
      <c r="K25" s="55">
        <v>0</v>
      </c>
      <c r="L25" s="55">
        <v>0</v>
      </c>
      <c r="M25" s="54">
        <f t="shared" si="5"/>
        <v>0</v>
      </c>
      <c r="N25" s="51"/>
      <c r="O25" s="56">
        <f t="shared" si="6"/>
        <v>133697</v>
      </c>
      <c r="P25" s="56">
        <f t="shared" si="7"/>
        <v>133697</v>
      </c>
      <c r="Q25"/>
    </row>
    <row r="26" spans="1:20" ht="13.2" x14ac:dyDescent="0.25">
      <c r="A26" s="91"/>
      <c r="B26" s="57" t="s">
        <v>21</v>
      </c>
      <c r="C26" s="63">
        <f>SUM(C18:C25)</f>
        <v>34274098</v>
      </c>
      <c r="D26" s="63">
        <f>SUM(D18:D25)</f>
        <v>2527135</v>
      </c>
      <c r="E26" s="63">
        <f>SUM(E18:E25)</f>
        <v>432747</v>
      </c>
      <c r="F26" s="63">
        <f>SUM(F18:F25)</f>
        <v>0</v>
      </c>
      <c r="G26" s="63">
        <f>SUM(G18:G25)</f>
        <v>36368486</v>
      </c>
      <c r="H26" s="63"/>
      <c r="I26" s="63">
        <f>SUM(I18:I25)</f>
        <v>11535114</v>
      </c>
      <c r="J26" s="63">
        <f>SUM(J18:J25)</f>
        <v>2899475</v>
      </c>
      <c r="K26" s="63">
        <f>SUM(K18:K25)</f>
        <v>441045</v>
      </c>
      <c r="L26" s="63">
        <f>SUM(L18:L25)</f>
        <v>0</v>
      </c>
      <c r="M26" s="63">
        <f>SUM(M18:M25)</f>
        <v>13993544</v>
      </c>
      <c r="N26" s="63"/>
      <c r="O26" s="63">
        <f>SUM(O18:O25)</f>
        <v>22738984</v>
      </c>
      <c r="P26" s="63">
        <f>SUM(P18:P25)</f>
        <v>22374942</v>
      </c>
      <c r="Q26"/>
      <c r="R26" s="81">
        <v>2</v>
      </c>
    </row>
    <row r="27" spans="1:20" ht="13.2" x14ac:dyDescent="0.25">
      <c r="A27" s="91"/>
      <c r="B27" s="57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/>
      <c r="R27" s="82"/>
    </row>
    <row r="28" spans="1:20" s="62" customFormat="1" ht="24" x14ac:dyDescent="0.25">
      <c r="A28" s="91"/>
      <c r="B28" s="59" t="s">
        <v>31</v>
      </c>
      <c r="C28" s="64">
        <v>0</v>
      </c>
      <c r="D28" s="64">
        <v>0</v>
      </c>
      <c r="E28" s="64">
        <v>0</v>
      </c>
      <c r="F28" s="64">
        <v>0</v>
      </c>
      <c r="G28" s="60">
        <f t="shared" ref="G28:G38" si="8">C28+D28-E28+F28</f>
        <v>0</v>
      </c>
      <c r="H28" s="60"/>
      <c r="I28" s="64">
        <v>0</v>
      </c>
      <c r="J28" s="64">
        <v>0</v>
      </c>
      <c r="K28" s="64">
        <v>0</v>
      </c>
      <c r="L28" s="64">
        <v>0</v>
      </c>
      <c r="M28" s="60">
        <f t="shared" ref="M28:M38" si="9">SUM(I28+J28-K28+L28)</f>
        <v>0</v>
      </c>
      <c r="N28" s="60"/>
      <c r="O28" s="61">
        <f t="shared" ref="O28:O38" si="10">SUM(C28-I28)</f>
        <v>0</v>
      </c>
      <c r="P28" s="61">
        <f t="shared" ref="P28:P38" si="11">SUM(G28-M28)</f>
        <v>0</v>
      </c>
      <c r="Q28"/>
      <c r="R28" s="77">
        <v>0</v>
      </c>
    </row>
    <row r="29" spans="1:20" s="62" customFormat="1" ht="24" x14ac:dyDescent="0.25">
      <c r="A29" s="91"/>
      <c r="B29" s="59" t="s">
        <v>32</v>
      </c>
      <c r="C29" s="64">
        <v>0</v>
      </c>
      <c r="D29" s="64">
        <v>0</v>
      </c>
      <c r="E29" s="64">
        <v>0</v>
      </c>
      <c r="F29" s="64">
        <v>0</v>
      </c>
      <c r="G29" s="60">
        <f t="shared" si="8"/>
        <v>0</v>
      </c>
      <c r="H29" s="60"/>
      <c r="I29" s="64">
        <v>0</v>
      </c>
      <c r="J29" s="64">
        <v>0</v>
      </c>
      <c r="K29" s="64">
        <v>0</v>
      </c>
      <c r="L29" s="64">
        <v>0</v>
      </c>
      <c r="M29" s="60">
        <f t="shared" si="9"/>
        <v>0</v>
      </c>
      <c r="N29" s="60"/>
      <c r="O29" s="61">
        <f t="shared" si="10"/>
        <v>0</v>
      </c>
      <c r="P29" s="61">
        <f t="shared" si="11"/>
        <v>0</v>
      </c>
      <c r="Q29"/>
      <c r="R29" s="77">
        <v>2</v>
      </c>
      <c r="T29" s="79">
        <v>4</v>
      </c>
    </row>
    <row r="30" spans="1:20" ht="13.2" x14ac:dyDescent="0.25">
      <c r="A30" s="91"/>
      <c r="B30" s="71" t="s">
        <v>33</v>
      </c>
      <c r="C30" s="52">
        <v>0</v>
      </c>
      <c r="D30" s="52">
        <v>0</v>
      </c>
      <c r="E30" s="52">
        <v>0</v>
      </c>
      <c r="F30" s="52">
        <v>0</v>
      </c>
      <c r="G30" s="60">
        <f t="shared" si="8"/>
        <v>0</v>
      </c>
      <c r="H30" s="39"/>
      <c r="I30" s="52">
        <v>0</v>
      </c>
      <c r="J30" s="49">
        <v>0</v>
      </c>
      <c r="K30" s="49">
        <v>0</v>
      </c>
      <c r="L30" s="49">
        <v>0</v>
      </c>
      <c r="M30" s="60">
        <f t="shared" si="9"/>
        <v>0</v>
      </c>
      <c r="N30" s="51"/>
      <c r="O30" s="61">
        <f t="shared" si="10"/>
        <v>0</v>
      </c>
      <c r="P30" s="61">
        <f t="shared" si="11"/>
        <v>0</v>
      </c>
      <c r="Q30"/>
      <c r="R30" s="81">
        <v>3</v>
      </c>
      <c r="S30" s="76"/>
      <c r="T30" s="81">
        <v>5</v>
      </c>
    </row>
    <row r="31" spans="1:20" ht="13.2" x14ac:dyDescent="0.25">
      <c r="A31" s="91"/>
      <c r="B31" s="71" t="s">
        <v>34</v>
      </c>
      <c r="C31" s="49">
        <v>0</v>
      </c>
      <c r="D31" s="49">
        <v>0</v>
      </c>
      <c r="E31" s="49">
        <v>0</v>
      </c>
      <c r="F31" s="49">
        <v>0</v>
      </c>
      <c r="G31" s="50">
        <f t="shared" si="8"/>
        <v>0</v>
      </c>
      <c r="H31" s="50"/>
      <c r="I31" s="49">
        <v>0</v>
      </c>
      <c r="J31" s="49">
        <v>0</v>
      </c>
      <c r="K31" s="49">
        <v>0</v>
      </c>
      <c r="L31" s="49">
        <v>0</v>
      </c>
      <c r="M31" s="50">
        <f t="shared" si="9"/>
        <v>0</v>
      </c>
      <c r="N31" s="50"/>
      <c r="O31" s="39">
        <f t="shared" si="10"/>
        <v>0</v>
      </c>
      <c r="P31" s="39">
        <f t="shared" si="11"/>
        <v>0</v>
      </c>
      <c r="Q31"/>
      <c r="R31" s="82"/>
      <c r="S31" s="76"/>
      <c r="T31" s="82"/>
    </row>
    <row r="32" spans="1:20" ht="24" x14ac:dyDescent="0.25">
      <c r="A32" s="91"/>
      <c r="B32" s="71" t="s">
        <v>35</v>
      </c>
      <c r="C32" s="49">
        <v>0</v>
      </c>
      <c r="D32" s="49">
        <v>0</v>
      </c>
      <c r="E32" s="49">
        <v>0</v>
      </c>
      <c r="F32" s="49">
        <v>0</v>
      </c>
      <c r="G32" s="50">
        <f t="shared" si="8"/>
        <v>0</v>
      </c>
      <c r="H32" s="50"/>
      <c r="I32" s="49">
        <v>0</v>
      </c>
      <c r="J32" s="49">
        <v>0</v>
      </c>
      <c r="K32" s="49">
        <v>0</v>
      </c>
      <c r="L32" s="49">
        <v>0</v>
      </c>
      <c r="M32" s="50">
        <f t="shared" si="9"/>
        <v>0</v>
      </c>
      <c r="N32" s="50"/>
      <c r="O32" s="39">
        <f t="shared" si="10"/>
        <v>0</v>
      </c>
      <c r="P32" s="39">
        <f t="shared" si="11"/>
        <v>0</v>
      </c>
      <c r="R32" s="77">
        <v>1</v>
      </c>
      <c r="S32" s="76"/>
      <c r="T32" s="77">
        <v>9</v>
      </c>
    </row>
    <row r="33" spans="1:20" ht="13.2" x14ac:dyDescent="0.25">
      <c r="A33" s="91"/>
      <c r="B33" s="71" t="s">
        <v>36</v>
      </c>
      <c r="C33" s="49">
        <v>0</v>
      </c>
      <c r="D33" s="49">
        <v>0</v>
      </c>
      <c r="E33" s="49">
        <v>0</v>
      </c>
      <c r="F33" s="49">
        <v>0</v>
      </c>
      <c r="G33" s="50">
        <f t="shared" si="8"/>
        <v>0</v>
      </c>
      <c r="H33" s="50"/>
      <c r="I33" s="49">
        <v>0</v>
      </c>
      <c r="J33" s="49">
        <v>0</v>
      </c>
      <c r="K33" s="49">
        <v>0</v>
      </c>
      <c r="L33" s="49">
        <v>0</v>
      </c>
      <c r="M33" s="50">
        <f t="shared" si="9"/>
        <v>0</v>
      </c>
      <c r="N33" s="50"/>
      <c r="O33" s="39">
        <f t="shared" si="10"/>
        <v>0</v>
      </c>
      <c r="P33" s="39">
        <f t="shared" si="11"/>
        <v>0</v>
      </c>
      <c r="R33" s="81">
        <v>5</v>
      </c>
      <c r="S33" s="76"/>
      <c r="T33" s="81">
        <v>5</v>
      </c>
    </row>
    <row r="34" spans="1:20" ht="13.2" x14ac:dyDescent="0.25">
      <c r="A34" s="91"/>
      <c r="B34" s="71" t="s">
        <v>37</v>
      </c>
      <c r="C34" s="49">
        <v>0</v>
      </c>
      <c r="D34" s="49">
        <v>0</v>
      </c>
      <c r="E34" s="49">
        <v>0</v>
      </c>
      <c r="F34" s="49">
        <v>0</v>
      </c>
      <c r="G34" s="50">
        <f t="shared" si="8"/>
        <v>0</v>
      </c>
      <c r="H34" s="50"/>
      <c r="I34" s="49">
        <v>0</v>
      </c>
      <c r="J34" s="49">
        <v>0</v>
      </c>
      <c r="K34" s="49">
        <v>0</v>
      </c>
      <c r="L34" s="49">
        <v>0</v>
      </c>
      <c r="M34" s="50">
        <f t="shared" si="9"/>
        <v>0</v>
      </c>
      <c r="N34" s="50"/>
      <c r="O34" s="39">
        <f t="shared" si="10"/>
        <v>0</v>
      </c>
      <c r="P34" s="39">
        <f t="shared" si="11"/>
        <v>0</v>
      </c>
      <c r="R34" s="82"/>
      <c r="S34" s="76"/>
      <c r="T34" s="82"/>
    </row>
    <row r="35" spans="1:20" ht="24" x14ac:dyDescent="0.25">
      <c r="A35" s="91"/>
      <c r="B35" s="71" t="s">
        <v>38</v>
      </c>
      <c r="C35" s="49">
        <v>0</v>
      </c>
      <c r="D35" s="49">
        <v>0</v>
      </c>
      <c r="E35" s="49">
        <v>0</v>
      </c>
      <c r="F35" s="49">
        <v>0</v>
      </c>
      <c r="G35" s="50">
        <f t="shared" si="8"/>
        <v>0</v>
      </c>
      <c r="H35" s="50"/>
      <c r="I35" s="49">
        <v>0</v>
      </c>
      <c r="J35" s="49">
        <v>0</v>
      </c>
      <c r="K35" s="49">
        <v>0</v>
      </c>
      <c r="L35" s="49">
        <v>0</v>
      </c>
      <c r="M35" s="50">
        <f t="shared" si="9"/>
        <v>0</v>
      </c>
      <c r="N35" s="50"/>
      <c r="O35" s="39">
        <f t="shared" si="10"/>
        <v>0</v>
      </c>
      <c r="P35" s="39">
        <f t="shared" si="11"/>
        <v>0</v>
      </c>
      <c r="R35" s="77">
        <v>0</v>
      </c>
      <c r="S35" s="76"/>
      <c r="T35" s="77">
        <v>2</v>
      </c>
    </row>
    <row r="36" spans="1:20" ht="13.2" x14ac:dyDescent="0.25">
      <c r="A36" s="91"/>
      <c r="B36" s="71" t="s">
        <v>39</v>
      </c>
      <c r="C36" s="49">
        <v>0</v>
      </c>
      <c r="D36" s="49">
        <v>0</v>
      </c>
      <c r="E36" s="49">
        <v>0</v>
      </c>
      <c r="F36" s="49">
        <v>0</v>
      </c>
      <c r="G36" s="50">
        <f t="shared" si="8"/>
        <v>0</v>
      </c>
      <c r="H36" s="50"/>
      <c r="I36" s="49">
        <v>0</v>
      </c>
      <c r="J36" s="49">
        <v>0</v>
      </c>
      <c r="K36" s="49">
        <v>0</v>
      </c>
      <c r="L36" s="49">
        <v>0</v>
      </c>
      <c r="M36" s="50">
        <f t="shared" si="9"/>
        <v>0</v>
      </c>
      <c r="N36" s="50"/>
      <c r="O36" s="39">
        <f t="shared" si="10"/>
        <v>0</v>
      </c>
      <c r="P36" s="39">
        <f t="shared" si="11"/>
        <v>0</v>
      </c>
      <c r="R36" s="81">
        <v>7</v>
      </c>
      <c r="S36" s="76"/>
      <c r="T36" s="81">
        <v>6</v>
      </c>
    </row>
    <row r="37" spans="1:20" ht="13.2" x14ac:dyDescent="0.25">
      <c r="A37" s="91"/>
      <c r="B37" s="71" t="s">
        <v>28</v>
      </c>
      <c r="C37" s="49">
        <v>0</v>
      </c>
      <c r="D37" s="49">
        <v>0</v>
      </c>
      <c r="E37" s="49">
        <v>0</v>
      </c>
      <c r="F37" s="49">
        <v>0</v>
      </c>
      <c r="G37" s="50">
        <f t="shared" si="8"/>
        <v>0</v>
      </c>
      <c r="H37" s="50"/>
      <c r="I37" s="49">
        <v>0</v>
      </c>
      <c r="J37" s="49">
        <v>0</v>
      </c>
      <c r="K37" s="49">
        <v>0</v>
      </c>
      <c r="L37" s="49">
        <v>0</v>
      </c>
      <c r="M37" s="50">
        <f t="shared" si="9"/>
        <v>0</v>
      </c>
      <c r="N37" s="50"/>
      <c r="O37" s="39">
        <f t="shared" si="10"/>
        <v>0</v>
      </c>
      <c r="P37" s="39">
        <f t="shared" si="11"/>
        <v>0</v>
      </c>
      <c r="R37" s="82"/>
      <c r="S37" s="76"/>
      <c r="T37" s="82"/>
    </row>
    <row r="38" spans="1:20" ht="13.2" x14ac:dyDescent="0.25">
      <c r="A38" s="91"/>
      <c r="B38" s="71" t="s">
        <v>29</v>
      </c>
      <c r="C38" s="53">
        <v>0</v>
      </c>
      <c r="D38" s="53">
        <v>0</v>
      </c>
      <c r="E38" s="53">
        <v>0</v>
      </c>
      <c r="F38" s="53">
        <v>0</v>
      </c>
      <c r="G38" s="54">
        <f t="shared" si="8"/>
        <v>0</v>
      </c>
      <c r="H38" s="39"/>
      <c r="I38" s="53">
        <v>0</v>
      </c>
      <c r="J38" s="55">
        <v>0</v>
      </c>
      <c r="K38" s="55">
        <v>0</v>
      </c>
      <c r="L38" s="55">
        <v>0</v>
      </c>
      <c r="M38" s="54">
        <f t="shared" si="9"/>
        <v>0</v>
      </c>
      <c r="N38" s="51"/>
      <c r="O38" s="56">
        <f t="shared" si="10"/>
        <v>0</v>
      </c>
      <c r="P38" s="56">
        <f t="shared" si="11"/>
        <v>0</v>
      </c>
      <c r="R38" s="81">
        <v>0</v>
      </c>
      <c r="S38" s="76"/>
      <c r="T38" s="81">
        <v>7</v>
      </c>
    </row>
    <row r="39" spans="1:20" ht="13.2" x14ac:dyDescent="0.25">
      <c r="A39" s="91"/>
      <c r="B39" s="57" t="s">
        <v>22</v>
      </c>
      <c r="C39" s="63">
        <f>SUM(C28:C38)</f>
        <v>0</v>
      </c>
      <c r="D39" s="63">
        <f t="shared" ref="D39:P39" si="12">SUM(D28:D38)</f>
        <v>0</v>
      </c>
      <c r="E39" s="63">
        <f t="shared" si="12"/>
        <v>0</v>
      </c>
      <c r="F39" s="63">
        <f t="shared" si="12"/>
        <v>0</v>
      </c>
      <c r="G39" s="63">
        <f t="shared" si="12"/>
        <v>0</v>
      </c>
      <c r="H39" s="63"/>
      <c r="I39" s="63">
        <f t="shared" si="12"/>
        <v>0</v>
      </c>
      <c r="J39" s="63">
        <f t="shared" si="12"/>
        <v>0</v>
      </c>
      <c r="K39" s="63">
        <f t="shared" si="12"/>
        <v>0</v>
      </c>
      <c r="L39" s="63">
        <f t="shared" si="12"/>
        <v>0</v>
      </c>
      <c r="M39" s="63">
        <f t="shared" si="12"/>
        <v>0</v>
      </c>
      <c r="N39" s="63"/>
      <c r="O39" s="63">
        <f t="shared" si="12"/>
        <v>0</v>
      </c>
      <c r="P39" s="63">
        <f t="shared" si="12"/>
        <v>0</v>
      </c>
      <c r="R39" s="82"/>
      <c r="S39" s="76"/>
      <c r="T39" s="82"/>
    </row>
    <row r="40" spans="1:20" ht="13.2" x14ac:dyDescent="0.25">
      <c r="A40" s="91"/>
      <c r="B40" s="51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R40" s="81">
        <v>1</v>
      </c>
      <c r="S40" s="76"/>
      <c r="T40" s="81">
        <v>1</v>
      </c>
    </row>
    <row r="41" spans="1:20" s="67" customFormat="1" ht="13.8" thickBot="1" x14ac:dyDescent="0.25">
      <c r="A41" s="91"/>
      <c r="B41" s="65" t="s">
        <v>23</v>
      </c>
      <c r="C41" s="66">
        <f>C16+C26+C39</f>
        <v>36051597</v>
      </c>
      <c r="D41" s="66">
        <f>D16+D26+D39</f>
        <v>2887039</v>
      </c>
      <c r="E41" s="66">
        <f>E16+E26+E39</f>
        <v>433864</v>
      </c>
      <c r="F41" s="66">
        <f>F16+F26+F39</f>
        <v>0</v>
      </c>
      <c r="G41" s="66">
        <f>G16+G26+G39</f>
        <v>38504772</v>
      </c>
      <c r="H41" s="63"/>
      <c r="I41" s="66">
        <f>I16+I26+I39</f>
        <v>12178976</v>
      </c>
      <c r="J41" s="66">
        <f>J16+J26+J39</f>
        <v>3191662</v>
      </c>
      <c r="K41" s="66">
        <f>K16+K26+K39</f>
        <v>442162</v>
      </c>
      <c r="L41" s="66">
        <f>L16+L26+L39</f>
        <v>0</v>
      </c>
      <c r="M41" s="66">
        <f>M16+M26+M39</f>
        <v>14928476</v>
      </c>
      <c r="N41" s="63"/>
      <c r="O41" s="66">
        <f>O16+O26+O39</f>
        <v>23872621</v>
      </c>
      <c r="P41" s="66">
        <f>P16+P26+P39</f>
        <v>23576296</v>
      </c>
      <c r="R41" s="82"/>
      <c r="S41" s="76"/>
      <c r="T41" s="82"/>
    </row>
    <row r="42" spans="1:20" ht="12.75" customHeight="1" thickTop="1" x14ac:dyDescent="0.25">
      <c r="A42" s="91"/>
      <c r="N42" s="39"/>
    </row>
    <row r="43" spans="1:20" ht="12" customHeight="1" x14ac:dyDescent="0.25">
      <c r="A43" s="91"/>
    </row>
    <row r="44" spans="1:20" ht="12" customHeight="1" x14ac:dyDescent="0.25">
      <c r="A44" s="91"/>
    </row>
  </sheetData>
  <sheetProtection password="FD7E" sheet="1" objects="1" scenarios="1" formatColumns="0"/>
  <mergeCells count="20">
    <mergeCell ref="B3:P3"/>
    <mergeCell ref="C5:G5"/>
    <mergeCell ref="I5:M5"/>
    <mergeCell ref="O5:P5"/>
    <mergeCell ref="A1:A44"/>
    <mergeCell ref="R1:R6"/>
    <mergeCell ref="T1:T18"/>
    <mergeCell ref="B1:P1"/>
    <mergeCell ref="B2:P2"/>
    <mergeCell ref="R40:R41"/>
    <mergeCell ref="T40:T41"/>
    <mergeCell ref="R30:R31"/>
    <mergeCell ref="R38:R39"/>
    <mergeCell ref="R36:R37"/>
    <mergeCell ref="R33:R34"/>
    <mergeCell ref="R26:R27"/>
    <mergeCell ref="T38:T39"/>
    <mergeCell ref="T36:T37"/>
    <mergeCell ref="T30:T31"/>
    <mergeCell ref="T33:T34"/>
  </mergeCells>
  <phoneticPr fontId="5" type="noConversion"/>
  <pageMargins left="0.75" right="0.75" top="1" bottom="1" header="0.5" footer="0.5"/>
  <pageSetup paperSize="9" scale="76" orientation="landscape" r:id="rId1"/>
  <headerFooter alignWithMargins="0"/>
  <ignoredErrors>
    <ignoredError sqref="H6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PMGDataLanguage_NOTE xmlns="D6730A23-2EBD-4B0C-8FDE-F0629CB590BE">
      <Terms xmlns="http://schemas.microsoft.com/office/infopath/2007/PartnerControls"/>
    </KPMGDataLanguage_NOTE>
    <KPMGDataExternalAudience_NOTE xmlns="D6730A23-2EBD-4B0C-8FDE-F0629CB590BE">
      <Terms xmlns="http://schemas.microsoft.com/office/infopath/2007/PartnerControls"/>
    </KPMGDataExternalAudience_NOTE>
    <KPMGDataTaxTechnical_NOTE xmlns="D6730A23-2EBD-4B0C-8FDE-F0629CB590BE">
      <Terms xmlns="http://schemas.microsoft.com/office/infopath/2007/PartnerControls"/>
    </KPMGDataTaxTechnical_NOTE>
    <KPMGDataMarkets_NOTE xmlns="D6730A23-2EBD-4B0C-8FDE-F0629CB590BE">
      <Terms xmlns="http://schemas.microsoft.com/office/infopath/2007/PartnerControls"/>
    </KPMGDataMarkets_NOTE>
    <KPMGDataTechnology_NOTE xmlns="D6730A23-2EBD-4B0C-8FDE-F0629CB590BE">
      <Terms xmlns="http://schemas.microsoft.com/office/infopath/2007/PartnerControls"/>
    </KPMGDataTechnology_NOTE>
    <PublishingRollupImage xmlns="http://schemas.microsoft.com/sharepoint/v3" xsi:nil="true"/>
    <KPMGDataAcquisitions_NOTE xmlns="D6730A23-2EBD-4B0C-8FDE-F0629CB590BE">
      <Terms xmlns="http://schemas.microsoft.com/office/infopath/2007/PartnerControls"/>
    </KPMGDataAcquisitions_NOTE>
    <KPMGDataPublicationDate xmlns="D6730A23-2EBD-4B0C-8FDE-F0629CB590BE">2018-11-21T23:00:00+00:00</KPMGDataPublicationDate>
    <KPMGDataCountryOfOrigin_NOTE xmlns="D6730A23-2EBD-4B0C-8FDE-F0629CB590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Slovakia</TermName>
          <TermId xmlns="http://schemas.microsoft.com/office/infopath/2007/PartnerControls">ca8d094c-6373-485b-b737-dc3ae9f3f047</TermId>
        </TermInfo>
      </Terms>
    </KPMGDataCountryOfOrigin_NOTE>
    <KPMGDataRelevantCountries_NOTE xmlns="D6730A23-2EBD-4B0C-8FDE-F0629CB590BE">
      <Terms xmlns="http://schemas.microsoft.com/office/infopath/2007/PartnerControls"/>
    </KPMGDataRelevantCountries_NOTE>
    <KPMGDataEngagementPhase_NOTE xmlns="D6730A23-2EBD-4B0C-8FDE-F0629CB590BE">
      <Terms xmlns="http://schemas.microsoft.com/office/infopath/2007/PartnerControls"/>
    </KPMGDataEngagementPhase_NOTE>
    <KPMGDataAbstract xmlns="D6730A23-2EBD-4B0C-8FDE-F0629CB590BE">Prehlad o pohybe majetku</KPMGDataAbstract>
    <KPMGDataContentOwner_NOTE xmlns="D6730A23-2EBD-4B0C-8FDE-F0629CB590BE">
      <Terms xmlns="http://schemas.microsoft.com/office/infopath/2007/PartnerControls"/>
    </KPMGDataContentOwner_NOTE>
    <KPMGDataCentreOfExcellecnce_NOTE xmlns="D6730A23-2EBD-4B0C-8FDE-F0629CB590BE">
      <Terms xmlns="http://schemas.microsoft.com/office/infopath/2007/PartnerControls"/>
    </KPMGDataCentreOfExcellecnce_NOTE>
    <KPMGDataServices_NOTE xmlns="D6730A23-2EBD-4B0C-8FDE-F0629CB590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Accounting Advisory Services</TermName>
          <TermId xmlns="http://schemas.microsoft.com/office/infopath/2007/PartnerControls">a6042060-be6e-474a-92c8-78d39e9e6043</TermId>
        </TermInfo>
      </Terms>
    </KPMGDataServices_NOTE>
    <KPMGDataContentAuthor xmlns="D6730A23-2EBD-4B0C-8FDE-F0629CB590BE">
      <UserInfo>
        <DisplayName/>
        <AccountId xsi:nil="true"/>
        <AccountType/>
      </UserInfo>
    </KPMGDataContentAuthor>
    <KPMGDataBusinessProcess_NOTE xmlns="D6730A23-2EBD-4B0C-8FDE-F0629CB590BE">
      <Terms xmlns="http://schemas.microsoft.com/office/infopath/2007/PartnerControls"/>
    </KPMGDataBusinessProcess_NOTE>
    <KPMGDataContentCategoryType_NOTE xmlns="D6730A23-2EBD-4B0C-8FDE-F0629CB590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Tools</TermName>
          <TermId xmlns="http://schemas.microsoft.com/office/infopath/2007/PartnerControls">b41e8427-d4e2-4f3a-bad8-bdea66e81a89</TermId>
        </TermInfo>
      </Terms>
    </KPMGDataContentCategoryType_NOTE>
    <KPMGDataFileType_NOTE xmlns="D6730A23-2EBD-4B0C-8FDE-F0629CB590BE">
      <Terms xmlns="http://schemas.microsoft.com/office/infopath/2007/PartnerControls">
        <TermInfo xmlns="http://schemas.microsoft.com/office/infopath/2007/PartnerControls">
          <TermName xmlns="http://schemas.microsoft.com/office/infopath/2007/PartnerControls">XLS</TermName>
          <TermId xmlns="http://schemas.microsoft.com/office/infopath/2007/PartnerControls">b111230f-8f56-4709-b4fc-8be54225e972</TermId>
        </TermInfo>
      </Terms>
    </KPMGDataFileType_NOTE>
    <KPMGDataPropositions_NOTE xmlns="D6730A23-2EBD-4B0C-8FDE-F0629CB590BE">
      <Terms xmlns="http://schemas.microsoft.com/office/infopath/2007/PartnerControls"/>
    </KPMGDataPropositions_NOTE>
    <KPMGDataHideFromSearchResults xmlns="6a830378-f1b4-47c6-a9ed-d1e22b7b28b4">false</KPMGDataHideFromSearchResults>
    <KPMGDataExpiryDate xmlns="D6730A23-2EBD-4B0C-8FDE-F0629CB590BE">2030-11-21T23:00:00+00:00</KPMGDataExpiryDate>
    <KPMGDataAudienceLevel_NOTE xmlns="D6730A23-2EBD-4B0C-8FDE-F0629CB590BE">
      <Terms xmlns="http://schemas.microsoft.com/office/infopath/2007/PartnerControls"/>
    </KPMGDataAudienceLevel_NOTE>
    <KPMGDataContentUse_NOTE xmlns="D6730A23-2EBD-4B0C-8FDE-F0629CB590BE">
      <Terms xmlns="http://schemas.microsoft.com/office/infopath/2007/PartnerControls"/>
    </KPMGDataContentUse_NOTE>
    <KPMGDataAlliances_NOTE xmlns="D6730A23-2EBD-4B0C-8FDE-F0629CB590BE">
      <Terms xmlns="http://schemas.microsoft.com/office/infopath/2007/PartnerControls"/>
    </KPMGDataAlliances_NOT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KPMG Document" ma:contentTypeID="0x0101003AA4056345C845F498FA698911C48DFD0082517C4BACCECF44B0BB850AEFE6ACBE" ma:contentTypeVersion="2" ma:contentTypeDescription="KPMG Document" ma:contentTypeScope="" ma:versionID="f6ed765d37d74714977de92882709d7c">
  <xsd:schema xmlns:xsd="http://www.w3.org/2001/XMLSchema" xmlns:xs="http://www.w3.org/2001/XMLSchema" xmlns:p="http://schemas.microsoft.com/office/2006/metadata/properties" xmlns:ns1="http://schemas.microsoft.com/sharepoint/v3" xmlns:ns2="D6730A23-2EBD-4B0C-8FDE-F0629CB590BE" xmlns:ns4="6a830378-f1b4-47c6-a9ed-d1e22b7b28b4" targetNamespace="http://schemas.microsoft.com/office/2006/metadata/properties" ma:root="true" ma:fieldsID="020605c1909cb450f6b7ae20fa3b84f5" ns1:_="" ns2:_="" ns4:_="">
    <xsd:import namespace="http://schemas.microsoft.com/sharepoint/v3"/>
    <xsd:import namespace="D6730A23-2EBD-4B0C-8FDE-F0629CB590BE"/>
    <xsd:import namespace="6a830378-f1b4-47c6-a9ed-d1e22b7b28b4"/>
    <xsd:element name="properties">
      <xsd:complexType>
        <xsd:sequence>
          <xsd:element name="documentManagement">
            <xsd:complexType>
              <xsd:all>
                <xsd:element ref="ns2:KPMGDataAbstract"/>
                <xsd:element ref="ns2:KPMGDataPublicationDate"/>
                <xsd:element ref="ns2:KPMGDataExpiryDate"/>
                <xsd:element ref="ns2:KPMGDataContentAuthor" minOccurs="0"/>
                <xsd:element ref="ns1:PublishingRollupImage" minOccurs="0"/>
                <xsd:element ref="ns4:KPMGDataHideFromSearchResults" minOccurs="0"/>
                <xsd:element ref="ns2:KPMGDataFileType_NOTE" minOccurs="0"/>
                <xsd:element ref="ns2:KPMGDataLanguage_NOTE" minOccurs="0"/>
                <xsd:element ref="ns2:KPMGDataContentCategoryType_NOTE" minOccurs="0"/>
                <xsd:element ref="ns2:KPMGDataServices_NOTE" minOccurs="0"/>
                <xsd:element ref="ns2:KPMGDataPropositions_NOTE" minOccurs="0"/>
                <xsd:element ref="ns2:KPMGDataCentreOfExcellecnce_NOTE" minOccurs="0"/>
                <xsd:element ref="ns2:KPMGDataMarkets_NOTE" minOccurs="0"/>
                <xsd:element ref="ns2:KPMGDataCountryOfOrigin_NOTE" minOccurs="0"/>
                <xsd:element ref="ns2:KPMGDataRelevantCountries_NOTE" minOccurs="0"/>
                <xsd:element ref="ns2:KPMGDataContentOwner_NOTE" minOccurs="0"/>
                <xsd:element ref="ns2:KPMGDataAudienceLevel_NOTE" minOccurs="0"/>
                <xsd:element ref="ns2:KPMGDataExternalAudience_NOTE" minOccurs="0"/>
                <xsd:element ref="ns2:KPMGDataContentUse_NOTE" minOccurs="0"/>
                <xsd:element ref="ns2:KPMGDataTaxTechnical_NOTE" minOccurs="0"/>
                <xsd:element ref="ns2:KPMGDataAlliances_NOTE" minOccurs="0"/>
                <xsd:element ref="ns2:KPMGDataAcquisitions_NOTE" minOccurs="0"/>
                <xsd:element ref="ns2:KPMGDataEngagementPhase_NOTE" minOccurs="0"/>
                <xsd:element ref="ns2:KPMGDataBusinessProcess_NOTE" minOccurs="0"/>
                <xsd:element ref="ns2:KPMGDataTechnology_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RollupImage" ma:index="27" nillable="true" ma:displayName="Rollup Image" ma:description="Rollup Image is a site column created by the Publishing feature. It is used on the Page Content Type as the image for the page shown in content roll-ups such as the Content By Search web part." ma:internalName="PublishingRollupImag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730A23-2EBD-4B0C-8FDE-F0629CB590BE" elementFormDefault="qualified">
    <xsd:import namespace="http://schemas.microsoft.com/office/2006/documentManagement/types"/>
    <xsd:import namespace="http://schemas.microsoft.com/office/infopath/2007/PartnerControls"/>
    <xsd:element name="KPMGDataAbstract" ma:index="1" ma:displayName="Abstract" ma:description="Do not exceed 35 words" ma:internalName="KPMGDataAbstract">
      <xsd:simpleType>
        <xsd:restriction base="dms:Note">
          <xsd:maxLength value="255"/>
        </xsd:restriction>
      </xsd:simpleType>
    </xsd:element>
    <xsd:element name="KPMGDataPublicationDate" ma:index="6" ma:displayName="Publication Date" ma:description="Identifies date content was written" ma:format="DateOnly" ma:internalName="KPMGDataPublicationDate">
      <xsd:simpleType>
        <xsd:restriction base="dms:DateTime"/>
      </xsd:simpleType>
    </xsd:element>
    <xsd:element name="KPMGDataExpiryDate" ma:index="7" ma:displayName="Expiry Date" ma:description="Maximum expiry dates shall be 3 years for Credentials, 2 years for general content and 1 year for content tagged to Communications content category" ma:format="DateOnly" ma:internalName="KPMGDataExpiryDate">
      <xsd:simpleType>
        <xsd:restriction base="dms:DateTime"/>
      </xsd:simpleType>
    </xsd:element>
    <xsd:element name="KPMGDataContentAuthor" ma:index="10" nillable="true" ma:displayName="Content Author" ma:description="Last Name, First Name.  Separate multiple authors with semicolons" ma:list="UserInfo" ma:SearchPeopleOnly="false" ma:SharePointGroup="0" ma:internalName="KPMGDataContentAuthor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KPMGDataFileType_NOTE" ma:index="32" ma:taxonomy="true" ma:internalName="KPMGDataFileType_NOTE" ma:taxonomyFieldName="KPMGDataFileType" ma:displayName="File Type" ma:default="" ma:fieldId="{72271be7-eebd-480a-b7ab-4adb983c60e8}" ma:sspId="2c98b1a5-2cfc-442a-a2e0-fec9a6eebbee" ma:termSetId="743921f2-9afd-4a6f-89d3-30a6c72142b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Language_NOTE" ma:index="33" nillable="true" ma:taxonomy="true" ma:internalName="KPMGDataLanguage_NOTE" ma:taxonomyFieldName="KPMGDataLanguage" ma:displayName="Language" ma:default="" ma:fieldId="{acd1399c-d49c-412e-ac21-5d146f3ed20e}" ma:sspId="2c98b1a5-2cfc-442a-a2e0-fec9a6eebbee" ma:termSetId="84e7dd99-6820-4324-99b8-56a2e839d7a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ontentCategoryType_NOTE" ma:index="34" ma:taxonomy="true" ma:internalName="KPMGDataContentCategoryType_NOTE" ma:taxonomyFieldName="KPMGDataContentCategoryType" ma:displayName="Content Category/Type" ma:default="" ma:fieldId="{08ef68f1-36f5-469c-b044-115d631701a5}" ma:sspId="2c98b1a5-2cfc-442a-a2e0-fec9a6eebbee" ma:termSetId="6477f134-0a19-4191-baab-879a50fc8c9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Services_NOTE" ma:index="35" ma:taxonomy="true" ma:internalName="KPMGDataServices_NOTE" ma:taxonomyFieldName="KPMGDataServices" ma:displayName="Services" ma:fieldId="{128356e7-3239-4e93-8908-5a5140584c60}" ma:taxonomyMulti="true" ma:sspId="2c98b1a5-2cfc-442a-a2e0-fec9a6eebbee" ma:termSetId="3cfd6df8-596d-493d-a30e-558b669b448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Propositions_NOTE" ma:index="36" nillable="true" ma:taxonomy="true" ma:internalName="KPMGDataPropositions_NOTE" ma:taxonomyFieldName="KPMGDataPropositions" ma:displayName="Propositions" ma:default="" ma:fieldId="{8a72ee92-ba9a-4a20-a3fd-e1bd2242c7c2}" ma:taxonomyMulti="true" ma:sspId="2c98b1a5-2cfc-442a-a2e0-fec9a6eebbee" ma:termSetId="1381254a-b5b7-4c3f-a6f8-cf2371aeef3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entreOfExcellecnce_NOTE" ma:index="37" nillable="true" ma:taxonomy="true" ma:internalName="KPMGDataCentreOfExcellecnce_NOTE" ma:taxonomyFieldName="KPMGDataCentreOfExcellecnce" ma:displayName="Centre of Excellence" ma:default="" ma:fieldId="{c830915b-0c6b-4a55-82a4-c10399df15ac}" ma:taxonomyMulti="true" ma:sspId="2c98b1a5-2cfc-442a-a2e0-fec9a6eebbee" ma:termSetId="01f3d3bd-04b3-4059-aa70-c731254e2c8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Markets_NOTE" ma:index="38" nillable="true" ma:taxonomy="true" ma:internalName="KPMGDataMarkets_NOTE" ma:taxonomyFieldName="KPMGDataMarkets" ma:displayName="Markets" ma:default="" ma:fieldId="{00ca4b41-b8a1-4a89-b3d0-bca42bc541a1}" ma:taxonomyMulti="true" ma:sspId="2c98b1a5-2cfc-442a-a2e0-fec9a6eebbee" ma:termSetId="e0076674-ee49-419b-98bd-e01b65f9fe3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ountryOfOrigin_NOTE" ma:index="39" ma:taxonomy="true" ma:internalName="KPMGDataCountryOfOrigin_NOTE" ma:taxonomyFieldName="KPMGDataCountryOfOrigin" ma:displayName="Country Of Origin" ma:default="" ma:fieldId="{de18425b-1209-4b45-9a98-ea81d9fa7a75}" ma:sspId="2c98b1a5-2cfc-442a-a2e0-fec9a6eebbee" ma:termSetId="3085df7e-e5c2-4eba-b017-72c5cc533a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RelevantCountries_NOTE" ma:index="40" nillable="true" ma:taxonomy="true" ma:internalName="KPMGDataRelevantCountries_NOTE" ma:taxonomyFieldName="KPMGDataRelevantCountries" ma:displayName="Relevant Countries" ma:default="" ma:fieldId="{615fe437-67db-483d-ae11-c54dc66fe1ab}" ma:taxonomyMulti="true" ma:sspId="2c98b1a5-2cfc-442a-a2e0-fec9a6eebbee" ma:termSetId="3085df7e-e5c2-4eba-b017-72c5cc533a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ontentOwner_NOTE" ma:index="41" nillable="true" ma:taxonomy="true" ma:internalName="KPMGDataContentOwner_NOTE" ma:taxonomyFieldName="KPMGDataContentOwner" ma:displayName="Content Owner" ma:default="" ma:fieldId="{5e70986c-9193-487b-a000-00462b6d50eb}" ma:sspId="2c98b1a5-2cfc-442a-a2e0-fec9a6eebbee" ma:termSetId="2d916150-f95d-4b57-b463-aeab9c1a2c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AudienceLevel_NOTE" ma:index="42" nillable="true" ma:taxonomy="true" ma:internalName="KPMGDataAudienceLevel_NOTE" ma:taxonomyFieldName="KPMGDataAudienceLevel" ma:displayName="KPMG Audience Level" ma:default="" ma:fieldId="{9cad2ff3-18ba-48c1-9a3a-e8fb88aaadce}" ma:taxonomyMulti="true" ma:sspId="2c98b1a5-2cfc-442a-a2e0-fec9a6eebbee" ma:termSetId="1751f70f-e6a1-49a9-aa38-6544d047d97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ExternalAudience_NOTE" ma:index="43" nillable="true" ma:taxonomy="true" ma:internalName="KPMGDataExternalAudience_NOTE" ma:taxonomyFieldName="KPMGDataExternalAudience" ma:displayName="External Audience" ma:default="" ma:fieldId="{29082566-242b-46a6-ac87-4114baa9f4e4}" ma:taxonomyMulti="true" ma:sspId="2c98b1a5-2cfc-442a-a2e0-fec9a6eebbee" ma:termSetId="26c89e51-99a2-45a9-ad63-0236598782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ContentUse_NOTE" ma:index="44" nillable="true" ma:taxonomy="true" ma:internalName="KPMGDataContentUse_NOTE" ma:taxonomyFieldName="KPMGDataContentUse" ma:displayName="Content Use (Int/Ext)" ma:readOnly="false" ma:default="" ma:fieldId="{b4f9c598-d907-4985-93b9-32379001b4db}" ma:sspId="2c98b1a5-2cfc-442a-a2e0-fec9a6eebbee" ma:termSetId="95645d58-b385-42d8-93cb-8186fc94700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TaxTechnical_NOTE" ma:index="45" nillable="true" ma:taxonomy="true" ma:internalName="KPMGDataTaxTechnical_NOTE" ma:taxonomyFieldName="KPMGDataTaxTechnical" ma:displayName="Tax Technical" ma:default="" ma:fieldId="{4d6c8818-7059-4fe6-a78d-683844b07037}" ma:taxonomyMulti="true" ma:sspId="2c98b1a5-2cfc-442a-a2e0-fec9a6eebbee" ma:termSetId="8849f5b4-98e1-4096-931a-6a99d299b57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Alliances_NOTE" ma:index="46" nillable="true" ma:taxonomy="true" ma:internalName="KPMGDataAlliances_NOTE" ma:taxonomyFieldName="KPMGDataAlliances" ma:displayName="Alliances" ma:default="" ma:fieldId="{8db3a0d2-1555-4dfd-b46e-f47e4978cf88}" ma:taxonomyMulti="true" ma:sspId="2c98b1a5-2cfc-442a-a2e0-fec9a6eebbee" ma:termSetId="be8d55b3-0905-43fe-80b9-d56374ed0cc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Acquisitions_NOTE" ma:index="47" nillable="true" ma:taxonomy="true" ma:internalName="KPMGDataAcquisitions_NOTE" ma:taxonomyFieldName="KPMGDataAcquisitions" ma:displayName="Acquisitions" ma:default="" ma:fieldId="{3cb6c231-2147-4a31-b734-612bcfaaee64}" ma:taxonomyMulti="true" ma:sspId="2c98b1a5-2cfc-442a-a2e0-fec9a6eebbee" ma:termSetId="6ede21cc-57d9-4103-9ccd-6e0739140e1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EngagementPhase_NOTE" ma:index="48" nillable="true" ma:taxonomy="true" ma:internalName="KPMGDataEngagementPhase_NOTE" ma:taxonomyFieldName="KPMGDataEngagementPhase" ma:displayName="Engagement Phase" ma:default="" ma:fieldId="{49afb44b-ffb1-4f81-ba3e-ddc57db645ed}" ma:taxonomyMulti="true" ma:sspId="2c98b1a5-2cfc-442a-a2e0-fec9a6eebbee" ma:termSetId="51bfc00e-ff85-431f-bcce-a324e73b37f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BusinessProcess_NOTE" ma:index="49" nillable="true" ma:taxonomy="true" ma:internalName="KPMGDataBusinessProcess_NOTE" ma:taxonomyFieldName="KPMGDataBusinessProcess" ma:displayName="Business Process" ma:default="" ma:fieldId="{876ac26e-fcda-41b1-9460-63391c100d9f}" ma:taxonomyMulti="true" ma:sspId="2c98b1a5-2cfc-442a-a2e0-fec9a6eebbee" ma:termSetId="41bf7682-8308-48df-8b92-ce926a9d8ca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PMGDataTechnology_NOTE" ma:index="50" nillable="true" ma:taxonomy="true" ma:internalName="KPMGDataTechnology_NOTE" ma:taxonomyFieldName="KPMGDataTechnology" ma:displayName="Technology" ma:default="" ma:fieldId="{bec238be-bb65-436c-9c5d-6a1587c731e7}" ma:taxonomyMulti="true" ma:sspId="2c98b1a5-2cfc-442a-a2e0-fec9a6eebbee" ma:termSetId="94a6fda0-9564-402c-93a0-5a15c153d8f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30378-f1b4-47c6-a9ed-d1e22b7b28b4" elementFormDefault="qualified">
    <xsd:import namespace="http://schemas.microsoft.com/office/2006/documentManagement/types"/>
    <xsd:import namespace="http://schemas.microsoft.com/office/infopath/2007/PartnerControls"/>
    <xsd:element name="KPMGDataHideFromSearchResults" ma:index="28" nillable="true" ma:displayName="Hide From Search Results" ma:default="0" ma:internalName="KPMGDataHideFromSearchResults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2" ma:displayName="Content Type"/>
        <xsd:element ref="dc:title" maxOccurs="1" ma:index="0" ma:displayName="Title"/>
        <xsd:element ref="dc:subject" minOccurs="0" maxOccurs="1"/>
        <xsd:element ref="dc:description" minOccurs="0" maxOccurs="1"/>
        <xsd:element name="keywords" minOccurs="0" maxOccurs="1" type="xsd:string" ma:index="25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2c98b1a5-2cfc-442a-a2e0-fec9a6eebbee" ContentTypeId="0x0101003AA4056345C845F498FA698911C48DFD" PreviousValue="false"/>
</file>

<file path=customXml/itemProps1.xml><?xml version="1.0" encoding="utf-8"?>
<ds:datastoreItem xmlns:ds="http://schemas.openxmlformats.org/officeDocument/2006/customXml" ds:itemID="{EF6A58F6-728E-47D6-BE01-C4D51E3090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92528C-E256-40AF-A927-EAE48D4EEA40}">
  <ds:schemaRefs>
    <ds:schemaRef ds:uri="D6730A23-2EBD-4B0C-8FDE-F0629CB590B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6a830378-f1b4-47c6-a9ed-d1e22b7b28b4"/>
    <ds:schemaRef ds:uri="http://schemas.microsoft.com/sharepoint/v3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78AF251-FAEA-46C0-9E80-A614140D0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6730A23-2EBD-4B0C-8FDE-F0629CB590BE"/>
    <ds:schemaRef ds:uri="6a830378-f1b4-47c6-a9ed-d1e22b7b28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6C474B0-C587-4F32-A809-E6C9EC40ED7C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2018</vt:lpstr>
      <vt:lpstr>2017</vt:lpstr>
      <vt:lpstr>'2017'!Print_Area</vt:lpstr>
      <vt:lpstr>'2018'!Print_Area</vt:lpstr>
    </vt:vector>
  </TitlesOfParts>
  <Company>KPMG Slovensko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o pohybe stálych aktív</dc:title>
  <dc:creator>Marián Kováčik</dc:creator>
  <cp:keywords/>
  <dc:description/>
  <cp:lastModifiedBy>Kudrna, Marek</cp:lastModifiedBy>
  <cp:lastPrinted>2019-03-21T13:46:58Z</cp:lastPrinted>
  <dcterms:created xsi:type="dcterms:W3CDTF">2001-01-11T10:59:07Z</dcterms:created>
  <dcterms:modified xsi:type="dcterms:W3CDTF">2019-03-29T07:42:02Z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0x0101003AA4056345C845F498FA698911C48DFD0082517C4BACCECF44B0BB850AEFE6ACBE</vt:lpwstr>
  </property>
  <property fmtid="{D5CDD505-2E9C-101B-9397-08002B2CF9AE}" pid="3" name="Order">
    <vt:r8>87300</vt:r8>
  </property>
  <property fmtid="{D5CDD505-2E9C-101B-9397-08002B2CF9AE}" pid="4" name="URL">
    <vt:lpwstr/>
  </property>
  <property fmtid="{D5CDD505-2E9C-101B-9397-08002B2CF9AE}" pid="5" name="KPMGDataBusinessProcess">
    <vt:lpwstr/>
  </property>
  <property fmtid="{D5CDD505-2E9C-101B-9397-08002B2CF9AE}" pid="6" name="KPMGDataCountryOfOrigin">
    <vt:lpwstr>659</vt:lpwstr>
  </property>
  <property fmtid="{D5CDD505-2E9C-101B-9397-08002B2CF9AE}" pid="7" name="KPMGDataTechnology">
    <vt:lpwstr/>
  </property>
  <property fmtid="{D5CDD505-2E9C-101B-9397-08002B2CF9AE}" pid="8" name="KPMGDataAcquisitions">
    <vt:lpwstr/>
  </property>
  <property fmtid="{D5CDD505-2E9C-101B-9397-08002B2CF9AE}" pid="9" name="KPMGDataServices">
    <vt:lpwstr>79;#Accounting Advisory Services|a6042060-be6e-474a-92c8-78d39e9e6043</vt:lpwstr>
  </property>
  <property fmtid="{D5CDD505-2E9C-101B-9397-08002B2CF9AE}" pid="10" name="KPMGDataRelevantCountries">
    <vt:lpwstr/>
  </property>
  <property fmtid="{D5CDD505-2E9C-101B-9397-08002B2CF9AE}" pid="11" name="KPMGDataAlliances">
    <vt:lpwstr/>
  </property>
  <property fmtid="{D5CDD505-2E9C-101B-9397-08002B2CF9AE}" pid="12" name="KPMGDataFileType">
    <vt:lpwstr>134</vt:lpwstr>
  </property>
  <property fmtid="{D5CDD505-2E9C-101B-9397-08002B2CF9AE}" pid="13" name="KPMGDataTaxTechnical">
    <vt:lpwstr/>
  </property>
  <property fmtid="{D5CDD505-2E9C-101B-9397-08002B2CF9AE}" pid="14" name="KPMGDataEngagementPhase">
    <vt:lpwstr/>
  </property>
  <property fmtid="{D5CDD505-2E9C-101B-9397-08002B2CF9AE}" pid="15" name="KPMGDataMarkets">
    <vt:lpwstr/>
  </property>
  <property fmtid="{D5CDD505-2E9C-101B-9397-08002B2CF9AE}" pid="16" name="KPMGDataAudienceLevel">
    <vt:lpwstr/>
  </property>
  <property fmtid="{D5CDD505-2E9C-101B-9397-08002B2CF9AE}" pid="17" name="KPMGDataContentCategoryType">
    <vt:lpwstr>4</vt:lpwstr>
  </property>
  <property fmtid="{D5CDD505-2E9C-101B-9397-08002B2CF9AE}" pid="18" name="KPMGDataPropositions">
    <vt:lpwstr/>
  </property>
  <property fmtid="{D5CDD505-2E9C-101B-9397-08002B2CF9AE}" pid="19" name="KPMGDataCentreOfExcellecnce">
    <vt:lpwstr/>
  </property>
  <property fmtid="{D5CDD505-2E9C-101B-9397-08002B2CF9AE}" pid="20" name="KPMGDataExternalAudience">
    <vt:lpwstr/>
  </property>
</Properties>
</file>