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Poznámky 2018\"/>
    </mc:Choice>
  </mc:AlternateContent>
  <bookViews>
    <workbookView xWindow="0" yWindow="0" windowWidth="16380" windowHeight="8190" tabRatio="598"/>
  </bookViews>
  <sheets>
    <sheet name="časť T (CF)" sheetId="66" r:id="rId1"/>
  </sheets>
  <calcPr calcId="152511"/>
</workbook>
</file>

<file path=xl/calcChain.xml><?xml version="1.0" encoding="utf-8"?>
<calcChain xmlns="http://schemas.openxmlformats.org/spreadsheetml/2006/main">
  <c r="D99" i="66" l="1"/>
  <c r="D72" i="66"/>
  <c r="D63" i="66"/>
  <c r="D60" i="66"/>
  <c r="D23" i="66"/>
  <c r="D8" i="66"/>
  <c r="D37" i="66" l="1"/>
  <c r="D89" i="66"/>
  <c r="D33" i="66"/>
  <c r="D28" i="66"/>
  <c r="E99" i="66"/>
  <c r="E72" i="66"/>
  <c r="E63" i="66"/>
  <c r="E60" i="66"/>
  <c r="E23" i="66"/>
  <c r="E33" i="66" s="1"/>
  <c r="E8" i="66"/>
  <c r="E28" i="66" l="1"/>
  <c r="D95" i="66"/>
  <c r="E89" i="66"/>
  <c r="E37" i="66"/>
  <c r="E95" i="66" l="1"/>
</calcChain>
</file>

<file path=xl/sharedStrings.xml><?xml version="1.0" encoding="utf-8"?>
<sst xmlns="http://schemas.openxmlformats.org/spreadsheetml/2006/main" count="177" uniqueCount="177">
  <si>
    <t>Bezprostredne predchádzajúce účtovné obdobie</t>
  </si>
  <si>
    <t>Označenie položky</t>
  </si>
  <si>
    <t>Obsah položky</t>
  </si>
  <si>
    <t>Bežné     účtovné    obdobie</t>
  </si>
  <si>
    <t>Peňažné toky z prevádzkovej činnosti</t>
  </si>
  <si>
    <t>Z/S</t>
  </si>
  <si>
    <r>
      <t>Výsledok hospodárenia z bežnej činnosti pred zdanením daňou z príjmov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</si>
  <si>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</t>
  </si>
  <si>
    <t>A. 1. 1.</t>
  </si>
  <si>
    <r>
      <t>Odpisy dlhodobého nehmotného majetku a dlhodobého hmotného majetku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(+)</t>
    </r>
  </si>
  <si>
    <t>A. 1. 2.</t>
  </si>
  <si>
    <t>Zostatková hodnota dlhodobého nehmotného majetku a dlhodobého hmotného majetku účtovaná pri vyradení tohto majetku do nákladov na bežnú činnosť, s výnimkou  jeho  predaja (+)</t>
  </si>
  <si>
    <t>A. 1. 3.</t>
  </si>
  <si>
    <t>Odpis opravnej položky k nadobudnutému majetku  (+/-)</t>
  </si>
  <si>
    <t>A. 1. 4.</t>
  </si>
  <si>
    <r>
      <t>Zmena stavu dlhodobých rezerv </t>
    </r>
    <r>
      <rPr>
        <vertAlign val="superscript"/>
        <sz val="10.5"/>
        <color rgb="FF000000"/>
        <rFont val="Arial Narrow"/>
        <family val="2"/>
        <charset val="238"/>
      </rPr>
      <t xml:space="preserve"> </t>
    </r>
    <r>
      <rPr>
        <sz val="10.5"/>
        <color rgb="FF000000"/>
        <rFont val="Arial Narrow"/>
        <family val="2"/>
        <charset val="238"/>
      </rPr>
      <t>(+/-)</t>
    </r>
  </si>
  <si>
    <t>A. 1. 5.</t>
  </si>
  <si>
    <t>Zmena stavu opravných položiek  (+/-)</t>
  </si>
  <si>
    <t>A. 1. 6.</t>
  </si>
  <si>
    <t>Zmena stavu položiek časového rozlíšenia nákladov a výnosov  (+/-)</t>
  </si>
  <si>
    <t>A. 1. 7.</t>
  </si>
  <si>
    <t>Dividendy a iné podiely na zisku účtované do výnosov   (-)</t>
  </si>
  <si>
    <t>A. 1. 8.</t>
  </si>
  <si>
    <t>Úroky účtované do nákladov   (+)</t>
  </si>
  <si>
    <t>A. 1. 9.</t>
  </si>
  <si>
    <t>Úroky účtované do výnosov    (-)</t>
  </si>
  <si>
    <t>A.1. 10.</t>
  </si>
  <si>
    <t>Kurzový zisk vyčíslený k peňažným prostriedkom a peňažným ekvivalentom ku dňu, ku ktorému sa zostavuje účtovná závierka (-)</t>
  </si>
  <si>
    <t>A. 1. 11.</t>
  </si>
  <si>
    <t>Kurzová strata vyčíslená k peňažným prostriedkom a peňažným ekvivalentom ku dňu, ku ktorému sa zostavuje účtovná závierka (+)</t>
  </si>
  <si>
    <t>A. 1. 12.</t>
  </si>
  <si>
    <t>Výsledok z predaja dlhodobého majetku, s výnimkou     majetku, ktorý sa považuje za peňažný ekvivalent (+/-)</t>
  </si>
  <si>
    <t>A. 1. 13.</t>
  </si>
  <si>
    <t>Ostatné položky nepeňažného charakteru, ktoré ovplyvňujú výsledok hospodárenia z bežnej činnosti, s výnimkou tých, ktoré sa uvádzajú osobitne v iných častiach prehľadu peňažných tokov  (+/-)</t>
  </si>
  <si>
    <t>A.1.14</t>
  </si>
  <si>
    <t>Zmena stavu  rezerv  (+/-)</t>
  </si>
  <si>
    <t>A.2.</t>
  </si>
  <si>
    <t>Vplyv zmien stavu pracovného kapitálu, ktorým sa na účely tohto opatrenia rozumie rozdiel medzi obežným majetkom a krátkodobými záväzkami s výnimkou položiek obežného majetku, ktoré sú súčasťou peňažných prostriedkov             a peňažných ekvivalentov,</t>
  </si>
  <si>
    <t>A. 2. 1.</t>
  </si>
  <si>
    <t>Zmena stavu pohľadávok z prevádzkovej činnosti (-/+)</t>
  </si>
  <si>
    <t>A. 2. 2.</t>
  </si>
  <si>
    <t>Zmena stavu záväzkov z prevádzkovej činnosti (+/-)</t>
  </si>
  <si>
    <t>A. 2. 3.</t>
  </si>
  <si>
    <t>Zmena stavu zásob (-/+)</t>
  </si>
  <si>
    <t>A. 2. 4.</t>
  </si>
  <si>
    <t>Zmena stavu krátkodobého finančného majetku, s výnimkou majetku, ktorý je súčasťou peňažných prostriedkov        a peňažných ekvivalentov (-/+)</t>
  </si>
  <si>
    <t>Peňažné  toky  z prevádzkovej  činnosti s výnimkou príjmov a výdavkov, ktoré sa  uvádzajú  osobitne v iných častiach prehľadu  peňažných tokov (+/-),                 (súčet Z/S  +  A. 1. + A. 2.)</t>
  </si>
  <si>
    <t>A. 3.</t>
  </si>
  <si>
    <t>Prijaté úroky, s výnimkou tých, ktoré sa začleňujú do investičných činností (+)</t>
  </si>
  <si>
    <t>A. 4.</t>
  </si>
  <si>
    <t>Výdavky na zaplatené úroky, s výnimkou tých, ktoré sa začleňujú do finančných činností (-)</t>
  </si>
  <si>
    <t>A. 5.</t>
  </si>
  <si>
    <t>Príjmy z dividend a iných podielov na zisku, s výnimkou tých, ktoré sa začleňujú do investičných činností (+)</t>
  </si>
  <si>
    <t>A. 6.</t>
  </si>
  <si>
    <t>Výdavky na vyplatené dividendy  a iné podiely na zisku, s výnimkou tých, ktoré sa začleňujú do finančných činností (-)</t>
  </si>
  <si>
    <t>Peňažné  toky z prevádzkovej činnosti (+/-),                   (súčet Z/S + A. 1. až A. 6.)</t>
  </si>
  <si>
    <t>A. 7.</t>
  </si>
  <si>
    <t>Výdavky na daň z príjmov účtovnej jednotky, s výnimkou tých, ktoré sa  začleňujú do investičných činností alebo               finančných činností (-/+)</t>
  </si>
  <si>
    <t>A. 8.</t>
  </si>
  <si>
    <t>Príjmy mimoriadneho charakteru vzťahujúce sa na prevádzkovú činnosť (+)</t>
  </si>
  <si>
    <t>A. 9.</t>
  </si>
  <si>
    <t>Výdavky mimoriadneho charakteru vzťahujúce sa na prevádzkovú činnosť (-)</t>
  </si>
  <si>
    <t>A.</t>
  </si>
  <si>
    <t>Čisté peňažné toky z prevádzkovej činnosti (+/-),             (súčet Z/S +  A. 1.  až  A. 9.)</t>
  </si>
  <si>
    <t>Peňažné toky z investičnej činnosti</t>
  </si>
  <si>
    <t>B. 1.</t>
  </si>
  <si>
    <t>Výdavky na obstaranie dlhodobého nehmotného majetku (-)</t>
  </si>
  <si>
    <t>B. 2.</t>
  </si>
  <si>
    <t>Výdavky na obstaranie dlhodobého hmotného majetku (-)</t>
  </si>
  <si>
    <t>B.2.2.</t>
  </si>
  <si>
    <t>Zmena stavu záväzkov s obstaraním HM</t>
  </si>
  <si>
    <t>B. 3.</t>
  </si>
  <si>
    <t>Výdavky na obstaranie dlhodobých cenných papierov a        podielov v iných účtovných jednotkách, s výnimkou cenných papierov, ktoré sa považujú za peňažné ekvivalenty a cenných papierov určených na predaj alebo na obchodovanie (-)</t>
  </si>
  <si>
    <t>B. 4.</t>
  </si>
  <si>
    <t>Príjmy z predaja dlhodobého nehmotného majetku (+)</t>
  </si>
  <si>
    <t>B. 5.</t>
  </si>
  <si>
    <t>Príjmy z predaja dlhodobého hmotného majetku (+)</t>
  </si>
  <si>
    <t>B.5.3.</t>
  </si>
  <si>
    <t>Zmena stavu pohľadávok v súvislosti s predajom dlhodobého  majetku</t>
  </si>
  <si>
    <t>B. 7.</t>
  </si>
  <si>
    <t>Výdavky na dlhodobé pôžičky poskytnuté účtovnou           jednotkou inej účtovnej jednotke, ktorá je súčasťou konsolidovaného celku (-)</t>
  </si>
  <si>
    <t>B. 8.</t>
  </si>
  <si>
    <t>Príjmy zo splácania dlhodobých pôžičiek poskytnutých  účtovnou jednotkou inej účtovnej jednotke, ktorá je súčasťou konsolidovaného celku (+)</t>
  </si>
  <si>
    <t>B. 9.</t>
  </si>
  <si>
    <t>Výdavky na dlhodobé pôžičky poskytnuté účtovnou jednotkou tretím osobám s výnimkou dlhodobých pôžičiek              poskytnutých  účtovnej jednotke, ktorá je súčasťou konsolidovaného celku (-)</t>
  </si>
  <si>
    <t>B. 10.</t>
  </si>
  <si>
    <t>Príjmy zo splácania pôžičiek poskytnutých účtovnou     jednotkou tretím osobám,  s výnimkou  pôžičiek      poskytnutých účtovnej jednotke, ktorá je súčasťou konsolidovaného celku (+)</t>
  </si>
  <si>
    <t>B. 11.</t>
  </si>
  <si>
    <t>Prijaté úroky, s výnimkou tých, ktoré sa začleňujú  do prevádzkových činností (+)</t>
  </si>
  <si>
    <t>B. 12.</t>
  </si>
  <si>
    <t>Príjmy z dividend a iných podielov na zisku, s výnimkou tých, ktoré sa začleňujú  do prevádzkových činností (+)</t>
  </si>
  <si>
    <t>B. 13.</t>
  </si>
  <si>
    <t>Výdavky súvisiace s derivátmi s výnimkou, ak sú určené na predaj alebo na obchodovanie, alebo ak sa tieto výdavky považujú za peňažné toky z finančnej  činnosti (-)</t>
  </si>
  <si>
    <t>B. 14.</t>
  </si>
  <si>
    <t>Príjmy súvisiace s derivátmi s výnimkou, ak sú určené na predaj alebo na obchodovanie, alebo ak sa tieto výdavky považujú za peňažné toky z finančnej činnosti (+)</t>
  </si>
  <si>
    <t>B. 15.</t>
  </si>
  <si>
    <t>Výdavky na daň z príjmov účtovnej jednotky, ak je ju možné začleniť do  investičných činností (-)</t>
  </si>
  <si>
    <t>B. 16.</t>
  </si>
  <si>
    <t>Príjmy mimoriadneho charakteru vzťahujúce sa na investičnú činnosť (+)</t>
  </si>
  <si>
    <t>B. 17.</t>
  </si>
  <si>
    <t>Výdavky mimoriadneho charakteru vzťahujúce sa na investičnú činnosť (-)</t>
  </si>
  <si>
    <t>B. 18.</t>
  </si>
  <si>
    <t>Ostatné príjmy vzťahujúce sa na investičnú činnosť  (+)</t>
  </si>
  <si>
    <t>B. 19.</t>
  </si>
  <si>
    <t>Ostatné výdavky vzťahujúce sa na investičnú činnosť (-)</t>
  </si>
  <si>
    <t>B.</t>
  </si>
  <si>
    <t>Čisté  peňažné toky z investičnej  činnosti                   (súčet B. 1. až B. 19.)</t>
  </si>
  <si>
    <t>Peňažné toky z finančnej činnosti</t>
  </si>
  <si>
    <t>C. 1.</t>
  </si>
  <si>
    <t>Peňažné toky vo  vlastnom  imaní (súčet C. 1. 1. až C. 1. 8.)</t>
  </si>
  <si>
    <t>C. 1. 1.</t>
  </si>
  <si>
    <t>Príjmy z upísaných akcií a obchodných podielov (+)</t>
  </si>
  <si>
    <t>C. 1. 2.</t>
  </si>
  <si>
    <t>Príjmy z  ďalších vkladov do vlastného imania spoločníkmi alebo fyzickou osobou, ktorá je  účtovnou jednotkou (+)</t>
  </si>
  <si>
    <t>C. 1. 3.</t>
  </si>
  <si>
    <t>Prijaté peňažné dary (+)</t>
  </si>
  <si>
    <t>C. 1. 4.</t>
  </si>
  <si>
    <t>Príjmy z úhrady straty spoločníkmi (+)</t>
  </si>
  <si>
    <t>C. 1. 5.</t>
  </si>
  <si>
    <t>Výdavky na obstaranie alebo spätné odkúpenie vlastných        akcií a vlastných obchodných podielov (-)</t>
  </si>
  <si>
    <t>C. 1. 6.</t>
  </si>
  <si>
    <t>Výdavky spojené so znížením fondov vytvorených  účtovnou jednotkou (-)</t>
  </si>
  <si>
    <t>C. 1. 7.</t>
  </si>
  <si>
    <t>Výdavky na vyplatenie  ZČV</t>
  </si>
  <si>
    <t>C.1. 8.</t>
  </si>
  <si>
    <t>Výdavky z  iných dôvodov, ktoré súvisia so znížením vlastného imania (-)</t>
  </si>
  <si>
    <t>C. 2.</t>
  </si>
  <si>
    <t>Peňažné toky vznikajúce z dlhodobých záväzkov  a krátkodobých záväzkov  z finančnej činnosti                         (súčet C. 2. 1. až C. 2. 9.)</t>
  </si>
  <si>
    <t>C. 2. 1.</t>
  </si>
  <si>
    <t>Príjmy z emisie dlhových cenných papierov (+)</t>
  </si>
  <si>
    <t>C. 2. 2.</t>
  </si>
  <si>
    <t>Výdavky na úhradu záväzkov z dlhových CP (-)</t>
  </si>
  <si>
    <t>C. 2. 3.</t>
  </si>
  <si>
    <t>Príjmy z úverov, ktoré  účtovnej jednotke poskytla banka alebo pobočka zahraničnej banky, s výnimkou úverov, ktoré boli poskytnuté na zabezpečenie hlavného predmetu činnosti  (+)</t>
  </si>
  <si>
    <t>C. 2. 4.</t>
  </si>
  <si>
    <t>Výdavky na splácanie úverov, ktoré  účtovnej jednotke poskytla banka alebo pobočka zahraničnej banky, s výnimkou úverov, ktoré boli poskytnuté na zabezpečenie hlavného predmetu činnosti (-)</t>
  </si>
  <si>
    <t>C. 2. 5.</t>
  </si>
  <si>
    <t>Príjmy z prijatých pôžičiek (+)</t>
  </si>
  <si>
    <t>C. 2. 6.</t>
  </si>
  <si>
    <t>Výdavky na splácanie pôžičiek (-)</t>
  </si>
  <si>
    <t>C. 2. 7.</t>
  </si>
  <si>
    <t>Výdavky na úhradu záväzkov z používania majetku, ktorý je predmetom zmluvy o kúpe prenajatej veci (-)</t>
  </si>
  <si>
    <t>C. 2. 8.</t>
  </si>
  <si>
    <t>Príjmy z ostatných dlhodobých záväzkov a krátkodobých záväzkov vyplývajúcich z finančnej činnosti  účtovnej     jednotky, s výnimkou tých, ktoré sa uvádzajú osobitne  v inej časti prehľadu peňažných tokov (+)</t>
  </si>
  <si>
    <t>C. 2. 9.</t>
  </si>
  <si>
    <t>Výdavky na splácanie ostatných dlhodobých záväzkov  a krátkodobých záväzkov vyplývajúcich z finančnej činnosti  účtovnej jednotky, s výnimkou tých, ktoré sa uvádzajú      osobitne  v inej časti prehľadu peňažných tokov (-)</t>
  </si>
  <si>
    <t>C. 3.</t>
  </si>
  <si>
    <t>Výdavky na zaplatené úroky, s výnimkou tých, ktoré sa začleňujú do prevádzkových činností (-)</t>
  </si>
  <si>
    <t>C. 4.</t>
  </si>
  <si>
    <t>Výdavky na vyplatené dividendy a iné podiely na zisku, s výnimkou tých, ktoré sa začleňujú do prevádzkových činností (-)</t>
  </si>
  <si>
    <t>C. 5.</t>
  </si>
  <si>
    <t>Výdavky súvisiace s derivátmi, s výnimkou, ak sú určené na predaj alebo na obchodovanie, alebo ak sa považujú za  peňažné toky z investičnej činnosti (-)</t>
  </si>
  <si>
    <t>C. 6.</t>
  </si>
  <si>
    <t>Príjmy súvisiace s  derivátmi, s výnimkou, ak sú určené na predaj alebo na obchodovanie, alebo ak sa považujú za peňažné toky z  investičnej činnosti (+)</t>
  </si>
  <si>
    <t>C. 7.</t>
  </si>
  <si>
    <t>Výdavky na daň z príjmov   účtovnej jednotky, ak ich možno  začleniť do finančných činností (-)</t>
  </si>
  <si>
    <t>C. 8.</t>
  </si>
  <si>
    <t>Príjmy mimoriadneho charakteru vzťahujúce sa na finančnú činnosť (+)</t>
  </si>
  <si>
    <t>C. 9.</t>
  </si>
  <si>
    <t>Výdavky mimoriadneho charakteru vzťahujúce sa na finančnú činnosť (-)</t>
  </si>
  <si>
    <t>C.</t>
  </si>
  <si>
    <t>Čisté peňažné  toky  z finančnej činnosti                   (súčet C. 1. až C. 9.)</t>
  </si>
  <si>
    <t>D.</t>
  </si>
  <si>
    <t>Čisté zvýšenie alebo čisté  zníženie peňažných prostriedkov (+/-), (súčet A + B + C)</t>
  </si>
  <si>
    <t>E.</t>
  </si>
  <si>
    <t>Stav peňažných prostriedkov a peňažných ekvivalentov na začiatku účtovného obdobia (+/-)</t>
  </si>
  <si>
    <t>F.</t>
  </si>
  <si>
    <t>Stav peňažných prostriedkov a peňažných ekvivalentov na konci účtovného  obdobia pred zohľadnením kurzových rozdielov vyčíslených ku dňu, ku ktorému  sa zostavuje účtovná závierka (+/-)</t>
  </si>
  <si>
    <t>G.</t>
  </si>
  <si>
    <t>Kurzové rozdiely vyčíslené k peňažným prostriedkom a peňažným ekvivalentom ku dňu, ku ktorému sa zostavuje účtovná závierka (+/-)</t>
  </si>
  <si>
    <t>H.</t>
  </si>
  <si>
    <t>Zostatok peňažných prostriedkov a peňažných ekvivalentov na konci účtovného  obdobia upravený o kurzové rozdiely vyčíslené ku dňu, ku ktorému sa zostavuje  účtovná závierka (+/-)</t>
  </si>
  <si>
    <t>IČO:00168840</t>
  </si>
  <si>
    <t>Poznámky</t>
  </si>
  <si>
    <t>Úč POD 3-01</t>
  </si>
  <si>
    <t>Informácie k časti R. prílohy č. 3 o prehľade peňažných tokov pri použití nepriamej metódy</t>
  </si>
  <si>
    <t>Nepeňažné operácie ovplyvňujúce výsledok hospodárenia               z bežnej činnosti pred  zdanením daňou z príjmov (+/-), (súčet A. 1. 1. až A. 1. 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</si>
</sst>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238"/>
    </font>
    <font>
      <sz val="10.5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0.5"/>
      <color rgb="FF000000"/>
      <name val="Arial Narrow"/>
      <family val="2"/>
      <charset val="238"/>
    </font>
    <font>
      <sz val="10"/>
      <color rgb="FF000000"/>
      <name val="Times New Roman"/>
      <family val="1"/>
      <charset val="238"/>
    </font>
    <font>
      <sz val="10.5"/>
      <color rgb="FF000000"/>
      <name val="Arial Narrow"/>
      <family val="2"/>
      <charset val="238"/>
    </font>
    <font>
      <vertAlign val="superscript"/>
      <sz val="10.5"/>
      <color rgb="FF000000"/>
      <name val="Arial Narrow"/>
      <family val="2"/>
      <charset val="238"/>
    </font>
    <font>
      <i/>
      <sz val="10.5"/>
      <color rgb="FF000000"/>
      <name val="Arial Narrow"/>
      <family val="2"/>
      <charset val="238"/>
    </font>
    <font>
      <i/>
      <sz val="10"/>
      <color rgb="FF000000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b/>
      <i/>
      <sz val="10.5"/>
      <color rgb="FF000000"/>
      <name val="Arial Narrow"/>
      <family val="2"/>
      <charset val="238"/>
    </font>
    <font>
      <sz val="10.5"/>
      <color rgb="FF000000"/>
      <name val="Times New Roman"/>
      <family val="1"/>
      <charset val="238"/>
    </font>
    <font>
      <sz val="10.5"/>
      <color rgb="FF000000"/>
      <name val="Calibri"/>
      <family val="2"/>
      <charset val="238"/>
    </font>
    <font>
      <b/>
      <i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000000"/>
      <name val="Times New Roman"/>
      <family val="1"/>
      <charset val="238"/>
    </font>
    <font>
      <b/>
      <i/>
      <sz val="10.5"/>
      <color rgb="FF000000"/>
      <name val="Times New Roman"/>
      <family val="1"/>
      <charset val="238"/>
    </font>
    <font>
      <b/>
      <i/>
      <sz val="10.5"/>
      <color rgb="FF000000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0.5"/>
      <color rgb="FFFF0000"/>
      <name val="Arial Narrow"/>
      <family val="2"/>
      <charset val="238"/>
    </font>
    <font>
      <sz val="10.5"/>
      <color theme="1"/>
      <name val="Arial Narrow"/>
      <family val="2"/>
      <charset val="238"/>
    </font>
    <font>
      <sz val="8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3" fontId="5" fillId="0" borderId="3" xfId="0" applyNumberFormat="1" applyFont="1" applyBorder="1"/>
    <xf numFmtId="0" fontId="5" fillId="0" borderId="7" xfId="0" applyFont="1" applyBorder="1" applyAlignment="1">
      <alignment vertical="center" wrapText="1"/>
    </xf>
    <xf numFmtId="3" fontId="5" fillId="0" borderId="7" xfId="0" applyNumberFormat="1" applyFont="1" applyBorder="1"/>
    <xf numFmtId="0" fontId="7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/>
    <xf numFmtId="0" fontId="4" fillId="0" borderId="6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/>
    <xf numFmtId="3" fontId="7" fillId="0" borderId="2" xfId="0" applyNumberFormat="1" applyFont="1" applyBorder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vertical="center" wrapText="1"/>
    </xf>
    <xf numFmtId="3" fontId="10" fillId="0" borderId="2" xfId="0" applyNumberFormat="1" applyFont="1" applyBorder="1"/>
    <xf numFmtId="0" fontId="5" fillId="0" borderId="8" xfId="0" applyFont="1" applyBorder="1" applyAlignment="1">
      <alignment vertical="center" wrapText="1"/>
    </xf>
    <xf numFmtId="3" fontId="5" fillId="0" borderId="8" xfId="0" applyNumberFormat="1" applyFont="1" applyBorder="1"/>
    <xf numFmtId="0" fontId="10" fillId="0" borderId="3" xfId="0" applyFont="1" applyBorder="1" applyAlignment="1">
      <alignment vertical="center" wrapText="1"/>
    </xf>
    <xf numFmtId="3" fontId="10" fillId="0" borderId="3" xfId="0" applyNumberFormat="1" applyFont="1" applyBorder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/>
    <xf numFmtId="0" fontId="15" fillId="0" borderId="0" xfId="0" applyFont="1" applyAlignment="1">
      <alignment wrapText="1"/>
    </xf>
    <xf numFmtId="0" fontId="0" fillId="0" borderId="0" xfId="0" applyFont="1"/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0" xfId="0" applyFont="1"/>
    <xf numFmtId="3" fontId="13" fillId="0" borderId="4" xfId="0" applyNumberFormat="1" applyFont="1" applyBorder="1"/>
    <xf numFmtId="0" fontId="18" fillId="0" borderId="0" xfId="0" applyFont="1" applyAlignment="1">
      <alignment wrapText="1"/>
    </xf>
    <xf numFmtId="0" fontId="19" fillId="0" borderId="0" xfId="0" applyFont="1"/>
    <xf numFmtId="0" fontId="7" fillId="0" borderId="7" xfId="0" applyFont="1" applyBorder="1" applyAlignment="1">
      <alignment vertical="center" wrapText="1"/>
    </xf>
    <xf numFmtId="3" fontId="7" fillId="0" borderId="7" xfId="0" applyNumberFormat="1" applyFont="1" applyBorder="1"/>
    <xf numFmtId="0" fontId="5" fillId="0" borderId="2" xfId="0" applyFont="1" applyBorder="1" applyAlignment="1">
      <alignment horizontal="left" vertical="center" wrapText="1"/>
    </xf>
    <xf numFmtId="3" fontId="3" fillId="0" borderId="3" xfId="0" applyNumberFormat="1" applyFont="1" applyBorder="1"/>
    <xf numFmtId="0" fontId="0" fillId="0" borderId="5" xfId="0" applyBorder="1"/>
    <xf numFmtId="3" fontId="20" fillId="0" borderId="2" xfId="0" applyNumberFormat="1" applyFont="1" applyBorder="1"/>
    <xf numFmtId="3" fontId="21" fillId="0" borderId="2" xfId="0" applyNumberFormat="1" applyFont="1" applyBorder="1"/>
    <xf numFmtId="3" fontId="1" fillId="0" borderId="2" xfId="0" applyNumberFormat="1" applyFont="1" applyBorder="1"/>
    <xf numFmtId="0" fontId="22" fillId="0" borderId="1" xfId="0" applyFont="1" applyBorder="1"/>
    <xf numFmtId="0" fontId="22" fillId="0" borderId="0" xfId="0" applyFont="1"/>
    <xf numFmtId="0" fontId="22" fillId="0" borderId="3" xfId="0" applyFont="1" applyBorder="1"/>
    <xf numFmtId="3" fontId="20" fillId="0" borderId="8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"/>
  <sheetViews>
    <sheetView tabSelected="1" topLeftCell="A94" zoomScaleNormal="100" workbookViewId="0">
      <selection activeCell="G76" sqref="G76"/>
    </sheetView>
  </sheetViews>
  <sheetFormatPr defaultRowHeight="15" x14ac:dyDescent="0.25"/>
  <cols>
    <col min="1" max="1" width="2.28515625" customWidth="1"/>
    <col min="2" max="2" width="10.85546875" customWidth="1"/>
    <col min="3" max="3" width="42.140625" customWidth="1"/>
    <col min="4" max="4" width="15" customWidth="1"/>
    <col min="5" max="5" width="13.28515625" customWidth="1"/>
    <col min="6" max="1026" width="8.7109375"/>
  </cols>
  <sheetData>
    <row r="1" spans="2:6" s="45" customFormat="1" ht="12" thickBot="1" x14ac:dyDescent="0.25">
      <c r="B1" s="44" t="s">
        <v>173</v>
      </c>
      <c r="E1" s="46" t="s">
        <v>172</v>
      </c>
    </row>
    <row r="2" spans="2:6" ht="15.75" thickBot="1" x14ac:dyDescent="0.3">
      <c r="B2" s="40" t="s">
        <v>174</v>
      </c>
    </row>
    <row r="3" spans="2:6" ht="16.5" x14ac:dyDescent="0.3">
      <c r="B3" s="1" t="s">
        <v>175</v>
      </c>
    </row>
    <row r="5" spans="2:6" ht="54.75" thickBot="1" x14ac:dyDescent="0.3">
      <c r="B5" s="2" t="s">
        <v>1</v>
      </c>
      <c r="C5" s="2" t="s">
        <v>2</v>
      </c>
      <c r="D5" s="2" t="s">
        <v>3</v>
      </c>
      <c r="E5" s="2" t="s">
        <v>0</v>
      </c>
      <c r="F5" s="3"/>
    </row>
    <row r="6" spans="2:6" ht="15.75" thickBot="1" x14ac:dyDescent="0.3">
      <c r="B6" s="4"/>
      <c r="C6" s="5" t="s">
        <v>4</v>
      </c>
      <c r="D6" s="6"/>
      <c r="E6" s="6"/>
      <c r="F6" s="3"/>
    </row>
    <row r="7" spans="2:6" ht="29.25" x14ac:dyDescent="0.25">
      <c r="B7" s="7" t="s">
        <v>5</v>
      </c>
      <c r="C7" s="7" t="s">
        <v>6</v>
      </c>
      <c r="D7" s="8">
        <v>503863</v>
      </c>
      <c r="E7" s="8">
        <v>581864</v>
      </c>
      <c r="F7" s="3"/>
    </row>
    <row r="8" spans="2:6" ht="40.5" x14ac:dyDescent="0.25">
      <c r="B8" s="9" t="s">
        <v>7</v>
      </c>
      <c r="C8" s="9" t="s">
        <v>176</v>
      </c>
      <c r="D8" s="10">
        <f>D9+D10+D11+D12+D13+D14+D15+D16+D17+D18+D19+D20+D21+D22</f>
        <v>1387857</v>
      </c>
      <c r="E8" s="10">
        <f>E9+E10+E11+E12+E13+E14+E15+E16+E17+E18+E19+E20+E21+E22</f>
        <v>1476460</v>
      </c>
      <c r="F8" s="11"/>
    </row>
    <row r="9" spans="2:6" ht="29.25" x14ac:dyDescent="0.25">
      <c r="B9" s="12" t="s">
        <v>8</v>
      </c>
      <c r="C9" s="12" t="s">
        <v>9</v>
      </c>
      <c r="D9" s="13">
        <v>1328798</v>
      </c>
      <c r="E9" s="13">
        <v>1262045</v>
      </c>
      <c r="F9" s="3"/>
    </row>
    <row r="10" spans="2:6" ht="54" x14ac:dyDescent="0.25">
      <c r="B10" s="12" t="s">
        <v>10</v>
      </c>
      <c r="C10" s="12" t="s">
        <v>11</v>
      </c>
      <c r="D10" s="41"/>
      <c r="E10" s="41"/>
      <c r="F10" s="3"/>
    </row>
    <row r="11" spans="2:6" x14ac:dyDescent="0.25">
      <c r="B11" s="12" t="s">
        <v>12</v>
      </c>
      <c r="C11" s="12" t="s">
        <v>13</v>
      </c>
      <c r="D11" s="13">
        <v>3680</v>
      </c>
      <c r="E11" s="13">
        <v>0</v>
      </c>
      <c r="F11" s="3"/>
    </row>
    <row r="12" spans="2:6" ht="15.75" x14ac:dyDescent="0.25">
      <c r="B12" s="12" t="s">
        <v>14</v>
      </c>
      <c r="C12" s="12" t="s">
        <v>15</v>
      </c>
      <c r="D12" s="13">
        <v>2300</v>
      </c>
      <c r="E12" s="13"/>
      <c r="F12" s="3"/>
    </row>
    <row r="13" spans="2:6" x14ac:dyDescent="0.25">
      <c r="B13" s="12" t="s">
        <v>16</v>
      </c>
      <c r="C13" s="12" t="s">
        <v>17</v>
      </c>
      <c r="D13" s="13">
        <v>-12067</v>
      </c>
      <c r="E13" s="13">
        <v>-8299</v>
      </c>
      <c r="F13" s="3"/>
    </row>
    <row r="14" spans="2:6" ht="27" x14ac:dyDescent="0.25">
      <c r="B14" s="12" t="s">
        <v>18</v>
      </c>
      <c r="C14" s="12" t="s">
        <v>19</v>
      </c>
      <c r="D14" s="13">
        <v>-31620</v>
      </c>
      <c r="E14" s="13">
        <v>85752</v>
      </c>
      <c r="F14" s="3"/>
    </row>
    <row r="15" spans="2:6" ht="27" x14ac:dyDescent="0.25">
      <c r="B15" s="12" t="s">
        <v>20</v>
      </c>
      <c r="C15" s="12" t="s">
        <v>21</v>
      </c>
      <c r="D15" s="13">
        <v>0</v>
      </c>
      <c r="E15" s="13">
        <v>0</v>
      </c>
      <c r="F15" s="3"/>
    </row>
    <row r="16" spans="2:6" x14ac:dyDescent="0.25">
      <c r="B16" s="12" t="s">
        <v>22</v>
      </c>
      <c r="C16" s="12" t="s">
        <v>23</v>
      </c>
      <c r="D16" s="13">
        <v>129720</v>
      </c>
      <c r="E16" s="13">
        <v>110570</v>
      </c>
      <c r="F16" s="3"/>
    </row>
    <row r="17" spans="2:6" x14ac:dyDescent="0.25">
      <c r="B17" s="12" t="s">
        <v>24</v>
      </c>
      <c r="C17" s="12" t="s">
        <v>25</v>
      </c>
      <c r="D17" s="13">
        <v>-3418</v>
      </c>
      <c r="E17" s="13">
        <v>-3984</v>
      </c>
      <c r="F17" s="3"/>
    </row>
    <row r="18" spans="2:6" ht="40.5" x14ac:dyDescent="0.25">
      <c r="B18" s="12" t="s">
        <v>26</v>
      </c>
      <c r="C18" s="12" t="s">
        <v>27</v>
      </c>
      <c r="D18" s="42">
        <v>-7</v>
      </c>
      <c r="E18" s="42">
        <v>-31</v>
      </c>
      <c r="F18" s="3"/>
    </row>
    <row r="19" spans="2:6" ht="40.5" x14ac:dyDescent="0.25">
      <c r="B19" s="12" t="s">
        <v>28</v>
      </c>
      <c r="C19" s="12" t="s">
        <v>29</v>
      </c>
      <c r="D19" s="42">
        <v>48</v>
      </c>
      <c r="E19" s="42">
        <v>80</v>
      </c>
      <c r="F19" s="3"/>
    </row>
    <row r="20" spans="2:6" ht="27" x14ac:dyDescent="0.25">
      <c r="B20" s="12" t="s">
        <v>30</v>
      </c>
      <c r="C20" s="12" t="s">
        <v>31</v>
      </c>
      <c r="D20" s="13">
        <v>-30496</v>
      </c>
      <c r="E20" s="13">
        <v>-131214</v>
      </c>
      <c r="F20" s="3"/>
    </row>
    <row r="21" spans="2:6" ht="54" x14ac:dyDescent="0.25">
      <c r="B21" s="12" t="s">
        <v>32</v>
      </c>
      <c r="C21" s="12" t="s">
        <v>33</v>
      </c>
      <c r="D21" s="43"/>
      <c r="E21" s="43"/>
      <c r="F21" s="3"/>
    </row>
    <row r="22" spans="2:6" x14ac:dyDescent="0.25">
      <c r="B22" s="12" t="s">
        <v>34</v>
      </c>
      <c r="C22" s="9" t="s">
        <v>35</v>
      </c>
      <c r="D22" s="43">
        <v>919</v>
      </c>
      <c r="E22" s="43">
        <v>161541</v>
      </c>
      <c r="F22" s="3"/>
    </row>
    <row r="23" spans="2:6" s="16" customFormat="1" ht="86.25" customHeight="1" x14ac:dyDescent="0.25">
      <c r="B23" s="12" t="s">
        <v>36</v>
      </c>
      <c r="C23" s="9" t="s">
        <v>37</v>
      </c>
      <c r="D23" s="14">
        <f>D24+D25+D26+D27</f>
        <v>215621</v>
      </c>
      <c r="E23" s="14">
        <f>E24+E25+E26+E27</f>
        <v>134876</v>
      </c>
      <c r="F23" s="15"/>
    </row>
    <row r="24" spans="2:6" x14ac:dyDescent="0.25">
      <c r="B24" s="12" t="s">
        <v>38</v>
      </c>
      <c r="C24" s="12" t="s">
        <v>39</v>
      </c>
      <c r="D24" s="43">
        <v>143001</v>
      </c>
      <c r="E24" s="43">
        <v>196260</v>
      </c>
      <c r="F24" s="3"/>
    </row>
    <row r="25" spans="2:6" x14ac:dyDescent="0.25">
      <c r="B25" s="12" t="s">
        <v>40</v>
      </c>
      <c r="C25" s="12" t="s">
        <v>41</v>
      </c>
      <c r="D25" s="43">
        <v>57736</v>
      </c>
      <c r="E25" s="43">
        <v>110013</v>
      </c>
      <c r="F25" s="3"/>
    </row>
    <row r="26" spans="2:6" x14ac:dyDescent="0.25">
      <c r="B26" s="12" t="s">
        <v>42</v>
      </c>
      <c r="C26" s="12" t="s">
        <v>43</v>
      </c>
      <c r="D26" s="13">
        <v>14884</v>
      </c>
      <c r="E26" s="13">
        <v>-171397</v>
      </c>
      <c r="F26" s="3"/>
    </row>
    <row r="27" spans="2:6" ht="40.5" x14ac:dyDescent="0.25">
      <c r="B27" s="12" t="s">
        <v>44</v>
      </c>
      <c r="C27" s="12" t="s">
        <v>45</v>
      </c>
      <c r="D27" s="43">
        <v>0</v>
      </c>
      <c r="E27" s="13">
        <v>0</v>
      </c>
      <c r="F27" s="3"/>
    </row>
    <row r="28" spans="2:6" ht="54" x14ac:dyDescent="0.25">
      <c r="B28" s="12"/>
      <c r="C28" s="17" t="s">
        <v>46</v>
      </c>
      <c r="D28" s="18">
        <f>D7+D8+D23</f>
        <v>2107341</v>
      </c>
      <c r="E28" s="18">
        <f>E7+E8+E23</f>
        <v>2193200</v>
      </c>
      <c r="F28" s="3"/>
    </row>
    <row r="29" spans="2:6" ht="27" x14ac:dyDescent="0.25">
      <c r="B29" s="12" t="s">
        <v>47</v>
      </c>
      <c r="C29" s="12" t="s">
        <v>48</v>
      </c>
      <c r="D29" s="43">
        <v>3418</v>
      </c>
      <c r="E29" s="43">
        <v>3984</v>
      </c>
      <c r="F29" s="3"/>
    </row>
    <row r="30" spans="2:6" ht="27" x14ac:dyDescent="0.25">
      <c r="B30" s="12" t="s">
        <v>49</v>
      </c>
      <c r="C30" s="12" t="s">
        <v>50</v>
      </c>
      <c r="D30" s="13">
        <v>-129720</v>
      </c>
      <c r="E30" s="13">
        <v>-110570</v>
      </c>
      <c r="F30" s="3"/>
    </row>
    <row r="31" spans="2:6" ht="27" x14ac:dyDescent="0.25">
      <c r="B31" s="12" t="s">
        <v>51</v>
      </c>
      <c r="C31" s="12" t="s">
        <v>52</v>
      </c>
      <c r="D31" s="13">
        <v>0</v>
      </c>
      <c r="E31" s="13">
        <v>0</v>
      </c>
      <c r="F31" s="3"/>
    </row>
    <row r="32" spans="2:6" ht="33.75" customHeight="1" x14ac:dyDescent="0.25">
      <c r="B32" s="12" t="s">
        <v>53</v>
      </c>
      <c r="C32" s="12" t="s">
        <v>54</v>
      </c>
      <c r="D32" s="13">
        <v>-75375</v>
      </c>
      <c r="E32" s="13">
        <v>-50322</v>
      </c>
      <c r="F32" s="3"/>
    </row>
    <row r="33" spans="2:6" ht="27" x14ac:dyDescent="0.25">
      <c r="B33" s="12"/>
      <c r="C33" s="17" t="s">
        <v>55</v>
      </c>
      <c r="D33" s="18">
        <f>D7+D8+D23+D29+D30+D31+D32</f>
        <v>1905664</v>
      </c>
      <c r="E33" s="18">
        <f>E7+E8+E23+E29+E30+E31+E32</f>
        <v>2036292</v>
      </c>
      <c r="F33" s="3"/>
    </row>
    <row r="34" spans="2:6" ht="40.5" x14ac:dyDescent="0.25">
      <c r="B34" s="12" t="s">
        <v>56</v>
      </c>
      <c r="C34" s="12" t="s">
        <v>57</v>
      </c>
      <c r="D34" s="43">
        <v>-99362</v>
      </c>
      <c r="E34" s="13">
        <v>-142000</v>
      </c>
      <c r="F34" s="3"/>
    </row>
    <row r="35" spans="2:6" ht="27" x14ac:dyDescent="0.25">
      <c r="B35" s="12" t="s">
        <v>58</v>
      </c>
      <c r="C35" s="12" t="s">
        <v>59</v>
      </c>
      <c r="D35" s="43">
        <v>9976</v>
      </c>
      <c r="E35" s="43">
        <v>8639</v>
      </c>
      <c r="F35" s="3"/>
    </row>
    <row r="36" spans="2:6" ht="27.75" thickBot="1" x14ac:dyDescent="0.3">
      <c r="B36" s="19" t="s">
        <v>60</v>
      </c>
      <c r="C36" s="19" t="s">
        <v>61</v>
      </c>
      <c r="D36" s="47"/>
      <c r="E36" s="20"/>
      <c r="F36" s="3"/>
    </row>
    <row r="37" spans="2:6" s="24" customFormat="1" ht="27.75" thickBot="1" x14ac:dyDescent="0.3">
      <c r="B37" s="21" t="s">
        <v>62</v>
      </c>
      <c r="C37" s="21" t="s">
        <v>63</v>
      </c>
      <c r="D37" s="22">
        <f>D7+D8+D23+D29+D30+D31+D32+D34+D35+D36</f>
        <v>1816278</v>
      </c>
      <c r="E37" s="22">
        <f>E7+E8+E23+E29+E30+E31+E32+E34+E35+E36</f>
        <v>1902931</v>
      </c>
      <c r="F37" s="23"/>
    </row>
    <row r="38" spans="2:6" s="28" customFormat="1" ht="17.25" thickBot="1" x14ac:dyDescent="0.35">
      <c r="B38" s="25"/>
      <c r="C38" s="25"/>
      <c r="D38" s="26"/>
      <c r="E38" s="26"/>
      <c r="F38" s="27"/>
    </row>
    <row r="39" spans="2:6" ht="15.75" thickBot="1" x14ac:dyDescent="0.3">
      <c r="B39" s="29"/>
      <c r="C39" s="30" t="s">
        <v>64</v>
      </c>
      <c r="D39" s="6"/>
      <c r="E39" s="6"/>
      <c r="F39" s="3"/>
    </row>
    <row r="40" spans="2:6" ht="27" x14ac:dyDescent="0.25">
      <c r="B40" s="7" t="s">
        <v>65</v>
      </c>
      <c r="C40" s="7" t="s">
        <v>66</v>
      </c>
      <c r="D40" s="8">
        <v>-33493</v>
      </c>
      <c r="E40" s="8">
        <v>-36653</v>
      </c>
      <c r="F40" s="3"/>
    </row>
    <row r="41" spans="2:6" x14ac:dyDescent="0.25">
      <c r="B41" s="12" t="s">
        <v>67</v>
      </c>
      <c r="C41" s="12" t="s">
        <v>68</v>
      </c>
      <c r="D41" s="13">
        <v>-2850747</v>
      </c>
      <c r="E41" s="13">
        <v>-2077587</v>
      </c>
      <c r="F41" s="3"/>
    </row>
    <row r="42" spans="2:6" x14ac:dyDescent="0.25">
      <c r="B42" s="12" t="s">
        <v>69</v>
      </c>
      <c r="C42" s="12" t="s">
        <v>70</v>
      </c>
      <c r="D42" s="43">
        <v>-43111</v>
      </c>
      <c r="E42" s="43">
        <v>-512549</v>
      </c>
      <c r="F42" s="3"/>
    </row>
    <row r="43" spans="2:6" ht="67.5" x14ac:dyDescent="0.25">
      <c r="B43" s="12" t="s">
        <v>71</v>
      </c>
      <c r="C43" s="12" t="s">
        <v>72</v>
      </c>
      <c r="D43" s="13"/>
      <c r="E43" s="13"/>
      <c r="F43" s="3"/>
    </row>
    <row r="44" spans="2:6" x14ac:dyDescent="0.25">
      <c r="B44" s="12" t="s">
        <v>73</v>
      </c>
      <c r="C44" s="12" t="s">
        <v>74</v>
      </c>
      <c r="D44" s="13"/>
      <c r="E44" s="13"/>
      <c r="F44" s="3"/>
    </row>
    <row r="45" spans="2:6" x14ac:dyDescent="0.25">
      <c r="B45" s="12" t="s">
        <v>75</v>
      </c>
      <c r="C45" s="12" t="s">
        <v>76</v>
      </c>
      <c r="D45" s="13">
        <v>52112</v>
      </c>
      <c r="E45" s="13">
        <v>447558</v>
      </c>
      <c r="F45" s="3"/>
    </row>
    <row r="46" spans="2:6" ht="27" x14ac:dyDescent="0.25">
      <c r="B46" s="12" t="s">
        <v>77</v>
      </c>
      <c r="C46" s="12" t="s">
        <v>78</v>
      </c>
      <c r="D46" s="43">
        <v>272000</v>
      </c>
      <c r="E46" s="43">
        <v>0</v>
      </c>
      <c r="F46" s="3"/>
    </row>
    <row r="47" spans="2:6" ht="40.5" x14ac:dyDescent="0.25">
      <c r="B47" s="12" t="s">
        <v>79</v>
      </c>
      <c r="C47" s="12" t="s">
        <v>80</v>
      </c>
      <c r="D47" s="13"/>
      <c r="E47" s="13"/>
      <c r="F47" s="3"/>
    </row>
    <row r="48" spans="2:6" ht="40.5" x14ac:dyDescent="0.25">
      <c r="B48" s="12" t="s">
        <v>81</v>
      </c>
      <c r="C48" s="12" t="s">
        <v>82</v>
      </c>
      <c r="D48" s="13"/>
      <c r="E48" s="13"/>
      <c r="F48" s="3"/>
    </row>
    <row r="49" spans="2:6" ht="54" x14ac:dyDescent="0.25">
      <c r="B49" s="12" t="s">
        <v>83</v>
      </c>
      <c r="C49" s="12" t="s">
        <v>84</v>
      </c>
      <c r="D49" s="13"/>
      <c r="E49" s="13"/>
      <c r="F49" s="3"/>
    </row>
    <row r="50" spans="2:6" ht="54" x14ac:dyDescent="0.25">
      <c r="B50" s="12" t="s">
        <v>85</v>
      </c>
      <c r="C50" s="12" t="s">
        <v>86</v>
      </c>
      <c r="D50" s="13"/>
      <c r="E50" s="13"/>
      <c r="F50" s="3"/>
    </row>
    <row r="51" spans="2:6" ht="27" x14ac:dyDescent="0.25">
      <c r="B51" s="12" t="s">
        <v>87</v>
      </c>
      <c r="C51" s="12" t="s">
        <v>88</v>
      </c>
      <c r="D51" s="13">
        <v>0</v>
      </c>
      <c r="E51" s="13">
        <v>0</v>
      </c>
      <c r="F51" s="3"/>
    </row>
    <row r="52" spans="2:6" ht="27" x14ac:dyDescent="0.25">
      <c r="B52" s="12" t="s">
        <v>89</v>
      </c>
      <c r="C52" s="12" t="s">
        <v>90</v>
      </c>
      <c r="D52" s="13"/>
      <c r="E52" s="13"/>
      <c r="F52" s="3"/>
    </row>
    <row r="53" spans="2:6" ht="54" x14ac:dyDescent="0.25">
      <c r="B53" s="12" t="s">
        <v>91</v>
      </c>
      <c r="C53" s="12" t="s">
        <v>92</v>
      </c>
      <c r="D53" s="13"/>
      <c r="E53" s="13"/>
      <c r="F53" s="3"/>
    </row>
    <row r="54" spans="2:6" ht="54" x14ac:dyDescent="0.25">
      <c r="B54" s="12" t="s">
        <v>93</v>
      </c>
      <c r="C54" s="12" t="s">
        <v>94</v>
      </c>
      <c r="D54" s="13"/>
      <c r="E54" s="13"/>
      <c r="F54" s="3"/>
    </row>
    <row r="55" spans="2:6" ht="27" x14ac:dyDescent="0.25">
      <c r="B55" s="12" t="s">
        <v>95</v>
      </c>
      <c r="C55" s="12" t="s">
        <v>96</v>
      </c>
      <c r="D55" s="13"/>
      <c r="E55" s="13"/>
      <c r="F55" s="3"/>
    </row>
    <row r="56" spans="2:6" ht="27" x14ac:dyDescent="0.25">
      <c r="B56" s="12" t="s">
        <v>97</v>
      </c>
      <c r="C56" s="12" t="s">
        <v>98</v>
      </c>
      <c r="D56" s="13">
        <v>0</v>
      </c>
      <c r="E56" s="13">
        <v>0</v>
      </c>
      <c r="F56" s="3"/>
    </row>
    <row r="57" spans="2:6" ht="27" x14ac:dyDescent="0.25">
      <c r="B57" s="12" t="s">
        <v>99</v>
      </c>
      <c r="C57" s="12" t="s">
        <v>100</v>
      </c>
      <c r="D57" s="13"/>
      <c r="E57" s="13"/>
      <c r="F57" s="3"/>
    </row>
    <row r="58" spans="2:6" x14ac:dyDescent="0.25">
      <c r="B58" s="12" t="s">
        <v>101</v>
      </c>
      <c r="C58" s="12" t="s">
        <v>102</v>
      </c>
      <c r="D58" s="13">
        <v>0</v>
      </c>
      <c r="E58" s="13">
        <v>0</v>
      </c>
      <c r="F58" s="3"/>
    </row>
    <row r="59" spans="2:6" ht="15.75" thickBot="1" x14ac:dyDescent="0.3">
      <c r="B59" s="19" t="s">
        <v>103</v>
      </c>
      <c r="C59" s="19" t="s">
        <v>104</v>
      </c>
      <c r="D59" s="20"/>
      <c r="E59" s="20"/>
      <c r="F59" s="3"/>
    </row>
    <row r="60" spans="2:6" s="32" customFormat="1" ht="27.75" thickBot="1" x14ac:dyDescent="0.3">
      <c r="B60" s="21" t="s">
        <v>105</v>
      </c>
      <c r="C60" s="21" t="s">
        <v>106</v>
      </c>
      <c r="D60" s="22">
        <f>D40+D41+D42+D43+D44+D45+D46+D47+D48+D49+D50+D51+D52+D53+D54+D55+D56+D57+D58+D59</f>
        <v>-2603239</v>
      </c>
      <c r="E60" s="22">
        <f>E40+E41+E42+E43+E44+E45+E46+E47+E48+E49+E50+E51+E52+E53+E54+E55+E56+E57+E58+E59</f>
        <v>-2179231</v>
      </c>
      <c r="F60" s="31"/>
    </row>
    <row r="61" spans="2:6" s="35" customFormat="1" ht="17.25" thickBot="1" x14ac:dyDescent="0.35">
      <c r="B61" s="25"/>
      <c r="C61" s="25"/>
      <c r="D61" s="33"/>
      <c r="E61" s="33"/>
      <c r="F61" s="34"/>
    </row>
    <row r="62" spans="2:6" ht="15.75" thickBot="1" x14ac:dyDescent="0.3">
      <c r="B62" s="29"/>
      <c r="C62" s="30" t="s">
        <v>107</v>
      </c>
      <c r="D62" s="6"/>
      <c r="E62" s="6"/>
      <c r="F62" s="3"/>
    </row>
    <row r="63" spans="2:6" ht="27" x14ac:dyDescent="0.25">
      <c r="B63" s="36" t="s">
        <v>108</v>
      </c>
      <c r="C63" s="36" t="s">
        <v>109</v>
      </c>
      <c r="D63" s="37">
        <f>D64+D65+D66+D67+D68+D69+D70+D71</f>
        <v>-38978</v>
      </c>
      <c r="E63" s="37">
        <f>E64+E65+E66+E67+E68+E69+E70+E71</f>
        <v>-20690</v>
      </c>
      <c r="F63" s="3"/>
    </row>
    <row r="64" spans="2:6" x14ac:dyDescent="0.25">
      <c r="B64" s="12" t="s">
        <v>110</v>
      </c>
      <c r="C64" s="12" t="s">
        <v>111</v>
      </c>
      <c r="D64" s="13">
        <v>0</v>
      </c>
      <c r="E64" s="13">
        <v>0</v>
      </c>
      <c r="F64" s="3"/>
    </row>
    <row r="65" spans="2:6" ht="40.5" x14ac:dyDescent="0.25">
      <c r="B65" s="12" t="s">
        <v>112</v>
      </c>
      <c r="C65" s="12" t="s">
        <v>113</v>
      </c>
      <c r="D65" s="13"/>
      <c r="E65" s="13"/>
      <c r="F65" s="3"/>
    </row>
    <row r="66" spans="2:6" x14ac:dyDescent="0.25">
      <c r="B66" s="12" t="s">
        <v>114</v>
      </c>
      <c r="C66" s="12" t="s">
        <v>115</v>
      </c>
      <c r="D66" s="13"/>
      <c r="E66" s="13"/>
      <c r="F66" s="3"/>
    </row>
    <row r="67" spans="2:6" x14ac:dyDescent="0.25">
      <c r="B67" s="12" t="s">
        <v>116</v>
      </c>
      <c r="C67" s="12" t="s">
        <v>117</v>
      </c>
      <c r="D67" s="13"/>
      <c r="E67" s="13"/>
      <c r="F67" s="3"/>
    </row>
    <row r="68" spans="2:6" ht="27" x14ac:dyDescent="0.25">
      <c r="B68" s="12" t="s">
        <v>118</v>
      </c>
      <c r="C68" s="12" t="s">
        <v>119</v>
      </c>
      <c r="D68" s="13"/>
      <c r="E68" s="13"/>
      <c r="F68" s="3"/>
    </row>
    <row r="69" spans="2:6" ht="27" x14ac:dyDescent="0.25">
      <c r="B69" s="12" t="s">
        <v>120</v>
      </c>
      <c r="C69" s="12" t="s">
        <v>121</v>
      </c>
      <c r="D69" s="13">
        <v>26526</v>
      </c>
      <c r="E69" s="13">
        <v>-16792</v>
      </c>
      <c r="F69" s="3"/>
    </row>
    <row r="70" spans="2:6" x14ac:dyDescent="0.25">
      <c r="B70" s="12" t="s">
        <v>122</v>
      </c>
      <c r="C70" s="12" t="s">
        <v>123</v>
      </c>
      <c r="D70" s="13">
        <v>-8220</v>
      </c>
      <c r="E70" s="13">
        <v>-240</v>
      </c>
      <c r="F70" s="3"/>
    </row>
    <row r="71" spans="2:6" ht="27" x14ac:dyDescent="0.25">
      <c r="B71" s="12" t="s">
        <v>124</v>
      </c>
      <c r="C71" s="12" t="s">
        <v>125</v>
      </c>
      <c r="D71" s="13">
        <v>-57284</v>
      </c>
      <c r="E71" s="13">
        <v>-3658</v>
      </c>
      <c r="F71" s="3"/>
    </row>
    <row r="72" spans="2:6" s="16" customFormat="1" ht="40.5" x14ac:dyDescent="0.25">
      <c r="B72" s="9" t="s">
        <v>126</v>
      </c>
      <c r="C72" s="9" t="s">
        <v>127</v>
      </c>
      <c r="D72" s="14">
        <f>D73+D74+D75+D76+D77+D78+D79+D80+D81</f>
        <v>804955</v>
      </c>
      <c r="E72" s="14">
        <f>E73+E74+E75+E76+E77+E78+E79+E80+E81</f>
        <v>422754</v>
      </c>
      <c r="F72" s="15"/>
    </row>
    <row r="73" spans="2:6" x14ac:dyDescent="0.25">
      <c r="B73" s="12" t="s">
        <v>128</v>
      </c>
      <c r="C73" s="12" t="s">
        <v>129</v>
      </c>
      <c r="D73" s="13"/>
      <c r="E73" s="13"/>
      <c r="F73" s="3"/>
    </row>
    <row r="74" spans="2:6" x14ac:dyDescent="0.25">
      <c r="B74" s="12" t="s">
        <v>130</v>
      </c>
      <c r="C74" s="12" t="s">
        <v>131</v>
      </c>
      <c r="D74" s="13"/>
      <c r="E74" s="13"/>
      <c r="F74" s="3"/>
    </row>
    <row r="75" spans="2:6" ht="54" x14ac:dyDescent="0.25">
      <c r="B75" s="12" t="s">
        <v>132</v>
      </c>
      <c r="C75" s="12" t="s">
        <v>133</v>
      </c>
      <c r="D75" s="43">
        <v>1006492</v>
      </c>
      <c r="E75" s="13">
        <v>819626</v>
      </c>
      <c r="F75" s="3"/>
    </row>
    <row r="76" spans="2:6" ht="54" x14ac:dyDescent="0.25">
      <c r="B76" s="12" t="s">
        <v>134</v>
      </c>
      <c r="C76" s="38" t="s">
        <v>135</v>
      </c>
      <c r="D76" s="43">
        <v>-620834</v>
      </c>
      <c r="E76" s="42">
        <v>-385173</v>
      </c>
      <c r="F76" s="3"/>
    </row>
    <row r="77" spans="2:6" x14ac:dyDescent="0.25">
      <c r="B77" s="12" t="s">
        <v>136</v>
      </c>
      <c r="C77" s="12" t="s">
        <v>137</v>
      </c>
      <c r="D77" s="43">
        <v>491301</v>
      </c>
      <c r="E77" s="42">
        <v>92496</v>
      </c>
      <c r="F77" s="3"/>
    </row>
    <row r="78" spans="2:6" x14ac:dyDescent="0.25">
      <c r="B78" s="12" t="s">
        <v>138</v>
      </c>
      <c r="C78" s="12" t="s">
        <v>139</v>
      </c>
      <c r="D78" s="43">
        <v>-8406</v>
      </c>
      <c r="E78" s="42">
        <v>-159378</v>
      </c>
      <c r="F78" s="3"/>
    </row>
    <row r="79" spans="2:6" ht="27" x14ac:dyDescent="0.25">
      <c r="B79" s="12" t="s">
        <v>140</v>
      </c>
      <c r="C79" s="12" t="s">
        <v>141</v>
      </c>
      <c r="D79" s="43">
        <v>-268315</v>
      </c>
      <c r="E79" s="43">
        <v>-184230</v>
      </c>
      <c r="F79" s="3"/>
    </row>
    <row r="80" spans="2:6" ht="54" x14ac:dyDescent="0.25">
      <c r="B80" s="12" t="s">
        <v>142</v>
      </c>
      <c r="C80" s="12" t="s">
        <v>143</v>
      </c>
      <c r="D80" s="43">
        <v>643828</v>
      </c>
      <c r="E80" s="43">
        <v>677333</v>
      </c>
      <c r="F80" s="3"/>
    </row>
    <row r="81" spans="2:6" ht="67.5" x14ac:dyDescent="0.25">
      <c r="B81" s="12" t="s">
        <v>144</v>
      </c>
      <c r="C81" s="12" t="s">
        <v>145</v>
      </c>
      <c r="D81" s="43">
        <v>-439111</v>
      </c>
      <c r="E81" s="43">
        <v>-437920</v>
      </c>
      <c r="F81" s="3"/>
    </row>
    <row r="82" spans="2:6" ht="27" x14ac:dyDescent="0.25">
      <c r="B82" s="12" t="s">
        <v>146</v>
      </c>
      <c r="C82" s="12" t="s">
        <v>147</v>
      </c>
      <c r="D82" s="41"/>
      <c r="E82" s="41"/>
      <c r="F82" s="3"/>
    </row>
    <row r="83" spans="2:6" ht="40.5" x14ac:dyDescent="0.25">
      <c r="B83" s="12" t="s">
        <v>148</v>
      </c>
      <c r="C83" s="12" t="s">
        <v>149</v>
      </c>
      <c r="D83" s="41"/>
      <c r="E83" s="41"/>
      <c r="F83" s="3"/>
    </row>
    <row r="84" spans="2:6" ht="40.5" x14ac:dyDescent="0.25">
      <c r="B84" s="12" t="s">
        <v>150</v>
      </c>
      <c r="C84" s="12" t="s">
        <v>151</v>
      </c>
      <c r="D84" s="41"/>
      <c r="E84" s="41"/>
      <c r="F84" s="3"/>
    </row>
    <row r="85" spans="2:6" ht="40.5" x14ac:dyDescent="0.25">
      <c r="B85" s="12" t="s">
        <v>152</v>
      </c>
      <c r="C85" s="12" t="s">
        <v>153</v>
      </c>
      <c r="D85" s="41"/>
      <c r="E85" s="41"/>
      <c r="F85" s="3"/>
    </row>
    <row r="86" spans="2:6" ht="27" x14ac:dyDescent="0.25">
      <c r="B86" s="12" t="s">
        <v>154</v>
      </c>
      <c r="C86" s="12" t="s">
        <v>155</v>
      </c>
      <c r="D86" s="41"/>
      <c r="E86" s="41"/>
      <c r="F86" s="3"/>
    </row>
    <row r="87" spans="2:6" ht="27" x14ac:dyDescent="0.25">
      <c r="B87" s="12" t="s">
        <v>156</v>
      </c>
      <c r="C87" s="12" t="s">
        <v>157</v>
      </c>
      <c r="D87" s="41"/>
      <c r="E87" s="41"/>
      <c r="F87" s="3"/>
    </row>
    <row r="88" spans="2:6" ht="27.75" thickBot="1" x14ac:dyDescent="0.3">
      <c r="B88" s="19" t="s">
        <v>158</v>
      </c>
      <c r="C88" s="19" t="s">
        <v>159</v>
      </c>
      <c r="D88" s="20"/>
      <c r="E88" s="20"/>
      <c r="F88" s="3"/>
    </row>
    <row r="89" spans="2:6" s="24" customFormat="1" ht="27.75" thickBot="1" x14ac:dyDescent="0.3">
      <c r="B89" s="21" t="s">
        <v>160</v>
      </c>
      <c r="C89" s="21" t="s">
        <v>161</v>
      </c>
      <c r="D89" s="22">
        <f>D63+D72+D82+D83+D84+D85+D86+D87+D88</f>
        <v>765977</v>
      </c>
      <c r="E89" s="22">
        <f>E63+E72+E82+E83+E84+E85+E86+E87+E88</f>
        <v>402064</v>
      </c>
      <c r="F89" s="23"/>
    </row>
    <row r="90" spans="2:6" s="24" customFormat="1" thickBot="1" x14ac:dyDescent="0.3">
      <c r="B90" s="21"/>
      <c r="C90" s="21"/>
      <c r="D90" s="22"/>
      <c r="E90" s="22"/>
      <c r="F90" s="23"/>
    </row>
    <row r="91" spans="2:6" s="24" customFormat="1" thickBot="1" x14ac:dyDescent="0.3">
      <c r="B91" s="21"/>
      <c r="C91" s="21"/>
      <c r="D91" s="22"/>
      <c r="E91" s="22"/>
      <c r="F91" s="23"/>
    </row>
    <row r="92" spans="2:6" s="24" customFormat="1" thickBot="1" x14ac:dyDescent="0.3">
      <c r="B92" s="21"/>
      <c r="C92" s="21"/>
      <c r="D92" s="22"/>
      <c r="E92" s="22"/>
      <c r="F92" s="23"/>
    </row>
    <row r="93" spans="2:6" s="24" customFormat="1" thickBot="1" x14ac:dyDescent="0.3">
      <c r="B93" s="21"/>
      <c r="C93" s="21"/>
      <c r="D93" s="22"/>
      <c r="E93" s="22"/>
      <c r="F93" s="23"/>
    </row>
    <row r="94" spans="2:6" s="24" customFormat="1" thickBot="1" x14ac:dyDescent="0.3">
      <c r="B94" s="21"/>
      <c r="C94" s="21"/>
      <c r="D94" s="22"/>
      <c r="E94" s="22"/>
      <c r="F94" s="23"/>
    </row>
    <row r="95" spans="2:6" ht="27.75" thickBot="1" x14ac:dyDescent="0.3">
      <c r="B95" s="30" t="s">
        <v>162</v>
      </c>
      <c r="C95" s="30" t="s">
        <v>163</v>
      </c>
      <c r="D95" s="39">
        <f>D37+D60+D89</f>
        <v>-20984</v>
      </c>
      <c r="E95" s="39">
        <f>E37+E60+E89</f>
        <v>125764</v>
      </c>
      <c r="F95" s="3"/>
    </row>
    <row r="96" spans="2:6" ht="27.75" thickBot="1" x14ac:dyDescent="0.3">
      <c r="B96" s="30" t="s">
        <v>164</v>
      </c>
      <c r="C96" s="30" t="s">
        <v>165</v>
      </c>
      <c r="D96" s="39">
        <v>1601459</v>
      </c>
      <c r="E96" s="39">
        <v>1475695</v>
      </c>
      <c r="F96" s="3"/>
    </row>
    <row r="97" spans="2:6" ht="68.25" thickBot="1" x14ac:dyDescent="0.3">
      <c r="B97" s="30" t="s">
        <v>166</v>
      </c>
      <c r="C97" s="30" t="s">
        <v>167</v>
      </c>
      <c r="D97" s="39">
        <v>1580475</v>
      </c>
      <c r="E97" s="39">
        <v>1601459</v>
      </c>
      <c r="F97" s="3"/>
    </row>
    <row r="98" spans="2:6" ht="41.25" thickBot="1" x14ac:dyDescent="0.3">
      <c r="B98" s="30" t="s">
        <v>168</v>
      </c>
      <c r="C98" s="30" t="s">
        <v>169</v>
      </c>
      <c r="D98" s="39">
        <v>-7</v>
      </c>
      <c r="E98" s="39">
        <v>-31</v>
      </c>
      <c r="F98" s="3"/>
    </row>
    <row r="99" spans="2:6" ht="54.75" thickBot="1" x14ac:dyDescent="0.3">
      <c r="B99" s="30" t="s">
        <v>170</v>
      </c>
      <c r="C99" s="30" t="s">
        <v>171</v>
      </c>
      <c r="D99" s="39">
        <f>D97+D98</f>
        <v>1580468</v>
      </c>
      <c r="E99" s="39">
        <f>E97+E98</f>
        <v>1601428</v>
      </c>
      <c r="F99" s="3"/>
    </row>
  </sheetData>
  <pageMargins left="0.75" right="0.75" top="1" bottom="1" header="0.51180555555555496" footer="0.51180555555555496"/>
  <pageSetup paperSize="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T (CF)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cp:lastPrinted>2019-03-27T13:23:33Z</cp:lastPrinted>
  <dcterms:created xsi:type="dcterms:W3CDTF">2014-03-24T15:00:43Z</dcterms:created>
  <dcterms:modified xsi:type="dcterms:W3CDTF">2019-03-28T10:22:41Z</dcterms:modified>
</cp:coreProperties>
</file>