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40" yWindow="120" windowWidth="19995" windowHeight="9150" activeTab="2"/>
  </bookViews>
  <sheets>
    <sheet name="Vývoj N V a HV " sheetId="9" r:id="rId1"/>
    <sheet name="Štruktúra predaja" sheetId="8" r:id="rId2"/>
    <sheet name="Štruktúra kapitálu" sheetId="6" r:id="rId3"/>
    <sheet name="Štruktúra zásob" sheetId="7" r:id="rId4"/>
    <sheet name="Harok 1" sheetId="5" r:id="rId5"/>
  </sheets>
  <definedNames>
    <definedName name="_xlnm.Print_Area" localSheetId="2">'Štruktúra kapitálu'!$A$1:$E$55</definedName>
    <definedName name="_xlnm.Print_Area" localSheetId="1">'Štruktúra predaja'!$A$1:$E$51</definedName>
    <definedName name="_xlnm.Print_Area" localSheetId="0">'Vývoj N V a HV '!$A$1:$G$56</definedName>
  </definedNames>
  <calcPr calcId="144525"/>
</workbook>
</file>

<file path=xl/calcChain.xml><?xml version="1.0" encoding="utf-8"?>
<calcChain xmlns="http://schemas.openxmlformats.org/spreadsheetml/2006/main">
  <c r="C13" i="6" l="1"/>
  <c r="C7" i="6"/>
  <c r="D13" i="6"/>
  <c r="D7" i="6"/>
  <c r="E7" i="7" l="1"/>
  <c r="D7" i="7"/>
  <c r="C7" i="7"/>
  <c r="D11" i="8"/>
  <c r="F9" i="9"/>
  <c r="F7" i="7"/>
  <c r="C10" i="8"/>
  <c r="C8" i="8"/>
  <c r="C11" i="8" s="1"/>
  <c r="B11" i="8"/>
  <c r="E9" i="9"/>
  <c r="D9" i="9"/>
  <c r="C9" i="9"/>
  <c r="B13" i="6"/>
  <c r="B7" i="6"/>
</calcChain>
</file>

<file path=xl/sharedStrings.xml><?xml version="1.0" encoding="utf-8"?>
<sst xmlns="http://schemas.openxmlformats.org/spreadsheetml/2006/main" count="37" uniqueCount="33">
  <si>
    <t>Krajina</t>
  </si>
  <si>
    <t>Predaj celkom</t>
  </si>
  <si>
    <t>Zásoby celkom</t>
  </si>
  <si>
    <t>Materiál</t>
  </si>
  <si>
    <t>Hotové výrobky</t>
  </si>
  <si>
    <t>Nedokončená výroba a PVV</t>
  </si>
  <si>
    <t>Druh zásob</t>
  </si>
  <si>
    <t xml:space="preserve">Slovensko  </t>
  </si>
  <si>
    <t xml:space="preserve">Taliansko   </t>
  </si>
  <si>
    <t xml:space="preserve">Francúzsko  </t>
  </si>
  <si>
    <t xml:space="preserve">Ostatní zahraniční  </t>
  </si>
  <si>
    <t>Náklady celkom</t>
  </si>
  <si>
    <t>Výnosy celkom</t>
  </si>
  <si>
    <t>Hospodársky výsledok</t>
  </si>
  <si>
    <t>Vlastný kapitál</t>
  </si>
  <si>
    <t>Dlhodobý hmotný a nehmotný majetok</t>
  </si>
  <si>
    <t>Zásoby</t>
  </si>
  <si>
    <t>Pohľadávky</t>
  </si>
  <si>
    <t>Finančné účty</t>
  </si>
  <si>
    <t>Cudzí kapitál</t>
  </si>
  <si>
    <t>Záväzky</t>
  </si>
  <si>
    <t>Ostatné pasíva</t>
  </si>
  <si>
    <t>Ostatné aktíva</t>
  </si>
  <si>
    <t>ESOX – PLAST,  s.r.o., Uhorská Ves 170, 032 03 Liptovský Ján</t>
  </si>
  <si>
    <t>Názov položky</t>
  </si>
  <si>
    <t>r. 2016</t>
  </si>
  <si>
    <t>r. 2017</t>
  </si>
  <si>
    <t>Vývoj nákladov, výnosov a hospodárskeho výsledku za roky 2014 - 2018</t>
  </si>
  <si>
    <t>r. 2018</t>
  </si>
  <si>
    <t>ESOX – PLAST, s.r.o., Uhorská Ves 170, 032 03 Liptovský Ján</t>
  </si>
  <si>
    <t>Vývoj a štruktúra zásob za obdobie 2014 - 2018</t>
  </si>
  <si>
    <t>Teritoriálna štruktúra predaja k 31.12.2018 a porovnanie s rokmi 2016 a 2017</t>
  </si>
  <si>
    <t>Štruktúra kapitálu spoločnosti k 31.12.2018 a jeho porovnanie s rokmi 2016 a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</si>
</sst>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 CE"/>
      <charset val="238"/>
    </font>
    <font>
      <i/>
      <sz val="11"/>
      <name val="Times New Roman"/>
      <family val="1"/>
    </font>
    <font>
      <sz val="11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11"/>
      <name val="Times New Roman"/>
      <family val="1"/>
      <charset val="238"/>
    </font>
    <font>
      <sz val="10"/>
      <name val="Times New Roman"/>
      <family val="1"/>
      <charset val="238"/>
    </font>
    <font>
      <sz val="11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Arial"/>
      <family val="2"/>
      <charset val="238"/>
    </font>
    <font>
      <b/>
      <u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i/>
      <sz val="1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3" fontId="0" fillId="0" borderId="0" xfId="0" applyNumberFormat="1" applyBorder="1"/>
    <xf numFmtId="0" fontId="0" fillId="0" borderId="0" xfId="0" applyBorder="1"/>
    <xf numFmtId="0" fontId="2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3" borderId="12" xfId="0" applyFont="1" applyFill="1" applyBorder="1" applyAlignment="1">
      <alignment horizontal="center"/>
    </xf>
    <xf numFmtId="0" fontId="9" fillId="3" borderId="13" xfId="0" applyFont="1" applyFill="1" applyBorder="1" applyAlignment="1">
      <alignment horizontal="center"/>
    </xf>
    <xf numFmtId="0" fontId="9" fillId="3" borderId="23" xfId="0" applyFont="1" applyFill="1" applyBorder="1" applyAlignment="1">
      <alignment horizontal="center"/>
    </xf>
    <xf numFmtId="0" fontId="9" fillId="3" borderId="26" xfId="0" applyFont="1" applyFill="1" applyBorder="1" applyAlignment="1">
      <alignment horizontal="center"/>
    </xf>
    <xf numFmtId="0" fontId="7" fillId="0" borderId="10" xfId="0" applyFont="1" applyBorder="1"/>
    <xf numFmtId="3" fontId="7" fillId="0" borderId="21" xfId="0" applyNumberFormat="1" applyFont="1" applyBorder="1"/>
    <xf numFmtId="3" fontId="7" fillId="0" borderId="21" xfId="0" applyNumberFormat="1" applyFont="1" applyFill="1" applyBorder="1"/>
    <xf numFmtId="3" fontId="7" fillId="0" borderId="25" xfId="0" applyNumberFormat="1" applyFont="1" applyFill="1" applyBorder="1"/>
    <xf numFmtId="3" fontId="7" fillId="0" borderId="27" xfId="0" applyNumberFormat="1" applyFont="1" applyFill="1" applyBorder="1"/>
    <xf numFmtId="0" fontId="7" fillId="0" borderId="7" xfId="0" applyFont="1" applyBorder="1"/>
    <xf numFmtId="3" fontId="7" fillId="0" borderId="22" xfId="0" applyNumberFormat="1" applyFont="1" applyBorder="1"/>
    <xf numFmtId="3" fontId="7" fillId="0" borderId="22" xfId="0" applyNumberFormat="1" applyFont="1" applyFill="1" applyBorder="1"/>
    <xf numFmtId="3" fontId="7" fillId="0" borderId="1" xfId="0" applyNumberFormat="1" applyFont="1" applyFill="1" applyBorder="1"/>
    <xf numFmtId="3" fontId="7" fillId="0" borderId="28" xfId="0" applyNumberFormat="1" applyFont="1" applyFill="1" applyBorder="1"/>
    <xf numFmtId="0" fontId="7" fillId="0" borderId="8" xfId="0" applyFont="1" applyBorder="1"/>
    <xf numFmtId="3" fontId="7" fillId="0" borderId="24" xfId="0" applyNumberFormat="1" applyFont="1" applyBorder="1"/>
    <xf numFmtId="3" fontId="7" fillId="0" borderId="9" xfId="0" applyNumberFormat="1" applyFont="1" applyBorder="1"/>
    <xf numFmtId="3" fontId="7" fillId="0" borderId="29" xfId="0" applyNumberFormat="1" applyFont="1" applyBorder="1"/>
    <xf numFmtId="0" fontId="9" fillId="0" borderId="0" xfId="0" applyFont="1" applyAlignment="1">
      <alignment horizontal="center"/>
    </xf>
    <xf numFmtId="0" fontId="9" fillId="0" borderId="0" xfId="0" applyFont="1"/>
    <xf numFmtId="0" fontId="3" fillId="0" borderId="0" xfId="0" applyFont="1" applyAlignment="1">
      <alignment horizontal="center"/>
    </xf>
    <xf numFmtId="3" fontId="4" fillId="0" borderId="0" xfId="0" applyNumberFormat="1" applyFont="1"/>
    <xf numFmtId="0" fontId="10" fillId="0" borderId="0" xfId="0" applyFont="1"/>
    <xf numFmtId="0" fontId="9" fillId="3" borderId="15" xfId="0" applyFont="1" applyFill="1" applyBorder="1" applyAlignment="1">
      <alignment horizontal="center"/>
    </xf>
    <xf numFmtId="0" fontId="9" fillId="3" borderId="16" xfId="0" applyFont="1" applyFill="1" applyBorder="1" applyAlignment="1">
      <alignment horizontal="center" vertical="top" wrapText="1"/>
    </xf>
    <xf numFmtId="4" fontId="9" fillId="3" borderId="16" xfId="0" applyNumberFormat="1" applyFont="1" applyFill="1" applyBorder="1" applyAlignment="1">
      <alignment horizontal="center"/>
    </xf>
    <xf numFmtId="0" fontId="7" fillId="0" borderId="15" xfId="0" applyFont="1" applyBorder="1" applyAlignment="1">
      <alignment vertical="top" wrapText="1"/>
    </xf>
    <xf numFmtId="3" fontId="7" fillId="0" borderId="2" xfId="0" applyNumberFormat="1" applyFont="1" applyBorder="1"/>
    <xf numFmtId="0" fontId="7" fillId="0" borderId="17" xfId="0" applyFont="1" applyBorder="1" applyAlignment="1">
      <alignment vertical="top" wrapText="1"/>
    </xf>
    <xf numFmtId="3" fontId="7" fillId="0" borderId="3" xfId="0" applyNumberFormat="1" applyFont="1" applyBorder="1"/>
    <xf numFmtId="0" fontId="7" fillId="0" borderId="5" xfId="0" applyFont="1" applyBorder="1" applyAlignment="1">
      <alignment vertical="top" wrapText="1"/>
    </xf>
    <xf numFmtId="3" fontId="7" fillId="0" borderId="4" xfId="0" applyNumberFormat="1" applyFont="1" applyBorder="1"/>
    <xf numFmtId="0" fontId="9" fillId="0" borderId="5" xfId="0" applyFont="1" applyBorder="1"/>
    <xf numFmtId="3" fontId="9" fillId="0" borderId="6" xfId="0" applyNumberFormat="1" applyFont="1" applyBorder="1"/>
    <xf numFmtId="0" fontId="9" fillId="0" borderId="0" xfId="0" applyFont="1" applyBorder="1"/>
    <xf numFmtId="3" fontId="9" fillId="0" borderId="0" xfId="0" applyNumberFormat="1" applyFont="1" applyBorder="1"/>
    <xf numFmtId="0" fontId="11" fillId="0" borderId="0" xfId="0" applyFont="1"/>
    <xf numFmtId="0" fontId="9" fillId="3" borderId="18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0" fontId="9" fillId="0" borderId="19" xfId="0" applyFont="1" applyBorder="1"/>
    <xf numFmtId="3" fontId="9" fillId="0" borderId="14" xfId="0" applyNumberFormat="1" applyFont="1" applyBorder="1"/>
    <xf numFmtId="0" fontId="12" fillId="0" borderId="0" xfId="0" applyFont="1"/>
    <xf numFmtId="0" fontId="7" fillId="0" borderId="17" xfId="0" applyFont="1" applyBorder="1"/>
    <xf numFmtId="0" fontId="9" fillId="0" borderId="17" xfId="0" applyFont="1" applyBorder="1"/>
    <xf numFmtId="3" fontId="9" fillId="0" borderId="3" xfId="0" applyNumberFormat="1" applyFont="1" applyBorder="1"/>
    <xf numFmtId="0" fontId="7" fillId="0" borderId="20" xfId="0" applyFont="1" applyBorder="1"/>
    <xf numFmtId="0" fontId="13" fillId="0" borderId="0" xfId="0" applyFont="1" applyAlignment="1">
      <alignment horizontal="left"/>
    </xf>
    <xf numFmtId="0" fontId="9" fillId="3" borderId="30" xfId="0" applyFont="1" applyFill="1" applyBorder="1" applyAlignment="1">
      <alignment horizontal="center"/>
    </xf>
    <xf numFmtId="0" fontId="9" fillId="2" borderId="10" xfId="0" applyFont="1" applyFill="1" applyBorder="1"/>
    <xf numFmtId="3" fontId="9" fillId="2" borderId="21" xfId="0" applyNumberFormat="1" applyFont="1" applyFill="1" applyBorder="1"/>
    <xf numFmtId="3" fontId="9" fillId="2" borderId="11" xfId="0" applyNumberFormat="1" applyFont="1" applyFill="1" applyBorder="1"/>
    <xf numFmtId="3" fontId="9" fillId="2" borderId="31" xfId="0" applyNumberFormat="1" applyFont="1" applyFill="1" applyBorder="1"/>
    <xf numFmtId="3" fontId="7" fillId="0" borderId="1" xfId="0" applyNumberFormat="1" applyFont="1" applyBorder="1"/>
    <xf numFmtId="3" fontId="7" fillId="0" borderId="28" xfId="0" applyNumberFormat="1" applyFont="1" applyBorder="1"/>
    <xf numFmtId="0" fontId="7" fillId="0" borderId="7" xfId="0" applyFont="1" applyBorder="1" applyAlignment="1">
      <alignment wrapText="1"/>
    </xf>
    <xf numFmtId="3" fontId="0" fillId="0" borderId="0" xfId="0" applyNumberForma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832941934889719"/>
          <c:y val="5.845192988401466E-2"/>
          <c:w val="0.66702601648478155"/>
          <c:h val="0.86007095222320729"/>
        </c:manualLayout>
      </c:layout>
      <c:lineChart>
        <c:grouping val="standard"/>
        <c:varyColors val="0"/>
        <c:ser>
          <c:idx val="1"/>
          <c:order val="0"/>
          <c:tx>
            <c:strRef>
              <c:f>'Vývoj N V a HV '!$A$7</c:f>
              <c:strCache>
                <c:ptCount val="1"/>
                <c:pt idx="0">
                  <c:v>Náklady celkom</c:v>
                </c:pt>
              </c:strCache>
            </c:strRef>
          </c:tx>
          <c:cat>
            <c:numRef>
              <c:f>'Vývoj N V a HV '!$B$6:$F$6</c:f>
              <c:numCache>
                <c:formatCode>General</c:formatCode>
                <c:ptCount val="5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</c:numCache>
            </c:numRef>
          </c:cat>
          <c:val>
            <c:numRef>
              <c:f>'Vývoj N V a HV '!$B$7:$F$7</c:f>
              <c:numCache>
                <c:formatCode>#,##0</c:formatCode>
                <c:ptCount val="5"/>
                <c:pt idx="0">
                  <c:v>10281735</c:v>
                </c:pt>
                <c:pt idx="1">
                  <c:v>10753123</c:v>
                </c:pt>
                <c:pt idx="2">
                  <c:v>11878859</c:v>
                </c:pt>
                <c:pt idx="3">
                  <c:v>14214271</c:v>
                </c:pt>
                <c:pt idx="4">
                  <c:v>14012744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'Vývoj N V a HV '!$A$8</c:f>
              <c:strCache>
                <c:ptCount val="1"/>
                <c:pt idx="0">
                  <c:v>Výnosy celkom</c:v>
                </c:pt>
              </c:strCache>
            </c:strRef>
          </c:tx>
          <c:cat>
            <c:numRef>
              <c:f>'Vývoj N V a HV '!$B$6:$F$6</c:f>
              <c:numCache>
                <c:formatCode>General</c:formatCode>
                <c:ptCount val="5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</c:numCache>
            </c:numRef>
          </c:cat>
          <c:val>
            <c:numRef>
              <c:f>'Vývoj N V a HV '!$B$8:$F$8</c:f>
              <c:numCache>
                <c:formatCode>#,##0</c:formatCode>
                <c:ptCount val="5"/>
                <c:pt idx="0">
                  <c:v>10350200</c:v>
                </c:pt>
                <c:pt idx="1">
                  <c:v>10832632</c:v>
                </c:pt>
                <c:pt idx="2">
                  <c:v>11981551</c:v>
                </c:pt>
                <c:pt idx="3">
                  <c:v>14267804</c:v>
                </c:pt>
                <c:pt idx="4">
                  <c:v>14154108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'Vývoj N V a HV '!$A$9</c:f>
              <c:strCache>
                <c:ptCount val="1"/>
                <c:pt idx="0">
                  <c:v>Hospodársky výsledok</c:v>
                </c:pt>
              </c:strCache>
            </c:strRef>
          </c:tx>
          <c:cat>
            <c:numRef>
              <c:f>'Vývoj N V a HV '!$B$6:$F$6</c:f>
              <c:numCache>
                <c:formatCode>General</c:formatCode>
                <c:ptCount val="5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</c:numCache>
            </c:numRef>
          </c:cat>
          <c:val>
            <c:numRef>
              <c:f>'Vývoj N V a HV '!$B$9:$F$9</c:f>
              <c:numCache>
                <c:formatCode>#,##0</c:formatCode>
                <c:ptCount val="5"/>
                <c:pt idx="0">
                  <c:v>68465</c:v>
                </c:pt>
                <c:pt idx="1">
                  <c:v>79509</c:v>
                </c:pt>
                <c:pt idx="2">
                  <c:v>102692</c:v>
                </c:pt>
                <c:pt idx="3">
                  <c:v>53533</c:v>
                </c:pt>
                <c:pt idx="4">
                  <c:v>141364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02400"/>
        <c:axId val="73304320"/>
      </c:lineChart>
      <c:catAx>
        <c:axId val="73302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sk-SK"/>
          </a:p>
        </c:txPr>
        <c:crossAx val="73304320"/>
        <c:crosses val="autoZero"/>
        <c:auto val="1"/>
        <c:lblAlgn val="ctr"/>
        <c:lblOffset val="100"/>
        <c:noMultiLvlLbl val="0"/>
      </c:catAx>
      <c:valAx>
        <c:axId val="7330432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sk-SK"/>
          </a:p>
        </c:txPr>
        <c:crossAx val="7330240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57239527369548115"/>
          <c:y val="0.45692098832473527"/>
          <c:w val="0.31963974719766525"/>
          <c:h val="0.13870317934396131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sk-SK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sk-SK"/>
        </a:p>
      </c:txPr>
    </c:title>
    <c:autoTitleDeleted val="0"/>
    <c:view3D>
      <c:rotX val="15"/>
      <c:rotY val="20"/>
      <c:depthPercent val="10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standard"/>
        <c:varyColors val="0"/>
        <c:ser>
          <c:idx val="0"/>
          <c:order val="0"/>
          <c:tx>
            <c:strRef>
              <c:f>'Štruktúra predaja'!$B$6</c:f>
              <c:strCache>
                <c:ptCount val="1"/>
                <c:pt idx="0">
                  <c:v>r. 2016</c:v>
                </c:pt>
              </c:strCache>
            </c:strRef>
          </c:tx>
          <c:invertIfNegative val="0"/>
          <c:cat>
            <c:strRef>
              <c:f>'Štruktúra predaja'!$A$7:$A$11</c:f>
              <c:strCache>
                <c:ptCount val="5"/>
                <c:pt idx="0">
                  <c:v>Slovensko  </c:v>
                </c:pt>
                <c:pt idx="1">
                  <c:v>Taliansko   </c:v>
                </c:pt>
                <c:pt idx="2">
                  <c:v>Francúzsko  </c:v>
                </c:pt>
                <c:pt idx="3">
                  <c:v>Ostatní zahraniční  </c:v>
                </c:pt>
                <c:pt idx="4">
                  <c:v>Predaj celkom</c:v>
                </c:pt>
              </c:strCache>
            </c:strRef>
          </c:cat>
          <c:val>
            <c:numRef>
              <c:f>'Štruktúra predaja'!$B$7:$B$11</c:f>
              <c:numCache>
                <c:formatCode>#,##0</c:formatCode>
                <c:ptCount val="5"/>
                <c:pt idx="0">
                  <c:v>8389087</c:v>
                </c:pt>
                <c:pt idx="1">
                  <c:v>2661386</c:v>
                </c:pt>
                <c:pt idx="2">
                  <c:v>318427</c:v>
                </c:pt>
                <c:pt idx="4">
                  <c:v>11368900</c:v>
                </c:pt>
              </c:numCache>
            </c:numRef>
          </c:val>
        </c:ser>
        <c:ser>
          <c:idx val="1"/>
          <c:order val="1"/>
          <c:tx>
            <c:strRef>
              <c:f>'Štruktúra predaja'!$C$6</c:f>
              <c:strCache>
                <c:ptCount val="1"/>
                <c:pt idx="0">
                  <c:v>r. 2017</c:v>
                </c:pt>
              </c:strCache>
            </c:strRef>
          </c:tx>
          <c:invertIfNegative val="0"/>
          <c:cat>
            <c:strRef>
              <c:f>'Štruktúra predaja'!$A$7:$A$11</c:f>
              <c:strCache>
                <c:ptCount val="5"/>
                <c:pt idx="0">
                  <c:v>Slovensko  </c:v>
                </c:pt>
                <c:pt idx="1">
                  <c:v>Taliansko   </c:v>
                </c:pt>
                <c:pt idx="2">
                  <c:v>Francúzsko  </c:v>
                </c:pt>
                <c:pt idx="3">
                  <c:v>Ostatní zahraniční  </c:v>
                </c:pt>
                <c:pt idx="4">
                  <c:v>Predaj celkom</c:v>
                </c:pt>
              </c:strCache>
            </c:strRef>
          </c:cat>
          <c:val>
            <c:numRef>
              <c:f>'Štruktúra predaja'!$C$7:$C$11</c:f>
              <c:numCache>
                <c:formatCode>#,##0</c:formatCode>
                <c:ptCount val="5"/>
                <c:pt idx="0">
                  <c:v>10330309</c:v>
                </c:pt>
                <c:pt idx="1">
                  <c:v>2670847</c:v>
                </c:pt>
                <c:pt idx="2">
                  <c:v>376994</c:v>
                </c:pt>
                <c:pt idx="3">
                  <c:v>25819</c:v>
                </c:pt>
                <c:pt idx="4">
                  <c:v>13403969</c:v>
                </c:pt>
              </c:numCache>
            </c:numRef>
          </c:val>
        </c:ser>
        <c:ser>
          <c:idx val="2"/>
          <c:order val="2"/>
          <c:tx>
            <c:strRef>
              <c:f>'Štruktúra predaja'!$D$6</c:f>
              <c:strCache>
                <c:ptCount val="1"/>
                <c:pt idx="0">
                  <c:v>r. 2018</c:v>
                </c:pt>
              </c:strCache>
            </c:strRef>
          </c:tx>
          <c:invertIfNegative val="0"/>
          <c:cat>
            <c:strRef>
              <c:f>'Štruktúra predaja'!$A$7:$A$11</c:f>
              <c:strCache>
                <c:ptCount val="5"/>
                <c:pt idx="0">
                  <c:v>Slovensko  </c:v>
                </c:pt>
                <c:pt idx="1">
                  <c:v>Taliansko   </c:v>
                </c:pt>
                <c:pt idx="2">
                  <c:v>Francúzsko  </c:v>
                </c:pt>
                <c:pt idx="3">
                  <c:v>Ostatní zahraniční  </c:v>
                </c:pt>
                <c:pt idx="4">
                  <c:v>Predaj celkom</c:v>
                </c:pt>
              </c:strCache>
            </c:strRef>
          </c:cat>
          <c:val>
            <c:numRef>
              <c:f>'Štruktúra predaja'!$D$7:$D$11</c:f>
              <c:numCache>
                <c:formatCode>#,##0</c:formatCode>
                <c:ptCount val="5"/>
                <c:pt idx="0">
                  <c:v>9304374</c:v>
                </c:pt>
                <c:pt idx="1">
                  <c:v>2796696</c:v>
                </c:pt>
                <c:pt idx="2">
                  <c:v>417365</c:v>
                </c:pt>
                <c:pt idx="3">
                  <c:v>34538</c:v>
                </c:pt>
                <c:pt idx="4">
                  <c:v>12552973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shape val="cone"/>
        <c:axId val="92768512"/>
        <c:axId val="99952896"/>
        <c:axId val="75458752"/>
      </c:bar3DChart>
      <c:catAx>
        <c:axId val="92768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sk-SK"/>
          </a:p>
        </c:txPr>
        <c:crossAx val="99952896"/>
        <c:crosses val="autoZero"/>
        <c:auto val="1"/>
        <c:lblAlgn val="ctr"/>
        <c:lblOffset val="100"/>
        <c:noMultiLvlLbl val="0"/>
      </c:catAx>
      <c:valAx>
        <c:axId val="99952896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sk-SK"/>
          </a:p>
        </c:txPr>
        <c:crossAx val="92768512"/>
        <c:crosses val="autoZero"/>
        <c:crossBetween val="between"/>
      </c:valAx>
      <c:serAx>
        <c:axId val="75458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sk-SK"/>
          </a:p>
        </c:txPr>
        <c:crossAx val="99952896"/>
        <c:crosses val="autoZero"/>
        <c:tickLblSkip val="1"/>
        <c:tickMarkSkip val="1"/>
      </c:ser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9207477933492417"/>
          <c:y val="0.92226837787008908"/>
          <c:w val="0.56505380399233274"/>
          <c:h val="5.673424680182694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sk-SK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sk-SK"/>
    </a:p>
  </c:txPr>
  <c:printSettings>
    <c:headerFooter/>
    <c:pageMargins b="0.75" l="0.7" r="0.7" t="0.75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Rok 2016</c:v>
          </c:tx>
          <c:spPr>
            <a:solidFill>
              <a:schemeClr val="accent1"/>
            </a:solidFill>
          </c:spPr>
          <c:invertIfNegative val="0"/>
          <c:cat>
            <c:strRef>
              <c:f>'Štruktúra kapitálu'!$A$6:$A$15</c:f>
              <c:strCache>
                <c:ptCount val="10"/>
                <c:pt idx="0">
                  <c:v>Názov položky</c:v>
                </c:pt>
                <c:pt idx="1">
                  <c:v>Vlastný kapitál</c:v>
                </c:pt>
                <c:pt idx="2">
                  <c:v>Dlhodobý hmotný a nehmotný majetok</c:v>
                </c:pt>
                <c:pt idx="3">
                  <c:v>Zásoby</c:v>
                </c:pt>
                <c:pt idx="4">
                  <c:v>Pohľadávky</c:v>
                </c:pt>
                <c:pt idx="5">
                  <c:v>Finančné účty</c:v>
                </c:pt>
                <c:pt idx="6">
                  <c:v>Ostatné aktíva</c:v>
                </c:pt>
                <c:pt idx="7">
                  <c:v>Cudzí kapitál</c:v>
                </c:pt>
                <c:pt idx="8">
                  <c:v>Záväzky</c:v>
                </c:pt>
                <c:pt idx="9">
                  <c:v>Ostatné pasíva</c:v>
                </c:pt>
              </c:strCache>
            </c:strRef>
          </c:cat>
          <c:val>
            <c:numRef>
              <c:f>'Štruktúra kapitálu'!$B$6:$B$15</c:f>
              <c:numCache>
                <c:formatCode>#,##0</c:formatCode>
                <c:ptCount val="10"/>
                <c:pt idx="0" formatCode="General">
                  <c:v>2016</c:v>
                </c:pt>
                <c:pt idx="1">
                  <c:v>737491</c:v>
                </c:pt>
                <c:pt idx="2">
                  <c:v>206917</c:v>
                </c:pt>
                <c:pt idx="3">
                  <c:v>680993</c:v>
                </c:pt>
                <c:pt idx="4">
                  <c:v>2467382</c:v>
                </c:pt>
                <c:pt idx="5">
                  <c:v>3340</c:v>
                </c:pt>
                <c:pt idx="6">
                  <c:v>4773</c:v>
                </c:pt>
                <c:pt idx="7">
                  <c:v>2625914</c:v>
                </c:pt>
                <c:pt idx="8">
                  <c:v>2496158</c:v>
                </c:pt>
                <c:pt idx="9">
                  <c:v>129756</c:v>
                </c:pt>
              </c:numCache>
            </c:numRef>
          </c:val>
        </c:ser>
        <c:ser>
          <c:idx val="1"/>
          <c:order val="1"/>
          <c:tx>
            <c:v>Rok 2017</c:v>
          </c:tx>
          <c:invertIfNegative val="0"/>
          <c:cat>
            <c:strRef>
              <c:f>'Štruktúra kapitálu'!$A$6:$A$15</c:f>
              <c:strCache>
                <c:ptCount val="10"/>
                <c:pt idx="0">
                  <c:v>Názov položky</c:v>
                </c:pt>
                <c:pt idx="1">
                  <c:v>Vlastný kapitál</c:v>
                </c:pt>
                <c:pt idx="2">
                  <c:v>Dlhodobý hmotný a nehmotný majetok</c:v>
                </c:pt>
                <c:pt idx="3">
                  <c:v>Zásoby</c:v>
                </c:pt>
                <c:pt idx="4">
                  <c:v>Pohľadávky</c:v>
                </c:pt>
                <c:pt idx="5">
                  <c:v>Finančné účty</c:v>
                </c:pt>
                <c:pt idx="6">
                  <c:v>Ostatné aktíva</c:v>
                </c:pt>
                <c:pt idx="7">
                  <c:v>Cudzí kapitál</c:v>
                </c:pt>
                <c:pt idx="8">
                  <c:v>Záväzky</c:v>
                </c:pt>
                <c:pt idx="9">
                  <c:v>Ostatné pasíva</c:v>
                </c:pt>
              </c:strCache>
            </c:strRef>
          </c:cat>
          <c:val>
            <c:numRef>
              <c:f>'Štruktúra kapitálu'!$C$6:$C$15</c:f>
              <c:numCache>
                <c:formatCode>#,##0</c:formatCode>
                <c:ptCount val="10"/>
                <c:pt idx="0" formatCode="General">
                  <c:v>2017</c:v>
                </c:pt>
                <c:pt idx="1">
                  <c:v>791024</c:v>
                </c:pt>
                <c:pt idx="2">
                  <c:v>198683</c:v>
                </c:pt>
                <c:pt idx="3">
                  <c:v>747242</c:v>
                </c:pt>
                <c:pt idx="4">
                  <c:v>2407045</c:v>
                </c:pt>
                <c:pt idx="5">
                  <c:v>35218</c:v>
                </c:pt>
                <c:pt idx="6">
                  <c:v>2368</c:v>
                </c:pt>
                <c:pt idx="7">
                  <c:v>2599532</c:v>
                </c:pt>
                <c:pt idx="8">
                  <c:v>2599532</c:v>
                </c:pt>
              </c:numCache>
            </c:numRef>
          </c:val>
        </c:ser>
        <c:ser>
          <c:idx val="2"/>
          <c:order val="2"/>
          <c:tx>
            <c:v>Rok 2018</c:v>
          </c:tx>
          <c:invertIfNegative val="0"/>
          <c:cat>
            <c:strRef>
              <c:f>'Štruktúra kapitálu'!$A$6:$A$15</c:f>
              <c:strCache>
                <c:ptCount val="10"/>
                <c:pt idx="0">
                  <c:v>Názov položky</c:v>
                </c:pt>
                <c:pt idx="1">
                  <c:v>Vlastný kapitál</c:v>
                </c:pt>
                <c:pt idx="2">
                  <c:v>Dlhodobý hmotný a nehmotný majetok</c:v>
                </c:pt>
                <c:pt idx="3">
                  <c:v>Zásoby</c:v>
                </c:pt>
                <c:pt idx="4">
                  <c:v>Pohľadávky</c:v>
                </c:pt>
                <c:pt idx="5">
                  <c:v>Finančné účty</c:v>
                </c:pt>
                <c:pt idx="6">
                  <c:v>Ostatné aktíva</c:v>
                </c:pt>
                <c:pt idx="7">
                  <c:v>Cudzí kapitál</c:v>
                </c:pt>
                <c:pt idx="8">
                  <c:v>Záväzky</c:v>
                </c:pt>
                <c:pt idx="9">
                  <c:v>Ostatné pasíva</c:v>
                </c:pt>
              </c:strCache>
            </c:strRef>
          </c:cat>
          <c:val>
            <c:numRef>
              <c:f>'Štruktúra kapitálu'!$D$6:$D$15</c:f>
              <c:numCache>
                <c:formatCode>#,##0</c:formatCode>
                <c:ptCount val="10"/>
                <c:pt idx="0" formatCode="General">
                  <c:v>2018</c:v>
                </c:pt>
                <c:pt idx="1">
                  <c:v>932387</c:v>
                </c:pt>
                <c:pt idx="2">
                  <c:v>140911</c:v>
                </c:pt>
                <c:pt idx="3">
                  <c:v>717132</c:v>
                </c:pt>
                <c:pt idx="4">
                  <c:v>2459813</c:v>
                </c:pt>
                <c:pt idx="5">
                  <c:v>7407</c:v>
                </c:pt>
                <c:pt idx="6">
                  <c:v>2560</c:v>
                </c:pt>
                <c:pt idx="7">
                  <c:v>2395436</c:v>
                </c:pt>
                <c:pt idx="8">
                  <c:v>2388006</c:v>
                </c:pt>
                <c:pt idx="9">
                  <c:v>7430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620480"/>
        <c:axId val="27622016"/>
      </c:barChart>
      <c:catAx>
        <c:axId val="27620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sk-SK"/>
          </a:p>
        </c:txPr>
        <c:crossAx val="27622016"/>
        <c:crosses val="autoZero"/>
        <c:auto val="1"/>
        <c:lblAlgn val="ctr"/>
        <c:lblOffset val="100"/>
        <c:noMultiLvlLbl val="0"/>
      </c:catAx>
      <c:valAx>
        <c:axId val="276220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sk-SK"/>
          </a:p>
        </c:txPr>
        <c:crossAx val="276204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731828221686422"/>
          <c:y val="0.92578448801741453"/>
          <c:w val="0.52553238125748203"/>
          <c:h val="3.9461569999762199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sk-SK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sk-SK"/>
    </a:p>
  </c:txPr>
  <c:printSettings>
    <c:headerFooter/>
    <c:pageMargins b="0.75" l="0.7" r="0.7" t="0.75" header="0.3" footer="0.3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99700324815719"/>
          <c:y val="6.0393894281300493E-2"/>
          <c:w val="0.74668614035960268"/>
          <c:h val="0.84136338130147525"/>
        </c:manualLayout>
      </c:layout>
      <c:lineChart>
        <c:grouping val="standard"/>
        <c:varyColors val="0"/>
        <c:ser>
          <c:idx val="1"/>
          <c:order val="0"/>
          <c:tx>
            <c:strRef>
              <c:f>'Štruktúra zásob'!$A$7</c:f>
              <c:strCache>
                <c:ptCount val="1"/>
                <c:pt idx="0">
                  <c:v>Zásoby celkom</c:v>
                </c:pt>
              </c:strCache>
            </c:strRef>
          </c:tx>
          <c:cat>
            <c:numRef>
              <c:f>'Štruktúra zásob'!$B$6:$F$6</c:f>
              <c:numCache>
                <c:formatCode>General</c:formatCode>
                <c:ptCount val="5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</c:numCache>
            </c:numRef>
          </c:cat>
          <c:val>
            <c:numRef>
              <c:f>'Štruktúra zásob'!$B$7:$F$7</c:f>
              <c:numCache>
                <c:formatCode>#,##0</c:formatCode>
                <c:ptCount val="5"/>
                <c:pt idx="0">
                  <c:v>545375</c:v>
                </c:pt>
                <c:pt idx="1">
                  <c:v>543323</c:v>
                </c:pt>
                <c:pt idx="2">
                  <c:v>680993</c:v>
                </c:pt>
                <c:pt idx="3">
                  <c:v>747242</c:v>
                </c:pt>
                <c:pt idx="4">
                  <c:v>717132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'Štruktúra zásob'!$A$8</c:f>
              <c:strCache>
                <c:ptCount val="1"/>
                <c:pt idx="0">
                  <c:v>Materiál</c:v>
                </c:pt>
              </c:strCache>
            </c:strRef>
          </c:tx>
          <c:cat>
            <c:numRef>
              <c:f>'Štruktúra zásob'!$B$6:$F$6</c:f>
              <c:numCache>
                <c:formatCode>General</c:formatCode>
                <c:ptCount val="5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</c:numCache>
            </c:numRef>
          </c:cat>
          <c:val>
            <c:numRef>
              <c:f>'Štruktúra zásob'!$B$8:$F$8</c:f>
              <c:numCache>
                <c:formatCode>#,##0</c:formatCode>
                <c:ptCount val="5"/>
                <c:pt idx="0">
                  <c:v>299820</c:v>
                </c:pt>
                <c:pt idx="1">
                  <c:v>283154</c:v>
                </c:pt>
                <c:pt idx="2">
                  <c:v>397226</c:v>
                </c:pt>
                <c:pt idx="3">
                  <c:v>436823</c:v>
                </c:pt>
                <c:pt idx="4">
                  <c:v>351272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'Štruktúra zásob'!$A$9</c:f>
              <c:strCache>
                <c:ptCount val="1"/>
                <c:pt idx="0">
                  <c:v>Nedokončená výroba a PVV</c:v>
                </c:pt>
              </c:strCache>
            </c:strRef>
          </c:tx>
          <c:cat>
            <c:numRef>
              <c:f>'Štruktúra zásob'!$B$6:$F$6</c:f>
              <c:numCache>
                <c:formatCode>General</c:formatCode>
                <c:ptCount val="5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</c:numCache>
            </c:numRef>
          </c:cat>
          <c:val>
            <c:numRef>
              <c:f>'Štruktúra zásob'!$B$9:$F$9</c:f>
              <c:numCache>
                <c:formatCode>#,##0</c:formatCode>
                <c:ptCount val="5"/>
                <c:pt idx="0">
                  <c:v>65507</c:v>
                </c:pt>
                <c:pt idx="1">
                  <c:v>46432</c:v>
                </c:pt>
                <c:pt idx="2">
                  <c:v>43874</c:v>
                </c:pt>
                <c:pt idx="3">
                  <c:v>79342</c:v>
                </c:pt>
                <c:pt idx="4">
                  <c:v>61170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'Štruktúra zásob'!$A$10</c:f>
              <c:strCache>
                <c:ptCount val="1"/>
                <c:pt idx="0">
                  <c:v>Hotové výrobky</c:v>
                </c:pt>
              </c:strCache>
            </c:strRef>
          </c:tx>
          <c:cat>
            <c:numRef>
              <c:f>'Štruktúra zásob'!$B$6:$F$6</c:f>
              <c:numCache>
                <c:formatCode>General</c:formatCode>
                <c:ptCount val="5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</c:numCache>
            </c:numRef>
          </c:cat>
          <c:val>
            <c:numRef>
              <c:f>'Štruktúra zásob'!$B$10:$F$10</c:f>
              <c:numCache>
                <c:formatCode>#,##0</c:formatCode>
                <c:ptCount val="5"/>
                <c:pt idx="0">
                  <c:v>180048</c:v>
                </c:pt>
                <c:pt idx="1">
                  <c:v>213737</c:v>
                </c:pt>
                <c:pt idx="2">
                  <c:v>239893</c:v>
                </c:pt>
                <c:pt idx="3">
                  <c:v>231077</c:v>
                </c:pt>
                <c:pt idx="4">
                  <c:v>304690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640960"/>
        <c:axId val="27642496"/>
      </c:lineChart>
      <c:catAx>
        <c:axId val="27640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sk-SK"/>
          </a:p>
        </c:txPr>
        <c:crossAx val="27642496"/>
        <c:crosses val="autoZero"/>
        <c:auto val="1"/>
        <c:lblAlgn val="ctr"/>
        <c:lblOffset val="100"/>
        <c:noMultiLvlLbl val="0"/>
      </c:catAx>
      <c:valAx>
        <c:axId val="2764249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sk-SK"/>
          </a:p>
        </c:txPr>
        <c:crossAx val="276409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54416618463019373"/>
          <c:y val="0.27101697280470571"/>
          <c:w val="0.31600872639222749"/>
          <c:h val="0.10277844959391311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sk-SK"/>
        </a:p>
      </c:txPr>
    </c:legend>
    <c:plotVisOnly val="1"/>
    <c:dispBlanksAs val="gap"/>
    <c:showDLblsOverMax val="0"/>
  </c:chart>
  <c:spPr>
    <a:ln w="15875"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sk-SK"/>
    </a:p>
  </c:txPr>
  <c:printSettings>
    <c:headerFooter/>
    <c:pageMargins b="0.75" l="0.7" r="0.7" t="0.75" header="0.3" footer="0.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123824</xdr:rowOff>
    </xdr:from>
    <xdr:to>
      <xdr:col>6</xdr:col>
      <xdr:colOff>0</xdr:colOff>
      <xdr:row>54</xdr:row>
      <xdr:rowOff>123825</xdr:rowOff>
    </xdr:to>
    <xdr:graphicFrame macro="">
      <xdr:nvGraphicFramePr>
        <xdr:cNvPr id="128021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14</xdr:row>
      <xdr:rowOff>152399</xdr:rowOff>
    </xdr:from>
    <xdr:to>
      <xdr:col>3</xdr:col>
      <xdr:colOff>1400175</xdr:colOff>
      <xdr:row>49</xdr:row>
      <xdr:rowOff>133349</xdr:rowOff>
    </xdr:to>
    <xdr:graphicFrame macro="">
      <xdr:nvGraphicFramePr>
        <xdr:cNvPr id="87069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31750</xdr:colOff>
      <xdr:row>16</xdr:row>
      <xdr:rowOff>149225</xdr:rowOff>
    </xdr:from>
    <xdr:to>
      <xdr:col>4</xdr:col>
      <xdr:colOff>0</xdr:colOff>
      <xdr:row>53</xdr:row>
      <xdr:rowOff>133350</xdr:rowOff>
    </xdr:to>
    <xdr:graphicFrame macro="">
      <xdr:nvGraphicFramePr>
        <xdr:cNvPr id="67618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</xdr:colOff>
      <xdr:row>12</xdr:row>
      <xdr:rowOff>39685</xdr:rowOff>
    </xdr:from>
    <xdr:to>
      <xdr:col>5</xdr:col>
      <xdr:colOff>695325</xdr:colOff>
      <xdr:row>55</xdr:row>
      <xdr:rowOff>19049</xdr:rowOff>
    </xdr:to>
    <xdr:graphicFrame macro="">
      <xdr:nvGraphicFramePr>
        <xdr:cNvPr id="72738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I13" sqref="I13"/>
    </sheetView>
  </sheetViews>
  <sheetFormatPr defaultRowHeight="12.75" x14ac:dyDescent="0.2"/>
  <cols>
    <col min="1" max="1" width="21.42578125" style="5" customWidth="1"/>
    <col min="2" max="6" width="12.7109375" style="5" customWidth="1"/>
    <col min="7" max="7" width="1.28515625" style="5" customWidth="1"/>
    <col min="8" max="16384" width="9.140625" style="5"/>
  </cols>
  <sheetData>
    <row r="1" spans="1:6" ht="15" x14ac:dyDescent="0.25">
      <c r="A1" s="65" t="s">
        <v>29</v>
      </c>
      <c r="B1" s="66"/>
      <c r="C1" s="66"/>
      <c r="D1" s="66"/>
      <c r="E1" s="66"/>
      <c r="F1" s="66"/>
    </row>
    <row r="2" spans="1:6" ht="15" x14ac:dyDescent="0.25">
      <c r="A2" s="6"/>
      <c r="B2" s="6"/>
      <c r="C2" s="6"/>
      <c r="D2" s="6"/>
      <c r="E2" s="6"/>
      <c r="F2" s="6"/>
    </row>
    <row r="3" spans="1:6" ht="15" x14ac:dyDescent="0.25">
      <c r="A3" s="7" t="s">
        <v>27</v>
      </c>
      <c r="B3" s="6"/>
      <c r="C3" s="6"/>
      <c r="D3" s="6"/>
      <c r="E3" s="6"/>
      <c r="F3" s="6"/>
    </row>
    <row r="4" spans="1:6" ht="15" x14ac:dyDescent="0.25">
      <c r="A4" s="6"/>
      <c r="B4" s="6"/>
      <c r="C4" s="6"/>
      <c r="D4" s="6"/>
      <c r="E4" s="6"/>
      <c r="F4" s="6"/>
    </row>
    <row r="5" spans="1:6" ht="15.75" thickBot="1" x14ac:dyDescent="0.3">
      <c r="A5" s="6"/>
      <c r="B5" s="6"/>
      <c r="C5" s="6"/>
      <c r="D5" s="6"/>
      <c r="E5" s="6"/>
    </row>
    <row r="6" spans="1:6" s="6" customFormat="1" ht="15.75" thickBot="1" x14ac:dyDescent="0.3">
      <c r="A6" s="8" t="s">
        <v>24</v>
      </c>
      <c r="B6" s="9">
        <v>2014</v>
      </c>
      <c r="C6" s="9">
        <v>2015</v>
      </c>
      <c r="D6" s="10">
        <v>2016</v>
      </c>
      <c r="E6" s="10">
        <v>2017</v>
      </c>
      <c r="F6" s="11">
        <v>2018</v>
      </c>
    </row>
    <row r="7" spans="1:6" s="6" customFormat="1" ht="15" x14ac:dyDescent="0.25">
      <c r="A7" s="12" t="s">
        <v>11</v>
      </c>
      <c r="B7" s="13">
        <v>10281735</v>
      </c>
      <c r="C7" s="14">
        <v>10753123</v>
      </c>
      <c r="D7" s="15">
        <v>11878859</v>
      </c>
      <c r="E7" s="15">
        <v>14214271</v>
      </c>
      <c r="F7" s="16">
        <v>14012744</v>
      </c>
    </row>
    <row r="8" spans="1:6" s="6" customFormat="1" ht="15" x14ac:dyDescent="0.25">
      <c r="A8" s="17" t="s">
        <v>12</v>
      </c>
      <c r="B8" s="18">
        <v>10350200</v>
      </c>
      <c r="C8" s="19">
        <v>10832632</v>
      </c>
      <c r="D8" s="20">
        <v>11981551</v>
      </c>
      <c r="E8" s="20">
        <v>14267804</v>
      </c>
      <c r="F8" s="21">
        <v>14154108</v>
      </c>
    </row>
    <row r="9" spans="1:6" s="6" customFormat="1" ht="15.75" thickBot="1" x14ac:dyDescent="0.3">
      <c r="A9" s="22" t="s">
        <v>13</v>
      </c>
      <c r="B9" s="23">
        <v>68465</v>
      </c>
      <c r="C9" s="23">
        <f>C8-C7</f>
        <v>79509</v>
      </c>
      <c r="D9" s="24">
        <f>D8-D7</f>
        <v>102692</v>
      </c>
      <c r="E9" s="24">
        <f>E8-E7</f>
        <v>53533</v>
      </c>
      <c r="F9" s="25">
        <f>F8-F7</f>
        <v>141364</v>
      </c>
    </row>
  </sheetData>
  <mergeCells count="1">
    <mergeCell ref="A1:F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A3" sqref="A3"/>
    </sheetView>
  </sheetViews>
  <sheetFormatPr defaultRowHeight="12.75" x14ac:dyDescent="0.2"/>
  <cols>
    <col min="1" max="4" width="21.140625" customWidth="1"/>
    <col min="5" max="5" width="1" customWidth="1"/>
  </cols>
  <sheetData>
    <row r="1" spans="1:5" s="4" customFormat="1" ht="15" x14ac:dyDescent="0.25">
      <c r="A1" s="65" t="s">
        <v>29</v>
      </c>
      <c r="B1" s="67"/>
      <c r="C1" s="67"/>
      <c r="D1" s="67"/>
      <c r="E1" s="67"/>
    </row>
    <row r="2" spans="1:5" s="4" customFormat="1" ht="15" x14ac:dyDescent="0.25">
      <c r="A2" s="6"/>
      <c r="B2" s="6"/>
      <c r="C2" s="6"/>
      <c r="D2" s="6"/>
      <c r="E2" s="6"/>
    </row>
    <row r="3" spans="1:5" s="4" customFormat="1" ht="15" x14ac:dyDescent="0.25">
      <c r="A3" s="7" t="s">
        <v>31</v>
      </c>
      <c r="B3" s="6"/>
      <c r="C3" s="6"/>
      <c r="D3" s="6"/>
      <c r="E3" s="6"/>
    </row>
    <row r="4" spans="1:5" s="4" customFormat="1" ht="15" x14ac:dyDescent="0.25">
      <c r="A4" s="6"/>
      <c r="B4" s="6"/>
      <c r="C4" s="6"/>
      <c r="D4" s="6"/>
      <c r="E4" s="6"/>
    </row>
    <row r="5" spans="1:5" s="4" customFormat="1" ht="15.75" thickBot="1" x14ac:dyDescent="0.3">
      <c r="A5" s="6"/>
      <c r="B5" s="6"/>
      <c r="C5" s="6"/>
      <c r="D5" s="6"/>
      <c r="E5" s="6"/>
    </row>
    <row r="6" spans="1:5" s="30" customFormat="1" ht="15.75" thickBot="1" x14ac:dyDescent="0.3">
      <c r="A6" s="31" t="s">
        <v>0</v>
      </c>
      <c r="B6" s="32" t="s">
        <v>25</v>
      </c>
      <c r="C6" s="33" t="s">
        <v>26</v>
      </c>
      <c r="D6" s="33" t="s">
        <v>28</v>
      </c>
      <c r="E6" s="6"/>
    </row>
    <row r="7" spans="1:5" s="30" customFormat="1" ht="15" x14ac:dyDescent="0.25">
      <c r="A7" s="34" t="s">
        <v>7</v>
      </c>
      <c r="B7" s="35">
        <v>8389087</v>
      </c>
      <c r="C7" s="35">
        <v>10330309</v>
      </c>
      <c r="D7" s="35">
        <v>9304374</v>
      </c>
      <c r="E7" s="6"/>
    </row>
    <row r="8" spans="1:5" s="30" customFormat="1" ht="15" x14ac:dyDescent="0.25">
      <c r="A8" s="36" t="s">
        <v>8</v>
      </c>
      <c r="B8" s="37">
        <v>2661386</v>
      </c>
      <c r="C8" s="37">
        <f>2664176+6671</f>
        <v>2670847</v>
      </c>
      <c r="D8" s="37">
        <v>2796696</v>
      </c>
      <c r="E8" s="6"/>
    </row>
    <row r="9" spans="1:5" s="30" customFormat="1" ht="15" x14ac:dyDescent="0.25">
      <c r="A9" s="36" t="s">
        <v>9</v>
      </c>
      <c r="B9" s="37">
        <v>318427</v>
      </c>
      <c r="C9" s="37">
        <v>376994</v>
      </c>
      <c r="D9" s="37">
        <v>417365</v>
      </c>
      <c r="E9" s="6"/>
    </row>
    <row r="10" spans="1:5" s="30" customFormat="1" ht="15.75" thickBot="1" x14ac:dyDescent="0.3">
      <c r="A10" s="38" t="s">
        <v>10</v>
      </c>
      <c r="B10" s="39"/>
      <c r="C10" s="39">
        <f>32490-6671</f>
        <v>25819</v>
      </c>
      <c r="D10" s="39">
        <v>34538</v>
      </c>
      <c r="E10" s="6"/>
    </row>
    <row r="11" spans="1:5" s="30" customFormat="1" ht="20.25" customHeight="1" thickBot="1" x14ac:dyDescent="0.3">
      <c r="A11" s="40" t="s">
        <v>1</v>
      </c>
      <c r="B11" s="41">
        <f>SUM(B7:B10)</f>
        <v>11368900</v>
      </c>
      <c r="C11" s="41">
        <f>SUM(C7:C10)</f>
        <v>13403969</v>
      </c>
      <c r="D11" s="41">
        <f>SUM(D7:D10)</f>
        <v>12552973</v>
      </c>
      <c r="E11" s="6"/>
    </row>
    <row r="12" spans="1:5" s="30" customFormat="1" ht="15" x14ac:dyDescent="0.25">
      <c r="A12" s="42"/>
      <c r="B12" s="43"/>
      <c r="C12" s="42"/>
      <c r="D12" s="42"/>
      <c r="E12" s="6"/>
    </row>
    <row r="13" spans="1:5" x14ac:dyDescent="0.2">
      <c r="A13" s="4"/>
      <c r="B13" s="4"/>
      <c r="C13" s="4"/>
    </row>
    <row r="14" spans="1:5" x14ac:dyDescent="0.2">
      <c r="D14" s="64"/>
    </row>
    <row r="23" spans="9:9" x14ac:dyDescent="0.2">
      <c r="I23">
        <v>2</v>
      </c>
    </row>
  </sheetData>
  <mergeCells count="1">
    <mergeCell ref="A1:E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topLeftCell="A41" zoomScaleNormal="100" workbookViewId="0">
      <selection activeCell="A55" sqref="A1:E55"/>
    </sheetView>
  </sheetViews>
  <sheetFormatPr defaultRowHeight="12.75" x14ac:dyDescent="0.2"/>
  <cols>
    <col min="1" max="1" width="37.28515625" customWidth="1"/>
    <col min="2" max="4" width="14.85546875" customWidth="1"/>
    <col min="5" max="5" width="0.85546875" customWidth="1"/>
  </cols>
  <sheetData>
    <row r="1" spans="1:5" s="4" customFormat="1" ht="15" x14ac:dyDescent="0.25">
      <c r="A1" s="65" t="s">
        <v>29</v>
      </c>
      <c r="B1" s="68"/>
      <c r="C1" s="68"/>
      <c r="D1" s="68"/>
      <c r="E1" s="68"/>
    </row>
    <row r="2" spans="1:5" s="4" customFormat="1" x14ac:dyDescent="0.2">
      <c r="A2" s="5"/>
      <c r="B2" s="5"/>
      <c r="C2" s="5"/>
      <c r="D2" s="5"/>
      <c r="E2" s="5"/>
    </row>
    <row r="3" spans="1:5" s="4" customFormat="1" ht="14.25" x14ac:dyDescent="0.2">
      <c r="A3" s="7" t="s">
        <v>32</v>
      </c>
      <c r="B3" s="5"/>
      <c r="C3" s="5"/>
      <c r="D3" s="5"/>
      <c r="E3" s="5"/>
    </row>
    <row r="4" spans="1:5" s="4" customFormat="1" x14ac:dyDescent="0.2">
      <c r="A4" s="44"/>
      <c r="B4" s="5"/>
      <c r="C4" s="5"/>
      <c r="D4" s="5"/>
      <c r="E4" s="5"/>
    </row>
    <row r="5" spans="1:5" s="4" customFormat="1" ht="13.5" thickBot="1" x14ac:dyDescent="0.25">
      <c r="A5" s="44"/>
      <c r="B5" s="5"/>
      <c r="C5" s="5"/>
      <c r="D5" s="5"/>
      <c r="E5" s="5"/>
    </row>
    <row r="6" spans="1:5" s="28" customFormat="1" ht="15" thickBot="1" x14ac:dyDescent="0.25">
      <c r="A6" s="45" t="s">
        <v>24</v>
      </c>
      <c r="B6" s="46">
        <v>2016</v>
      </c>
      <c r="C6" s="46">
        <v>2017</v>
      </c>
      <c r="D6" s="46">
        <v>2018</v>
      </c>
      <c r="E6" s="47"/>
    </row>
    <row r="7" spans="1:5" s="4" customFormat="1" ht="14.25" x14ac:dyDescent="0.2">
      <c r="A7" s="48" t="s">
        <v>14</v>
      </c>
      <c r="B7" s="49">
        <f>B8+B9+B10+B11+B12-B14-B15</f>
        <v>737491</v>
      </c>
      <c r="C7" s="49">
        <f>C8+C9+C10+C11+C12-C14-C15</f>
        <v>791024</v>
      </c>
      <c r="D7" s="49">
        <f>D8+D9+D10+D11+D12-D14-D15</f>
        <v>932387</v>
      </c>
      <c r="E7" s="50"/>
    </row>
    <row r="8" spans="1:5" s="4" customFormat="1" ht="15" x14ac:dyDescent="0.25">
      <c r="A8" s="51" t="s">
        <v>15</v>
      </c>
      <c r="B8" s="37">
        <v>206917</v>
      </c>
      <c r="C8" s="37">
        <v>198683</v>
      </c>
      <c r="D8" s="37">
        <v>140911</v>
      </c>
      <c r="E8" s="5"/>
    </row>
    <row r="9" spans="1:5" s="4" customFormat="1" ht="15" x14ac:dyDescent="0.25">
      <c r="A9" s="51" t="s">
        <v>16</v>
      </c>
      <c r="B9" s="37">
        <v>680993</v>
      </c>
      <c r="C9" s="37">
        <v>747242</v>
      </c>
      <c r="D9" s="37">
        <v>717132</v>
      </c>
      <c r="E9" s="5"/>
    </row>
    <row r="10" spans="1:5" s="4" customFormat="1" ht="15" x14ac:dyDescent="0.25">
      <c r="A10" s="51" t="s">
        <v>17</v>
      </c>
      <c r="B10" s="37">
        <v>2467382</v>
      </c>
      <c r="C10" s="37">
        <v>2407045</v>
      </c>
      <c r="D10" s="37">
        <v>2459813</v>
      </c>
      <c r="E10" s="5"/>
    </row>
    <row r="11" spans="1:5" s="4" customFormat="1" ht="15" x14ac:dyDescent="0.25">
      <c r="A11" s="51" t="s">
        <v>18</v>
      </c>
      <c r="B11" s="37">
        <v>3340</v>
      </c>
      <c r="C11" s="37">
        <v>35218</v>
      </c>
      <c r="D11" s="37">
        <v>7407</v>
      </c>
      <c r="E11" s="5"/>
    </row>
    <row r="12" spans="1:5" s="4" customFormat="1" ht="15" x14ac:dyDescent="0.25">
      <c r="A12" s="51" t="s">
        <v>22</v>
      </c>
      <c r="B12" s="37">
        <v>4773</v>
      </c>
      <c r="C12" s="37">
        <v>2368</v>
      </c>
      <c r="D12" s="37">
        <v>2560</v>
      </c>
      <c r="E12" s="5"/>
    </row>
    <row r="13" spans="1:5" s="4" customFormat="1" ht="14.25" x14ac:dyDescent="0.2">
      <c r="A13" s="52" t="s">
        <v>19</v>
      </c>
      <c r="B13" s="53">
        <f>SUM(B14:B15)</f>
        <v>2625914</v>
      </c>
      <c r="C13" s="53">
        <f>SUM(C14:C15)</f>
        <v>2599532</v>
      </c>
      <c r="D13" s="53">
        <f>SUM(D14:D15)</f>
        <v>2395436</v>
      </c>
      <c r="E13" s="50"/>
    </row>
    <row r="14" spans="1:5" s="4" customFormat="1" ht="15" x14ac:dyDescent="0.25">
      <c r="A14" s="51" t="s">
        <v>20</v>
      </c>
      <c r="B14" s="37">
        <v>2496158</v>
      </c>
      <c r="C14" s="37">
        <v>2599532</v>
      </c>
      <c r="D14" s="37">
        <v>2388006</v>
      </c>
      <c r="E14" s="5"/>
    </row>
    <row r="15" spans="1:5" s="4" customFormat="1" ht="15.75" thickBot="1" x14ac:dyDescent="0.3">
      <c r="A15" s="54" t="s">
        <v>21</v>
      </c>
      <c r="B15" s="39">
        <v>129756</v>
      </c>
      <c r="C15" s="39"/>
      <c r="D15" s="39">
        <v>7430</v>
      </c>
      <c r="E15" s="5"/>
    </row>
    <row r="16" spans="1:5" s="4" customFormat="1" x14ac:dyDescent="0.2">
      <c r="B16" s="29"/>
    </row>
  </sheetData>
  <mergeCells count="1">
    <mergeCell ref="A1:E1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zoomScaleNormal="100" workbookViewId="0">
      <selection activeCell="I8" sqref="I8"/>
    </sheetView>
  </sheetViews>
  <sheetFormatPr defaultRowHeight="12.75" x14ac:dyDescent="0.2"/>
  <cols>
    <col min="1" max="1" width="27.42578125" customWidth="1"/>
    <col min="2" max="2" width="10.42578125" customWidth="1"/>
    <col min="3" max="3" width="9.85546875" customWidth="1"/>
    <col min="4" max="4" width="9.7109375" customWidth="1"/>
    <col min="5" max="5" width="10.140625" customWidth="1"/>
    <col min="6" max="6" width="10.5703125" customWidth="1"/>
    <col min="7" max="7" width="2.7109375" customWidth="1"/>
  </cols>
  <sheetData>
    <row r="1" spans="1:7" ht="15" x14ac:dyDescent="0.25">
      <c r="A1" s="65" t="s">
        <v>29</v>
      </c>
      <c r="B1" s="66"/>
      <c r="C1" s="66"/>
      <c r="D1" s="66"/>
      <c r="E1" s="66"/>
      <c r="F1" s="66"/>
    </row>
    <row r="2" spans="1:7" ht="15.75" x14ac:dyDescent="0.25">
      <c r="A2" s="5"/>
      <c r="B2" s="55"/>
      <c r="C2" s="5"/>
      <c r="D2" s="5"/>
      <c r="E2" s="5"/>
      <c r="F2" s="5"/>
    </row>
    <row r="3" spans="1:7" ht="14.25" x14ac:dyDescent="0.2">
      <c r="A3" s="7" t="s">
        <v>30</v>
      </c>
      <c r="B3" s="5"/>
      <c r="C3" s="5"/>
      <c r="D3" s="5"/>
      <c r="E3" s="5"/>
      <c r="F3" s="5"/>
    </row>
    <row r="4" spans="1:7" x14ac:dyDescent="0.2">
      <c r="A4" s="5"/>
      <c r="B4" s="5"/>
      <c r="C4" s="5"/>
      <c r="D4" s="5"/>
      <c r="E4" s="5"/>
      <c r="F4" s="5"/>
    </row>
    <row r="5" spans="1:7" ht="13.5" thickBot="1" x14ac:dyDescent="0.25">
      <c r="A5" s="5"/>
      <c r="B5" s="5"/>
      <c r="C5" s="5"/>
      <c r="D5" s="5"/>
      <c r="E5" s="5"/>
      <c r="F5" s="5"/>
    </row>
    <row r="6" spans="1:7" s="27" customFormat="1" ht="15" thickBot="1" x14ac:dyDescent="0.25">
      <c r="A6" s="8" t="s">
        <v>6</v>
      </c>
      <c r="B6" s="9">
        <v>2014</v>
      </c>
      <c r="C6" s="10">
        <v>2015</v>
      </c>
      <c r="D6" s="9">
        <v>2016</v>
      </c>
      <c r="E6" s="9">
        <v>2017</v>
      </c>
      <c r="F6" s="56">
        <v>2018</v>
      </c>
      <c r="G6" s="26"/>
    </row>
    <row r="7" spans="1:7" s="6" customFormat="1" ht="15" x14ac:dyDescent="0.25">
      <c r="A7" s="57" t="s">
        <v>2</v>
      </c>
      <c r="B7" s="58">
        <v>545375</v>
      </c>
      <c r="C7" s="58">
        <f>SUM(C8:C10)</f>
        <v>543323</v>
      </c>
      <c r="D7" s="59">
        <f>SUM(D8:D10)</f>
        <v>680993</v>
      </c>
      <c r="E7" s="59">
        <f>SUM(E8:E10)</f>
        <v>747242</v>
      </c>
      <c r="F7" s="60">
        <f>SUM(F8:F10)</f>
        <v>717132</v>
      </c>
      <c r="G7" s="27"/>
    </row>
    <row r="8" spans="1:7" s="6" customFormat="1" ht="15" x14ac:dyDescent="0.25">
      <c r="A8" s="17" t="s">
        <v>3</v>
      </c>
      <c r="B8" s="18">
        <v>299820</v>
      </c>
      <c r="C8" s="18">
        <v>283154</v>
      </c>
      <c r="D8" s="61">
        <v>397226</v>
      </c>
      <c r="E8" s="61">
        <v>436823</v>
      </c>
      <c r="F8" s="62">
        <v>351272</v>
      </c>
    </row>
    <row r="9" spans="1:7" s="6" customFormat="1" ht="14.25" customHeight="1" x14ac:dyDescent="0.25">
      <c r="A9" s="63" t="s">
        <v>5</v>
      </c>
      <c r="B9" s="18">
        <v>65507</v>
      </c>
      <c r="C9" s="18">
        <v>46432</v>
      </c>
      <c r="D9" s="61">
        <v>43874</v>
      </c>
      <c r="E9" s="61">
        <v>79342</v>
      </c>
      <c r="F9" s="62">
        <v>61170</v>
      </c>
    </row>
    <row r="10" spans="1:7" s="6" customFormat="1" ht="15.75" thickBot="1" x14ac:dyDescent="0.3">
      <c r="A10" s="22" t="s">
        <v>4</v>
      </c>
      <c r="B10" s="23">
        <v>180048</v>
      </c>
      <c r="C10" s="23">
        <v>213737</v>
      </c>
      <c r="D10" s="24">
        <v>239893</v>
      </c>
      <c r="E10" s="24">
        <v>231077</v>
      </c>
      <c r="F10" s="25">
        <v>304690</v>
      </c>
    </row>
    <row r="11" spans="1:7" x14ac:dyDescent="0.2">
      <c r="A11" s="2"/>
      <c r="B11" s="1"/>
      <c r="C11" s="1"/>
      <c r="D11" s="1"/>
      <c r="E11" s="1"/>
      <c r="F11" s="1"/>
    </row>
  </sheetData>
  <mergeCells count="1">
    <mergeCell ref="A1:F1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4" workbookViewId="0">
      <selection activeCell="D12" sqref="D12:E13"/>
    </sheetView>
  </sheetViews>
  <sheetFormatPr defaultRowHeight="12.75" x14ac:dyDescent="0.2"/>
  <cols>
    <col min="1" max="1" width="24.42578125" customWidth="1"/>
    <col min="2" max="2" width="9.140625" customWidth="1"/>
    <col min="3" max="3" width="14.28515625" customWidth="1"/>
    <col min="5" max="5" width="10.140625" bestFit="1" customWidth="1"/>
    <col min="6" max="6" width="11.42578125" customWidth="1"/>
    <col min="7" max="7" width="10.140625" bestFit="1" customWidth="1"/>
  </cols>
  <sheetData>
    <row r="1" spans="1:6" ht="15" x14ac:dyDescent="0.25">
      <c r="A1" s="69" t="s">
        <v>23</v>
      </c>
      <c r="B1" s="70"/>
      <c r="C1" s="70"/>
      <c r="D1" s="70"/>
      <c r="E1" s="70"/>
      <c r="F1" s="70"/>
    </row>
    <row r="2" spans="1:6" ht="14.25" x14ac:dyDescent="0.2">
      <c r="A2" s="3"/>
      <c r="B2" s="3"/>
      <c r="C2" s="3"/>
      <c r="D2" s="3"/>
      <c r="E2" s="3"/>
      <c r="F2" s="3"/>
    </row>
    <row r="3" spans="1:6" ht="14.25" x14ac:dyDescent="0.2">
      <c r="A3" s="3"/>
      <c r="B3" s="3"/>
      <c r="C3" s="3"/>
      <c r="D3" s="3"/>
      <c r="E3" s="3"/>
      <c r="F3" s="3"/>
    </row>
    <row r="4" spans="1:6" ht="14.25" x14ac:dyDescent="0.2">
      <c r="A4" s="3"/>
      <c r="B4" s="3"/>
      <c r="C4" s="3"/>
      <c r="D4" s="3"/>
      <c r="E4" s="3"/>
      <c r="F4" s="3"/>
    </row>
    <row r="5" spans="1:6" ht="14.25" x14ac:dyDescent="0.2">
      <c r="A5" s="3"/>
      <c r="B5" s="3"/>
      <c r="C5" s="3"/>
      <c r="D5" s="3"/>
      <c r="E5" s="3"/>
      <c r="F5" s="3"/>
    </row>
    <row r="6" spans="1:6" ht="14.25" x14ac:dyDescent="0.2">
      <c r="A6" s="3"/>
      <c r="B6" s="3"/>
      <c r="C6" s="3"/>
      <c r="D6" s="3"/>
      <c r="E6" s="3"/>
      <c r="F6" s="3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5</vt:i4>
      </vt:variant>
      <vt:variant>
        <vt:lpstr>Pomenované rozsahy</vt:lpstr>
      </vt:variant>
      <vt:variant>
        <vt:i4>3</vt:i4>
      </vt:variant>
    </vt:vector>
  </HeadingPairs>
  <TitlesOfParts>
    <vt:vector size="8" baseType="lpstr">
      <vt:lpstr>Vývoj N V a HV </vt:lpstr>
      <vt:lpstr>Štruktúra predaja</vt:lpstr>
      <vt:lpstr>Štruktúra kapitálu</vt:lpstr>
      <vt:lpstr>Štruktúra zásob</vt:lpstr>
      <vt:lpstr>Harok 1</vt:lpstr>
      <vt:lpstr>'Štruktúra kapitálu'!Oblasť_tlače</vt:lpstr>
      <vt:lpstr>'Štruktúra predaja'!Oblasť_tlače</vt:lpstr>
      <vt:lpstr>'Vývoj N V a HV '!Oblasť_tlače</vt:lpstr>
    </vt:vector>
  </TitlesOfParts>
  <Company>ESOXPLAST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cajnakova</dc:creator>
  <cp:lastModifiedBy>Malickova Marta</cp:lastModifiedBy>
  <cp:lastPrinted>2019-04-05T06:59:49Z</cp:lastPrinted>
  <dcterms:created xsi:type="dcterms:W3CDTF">2012-04-24T11:05:18Z</dcterms:created>
  <dcterms:modified xsi:type="dcterms:W3CDTF">2019-04-05T07:00:07Z</dcterms:modified>
</cp:coreProperties>
</file>