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AŇOVÉ PRIZNANIA\Daňové priznanie 2018-19\Výkazy_2018-19\"/>
    </mc:Choice>
  </mc:AlternateContent>
  <bookViews>
    <workbookView xWindow="0" yWindow="0" windowWidth="28800" windowHeight="12300" activeTab="1"/>
  </bookViews>
  <sheets>
    <sheet name="2019" sheetId="4" r:id="rId1"/>
    <sheet name="2018" sheetId="3" r:id="rId2"/>
    <sheet name="2017" sheetId="1" state="hidden" r:id="rId3"/>
  </sheets>
  <definedNames>
    <definedName name="_xlnm.Print_Area" localSheetId="2">'2017'!$A$1:$T$44</definedName>
    <definedName name="_xlnm.Print_Area" localSheetId="1">'2018'!$A$1:$T$44</definedName>
    <definedName name="_xlnm.Print_Area" localSheetId="0">'2019'!$A$1:$T$44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9" i="4" l="1"/>
  <c r="K39" i="4"/>
  <c r="J39" i="4"/>
  <c r="I39" i="4"/>
  <c r="F39" i="4"/>
  <c r="E39" i="4"/>
  <c r="D39" i="4"/>
  <c r="C39" i="4"/>
  <c r="O38" i="4"/>
  <c r="M38" i="4"/>
  <c r="G38" i="4"/>
  <c r="P38" i="4" s="1"/>
  <c r="O37" i="4"/>
  <c r="M37" i="4"/>
  <c r="G37" i="4"/>
  <c r="P37" i="4" s="1"/>
  <c r="O36" i="4"/>
  <c r="M36" i="4"/>
  <c r="G36" i="4"/>
  <c r="P36" i="4" s="1"/>
  <c r="O35" i="4"/>
  <c r="M35" i="4"/>
  <c r="G35" i="4"/>
  <c r="P35" i="4" s="1"/>
  <c r="O34" i="4"/>
  <c r="M34" i="4"/>
  <c r="G34" i="4"/>
  <c r="P34" i="4" s="1"/>
  <c r="O33" i="4"/>
  <c r="M33" i="4"/>
  <c r="G33" i="4"/>
  <c r="P33" i="4" s="1"/>
  <c r="O32" i="4"/>
  <c r="M32" i="4"/>
  <c r="G32" i="4"/>
  <c r="P32" i="4" s="1"/>
  <c r="O31" i="4"/>
  <c r="M31" i="4"/>
  <c r="G31" i="4"/>
  <c r="P31" i="4" s="1"/>
  <c r="O30" i="4"/>
  <c r="M30" i="4"/>
  <c r="G30" i="4"/>
  <c r="P30" i="4" s="1"/>
  <c r="O29" i="4"/>
  <c r="M29" i="4"/>
  <c r="G29" i="4"/>
  <c r="P29" i="4" s="1"/>
  <c r="O28" i="4"/>
  <c r="M28" i="4"/>
  <c r="M39" i="4" s="1"/>
  <c r="G28" i="4"/>
  <c r="P28" i="4" s="1"/>
  <c r="L26" i="4"/>
  <c r="L41" i="4" s="1"/>
  <c r="K26" i="4"/>
  <c r="J26" i="4"/>
  <c r="I26" i="4"/>
  <c r="I41" i="4" s="1"/>
  <c r="F26" i="4"/>
  <c r="E26" i="4"/>
  <c r="E41" i="4" s="1"/>
  <c r="D26" i="4"/>
  <c r="D41" i="4" s="1"/>
  <c r="C26" i="4"/>
  <c r="O25" i="4"/>
  <c r="M25" i="4"/>
  <c r="G25" i="4"/>
  <c r="P25" i="4" s="1"/>
  <c r="O24" i="4"/>
  <c r="M24" i="4"/>
  <c r="G24" i="4"/>
  <c r="P24" i="4" s="1"/>
  <c r="O23" i="4"/>
  <c r="M23" i="4"/>
  <c r="G23" i="4"/>
  <c r="P23" i="4" s="1"/>
  <c r="O22" i="4"/>
  <c r="M22" i="4"/>
  <c r="G22" i="4"/>
  <c r="P22" i="4" s="1"/>
  <c r="O21" i="4"/>
  <c r="M21" i="4"/>
  <c r="G21" i="4"/>
  <c r="P21" i="4" s="1"/>
  <c r="O20" i="4"/>
  <c r="M20" i="4"/>
  <c r="G20" i="4"/>
  <c r="O19" i="4"/>
  <c r="M19" i="4"/>
  <c r="G19" i="4"/>
  <c r="P19" i="4" s="1"/>
  <c r="O18" i="4"/>
  <c r="M18" i="4"/>
  <c r="P18" i="4" s="1"/>
  <c r="L16" i="4"/>
  <c r="K16" i="4"/>
  <c r="K41" i="4" s="1"/>
  <c r="J16" i="4"/>
  <c r="I16" i="4"/>
  <c r="G16" i="4"/>
  <c r="F16" i="4"/>
  <c r="F41" i="4" s="1"/>
  <c r="E16" i="4"/>
  <c r="D16" i="4"/>
  <c r="C16" i="4"/>
  <c r="P15" i="4"/>
  <c r="O15" i="4"/>
  <c r="M15" i="4"/>
  <c r="P14" i="4"/>
  <c r="O14" i="4"/>
  <c r="P13" i="4"/>
  <c r="O13" i="4"/>
  <c r="P12" i="4"/>
  <c r="O12" i="4"/>
  <c r="P11" i="4"/>
  <c r="O11" i="4"/>
  <c r="O10" i="4"/>
  <c r="M10" i="4"/>
  <c r="P10" i="4" s="1"/>
  <c r="O9" i="4"/>
  <c r="M9" i="4"/>
  <c r="I6" i="4"/>
  <c r="G6" i="4"/>
  <c r="M6" i="4" s="1"/>
  <c r="P6" i="4" s="1"/>
  <c r="O39" i="4" l="1"/>
  <c r="C41" i="4"/>
  <c r="P20" i="4"/>
  <c r="P26" i="4"/>
  <c r="O26" i="4"/>
  <c r="J41" i="4"/>
  <c r="M16" i="4"/>
  <c r="O16" i="4"/>
  <c r="P39" i="4"/>
  <c r="G26" i="4"/>
  <c r="G39" i="4"/>
  <c r="M26" i="4"/>
  <c r="M41" i="4" s="1"/>
  <c r="P9" i="4"/>
  <c r="P16" i="4" s="1"/>
  <c r="P41" i="4" s="1"/>
  <c r="M10" i="3"/>
  <c r="M9" i="3"/>
  <c r="O41" i="4" l="1"/>
  <c r="G41" i="4"/>
  <c r="L39" i="3"/>
  <c r="K39" i="3"/>
  <c r="J39" i="3"/>
  <c r="I39" i="3"/>
  <c r="F39" i="3"/>
  <c r="E39" i="3"/>
  <c r="D39" i="3"/>
  <c r="C39" i="3"/>
  <c r="O38" i="3"/>
  <c r="M38" i="3"/>
  <c r="G38" i="3"/>
  <c r="P38" i="3" s="1"/>
  <c r="O37" i="3"/>
  <c r="M37" i="3"/>
  <c r="G37" i="3"/>
  <c r="O36" i="3"/>
  <c r="M36" i="3"/>
  <c r="G36" i="3"/>
  <c r="O35" i="3"/>
  <c r="M35" i="3"/>
  <c r="G35" i="3"/>
  <c r="P35" i="3" s="1"/>
  <c r="O34" i="3"/>
  <c r="M34" i="3"/>
  <c r="G34" i="3"/>
  <c r="P34" i="3" s="1"/>
  <c r="O33" i="3"/>
  <c r="M33" i="3"/>
  <c r="G33" i="3"/>
  <c r="P33" i="3" s="1"/>
  <c r="O32" i="3"/>
  <c r="M32" i="3"/>
  <c r="G32" i="3"/>
  <c r="O31" i="3"/>
  <c r="M31" i="3"/>
  <c r="G31" i="3"/>
  <c r="P31" i="3" s="1"/>
  <c r="O30" i="3"/>
  <c r="M30" i="3"/>
  <c r="G30" i="3"/>
  <c r="P30" i="3" s="1"/>
  <c r="O29" i="3"/>
  <c r="M29" i="3"/>
  <c r="G29" i="3"/>
  <c r="P29" i="3" s="1"/>
  <c r="O28" i="3"/>
  <c r="M28" i="3"/>
  <c r="M39" i="3" s="1"/>
  <c r="G28" i="3"/>
  <c r="L26" i="3"/>
  <c r="K26" i="3"/>
  <c r="J26" i="3"/>
  <c r="J41" i="3" s="1"/>
  <c r="I26" i="3"/>
  <c r="F26" i="3"/>
  <c r="E26" i="3"/>
  <c r="D26" i="3"/>
  <c r="C26" i="3"/>
  <c r="O25" i="3"/>
  <c r="M25" i="3"/>
  <c r="G25" i="3"/>
  <c r="P25" i="3" s="1"/>
  <c r="O24" i="3"/>
  <c r="M24" i="3"/>
  <c r="G24" i="3"/>
  <c r="P24" i="3" s="1"/>
  <c r="O23" i="3"/>
  <c r="M23" i="3"/>
  <c r="G23" i="3"/>
  <c r="P23" i="3" s="1"/>
  <c r="O22" i="3"/>
  <c r="M22" i="3"/>
  <c r="G22" i="3"/>
  <c r="O21" i="3"/>
  <c r="M21" i="3"/>
  <c r="G21" i="3"/>
  <c r="P21" i="3" s="1"/>
  <c r="O20" i="3"/>
  <c r="M20" i="3"/>
  <c r="G20" i="3"/>
  <c r="O19" i="3"/>
  <c r="M19" i="3"/>
  <c r="G19" i="3"/>
  <c r="P19" i="3" s="1"/>
  <c r="O18" i="3"/>
  <c r="M18" i="3"/>
  <c r="P18" i="3" s="1"/>
  <c r="L16" i="3"/>
  <c r="K16" i="3"/>
  <c r="J16" i="3"/>
  <c r="I16" i="3"/>
  <c r="G16" i="3"/>
  <c r="F16" i="3"/>
  <c r="F41" i="3" s="1"/>
  <c r="E16" i="3"/>
  <c r="D16" i="3"/>
  <c r="C16" i="3"/>
  <c r="O15" i="3"/>
  <c r="M15" i="3"/>
  <c r="M16" i="3" s="1"/>
  <c r="P14" i="3"/>
  <c r="O14" i="3"/>
  <c r="P13" i="3"/>
  <c r="O13" i="3"/>
  <c r="P12" i="3"/>
  <c r="O12" i="3"/>
  <c r="P11" i="3"/>
  <c r="O11" i="3"/>
  <c r="P10" i="3"/>
  <c r="O10" i="3"/>
  <c r="P9" i="3"/>
  <c r="O9" i="3"/>
  <c r="O16" i="3" s="1"/>
  <c r="I6" i="3"/>
  <c r="G6" i="3"/>
  <c r="M6" i="3" s="1"/>
  <c r="P6" i="3" s="1"/>
  <c r="E41" i="3" l="1"/>
  <c r="D41" i="3"/>
  <c r="P15" i="3"/>
  <c r="P16" i="3" s="1"/>
  <c r="L41" i="3"/>
  <c r="P37" i="3"/>
  <c r="P22" i="3"/>
  <c r="P28" i="3"/>
  <c r="P32" i="3"/>
  <c r="P36" i="3"/>
  <c r="O26" i="3"/>
  <c r="O39" i="3"/>
  <c r="P39" i="3"/>
  <c r="I41" i="3"/>
  <c r="C41" i="3"/>
  <c r="K41" i="3"/>
  <c r="P20" i="3"/>
  <c r="P26" i="3" s="1"/>
  <c r="G26" i="3"/>
  <c r="G39" i="3"/>
  <c r="M26" i="3"/>
  <c r="M41" i="3" s="1"/>
  <c r="G31" i="1"/>
  <c r="G30" i="1"/>
  <c r="G29" i="1"/>
  <c r="G28" i="1"/>
  <c r="O34" i="1"/>
  <c r="O35" i="1"/>
  <c r="O36" i="1"/>
  <c r="M36" i="1"/>
  <c r="M35" i="1"/>
  <c r="M34" i="1"/>
  <c r="G34" i="1"/>
  <c r="G35" i="1"/>
  <c r="G36" i="1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O31" i="1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G6" i="1"/>
  <c r="M6" i="1" s="1"/>
  <c r="P6" i="1" s="1"/>
  <c r="I6" i="1"/>
  <c r="F26" i="1"/>
  <c r="M15" i="1"/>
  <c r="P9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31" i="1" l="1"/>
  <c r="O41" i="3"/>
  <c r="P41" i="3"/>
  <c r="G41" i="3"/>
  <c r="P28" i="1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1"/>
  <c r="M26" i="1"/>
  <c r="G16" i="1"/>
  <c r="P12" i="1"/>
  <c r="P18" i="1"/>
  <c r="M39" i="1"/>
  <c r="G41" i="1" l="1"/>
  <c r="P39" i="1"/>
  <c r="P16" i="1"/>
  <c r="P26" i="1"/>
  <c r="O41" i="1"/>
  <c r="M41" i="1"/>
  <c r="P41" i="1" l="1"/>
</calcChain>
</file>

<file path=xl/sharedStrings.xml><?xml version="1.0" encoding="utf-8"?>
<sst xmlns="http://schemas.openxmlformats.org/spreadsheetml/2006/main" count="180" uniqueCount="47">
  <si>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</si>
  <si>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</si>
  <si>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</si>
  <si>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</si>
  <si>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</si>
  <si>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</si>
  <si>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</si>
  <si>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</si>
  <si>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</si>
  <si>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</si>
  <si>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</si>
  <si>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</si>
  <si>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</si>
  <si>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</si>
  <si>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</si>
  <si>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</si>
  <si>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</si>
  <si>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</si>
  <si>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</si>
  <si>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</si>
  <si>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</si>
  <si>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</si>
  <si>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</si>
  <si>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</si>
  <si>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</si>
  <si>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</si>
  <si>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</si>
  <si>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</si>
  <si>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</si>
  <si>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</si>
  <si>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</si>
  <si>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</si>
  <si>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</si>
  <si>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</si>
  <si>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</si>
  <si>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</si>
  <si>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</si>
  <si>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</si>
  <si>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</si>
  <si>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</si>
  <si>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</si>
  <si>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</si>
  <si>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</si>
  <si>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EOS KSI Slovensko, s.r.o.</t>
  </si>
  <si>
    <t>28.2.2017</t>
  </si>
  <si>
    <t>28.2.2018</t>
  </si>
  <si>
    <t>28.2.2019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</si>
</sst>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dd/mm/yyyy"/>
    <numFmt numFmtId="165" formatCode="#,##0_ ;\-#,##0\ "/>
  </numFmts>
  <fonts count="9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0" fontId="5" fillId="0" borderId="5" xfId="0" applyFont="1" applyBorder="1" applyAlignment="1" applyProtection="1">
      <alignment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165" fontId="8" fillId="4" borderId="0" xfId="1" applyNumberFormat="1" applyFont="1" applyFill="1" applyAlignment="1" applyProtection="1">
      <alignment horizontal="right" vertical="center" wrapText="1"/>
      <protection locked="0"/>
    </xf>
    <xf numFmtId="3" fontId="2" fillId="3" borderId="0" xfId="0" applyNumberFormat="1" applyFont="1" applyFill="1" applyBorder="1" applyAlignment="1">
      <alignment horizontal="center"/>
    </xf>
    <xf numFmtId="3" fontId="2" fillId="3" borderId="0" xfId="0" applyNumberFormat="1" applyFont="1" applyFill="1" applyBorder="1" applyProtection="1"/>
    <xf numFmtId="3" fontId="2" fillId="3" borderId="1" xfId="0" applyNumberFormat="1" applyFont="1" applyFill="1" applyBorder="1" applyProtection="1"/>
    <xf numFmtId="3" fontId="4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Alignment="1" applyProtection="1">
      <alignment vertical="center"/>
    </xf>
    <xf numFmtId="3" fontId="4" fillId="3" borderId="0" xfId="0" applyNumberFormat="1" applyFont="1" applyFill="1" applyBorder="1" applyProtection="1"/>
    <xf numFmtId="3" fontId="4" fillId="3" borderId="2" xfId="0" applyNumberFormat="1" applyFont="1" applyFill="1" applyBorder="1" applyProtection="1"/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view="pageBreakPreview" zoomScale="60" zoomScaleNormal="100" workbookViewId="0">
      <selection activeCell="A45" sqref="A45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70">
        <v>20</v>
      </c>
      <c r="B1" s="71" t="s">
        <v>43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R1" s="72"/>
      <c r="S1"/>
      <c r="T1" s="74" t="s">
        <v>42</v>
      </c>
      <c r="U1" s="35"/>
    </row>
    <row r="2" spans="1:21" s="8" customFormat="1" ht="13.5" customHeight="1" x14ac:dyDescent="0.25">
      <c r="A2" s="70"/>
      <c r="B2" s="75" t="s">
        <v>24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R2" s="73"/>
      <c r="S2"/>
      <c r="T2" s="74"/>
      <c r="U2" s="35"/>
    </row>
    <row r="3" spans="1:21" s="8" customFormat="1" ht="13.5" customHeight="1" x14ac:dyDescent="0.25">
      <c r="A3" s="70"/>
      <c r="B3" s="76" t="s">
        <v>46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R3" s="73"/>
      <c r="S3"/>
      <c r="T3" s="74"/>
      <c r="U3" s="35"/>
    </row>
    <row r="4" spans="1:21" ht="12.75" customHeight="1" x14ac:dyDescent="0.2">
      <c r="A4" s="70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73"/>
      <c r="S4"/>
      <c r="T4" s="74"/>
      <c r="U4" s="36"/>
    </row>
    <row r="5" spans="1:21" ht="12.75" customHeight="1" x14ac:dyDescent="0.2">
      <c r="A5" s="70"/>
      <c r="B5" s="28"/>
      <c r="C5" s="77" t="s">
        <v>30</v>
      </c>
      <c r="D5" s="78"/>
      <c r="E5" s="78"/>
      <c r="F5" s="78"/>
      <c r="G5" s="78"/>
      <c r="H5" s="29"/>
      <c r="I5" s="77" t="s">
        <v>7</v>
      </c>
      <c r="J5" s="77"/>
      <c r="K5" s="77"/>
      <c r="L5" s="77"/>
      <c r="M5" s="77"/>
      <c r="N5" s="29"/>
      <c r="O5" s="77" t="s">
        <v>5</v>
      </c>
      <c r="P5" s="78"/>
      <c r="R5" s="73"/>
      <c r="S5"/>
      <c r="T5" s="74"/>
      <c r="U5" s="36"/>
    </row>
    <row r="6" spans="1:21" ht="12.75" customHeight="1" x14ac:dyDescent="0.2">
      <c r="A6" s="70"/>
      <c r="B6" s="33" t="s">
        <v>6</v>
      </c>
      <c r="C6" s="45">
        <v>43160</v>
      </c>
      <c r="D6" s="4" t="s">
        <v>0</v>
      </c>
      <c r="E6" s="4" t="s">
        <v>1</v>
      </c>
      <c r="F6" s="4" t="s">
        <v>2</v>
      </c>
      <c r="G6" s="25" t="str">
        <f>B3</f>
        <v>28.2.2019</v>
      </c>
      <c r="H6" s="29"/>
      <c r="I6" s="45">
        <f>C6</f>
        <v>43160</v>
      </c>
      <c r="J6" s="4" t="s">
        <v>0</v>
      </c>
      <c r="K6" s="4" t="s">
        <v>1</v>
      </c>
      <c r="L6" s="4" t="s">
        <v>2</v>
      </c>
      <c r="M6" s="25" t="str">
        <f>G6</f>
        <v>28.2.2019</v>
      </c>
      <c r="N6" s="29"/>
      <c r="O6" s="25">
        <v>43159</v>
      </c>
      <c r="P6" s="25" t="str">
        <f>M6</f>
        <v>28.2.2019</v>
      </c>
      <c r="R6" s="73"/>
      <c r="S6"/>
      <c r="T6" s="74"/>
      <c r="U6" s="36"/>
    </row>
    <row r="7" spans="1:21" ht="12.75" customHeight="1" x14ac:dyDescent="0.2">
      <c r="A7" s="70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74"/>
      <c r="U7" s="36"/>
    </row>
    <row r="8" spans="1:21" ht="12.75" customHeight="1" x14ac:dyDescent="0.2">
      <c r="A8" s="70"/>
      <c r="B8" s="28"/>
      <c r="C8" s="67" t="s">
        <v>25</v>
      </c>
      <c r="D8" s="67" t="s">
        <v>25</v>
      </c>
      <c r="E8" s="67" t="s">
        <v>25</v>
      </c>
      <c r="F8" s="67" t="s">
        <v>25</v>
      </c>
      <c r="G8" s="67" t="s">
        <v>25</v>
      </c>
      <c r="H8" s="29"/>
      <c r="I8" s="67" t="s">
        <v>25</v>
      </c>
      <c r="J8" s="67" t="s">
        <v>25</v>
      </c>
      <c r="K8" s="67" t="s">
        <v>25</v>
      </c>
      <c r="L8" s="67" t="s">
        <v>25</v>
      </c>
      <c r="M8" s="67" t="s">
        <v>25</v>
      </c>
      <c r="N8" s="29"/>
      <c r="O8" s="59" t="s">
        <v>25</v>
      </c>
      <c r="P8" s="67" t="s">
        <v>25</v>
      </c>
      <c r="R8" s="48"/>
      <c r="S8"/>
      <c r="T8" s="74"/>
      <c r="U8" s="36"/>
    </row>
    <row r="9" spans="1:21" ht="12.75" customHeight="1" x14ac:dyDescent="0.2">
      <c r="A9" s="70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0" si="0">SUM(I9+J9-K9+L9)</f>
        <v>0</v>
      </c>
      <c r="N9" s="16"/>
      <c r="O9" s="38">
        <f t="shared" ref="O9:O15" si="1">SUM(C9-I9)</f>
        <v>0</v>
      </c>
      <c r="P9" s="17">
        <f t="shared" ref="P9:P15" si="2">SUM(G9-M9)</f>
        <v>0</v>
      </c>
      <c r="R9" s="48"/>
      <c r="S9"/>
      <c r="T9" s="74"/>
      <c r="U9" s="36"/>
    </row>
    <row r="10" spans="1:21" ht="15" customHeight="1" x14ac:dyDescent="0.2">
      <c r="A10" s="70"/>
      <c r="B10" s="31" t="s">
        <v>12</v>
      </c>
      <c r="C10" s="9">
        <v>131671</v>
      </c>
      <c r="D10" s="9">
        <v>0</v>
      </c>
      <c r="E10" s="9">
        <v>0</v>
      </c>
      <c r="F10" s="9">
        <v>0</v>
      </c>
      <c r="G10" s="16">
        <v>131671</v>
      </c>
      <c r="H10" s="29"/>
      <c r="I10" s="58">
        <v>131671</v>
      </c>
      <c r="J10" s="9">
        <v>0</v>
      </c>
      <c r="K10" s="9">
        <v>0</v>
      </c>
      <c r="L10" s="9">
        <v>0</v>
      </c>
      <c r="M10" s="16">
        <f t="shared" si="0"/>
        <v>131671</v>
      </c>
      <c r="N10" s="16"/>
      <c r="O10" s="38">
        <f t="shared" si="1"/>
        <v>0</v>
      </c>
      <c r="P10" s="17">
        <f t="shared" si="2"/>
        <v>0</v>
      </c>
      <c r="R10" s="48"/>
      <c r="S10"/>
      <c r="T10" s="74"/>
      <c r="U10" s="36"/>
    </row>
    <row r="11" spans="1:21" ht="12.75" customHeight="1" x14ac:dyDescent="0.2">
      <c r="A11" s="70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v>0</v>
      </c>
      <c r="N11" s="16"/>
      <c r="O11" s="38">
        <f t="shared" si="1"/>
        <v>0</v>
      </c>
      <c r="P11" s="17">
        <f t="shared" si="2"/>
        <v>0</v>
      </c>
      <c r="R11" s="48"/>
      <c r="S11"/>
      <c r="T11" s="74"/>
      <c r="U11" s="36"/>
    </row>
    <row r="12" spans="1:21" ht="12.75" customHeight="1" x14ac:dyDescent="0.2">
      <c r="A12" s="70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v>0</v>
      </c>
      <c r="N12" s="16"/>
      <c r="O12" s="38">
        <f t="shared" si="1"/>
        <v>0</v>
      </c>
      <c r="P12" s="17">
        <f t="shared" si="2"/>
        <v>0</v>
      </c>
      <c r="R12" s="48"/>
      <c r="S12"/>
      <c r="T12" s="74"/>
      <c r="U12" s="36"/>
    </row>
    <row r="13" spans="1:21" ht="12.75" customHeight="1" x14ac:dyDescent="0.2">
      <c r="A13" s="70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v>0</v>
      </c>
      <c r="N13" s="16"/>
      <c r="O13" s="38">
        <f t="shared" si="1"/>
        <v>0</v>
      </c>
      <c r="P13" s="17">
        <f t="shared" si="2"/>
        <v>0</v>
      </c>
      <c r="R13" s="50"/>
      <c r="S13" s="49"/>
      <c r="T13" s="74"/>
      <c r="U13" s="36"/>
    </row>
    <row r="14" spans="1:21" ht="12.75" customHeight="1" x14ac:dyDescent="0.2">
      <c r="A14" s="70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v>0</v>
      </c>
      <c r="N14" s="26"/>
      <c r="O14" s="60">
        <f t="shared" si="1"/>
        <v>0</v>
      </c>
      <c r="P14" s="17">
        <f t="shared" si="2"/>
        <v>0</v>
      </c>
      <c r="R14" s="48"/>
      <c r="S14"/>
      <c r="T14" s="74"/>
      <c r="U14" s="36"/>
    </row>
    <row r="15" spans="1:21" ht="12.75" customHeight="1" x14ac:dyDescent="0.2">
      <c r="A15" s="70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ref="M15" si="3">SUM(I15+J15-K15+L15)</f>
        <v>0</v>
      </c>
      <c r="N15" s="26"/>
      <c r="O15" s="61">
        <f t="shared" si="1"/>
        <v>0</v>
      </c>
      <c r="P15" s="18">
        <f t="shared" si="2"/>
        <v>0</v>
      </c>
      <c r="R15" s="51"/>
      <c r="S15"/>
      <c r="T15" s="74"/>
      <c r="U15" s="36"/>
    </row>
    <row r="16" spans="1:21" ht="15" customHeight="1" x14ac:dyDescent="0.2">
      <c r="A16" s="70"/>
      <c r="B16" s="30" t="s">
        <v>20</v>
      </c>
      <c r="C16" s="19">
        <f>SUM(C9:C15)</f>
        <v>131671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131671</v>
      </c>
      <c r="H16" s="19"/>
      <c r="I16" s="19">
        <f>SUM(I9:I15)</f>
        <v>131671</v>
      </c>
      <c r="J16" s="19">
        <f>SUM(J9:J15)</f>
        <v>0</v>
      </c>
      <c r="K16" s="19">
        <f>SUM(K9:K15)</f>
        <v>0</v>
      </c>
      <c r="L16" s="19">
        <f>SUM(L9:L15)</f>
        <v>0</v>
      </c>
      <c r="M16" s="19">
        <f>SUM(M9:M15)</f>
        <v>131671</v>
      </c>
      <c r="N16" s="19"/>
      <c r="O16" s="62">
        <f>SUM(O9:O15)</f>
        <v>0</v>
      </c>
      <c r="P16" s="19">
        <f>SUM(P9:P15)</f>
        <v>0</v>
      </c>
      <c r="R16" s="48"/>
      <c r="S16"/>
      <c r="T16" s="74"/>
      <c r="U16" s="36"/>
    </row>
    <row r="17" spans="1:21" ht="12.75" customHeight="1" x14ac:dyDescent="0.2">
      <c r="A17" s="70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38"/>
      <c r="P17" s="16"/>
      <c r="R17" s="48"/>
      <c r="S17"/>
      <c r="T17" s="74"/>
      <c r="U17" s="36"/>
    </row>
    <row r="18" spans="1:21" ht="12.75" customHeight="1" x14ac:dyDescent="0.2">
      <c r="A18" s="70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4">SUM(I18+J18-K18+L18)</f>
        <v>0</v>
      </c>
      <c r="N18" s="16"/>
      <c r="O18" s="60">
        <f t="shared" ref="O18:O25" si="5">SUM(C18-I18)</f>
        <v>0</v>
      </c>
      <c r="P18" s="17">
        <f t="shared" ref="P18:P25" si="6">SUM(G18-M18)</f>
        <v>0</v>
      </c>
      <c r="R18" s="48"/>
      <c r="S18"/>
      <c r="T18" s="74"/>
      <c r="U18" s="36"/>
    </row>
    <row r="19" spans="1:21" ht="12.75" customHeight="1" x14ac:dyDescent="0.2">
      <c r="A19" s="70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7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4"/>
        <v>0</v>
      </c>
      <c r="N19" s="17"/>
      <c r="O19" s="60">
        <f t="shared" si="5"/>
        <v>0</v>
      </c>
      <c r="P19" s="17">
        <f t="shared" si="6"/>
        <v>0</v>
      </c>
      <c r="R19" s="50"/>
      <c r="S19" s="49"/>
      <c r="T19" s="50"/>
      <c r="U19" s="36"/>
    </row>
    <row r="20" spans="1:21" s="6" customFormat="1" ht="12" customHeight="1" x14ac:dyDescent="0.2">
      <c r="A20" s="70"/>
      <c r="B20" s="34" t="s">
        <v>17</v>
      </c>
      <c r="C20" s="14">
        <v>862788</v>
      </c>
      <c r="D20" s="14">
        <v>0</v>
      </c>
      <c r="E20" s="14">
        <v>0</v>
      </c>
      <c r="F20" s="14">
        <v>0</v>
      </c>
      <c r="G20" s="23">
        <f t="shared" si="7"/>
        <v>862788</v>
      </c>
      <c r="H20" s="21"/>
      <c r="I20" s="14">
        <v>721279</v>
      </c>
      <c r="J20" s="14">
        <v>58762</v>
      </c>
      <c r="K20" s="14">
        <v>0</v>
      </c>
      <c r="L20" s="14">
        <v>0</v>
      </c>
      <c r="M20" s="23">
        <f t="shared" si="4"/>
        <v>780041</v>
      </c>
      <c r="N20" s="21"/>
      <c r="O20" s="63">
        <f t="shared" si="5"/>
        <v>141509</v>
      </c>
      <c r="P20" s="21">
        <f t="shared" si="6"/>
        <v>82747</v>
      </c>
      <c r="R20" s="42"/>
      <c r="S20" s="42"/>
      <c r="T20" s="42"/>
      <c r="U20" s="42"/>
    </row>
    <row r="21" spans="1:21" s="6" customFormat="1" ht="12" customHeight="1" x14ac:dyDescent="0.2">
      <c r="A21" s="70"/>
      <c r="B21" s="34" t="s">
        <v>26</v>
      </c>
      <c r="C21" s="10">
        <v>0</v>
      </c>
      <c r="D21" s="10"/>
      <c r="E21" s="10"/>
      <c r="F21" s="10"/>
      <c r="G21" s="16">
        <f t="shared" si="7"/>
        <v>0</v>
      </c>
      <c r="H21" s="17"/>
      <c r="I21" s="10"/>
      <c r="J21" s="9"/>
      <c r="K21" s="9"/>
      <c r="L21" s="9"/>
      <c r="M21" s="16">
        <f t="shared" si="4"/>
        <v>0</v>
      </c>
      <c r="N21" s="26"/>
      <c r="O21" s="60">
        <f t="shared" si="5"/>
        <v>0</v>
      </c>
      <c r="P21" s="17">
        <f t="shared" si="6"/>
        <v>0</v>
      </c>
      <c r="R21" s="42"/>
      <c r="S21" s="42"/>
      <c r="T21" s="42"/>
      <c r="U21" s="42"/>
    </row>
    <row r="22" spans="1:21" s="6" customFormat="1" ht="12" customHeight="1" x14ac:dyDescent="0.2">
      <c r="A22" s="70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7"/>
        <v>0</v>
      </c>
      <c r="H22" s="17"/>
      <c r="I22" s="10">
        <v>0</v>
      </c>
      <c r="J22" s="10">
        <v>0</v>
      </c>
      <c r="K22" s="10">
        <v>0</v>
      </c>
      <c r="L22" s="10">
        <v>0</v>
      </c>
      <c r="M22" s="16">
        <f t="shared" si="4"/>
        <v>0</v>
      </c>
      <c r="N22" s="26"/>
      <c r="O22" s="60">
        <f t="shared" si="5"/>
        <v>0</v>
      </c>
      <c r="P22" s="17">
        <f t="shared" si="6"/>
        <v>0</v>
      </c>
      <c r="R22" s="42"/>
      <c r="S22" s="42"/>
      <c r="T22" s="42"/>
      <c r="U22" s="42"/>
    </row>
    <row r="23" spans="1:21" ht="21" x14ac:dyDescent="0.2">
      <c r="A23" s="70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7"/>
        <v>0</v>
      </c>
      <c r="H23" s="17"/>
      <c r="I23" s="10">
        <v>0</v>
      </c>
      <c r="J23" s="10">
        <v>0</v>
      </c>
      <c r="K23" s="10">
        <v>0</v>
      </c>
      <c r="L23" s="10">
        <v>0</v>
      </c>
      <c r="M23" s="16">
        <f t="shared" si="4"/>
        <v>0</v>
      </c>
      <c r="N23" s="26"/>
      <c r="O23" s="60">
        <f t="shared" si="5"/>
        <v>0</v>
      </c>
      <c r="P23" s="17">
        <f t="shared" si="6"/>
        <v>0</v>
      </c>
      <c r="R23" s="66" t="s">
        <v>40</v>
      </c>
      <c r="S23" s="36"/>
      <c r="T23" s="66" t="s">
        <v>41</v>
      </c>
      <c r="U23" s="36"/>
    </row>
    <row r="24" spans="1:21" ht="12" customHeight="1" x14ac:dyDescent="0.2">
      <c r="A24" s="70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7"/>
        <v>0</v>
      </c>
      <c r="H24" s="17"/>
      <c r="I24" s="10">
        <v>0</v>
      </c>
      <c r="J24" s="10">
        <v>0</v>
      </c>
      <c r="K24" s="10">
        <v>0</v>
      </c>
      <c r="L24" s="10">
        <v>0</v>
      </c>
      <c r="M24" s="16">
        <f t="shared" si="4"/>
        <v>0</v>
      </c>
      <c r="N24" s="26"/>
      <c r="O24" s="60">
        <f t="shared" si="5"/>
        <v>0</v>
      </c>
      <c r="P24" s="17">
        <f t="shared" si="6"/>
        <v>0</v>
      </c>
      <c r="R24" s="36"/>
      <c r="S24" s="36"/>
      <c r="T24" s="36"/>
      <c r="U24" s="36"/>
    </row>
    <row r="25" spans="1:21" ht="12" customHeight="1" x14ac:dyDescent="0.2">
      <c r="A25" s="70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7"/>
        <v>0</v>
      </c>
      <c r="H25" s="17"/>
      <c r="I25" s="12">
        <v>0</v>
      </c>
      <c r="J25" s="12">
        <v>0</v>
      </c>
      <c r="K25" s="12">
        <v>0</v>
      </c>
      <c r="L25" s="12">
        <v>0</v>
      </c>
      <c r="M25" s="20">
        <f t="shared" si="4"/>
        <v>0</v>
      </c>
      <c r="N25" s="26"/>
      <c r="O25" s="61">
        <f t="shared" si="5"/>
        <v>0</v>
      </c>
      <c r="P25" s="18">
        <f t="shared" si="6"/>
        <v>0</v>
      </c>
      <c r="R25" s="36"/>
      <c r="S25" s="36"/>
      <c r="T25" s="36"/>
      <c r="U25" s="36"/>
    </row>
    <row r="26" spans="1:21" ht="15" customHeight="1" x14ac:dyDescent="0.2">
      <c r="A26" s="70"/>
      <c r="B26" s="30" t="s">
        <v>21</v>
      </c>
      <c r="C26" s="22">
        <f>SUM(C18:C25)</f>
        <v>862788</v>
      </c>
      <c r="D26" s="22">
        <f>SUM(D18:D25)</f>
        <v>0</v>
      </c>
      <c r="E26" s="22">
        <f>SUM(E18:E25)</f>
        <v>0</v>
      </c>
      <c r="F26" s="22">
        <f>SUM(F18:F25)</f>
        <v>0</v>
      </c>
      <c r="G26" s="22">
        <f>SUM(G18:G25)</f>
        <v>862788</v>
      </c>
      <c r="H26" s="22"/>
      <c r="I26" s="22">
        <f>SUM(I18:I25)</f>
        <v>721279</v>
      </c>
      <c r="J26" s="22">
        <f>SUM(J18:J25)</f>
        <v>58762</v>
      </c>
      <c r="K26" s="22">
        <f>SUM(K18:K25)</f>
        <v>0</v>
      </c>
      <c r="L26" s="22">
        <f>SUM(L18:L25)</f>
        <v>0</v>
      </c>
      <c r="M26" s="22">
        <f>SUM(M18:M25)</f>
        <v>780041</v>
      </c>
      <c r="N26" s="22"/>
      <c r="O26" s="64">
        <f>SUM(O18:O25)</f>
        <v>141509</v>
      </c>
      <c r="P26" s="22">
        <f>SUM(P18:P25)</f>
        <v>82747</v>
      </c>
      <c r="R26" s="68">
        <v>2</v>
      </c>
      <c r="S26" s="36"/>
      <c r="T26" s="36"/>
      <c r="U26" s="36"/>
    </row>
    <row r="27" spans="1:21" x14ac:dyDescent="0.2">
      <c r="A27" s="70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64"/>
      <c r="P27" s="22"/>
      <c r="R27" s="69"/>
      <c r="S27" s="36"/>
      <c r="T27" s="36"/>
      <c r="U27" s="36"/>
    </row>
    <row r="28" spans="1:21" s="6" customFormat="1" ht="24" x14ac:dyDescent="0.2">
      <c r="A28" s="70"/>
      <c r="B28" s="40" t="s">
        <v>31</v>
      </c>
      <c r="C28" s="43">
        <v>171352</v>
      </c>
      <c r="D28" s="43">
        <v>128000</v>
      </c>
      <c r="E28" s="43">
        <v>0</v>
      </c>
      <c r="F28" s="43">
        <v>10900</v>
      </c>
      <c r="G28" s="41">
        <f>C28+D28-E28+F28</f>
        <v>310252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63">
        <f t="shared" ref="O28:O38" si="9">SUM(C28-I28)</f>
        <v>171352</v>
      </c>
      <c r="P28" s="21">
        <f t="shared" ref="P28:P38" si="10">SUM(G28-M28)</f>
        <v>310252</v>
      </c>
      <c r="R28" s="53">
        <v>0</v>
      </c>
      <c r="S28" s="42"/>
      <c r="T28" s="36"/>
      <c r="U28" s="42"/>
    </row>
    <row r="29" spans="1:21" s="6" customFormat="1" ht="24" x14ac:dyDescent="0.2">
      <c r="A29" s="70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63">
        <f t="shared" si="9"/>
        <v>0</v>
      </c>
      <c r="P29" s="21">
        <f t="shared" si="10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70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63">
        <f t="shared" si="9"/>
        <v>0</v>
      </c>
      <c r="P30" s="21">
        <f t="shared" si="10"/>
        <v>0</v>
      </c>
      <c r="R30" s="68">
        <v>0</v>
      </c>
      <c r="S30" s="52"/>
      <c r="T30" s="68">
        <v>5</v>
      </c>
      <c r="U30" s="36"/>
    </row>
    <row r="31" spans="1:21" ht="12.75" customHeight="1" x14ac:dyDescent="0.2">
      <c r="A31" s="70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60">
        <f t="shared" si="9"/>
        <v>0</v>
      </c>
      <c r="P31" s="17">
        <f t="shared" si="10"/>
        <v>0</v>
      </c>
      <c r="R31" s="69"/>
      <c r="S31" s="52"/>
      <c r="T31" s="69"/>
      <c r="U31" s="36"/>
    </row>
    <row r="32" spans="1:21" ht="24" customHeight="1" x14ac:dyDescent="0.2">
      <c r="A32" s="70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60">
        <f t="shared" si="9"/>
        <v>0</v>
      </c>
      <c r="P32" s="17">
        <f t="shared" si="10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70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60">
        <f t="shared" si="9"/>
        <v>0</v>
      </c>
      <c r="P33" s="17">
        <f t="shared" si="10"/>
        <v>0</v>
      </c>
      <c r="R33" s="68">
        <v>2</v>
      </c>
      <c r="S33" s="52"/>
      <c r="T33" s="68">
        <v>2</v>
      </c>
      <c r="U33" s="36"/>
    </row>
    <row r="34" spans="1:21" ht="12.75" customHeight="1" x14ac:dyDescent="0.2">
      <c r="A34" s="70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60">
        <f t="shared" si="9"/>
        <v>0</v>
      </c>
      <c r="P34" s="17">
        <f t="shared" si="10"/>
        <v>0</v>
      </c>
      <c r="R34" s="69"/>
      <c r="S34" s="52"/>
      <c r="T34" s="69"/>
      <c r="U34" s="36"/>
    </row>
    <row r="35" spans="1:21" ht="24" customHeight="1" x14ac:dyDescent="0.2">
      <c r="A35" s="70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60">
        <f t="shared" si="9"/>
        <v>0</v>
      </c>
      <c r="P35" s="17">
        <f t="shared" si="10"/>
        <v>0</v>
      </c>
      <c r="R35" s="53">
        <v>8</v>
      </c>
      <c r="S35" s="52"/>
      <c r="T35" s="53">
        <v>4</v>
      </c>
      <c r="U35" s="36"/>
    </row>
    <row r="36" spans="1:21" ht="12.75" customHeight="1" x14ac:dyDescent="0.2">
      <c r="A36" s="70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60">
        <f t="shared" si="9"/>
        <v>0</v>
      </c>
      <c r="P36" s="17">
        <f t="shared" si="10"/>
        <v>0</v>
      </c>
      <c r="R36" s="68">
        <v>3</v>
      </c>
      <c r="S36" s="52"/>
      <c r="T36" s="68">
        <v>8</v>
      </c>
      <c r="U36" s="36"/>
    </row>
    <row r="37" spans="1:21" ht="12.75" customHeight="1" x14ac:dyDescent="0.2">
      <c r="A37" s="70"/>
      <c r="B37" s="46" t="s">
        <v>28</v>
      </c>
      <c r="C37" s="10">
        <v>10900</v>
      </c>
      <c r="D37" s="10">
        <v>0</v>
      </c>
      <c r="E37" s="10">
        <v>0</v>
      </c>
      <c r="F37" s="10">
        <v>-10900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60">
        <f t="shared" si="9"/>
        <v>10900</v>
      </c>
      <c r="P37" s="17">
        <f t="shared" si="10"/>
        <v>0</v>
      </c>
      <c r="R37" s="69"/>
      <c r="S37" s="52"/>
      <c r="T37" s="69"/>
      <c r="U37" s="36"/>
    </row>
    <row r="38" spans="1:21" ht="12.75" customHeight="1" x14ac:dyDescent="0.2">
      <c r="A38" s="70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61">
        <f t="shared" si="9"/>
        <v>0</v>
      </c>
      <c r="P38" s="18">
        <f t="shared" si="10"/>
        <v>0</v>
      </c>
      <c r="R38" s="68">
        <v>2</v>
      </c>
      <c r="S38" s="52"/>
      <c r="T38" s="68">
        <v>0</v>
      </c>
      <c r="U38" s="36"/>
    </row>
    <row r="39" spans="1:21" ht="15" customHeight="1" x14ac:dyDescent="0.2">
      <c r="A39" s="70"/>
      <c r="B39" s="30" t="s">
        <v>22</v>
      </c>
      <c r="C39" s="22">
        <f>SUM(C28:C38)</f>
        <v>182252</v>
      </c>
      <c r="D39" s="22">
        <f>SUM(D28:D38)</f>
        <v>128000</v>
      </c>
      <c r="E39" s="22">
        <f>SUM(E28:E38)</f>
        <v>0</v>
      </c>
      <c r="F39" s="22">
        <f>SUM(F28:F38)</f>
        <v>0</v>
      </c>
      <c r="G39" s="22">
        <f>SUM(G28:G38)</f>
        <v>310252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64">
        <f>SUM(O28:O38)</f>
        <v>182252</v>
      </c>
      <c r="P39" s="22">
        <f>SUM(P28:P38)</f>
        <v>310252</v>
      </c>
      <c r="R39" s="69"/>
      <c r="S39" s="52"/>
      <c r="T39" s="69"/>
      <c r="U39" s="36"/>
    </row>
    <row r="40" spans="1:21" ht="12.75" customHeight="1" x14ac:dyDescent="0.2">
      <c r="A40" s="70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60"/>
      <c r="P40" s="17"/>
      <c r="R40" s="68">
        <v>0</v>
      </c>
      <c r="S40" s="52"/>
      <c r="T40" s="68">
        <v>3</v>
      </c>
      <c r="U40" s="36"/>
    </row>
    <row r="41" spans="1:21" s="7" customFormat="1" ht="13.5" customHeight="1" thickBot="1" x14ac:dyDescent="0.25">
      <c r="A41" s="70"/>
      <c r="B41" s="32" t="s">
        <v>23</v>
      </c>
      <c r="C41" s="24">
        <f>C16+C26+C39</f>
        <v>1176711</v>
      </c>
      <c r="D41" s="24">
        <f>D16+D26+D39</f>
        <v>128000</v>
      </c>
      <c r="E41" s="24">
        <f>E16+E26+E39</f>
        <v>0</v>
      </c>
      <c r="F41" s="24">
        <f>F16+F26+F39</f>
        <v>0</v>
      </c>
      <c r="G41" s="24">
        <f>G16+G26+G39</f>
        <v>1304711</v>
      </c>
      <c r="H41" s="22"/>
      <c r="I41" s="24">
        <f>I16+I26+I39</f>
        <v>852950</v>
      </c>
      <c r="J41" s="24">
        <f>J16+J26+J39</f>
        <v>58762</v>
      </c>
      <c r="K41" s="24">
        <f>K16+K26+K39</f>
        <v>0</v>
      </c>
      <c r="L41" s="24">
        <f>L16+L26+L39</f>
        <v>0</v>
      </c>
      <c r="M41" s="24">
        <f>M16+M26+M39</f>
        <v>911712</v>
      </c>
      <c r="N41" s="22"/>
      <c r="O41" s="65">
        <f>O16+O26+O39</f>
        <v>323761</v>
      </c>
      <c r="P41" s="24">
        <f>P16+P26+P39</f>
        <v>392999</v>
      </c>
      <c r="R41" s="69"/>
      <c r="S41" s="52"/>
      <c r="T41" s="69"/>
      <c r="U41" s="44"/>
    </row>
    <row r="42" spans="1:21" ht="12.75" customHeight="1" thickTop="1" x14ac:dyDescent="0.2">
      <c r="A42" s="70"/>
      <c r="N42" s="17"/>
    </row>
    <row r="43" spans="1:21" ht="12" customHeight="1" x14ac:dyDescent="0.2">
      <c r="A43" s="70"/>
    </row>
    <row r="44" spans="1:21" ht="12" customHeight="1" x14ac:dyDescent="0.2">
      <c r="A44" s="70"/>
    </row>
  </sheetData>
  <mergeCells count="20"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</mergeCells>
  <pageMargins left="0.7" right="0.7" top="0.75" bottom="0.75" header="0.3" footer="0.3"/>
  <pageSetup scale="7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abSelected="1" view="pageBreakPreview" zoomScale="90" zoomScaleNormal="90" zoomScaleSheetLayoutView="90" workbookViewId="0">
      <selection activeCell="B27" sqref="B27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70">
        <v>21</v>
      </c>
      <c r="B1" s="71" t="s">
        <v>43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R1" s="72"/>
      <c r="S1"/>
      <c r="T1" s="74" t="s">
        <v>42</v>
      </c>
      <c r="U1" s="35"/>
    </row>
    <row r="2" spans="1:21" s="8" customFormat="1" ht="13.5" customHeight="1" x14ac:dyDescent="0.25">
      <c r="A2" s="70"/>
      <c r="B2" s="75" t="s">
        <v>24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R2" s="73"/>
      <c r="S2"/>
      <c r="T2" s="74"/>
      <c r="U2" s="35"/>
    </row>
    <row r="3" spans="1:21" s="8" customFormat="1" ht="13.5" customHeight="1" x14ac:dyDescent="0.25">
      <c r="A3" s="70"/>
      <c r="B3" s="76" t="s">
        <v>45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R3" s="73"/>
      <c r="S3"/>
      <c r="T3" s="74"/>
      <c r="U3" s="35"/>
    </row>
    <row r="4" spans="1:21" ht="12.75" customHeight="1" x14ac:dyDescent="0.2">
      <c r="A4" s="70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73"/>
      <c r="S4"/>
      <c r="T4" s="74"/>
      <c r="U4" s="36"/>
    </row>
    <row r="5" spans="1:21" ht="12.75" customHeight="1" x14ac:dyDescent="0.2">
      <c r="A5" s="70"/>
      <c r="B5" s="28"/>
      <c r="C5" s="77" t="s">
        <v>30</v>
      </c>
      <c r="D5" s="78"/>
      <c r="E5" s="78"/>
      <c r="F5" s="78"/>
      <c r="G5" s="78"/>
      <c r="H5" s="29"/>
      <c r="I5" s="77" t="s">
        <v>7</v>
      </c>
      <c r="J5" s="77"/>
      <c r="K5" s="77"/>
      <c r="L5" s="77"/>
      <c r="M5" s="77"/>
      <c r="N5" s="29"/>
      <c r="O5" s="77" t="s">
        <v>5</v>
      </c>
      <c r="P5" s="78"/>
      <c r="R5" s="73"/>
      <c r="S5"/>
      <c r="T5" s="74"/>
      <c r="U5" s="36"/>
    </row>
    <row r="6" spans="1:21" ht="12.75" customHeight="1" x14ac:dyDescent="0.2">
      <c r="A6" s="70"/>
      <c r="B6" s="33" t="s">
        <v>6</v>
      </c>
      <c r="C6" s="45">
        <v>42795</v>
      </c>
      <c r="D6" s="4" t="s">
        <v>0</v>
      </c>
      <c r="E6" s="4" t="s">
        <v>1</v>
      </c>
      <c r="F6" s="4" t="s">
        <v>2</v>
      </c>
      <c r="G6" s="25" t="str">
        <f>B3</f>
        <v>28.2.2018</v>
      </c>
      <c r="H6" s="29"/>
      <c r="I6" s="45">
        <f>C6</f>
        <v>42795</v>
      </c>
      <c r="J6" s="4" t="s">
        <v>0</v>
      </c>
      <c r="K6" s="4" t="s">
        <v>1</v>
      </c>
      <c r="L6" s="4" t="s">
        <v>2</v>
      </c>
      <c r="M6" s="25" t="str">
        <f>G6</f>
        <v>28.2.2018</v>
      </c>
      <c r="N6" s="29"/>
      <c r="O6" s="25">
        <v>42794</v>
      </c>
      <c r="P6" s="25" t="str">
        <f>M6</f>
        <v>28.2.2018</v>
      </c>
      <c r="R6" s="73"/>
      <c r="S6"/>
      <c r="T6" s="74"/>
      <c r="U6" s="36"/>
    </row>
    <row r="7" spans="1:21" ht="12.75" customHeight="1" x14ac:dyDescent="0.2">
      <c r="A7" s="70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74"/>
      <c r="U7" s="36"/>
    </row>
    <row r="8" spans="1:21" ht="12.75" customHeight="1" x14ac:dyDescent="0.2">
      <c r="A8" s="70"/>
      <c r="B8" s="28"/>
      <c r="C8" s="57" t="s">
        <v>25</v>
      </c>
      <c r="D8" s="57" t="s">
        <v>25</v>
      </c>
      <c r="E8" s="57" t="s">
        <v>25</v>
      </c>
      <c r="F8" s="57" t="s">
        <v>25</v>
      </c>
      <c r="G8" s="57" t="s">
        <v>25</v>
      </c>
      <c r="H8" s="29"/>
      <c r="I8" s="57" t="s">
        <v>25</v>
      </c>
      <c r="J8" s="57" t="s">
        <v>25</v>
      </c>
      <c r="K8" s="57" t="s">
        <v>25</v>
      </c>
      <c r="L8" s="57" t="s">
        <v>25</v>
      </c>
      <c r="M8" s="57" t="s">
        <v>25</v>
      </c>
      <c r="N8" s="29"/>
      <c r="O8" s="59" t="s">
        <v>25</v>
      </c>
      <c r="P8" s="57" t="s">
        <v>25</v>
      </c>
      <c r="R8" s="48"/>
      <c r="S8"/>
      <c r="T8" s="74"/>
      <c r="U8" s="36"/>
    </row>
    <row r="9" spans="1:21" ht="12.75" customHeight="1" x14ac:dyDescent="0.2">
      <c r="A9" s="70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0" si="0">SUM(I9+J9-K9+L9)</f>
        <v>0</v>
      </c>
      <c r="N9" s="16"/>
      <c r="O9" s="38">
        <f t="shared" ref="O9:O15" si="1">SUM(C9-I9)</f>
        <v>0</v>
      </c>
      <c r="P9" s="17">
        <f t="shared" ref="P9:P15" si="2">SUM(G9-M9)</f>
        <v>0</v>
      </c>
      <c r="R9" s="48"/>
      <c r="S9"/>
      <c r="T9" s="74"/>
      <c r="U9" s="36"/>
    </row>
    <row r="10" spans="1:21" ht="15" customHeight="1" x14ac:dyDescent="0.2">
      <c r="A10" s="70"/>
      <c r="B10" s="31" t="s">
        <v>12</v>
      </c>
      <c r="C10" s="9">
        <v>131671</v>
      </c>
      <c r="D10" s="9">
        <v>0</v>
      </c>
      <c r="E10" s="9">
        <v>0</v>
      </c>
      <c r="F10" s="9">
        <v>0</v>
      </c>
      <c r="G10" s="16">
        <v>131671</v>
      </c>
      <c r="H10" s="29"/>
      <c r="I10" s="58">
        <v>130722</v>
      </c>
      <c r="J10" s="9">
        <v>949</v>
      </c>
      <c r="K10" s="9">
        <v>0</v>
      </c>
      <c r="L10" s="9">
        <v>0</v>
      </c>
      <c r="M10" s="16">
        <f t="shared" si="0"/>
        <v>131671</v>
      </c>
      <c r="N10" s="16"/>
      <c r="O10" s="38">
        <f t="shared" si="1"/>
        <v>949</v>
      </c>
      <c r="P10" s="17">
        <f t="shared" si="2"/>
        <v>0</v>
      </c>
      <c r="R10" s="48"/>
      <c r="S10"/>
      <c r="T10" s="74"/>
      <c r="U10" s="36"/>
    </row>
    <row r="11" spans="1:21" ht="12.75" customHeight="1" x14ac:dyDescent="0.2">
      <c r="A11" s="70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v>0</v>
      </c>
      <c r="N11" s="16"/>
      <c r="O11" s="38">
        <f t="shared" si="1"/>
        <v>0</v>
      </c>
      <c r="P11" s="17">
        <f t="shared" si="2"/>
        <v>0</v>
      </c>
      <c r="R11" s="48"/>
      <c r="S11"/>
      <c r="T11" s="74"/>
      <c r="U11" s="36"/>
    </row>
    <row r="12" spans="1:21" ht="12.75" customHeight="1" x14ac:dyDescent="0.2">
      <c r="A12" s="70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v>0</v>
      </c>
      <c r="N12" s="16"/>
      <c r="O12" s="38">
        <f t="shared" si="1"/>
        <v>0</v>
      </c>
      <c r="P12" s="17">
        <f t="shared" si="2"/>
        <v>0</v>
      </c>
      <c r="R12" s="48"/>
      <c r="S12"/>
      <c r="T12" s="74"/>
      <c r="U12" s="36"/>
    </row>
    <row r="13" spans="1:21" ht="12.75" customHeight="1" x14ac:dyDescent="0.2">
      <c r="A13" s="70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v>0</v>
      </c>
      <c r="N13" s="16"/>
      <c r="O13" s="38">
        <f t="shared" si="1"/>
        <v>0</v>
      </c>
      <c r="P13" s="17">
        <f t="shared" si="2"/>
        <v>0</v>
      </c>
      <c r="R13" s="50"/>
      <c r="S13" s="49"/>
      <c r="T13" s="74"/>
      <c r="U13" s="36"/>
    </row>
    <row r="14" spans="1:21" ht="12.75" customHeight="1" x14ac:dyDescent="0.2">
      <c r="A14" s="70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v>0</v>
      </c>
      <c r="N14" s="26"/>
      <c r="O14" s="60">
        <f t="shared" si="1"/>
        <v>0</v>
      </c>
      <c r="P14" s="17">
        <f t="shared" si="2"/>
        <v>0</v>
      </c>
      <c r="R14" s="48"/>
      <c r="S14"/>
      <c r="T14" s="74"/>
      <c r="U14" s="36"/>
    </row>
    <row r="15" spans="1:21" ht="12.75" customHeight="1" x14ac:dyDescent="0.2">
      <c r="A15" s="70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ref="M15" si="3">SUM(I15+J15-K15+L15)</f>
        <v>0</v>
      </c>
      <c r="N15" s="26"/>
      <c r="O15" s="61">
        <f t="shared" si="1"/>
        <v>0</v>
      </c>
      <c r="P15" s="18">
        <f t="shared" si="2"/>
        <v>0</v>
      </c>
      <c r="R15" s="51"/>
      <c r="S15"/>
      <c r="T15" s="74"/>
      <c r="U15" s="36"/>
    </row>
    <row r="16" spans="1:21" ht="15" customHeight="1" x14ac:dyDescent="0.2">
      <c r="A16" s="70"/>
      <c r="B16" s="30" t="s">
        <v>20</v>
      </c>
      <c r="C16" s="19">
        <f>SUM(C9:C15)</f>
        <v>131671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131671</v>
      </c>
      <c r="H16" s="19"/>
      <c r="I16" s="19">
        <f>SUM(I9:I15)</f>
        <v>130722</v>
      </c>
      <c r="J16" s="19">
        <f>SUM(J9:J15)</f>
        <v>949</v>
      </c>
      <c r="K16" s="19">
        <f>SUM(K9:K15)</f>
        <v>0</v>
      </c>
      <c r="L16" s="19">
        <f>SUM(L9:L15)</f>
        <v>0</v>
      </c>
      <c r="M16" s="19">
        <f>SUM(M9:M15)</f>
        <v>131671</v>
      </c>
      <c r="N16" s="19"/>
      <c r="O16" s="62">
        <f>SUM(O9:O15)</f>
        <v>949</v>
      </c>
      <c r="P16" s="19">
        <f>SUM(P9:P15)</f>
        <v>0</v>
      </c>
      <c r="R16" s="48"/>
      <c r="S16"/>
      <c r="T16" s="74"/>
      <c r="U16" s="36"/>
    </row>
    <row r="17" spans="1:21" ht="12.75" customHeight="1" x14ac:dyDescent="0.2">
      <c r="A17" s="70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38"/>
      <c r="P17" s="16"/>
      <c r="R17" s="48"/>
      <c r="S17"/>
      <c r="T17" s="74"/>
      <c r="U17" s="36"/>
    </row>
    <row r="18" spans="1:21" ht="12.75" customHeight="1" x14ac:dyDescent="0.2">
      <c r="A18" s="70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4">SUM(I18+J18-K18+L18)</f>
        <v>0</v>
      </c>
      <c r="N18" s="16"/>
      <c r="O18" s="60">
        <f t="shared" ref="O18:O25" si="5">SUM(C18-I18)</f>
        <v>0</v>
      </c>
      <c r="P18" s="17">
        <f t="shared" ref="P18:P25" si="6">SUM(G18-M18)</f>
        <v>0</v>
      </c>
      <c r="R18" s="48"/>
      <c r="S18"/>
      <c r="T18" s="74"/>
      <c r="U18" s="36"/>
    </row>
    <row r="19" spans="1:21" ht="12.75" customHeight="1" x14ac:dyDescent="0.2">
      <c r="A19" s="70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7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4"/>
        <v>0</v>
      </c>
      <c r="N19" s="17"/>
      <c r="O19" s="60">
        <f t="shared" si="5"/>
        <v>0</v>
      </c>
      <c r="P19" s="17">
        <f t="shared" si="6"/>
        <v>0</v>
      </c>
      <c r="R19" s="50"/>
      <c r="S19" s="49"/>
      <c r="T19" s="50"/>
      <c r="U19" s="36"/>
    </row>
    <row r="20" spans="1:21" s="6" customFormat="1" ht="12" customHeight="1" x14ac:dyDescent="0.2">
      <c r="A20" s="70"/>
      <c r="B20" s="34" t="s">
        <v>17</v>
      </c>
      <c r="C20" s="14">
        <v>852478</v>
      </c>
      <c r="D20" s="14">
        <v>10310</v>
      </c>
      <c r="E20" s="14">
        <v>0</v>
      </c>
      <c r="F20" s="14">
        <v>0</v>
      </c>
      <c r="G20" s="23">
        <f t="shared" si="7"/>
        <v>862788</v>
      </c>
      <c r="H20" s="21"/>
      <c r="I20" s="14">
        <v>648209</v>
      </c>
      <c r="J20" s="14">
        <v>73070</v>
      </c>
      <c r="K20" s="14">
        <v>0</v>
      </c>
      <c r="L20" s="14">
        <v>0</v>
      </c>
      <c r="M20" s="23">
        <f t="shared" si="4"/>
        <v>721279</v>
      </c>
      <c r="N20" s="21"/>
      <c r="O20" s="63">
        <f t="shared" si="5"/>
        <v>204269</v>
      </c>
      <c r="P20" s="21">
        <f t="shared" si="6"/>
        <v>141509</v>
      </c>
      <c r="R20" s="42"/>
      <c r="S20" s="42"/>
      <c r="T20" s="42"/>
      <c r="U20" s="42"/>
    </row>
    <row r="21" spans="1:21" s="6" customFormat="1" ht="12" customHeight="1" x14ac:dyDescent="0.2">
      <c r="A21" s="70"/>
      <c r="B21" s="34" t="s">
        <v>26</v>
      </c>
      <c r="C21" s="10">
        <v>0</v>
      </c>
      <c r="D21" s="10"/>
      <c r="E21" s="10"/>
      <c r="F21" s="10"/>
      <c r="G21" s="16">
        <f t="shared" si="7"/>
        <v>0</v>
      </c>
      <c r="H21" s="17"/>
      <c r="I21" s="10"/>
      <c r="J21" s="9"/>
      <c r="K21" s="9"/>
      <c r="L21" s="9"/>
      <c r="M21" s="16">
        <f t="shared" si="4"/>
        <v>0</v>
      </c>
      <c r="N21" s="26"/>
      <c r="O21" s="60">
        <f t="shared" si="5"/>
        <v>0</v>
      </c>
      <c r="P21" s="17">
        <f t="shared" si="6"/>
        <v>0</v>
      </c>
      <c r="R21" s="42"/>
      <c r="S21" s="42"/>
      <c r="T21" s="42"/>
      <c r="U21" s="42"/>
    </row>
    <row r="22" spans="1:21" s="6" customFormat="1" ht="12" customHeight="1" x14ac:dyDescent="0.2">
      <c r="A22" s="70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7"/>
        <v>0</v>
      </c>
      <c r="H22" s="17"/>
      <c r="I22" s="10">
        <v>0</v>
      </c>
      <c r="J22" s="10">
        <v>0</v>
      </c>
      <c r="K22" s="10">
        <v>0</v>
      </c>
      <c r="L22" s="10">
        <v>0</v>
      </c>
      <c r="M22" s="16">
        <f t="shared" si="4"/>
        <v>0</v>
      </c>
      <c r="N22" s="26"/>
      <c r="O22" s="60">
        <f t="shared" si="5"/>
        <v>0</v>
      </c>
      <c r="P22" s="17">
        <f t="shared" si="6"/>
        <v>0</v>
      </c>
      <c r="R22" s="42"/>
      <c r="S22" s="42"/>
      <c r="T22" s="42"/>
      <c r="U22" s="42"/>
    </row>
    <row r="23" spans="1:21" ht="21" x14ac:dyDescent="0.2">
      <c r="A23" s="70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7"/>
        <v>0</v>
      </c>
      <c r="H23" s="17"/>
      <c r="I23" s="10">
        <v>0</v>
      </c>
      <c r="J23" s="10">
        <v>0</v>
      </c>
      <c r="K23" s="10">
        <v>0</v>
      </c>
      <c r="L23" s="10">
        <v>0</v>
      </c>
      <c r="M23" s="16">
        <f t="shared" si="4"/>
        <v>0</v>
      </c>
      <c r="N23" s="26"/>
      <c r="O23" s="60">
        <f t="shared" si="5"/>
        <v>0</v>
      </c>
      <c r="P23" s="17">
        <f t="shared" si="6"/>
        <v>0</v>
      </c>
      <c r="R23" s="56" t="s">
        <v>40</v>
      </c>
      <c r="S23" s="36"/>
      <c r="T23" s="56" t="s">
        <v>41</v>
      </c>
      <c r="U23" s="36"/>
    </row>
    <row r="24" spans="1:21" ht="12" customHeight="1" x14ac:dyDescent="0.2">
      <c r="A24" s="70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7"/>
        <v>0</v>
      </c>
      <c r="H24" s="17"/>
      <c r="I24" s="10">
        <v>0</v>
      </c>
      <c r="J24" s="10">
        <v>0</v>
      </c>
      <c r="K24" s="10">
        <v>0</v>
      </c>
      <c r="L24" s="10">
        <v>0</v>
      </c>
      <c r="M24" s="16">
        <f t="shared" si="4"/>
        <v>0</v>
      </c>
      <c r="N24" s="26"/>
      <c r="O24" s="60">
        <f t="shared" si="5"/>
        <v>0</v>
      </c>
      <c r="P24" s="17">
        <f t="shared" si="6"/>
        <v>0</v>
      </c>
      <c r="R24" s="36"/>
      <c r="S24" s="36"/>
      <c r="T24" s="36"/>
      <c r="U24" s="36"/>
    </row>
    <row r="25" spans="1:21" ht="12" customHeight="1" x14ac:dyDescent="0.2">
      <c r="A25" s="70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7"/>
        <v>0</v>
      </c>
      <c r="H25" s="17"/>
      <c r="I25" s="12">
        <v>0</v>
      </c>
      <c r="J25" s="12">
        <v>0</v>
      </c>
      <c r="K25" s="12">
        <v>0</v>
      </c>
      <c r="L25" s="12">
        <v>0</v>
      </c>
      <c r="M25" s="20">
        <f t="shared" si="4"/>
        <v>0</v>
      </c>
      <c r="N25" s="26"/>
      <c r="O25" s="61">
        <f t="shared" si="5"/>
        <v>0</v>
      </c>
      <c r="P25" s="18">
        <f t="shared" si="6"/>
        <v>0</v>
      </c>
      <c r="R25" s="36"/>
      <c r="S25" s="36"/>
      <c r="T25" s="36"/>
      <c r="U25" s="36"/>
    </row>
    <row r="26" spans="1:21" ht="15" customHeight="1" x14ac:dyDescent="0.2">
      <c r="A26" s="70"/>
      <c r="B26" s="30" t="s">
        <v>21</v>
      </c>
      <c r="C26" s="22">
        <f>SUM(C18:C25)</f>
        <v>852478</v>
      </c>
      <c r="D26" s="22">
        <f>SUM(D18:D25)</f>
        <v>10310</v>
      </c>
      <c r="E26" s="22">
        <f>SUM(E18:E25)</f>
        <v>0</v>
      </c>
      <c r="F26" s="22">
        <f>SUM(F18:F25)</f>
        <v>0</v>
      </c>
      <c r="G26" s="22">
        <f>SUM(G18:G25)</f>
        <v>862788</v>
      </c>
      <c r="H26" s="22"/>
      <c r="I26" s="22">
        <f>SUM(I18:I25)</f>
        <v>648209</v>
      </c>
      <c r="J26" s="22">
        <f>SUM(J18:J25)</f>
        <v>73070</v>
      </c>
      <c r="K26" s="22">
        <f>SUM(K18:K25)</f>
        <v>0</v>
      </c>
      <c r="L26" s="22">
        <f>SUM(L18:L25)</f>
        <v>0</v>
      </c>
      <c r="M26" s="22">
        <f>SUM(M18:M25)</f>
        <v>721279</v>
      </c>
      <c r="N26" s="22"/>
      <c r="O26" s="64">
        <f>SUM(O18:O25)</f>
        <v>204269</v>
      </c>
      <c r="P26" s="22">
        <f>SUM(P18:P25)</f>
        <v>141509</v>
      </c>
      <c r="R26" s="68">
        <v>2</v>
      </c>
      <c r="S26" s="36"/>
      <c r="T26" s="36"/>
      <c r="U26" s="36"/>
    </row>
    <row r="27" spans="1:21" x14ac:dyDescent="0.2">
      <c r="A27" s="70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64"/>
      <c r="P27" s="22"/>
      <c r="R27" s="69"/>
      <c r="S27" s="36"/>
      <c r="T27" s="36"/>
      <c r="U27" s="36"/>
    </row>
    <row r="28" spans="1:21" s="6" customFormat="1" ht="24" x14ac:dyDescent="0.2">
      <c r="A28" s="70"/>
      <c r="B28" s="40" t="s">
        <v>31</v>
      </c>
      <c r="C28" s="43">
        <v>121352</v>
      </c>
      <c r="D28" s="43">
        <v>50000</v>
      </c>
      <c r="E28" s="43">
        <v>0</v>
      </c>
      <c r="F28" s="43">
        <v>0</v>
      </c>
      <c r="G28" s="41">
        <f>C28+D28-E28+F28</f>
        <v>171352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63">
        <f t="shared" ref="O28:O38" si="9">SUM(C28-I28)</f>
        <v>121352</v>
      </c>
      <c r="P28" s="21">
        <f t="shared" ref="P28:P38" si="10">SUM(G28-M28)</f>
        <v>171352</v>
      </c>
      <c r="R28" s="53">
        <v>0</v>
      </c>
      <c r="S28" s="42"/>
      <c r="T28" s="36"/>
      <c r="U28" s="42"/>
    </row>
    <row r="29" spans="1:21" s="6" customFormat="1" ht="24" x14ac:dyDescent="0.2">
      <c r="A29" s="70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63">
        <f t="shared" si="9"/>
        <v>0</v>
      </c>
      <c r="P29" s="21">
        <f t="shared" si="10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70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63">
        <f t="shared" si="9"/>
        <v>0</v>
      </c>
      <c r="P30" s="21">
        <f t="shared" si="10"/>
        <v>0</v>
      </c>
      <c r="R30" s="68">
        <v>0</v>
      </c>
      <c r="S30" s="52"/>
      <c r="T30" s="68">
        <v>5</v>
      </c>
      <c r="U30" s="36"/>
    </row>
    <row r="31" spans="1:21" ht="12.75" customHeight="1" x14ac:dyDescent="0.2">
      <c r="A31" s="70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60">
        <f t="shared" si="9"/>
        <v>0</v>
      </c>
      <c r="P31" s="17">
        <f t="shared" si="10"/>
        <v>0</v>
      </c>
      <c r="R31" s="69"/>
      <c r="S31" s="52"/>
      <c r="T31" s="69"/>
      <c r="U31" s="36"/>
    </row>
    <row r="32" spans="1:21" ht="24" customHeight="1" x14ac:dyDescent="0.2">
      <c r="A32" s="70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60">
        <f t="shared" si="9"/>
        <v>0</v>
      </c>
      <c r="P32" s="17">
        <f t="shared" si="10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70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60">
        <f t="shared" si="9"/>
        <v>0</v>
      </c>
      <c r="P33" s="17">
        <f t="shared" si="10"/>
        <v>0</v>
      </c>
      <c r="R33" s="68">
        <v>2</v>
      </c>
      <c r="S33" s="52"/>
      <c r="T33" s="68">
        <v>2</v>
      </c>
      <c r="U33" s="36"/>
    </row>
    <row r="34" spans="1:21" ht="12.75" customHeight="1" x14ac:dyDescent="0.2">
      <c r="A34" s="70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60">
        <f t="shared" si="9"/>
        <v>0</v>
      </c>
      <c r="P34" s="17">
        <f t="shared" si="10"/>
        <v>0</v>
      </c>
      <c r="R34" s="69"/>
      <c r="S34" s="52"/>
      <c r="T34" s="69"/>
      <c r="U34" s="36"/>
    </row>
    <row r="35" spans="1:21" ht="24" customHeight="1" x14ac:dyDescent="0.2">
      <c r="A35" s="70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60">
        <f t="shared" si="9"/>
        <v>0</v>
      </c>
      <c r="P35" s="17">
        <f t="shared" si="10"/>
        <v>0</v>
      </c>
      <c r="R35" s="53">
        <v>8</v>
      </c>
      <c r="S35" s="52"/>
      <c r="T35" s="53">
        <v>4</v>
      </c>
      <c r="U35" s="36"/>
    </row>
    <row r="36" spans="1:21" ht="12.75" customHeight="1" x14ac:dyDescent="0.2">
      <c r="A36" s="70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60">
        <f t="shared" si="9"/>
        <v>0</v>
      </c>
      <c r="P36" s="17">
        <f t="shared" si="10"/>
        <v>0</v>
      </c>
      <c r="R36" s="68">
        <v>3</v>
      </c>
      <c r="S36" s="52"/>
      <c r="T36" s="68">
        <v>8</v>
      </c>
      <c r="U36" s="36"/>
    </row>
    <row r="37" spans="1:21" ht="12.75" customHeight="1" x14ac:dyDescent="0.2">
      <c r="A37" s="70"/>
      <c r="B37" s="46" t="s">
        <v>28</v>
      </c>
      <c r="C37" s="10">
        <v>0</v>
      </c>
      <c r="D37" s="10">
        <v>10900</v>
      </c>
      <c r="E37" s="10">
        <v>0</v>
      </c>
      <c r="F37" s="10">
        <v>0</v>
      </c>
      <c r="G37" s="16">
        <f t="shared" si="11"/>
        <v>10900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60">
        <f t="shared" si="9"/>
        <v>0</v>
      </c>
      <c r="P37" s="17">
        <f t="shared" si="10"/>
        <v>10900</v>
      </c>
      <c r="R37" s="69"/>
      <c r="S37" s="52"/>
      <c r="T37" s="69"/>
      <c r="U37" s="36"/>
    </row>
    <row r="38" spans="1:21" ht="12.75" customHeight="1" x14ac:dyDescent="0.2">
      <c r="A38" s="70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61">
        <f t="shared" si="9"/>
        <v>0</v>
      </c>
      <c r="P38" s="18">
        <f t="shared" si="10"/>
        <v>0</v>
      </c>
      <c r="R38" s="68">
        <v>2</v>
      </c>
      <c r="S38" s="52"/>
      <c r="T38" s="68">
        <v>0</v>
      </c>
      <c r="U38" s="36"/>
    </row>
    <row r="39" spans="1:21" ht="15" customHeight="1" x14ac:dyDescent="0.2">
      <c r="A39" s="70"/>
      <c r="B39" s="30" t="s">
        <v>22</v>
      </c>
      <c r="C39" s="22">
        <f>SUM(C28:C38)</f>
        <v>121352</v>
      </c>
      <c r="D39" s="22">
        <f>SUM(D28:D38)</f>
        <v>60900</v>
      </c>
      <c r="E39" s="22">
        <f>SUM(E28:E38)</f>
        <v>0</v>
      </c>
      <c r="F39" s="22">
        <f>SUM(F28:F38)</f>
        <v>0</v>
      </c>
      <c r="G39" s="22">
        <f>SUM(G28:G38)</f>
        <v>182252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64">
        <f>SUM(O28:O38)</f>
        <v>121352</v>
      </c>
      <c r="P39" s="22">
        <f>SUM(P28:P38)</f>
        <v>182252</v>
      </c>
      <c r="R39" s="69"/>
      <c r="S39" s="52"/>
      <c r="T39" s="69"/>
      <c r="U39" s="36"/>
    </row>
    <row r="40" spans="1:21" ht="12.75" customHeight="1" x14ac:dyDescent="0.2">
      <c r="A40" s="70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60"/>
      <c r="P40" s="17"/>
      <c r="R40" s="68">
        <v>0</v>
      </c>
      <c r="S40" s="52"/>
      <c r="T40" s="68">
        <v>3</v>
      </c>
      <c r="U40" s="36"/>
    </row>
    <row r="41" spans="1:21" s="7" customFormat="1" ht="13.5" customHeight="1" thickBot="1" x14ac:dyDescent="0.25">
      <c r="A41" s="70"/>
      <c r="B41" s="32" t="s">
        <v>23</v>
      </c>
      <c r="C41" s="24">
        <f>C16+C26+C39</f>
        <v>1105501</v>
      </c>
      <c r="D41" s="24">
        <f>D16+D26+D39</f>
        <v>71210</v>
      </c>
      <c r="E41" s="24">
        <f>E16+E26+E39</f>
        <v>0</v>
      </c>
      <c r="F41" s="24">
        <f>F16+F26+F39</f>
        <v>0</v>
      </c>
      <c r="G41" s="24">
        <f>G16+G26+G39</f>
        <v>1176711</v>
      </c>
      <c r="H41" s="22"/>
      <c r="I41" s="24">
        <f>I16+I26+I39</f>
        <v>778931</v>
      </c>
      <c r="J41" s="24">
        <f>J16+J26+J39</f>
        <v>74019</v>
      </c>
      <c r="K41" s="24">
        <f>K16+K26+K39</f>
        <v>0</v>
      </c>
      <c r="L41" s="24">
        <f>L16+L26+L39</f>
        <v>0</v>
      </c>
      <c r="M41" s="24">
        <f>M16+M26+M39</f>
        <v>852950</v>
      </c>
      <c r="N41" s="22"/>
      <c r="O41" s="65">
        <f>O16+O26+O39</f>
        <v>326570</v>
      </c>
      <c r="P41" s="24">
        <f>P16+P26+P39</f>
        <v>323761</v>
      </c>
      <c r="R41" s="69"/>
      <c r="S41" s="52"/>
      <c r="T41" s="69"/>
      <c r="U41" s="44"/>
    </row>
    <row r="42" spans="1:21" ht="12.75" customHeight="1" thickTop="1" x14ac:dyDescent="0.2">
      <c r="A42" s="70"/>
      <c r="N42" s="17"/>
    </row>
    <row r="43" spans="1:21" ht="12" customHeight="1" x14ac:dyDescent="0.2">
      <c r="A43" s="70"/>
    </row>
    <row r="44" spans="1:21" ht="12" customHeight="1" x14ac:dyDescent="0.2">
      <c r="A44" s="70"/>
    </row>
  </sheetData>
  <sheetProtection formatColumns="0"/>
  <mergeCells count="20"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topLeftCell="A21" zoomScale="90" zoomScaleNormal="90" zoomScaleSheetLayoutView="100" workbookViewId="0">
      <selection activeCell="A45" sqref="A45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70">
        <v>21</v>
      </c>
      <c r="B1" s="71" t="s">
        <v>43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R1" s="72"/>
      <c r="S1"/>
      <c r="T1" s="74" t="s">
        <v>42</v>
      </c>
      <c r="U1" s="35"/>
    </row>
    <row r="2" spans="1:21" s="8" customFormat="1" ht="13.5" customHeight="1" x14ac:dyDescent="0.25">
      <c r="A2" s="70"/>
      <c r="B2" s="75" t="s">
        <v>24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R2" s="73"/>
      <c r="S2"/>
      <c r="T2" s="74"/>
      <c r="U2" s="35"/>
    </row>
    <row r="3" spans="1:21" s="8" customFormat="1" ht="13.5" customHeight="1" x14ac:dyDescent="0.25">
      <c r="A3" s="70"/>
      <c r="B3" s="76" t="s">
        <v>44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R3" s="73"/>
      <c r="S3"/>
      <c r="T3" s="74"/>
      <c r="U3" s="35"/>
    </row>
    <row r="4" spans="1:21" ht="12.75" customHeight="1" x14ac:dyDescent="0.2">
      <c r="A4" s="70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73"/>
      <c r="S4"/>
      <c r="T4" s="74"/>
      <c r="U4" s="36"/>
    </row>
    <row r="5" spans="1:21" ht="12.75" customHeight="1" x14ac:dyDescent="0.2">
      <c r="A5" s="70"/>
      <c r="B5" s="28"/>
      <c r="C5" s="77" t="s">
        <v>30</v>
      </c>
      <c r="D5" s="78"/>
      <c r="E5" s="78"/>
      <c r="F5" s="78"/>
      <c r="G5" s="78"/>
      <c r="H5" s="29"/>
      <c r="I5" s="77" t="s">
        <v>7</v>
      </c>
      <c r="J5" s="77"/>
      <c r="K5" s="77"/>
      <c r="L5" s="77"/>
      <c r="M5" s="77"/>
      <c r="N5" s="29"/>
      <c r="O5" s="77" t="s">
        <v>5</v>
      </c>
      <c r="P5" s="78"/>
      <c r="R5" s="73"/>
      <c r="S5"/>
      <c r="T5" s="74"/>
      <c r="U5" s="36"/>
    </row>
    <row r="6" spans="1:21" ht="12.75" customHeight="1" x14ac:dyDescent="0.2">
      <c r="A6" s="70"/>
      <c r="B6" s="33" t="s">
        <v>6</v>
      </c>
      <c r="C6" s="45">
        <v>42430</v>
      </c>
      <c r="D6" s="4" t="s">
        <v>0</v>
      </c>
      <c r="E6" s="4" t="s">
        <v>1</v>
      </c>
      <c r="F6" s="4" t="s">
        <v>2</v>
      </c>
      <c r="G6" s="25" t="str">
        <f>B3</f>
        <v>28.2.2017</v>
      </c>
      <c r="H6" s="29"/>
      <c r="I6" s="45">
        <f>C6</f>
        <v>42430</v>
      </c>
      <c r="J6" s="4" t="s">
        <v>0</v>
      </c>
      <c r="K6" s="4" t="s">
        <v>1</v>
      </c>
      <c r="L6" s="4" t="s">
        <v>2</v>
      </c>
      <c r="M6" s="25" t="str">
        <f>G6</f>
        <v>28.2.2017</v>
      </c>
      <c r="N6" s="29"/>
      <c r="O6" s="25">
        <v>42429</v>
      </c>
      <c r="P6" s="25" t="str">
        <f>M6</f>
        <v>28.2.2017</v>
      </c>
      <c r="R6" s="73"/>
      <c r="S6"/>
      <c r="T6" s="74"/>
      <c r="U6" s="36"/>
    </row>
    <row r="7" spans="1:21" ht="12.75" customHeight="1" x14ac:dyDescent="0.2">
      <c r="A7" s="70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74"/>
      <c r="U7" s="36"/>
    </row>
    <row r="8" spans="1:21" ht="12.75" customHeight="1" x14ac:dyDescent="0.2">
      <c r="A8" s="70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48"/>
      <c r="S8"/>
      <c r="T8" s="74"/>
      <c r="U8" s="36"/>
    </row>
    <row r="9" spans="1:21" ht="12.75" customHeight="1" x14ac:dyDescent="0.2">
      <c r="A9" s="70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v>0</v>
      </c>
      <c r="N9" s="16"/>
      <c r="O9" s="16">
        <f t="shared" ref="O9:O15" si="0">SUM(C9-I9)</f>
        <v>0</v>
      </c>
      <c r="P9" s="17">
        <f t="shared" ref="P9:P15" si="1">SUM(G9-M9)</f>
        <v>0</v>
      </c>
      <c r="R9" s="48"/>
      <c r="S9"/>
      <c r="T9" s="74"/>
      <c r="U9" s="36"/>
    </row>
    <row r="10" spans="1:21" ht="15" customHeight="1" x14ac:dyDescent="0.2">
      <c r="A10" s="70"/>
      <c r="B10" s="31" t="s">
        <v>12</v>
      </c>
      <c r="C10" s="9">
        <v>131671</v>
      </c>
      <c r="D10" s="9">
        <v>0</v>
      </c>
      <c r="E10" s="9">
        <v>0</v>
      </c>
      <c r="F10" s="9">
        <v>0</v>
      </c>
      <c r="G10" s="16">
        <v>131671</v>
      </c>
      <c r="H10" s="29"/>
      <c r="I10" s="9">
        <v>129684</v>
      </c>
      <c r="J10" s="9">
        <v>1038</v>
      </c>
      <c r="K10" s="9">
        <v>0</v>
      </c>
      <c r="L10" s="9">
        <v>0</v>
      </c>
      <c r="M10" s="16">
        <v>130722</v>
      </c>
      <c r="N10" s="16"/>
      <c r="O10" s="16">
        <f t="shared" si="0"/>
        <v>1987</v>
      </c>
      <c r="P10" s="17">
        <f t="shared" si="1"/>
        <v>949</v>
      </c>
      <c r="R10" s="48"/>
      <c r="S10"/>
      <c r="T10" s="74"/>
      <c r="U10" s="36"/>
    </row>
    <row r="11" spans="1:21" ht="12.75" customHeight="1" x14ac:dyDescent="0.2">
      <c r="A11" s="70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v>0</v>
      </c>
      <c r="N11" s="16"/>
      <c r="O11" s="16">
        <f t="shared" si="0"/>
        <v>0</v>
      </c>
      <c r="P11" s="17">
        <f t="shared" si="1"/>
        <v>0</v>
      </c>
      <c r="R11" s="48"/>
      <c r="S11"/>
      <c r="T11" s="74"/>
      <c r="U11" s="36"/>
    </row>
    <row r="12" spans="1:21" ht="12.75" customHeight="1" x14ac:dyDescent="0.2">
      <c r="A12" s="70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v>0</v>
      </c>
      <c r="N12" s="16"/>
      <c r="O12" s="16">
        <f t="shared" si="0"/>
        <v>0</v>
      </c>
      <c r="P12" s="17">
        <f t="shared" si="1"/>
        <v>0</v>
      </c>
      <c r="R12" s="48"/>
      <c r="S12"/>
      <c r="T12" s="74"/>
      <c r="U12" s="36"/>
    </row>
    <row r="13" spans="1:21" ht="12.75" customHeight="1" x14ac:dyDescent="0.2">
      <c r="A13" s="70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v>0</v>
      </c>
      <c r="N13" s="16"/>
      <c r="O13" s="16">
        <f t="shared" si="0"/>
        <v>0</v>
      </c>
      <c r="P13" s="17">
        <f t="shared" si="1"/>
        <v>0</v>
      </c>
      <c r="R13" s="50"/>
      <c r="S13" s="49"/>
      <c r="T13" s="74"/>
      <c r="U13" s="36"/>
    </row>
    <row r="14" spans="1:21" ht="12.75" customHeight="1" x14ac:dyDescent="0.2">
      <c r="A14" s="70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v>0</v>
      </c>
      <c r="N14" s="26"/>
      <c r="O14" s="17">
        <f t="shared" si="0"/>
        <v>0</v>
      </c>
      <c r="P14" s="17">
        <f t="shared" si="1"/>
        <v>0</v>
      </c>
      <c r="R14" s="48"/>
      <c r="S14"/>
      <c r="T14" s="74"/>
      <c r="U14" s="36"/>
    </row>
    <row r="15" spans="1:21" ht="12.75" customHeight="1" x14ac:dyDescent="0.2">
      <c r="A15" s="70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ref="M15" si="2">SUM(I15+J15-K15+L15)</f>
        <v>0</v>
      </c>
      <c r="N15" s="26"/>
      <c r="O15" s="18">
        <f t="shared" si="0"/>
        <v>0</v>
      </c>
      <c r="P15" s="18">
        <f t="shared" si="1"/>
        <v>0</v>
      </c>
      <c r="R15" s="51"/>
      <c r="S15"/>
      <c r="T15" s="74"/>
      <c r="U15" s="36"/>
    </row>
    <row r="16" spans="1:21" ht="15" customHeight="1" x14ac:dyDescent="0.2">
      <c r="A16" s="70"/>
      <c r="B16" s="30" t="s">
        <v>20</v>
      </c>
      <c r="C16" s="19">
        <f>SUM(C9:C15)</f>
        <v>131671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131671</v>
      </c>
      <c r="H16" s="19"/>
      <c r="I16" s="19">
        <f>SUM(I9:I15)</f>
        <v>129684</v>
      </c>
      <c r="J16" s="19">
        <f>SUM(J9:J15)</f>
        <v>1038</v>
      </c>
      <c r="K16" s="19">
        <f>SUM(K9:K15)</f>
        <v>0</v>
      </c>
      <c r="L16" s="19">
        <f>SUM(L9:L15)</f>
        <v>0</v>
      </c>
      <c r="M16" s="19">
        <f>SUM(M9:M15)</f>
        <v>130722</v>
      </c>
      <c r="N16" s="19"/>
      <c r="O16" s="19">
        <f>SUM(O9:O15)</f>
        <v>1987</v>
      </c>
      <c r="P16" s="19">
        <f>SUM(P9:P15)</f>
        <v>949</v>
      </c>
      <c r="R16" s="48"/>
      <c r="S16"/>
      <c r="T16" s="74"/>
      <c r="U16" s="36"/>
    </row>
    <row r="17" spans="1:21" ht="12.75" customHeight="1" x14ac:dyDescent="0.2">
      <c r="A17" s="70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48"/>
      <c r="S17"/>
      <c r="T17" s="74"/>
      <c r="U17" s="36"/>
    </row>
    <row r="18" spans="1:21" ht="12.75" customHeight="1" x14ac:dyDescent="0.2">
      <c r="A18" s="70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3">SUM(I18+J18-K18+L18)</f>
        <v>0</v>
      </c>
      <c r="N18" s="16"/>
      <c r="O18" s="17">
        <f t="shared" ref="O18:O25" si="4">SUM(C18-I18)</f>
        <v>0</v>
      </c>
      <c r="P18" s="17">
        <f t="shared" ref="P18:P25" si="5">SUM(G18-M18)</f>
        <v>0</v>
      </c>
      <c r="R18" s="48"/>
      <c r="S18"/>
      <c r="T18" s="74"/>
      <c r="U18" s="36"/>
    </row>
    <row r="19" spans="1:21" ht="12.75" customHeight="1" x14ac:dyDescent="0.2">
      <c r="A19" s="70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6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3"/>
        <v>0</v>
      </c>
      <c r="N19" s="17"/>
      <c r="O19" s="17">
        <f t="shared" si="4"/>
        <v>0</v>
      </c>
      <c r="P19" s="17">
        <f t="shared" si="5"/>
        <v>0</v>
      </c>
      <c r="R19" s="50"/>
      <c r="S19" s="49"/>
      <c r="T19" s="50"/>
      <c r="U19" s="36"/>
    </row>
    <row r="20" spans="1:21" s="6" customFormat="1" ht="12" customHeight="1" x14ac:dyDescent="0.2">
      <c r="A20" s="70"/>
      <c r="B20" s="34" t="s">
        <v>17</v>
      </c>
      <c r="C20" s="14">
        <v>841502</v>
      </c>
      <c r="D20" s="14">
        <v>74630</v>
      </c>
      <c r="E20" s="14">
        <v>63654</v>
      </c>
      <c r="F20" s="14">
        <v>0</v>
      </c>
      <c r="G20" s="23">
        <f t="shared" si="6"/>
        <v>852478</v>
      </c>
      <c r="H20" s="21"/>
      <c r="I20" s="14">
        <v>620120</v>
      </c>
      <c r="J20" s="14">
        <v>91743</v>
      </c>
      <c r="K20" s="14">
        <v>63654</v>
      </c>
      <c r="L20" s="14">
        <v>0</v>
      </c>
      <c r="M20" s="23">
        <f t="shared" si="3"/>
        <v>648209</v>
      </c>
      <c r="N20" s="21"/>
      <c r="O20" s="21">
        <f t="shared" si="4"/>
        <v>221382</v>
      </c>
      <c r="P20" s="21">
        <f t="shared" si="5"/>
        <v>204269</v>
      </c>
      <c r="R20" s="42"/>
      <c r="S20" s="42"/>
      <c r="T20" s="42"/>
      <c r="U20" s="42"/>
    </row>
    <row r="21" spans="1:21" s="6" customFormat="1" ht="12" customHeight="1" x14ac:dyDescent="0.2">
      <c r="A21" s="70"/>
      <c r="B21" s="34" t="s">
        <v>26</v>
      </c>
      <c r="C21" s="10">
        <v>0</v>
      </c>
      <c r="D21" s="10"/>
      <c r="E21" s="10"/>
      <c r="F21" s="10"/>
      <c r="G21" s="16">
        <f t="shared" si="6"/>
        <v>0</v>
      </c>
      <c r="H21" s="17"/>
      <c r="I21" s="10"/>
      <c r="J21" s="9"/>
      <c r="K21" s="9"/>
      <c r="L21" s="9"/>
      <c r="M21" s="16">
        <f t="shared" si="3"/>
        <v>0</v>
      </c>
      <c r="N21" s="26"/>
      <c r="O21" s="17">
        <f t="shared" si="4"/>
        <v>0</v>
      </c>
      <c r="P21" s="17">
        <f t="shared" si="5"/>
        <v>0</v>
      </c>
      <c r="R21" s="42"/>
      <c r="S21" s="42"/>
      <c r="T21" s="42"/>
      <c r="U21" s="42"/>
    </row>
    <row r="22" spans="1:21" s="6" customFormat="1" ht="12" customHeight="1" x14ac:dyDescent="0.2">
      <c r="A22" s="70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6"/>
        <v>0</v>
      </c>
      <c r="H22" s="17"/>
      <c r="I22" s="10">
        <v>0</v>
      </c>
      <c r="J22" s="10">
        <v>0</v>
      </c>
      <c r="K22" s="10">
        <v>0</v>
      </c>
      <c r="L22" s="10">
        <v>0</v>
      </c>
      <c r="M22" s="16">
        <f t="shared" si="3"/>
        <v>0</v>
      </c>
      <c r="N22" s="26"/>
      <c r="O22" s="17">
        <f t="shared" si="4"/>
        <v>0</v>
      </c>
      <c r="P22" s="17">
        <f t="shared" si="5"/>
        <v>0</v>
      </c>
      <c r="R22" s="42"/>
      <c r="S22" s="42"/>
      <c r="T22" s="42"/>
      <c r="U22" s="42"/>
    </row>
    <row r="23" spans="1:21" ht="21" x14ac:dyDescent="0.2">
      <c r="A23" s="70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6"/>
        <v>0</v>
      </c>
      <c r="H23" s="17"/>
      <c r="I23" s="10">
        <v>0</v>
      </c>
      <c r="J23" s="10">
        <v>0</v>
      </c>
      <c r="K23" s="10">
        <v>0</v>
      </c>
      <c r="L23" s="10">
        <v>0</v>
      </c>
      <c r="M23" s="16">
        <f t="shared" si="3"/>
        <v>0</v>
      </c>
      <c r="N23" s="26"/>
      <c r="O23" s="17">
        <f t="shared" si="4"/>
        <v>0</v>
      </c>
      <c r="P23" s="17">
        <f t="shared" si="5"/>
        <v>0</v>
      </c>
      <c r="R23" s="54" t="s">
        <v>40</v>
      </c>
      <c r="S23" s="36"/>
      <c r="T23" s="54" t="s">
        <v>41</v>
      </c>
      <c r="U23" s="36"/>
    </row>
    <row r="24" spans="1:21" ht="12" customHeight="1" x14ac:dyDescent="0.2">
      <c r="A24" s="70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6"/>
        <v>0</v>
      </c>
      <c r="H24" s="17"/>
      <c r="I24" s="10">
        <v>0</v>
      </c>
      <c r="J24" s="10">
        <v>0</v>
      </c>
      <c r="K24" s="10">
        <v>0</v>
      </c>
      <c r="L24" s="10">
        <v>0</v>
      </c>
      <c r="M24" s="16">
        <f t="shared" si="3"/>
        <v>0</v>
      </c>
      <c r="N24" s="26"/>
      <c r="O24" s="17">
        <f t="shared" si="4"/>
        <v>0</v>
      </c>
      <c r="P24" s="17">
        <f t="shared" si="5"/>
        <v>0</v>
      </c>
      <c r="R24" s="36"/>
      <c r="S24" s="36"/>
      <c r="T24" s="36"/>
      <c r="U24" s="36"/>
    </row>
    <row r="25" spans="1:21" ht="12" customHeight="1" x14ac:dyDescent="0.2">
      <c r="A25" s="70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6"/>
        <v>0</v>
      </c>
      <c r="H25" s="17"/>
      <c r="I25" s="12">
        <v>0</v>
      </c>
      <c r="J25" s="12">
        <v>0</v>
      </c>
      <c r="K25" s="12">
        <v>0</v>
      </c>
      <c r="L25" s="12">
        <v>0</v>
      </c>
      <c r="M25" s="20">
        <f t="shared" si="3"/>
        <v>0</v>
      </c>
      <c r="N25" s="26"/>
      <c r="O25" s="18">
        <f t="shared" si="4"/>
        <v>0</v>
      </c>
      <c r="P25" s="18">
        <f t="shared" si="5"/>
        <v>0</v>
      </c>
      <c r="R25" s="36"/>
      <c r="S25" s="36"/>
      <c r="T25" s="36"/>
      <c r="U25" s="36"/>
    </row>
    <row r="26" spans="1:21" ht="15" customHeight="1" x14ac:dyDescent="0.2">
      <c r="A26" s="70"/>
      <c r="B26" s="30" t="s">
        <v>21</v>
      </c>
      <c r="C26" s="22">
        <f>SUM(C18:C25)</f>
        <v>841502</v>
      </c>
      <c r="D26" s="22">
        <f>SUM(D18:D25)</f>
        <v>74630</v>
      </c>
      <c r="E26" s="22">
        <f>SUM(E18:E25)</f>
        <v>63654</v>
      </c>
      <c r="F26" s="22">
        <f>SUM(F18:F25)</f>
        <v>0</v>
      </c>
      <c r="G26" s="22">
        <f>SUM(G18:G25)</f>
        <v>852478</v>
      </c>
      <c r="H26" s="22"/>
      <c r="I26" s="22">
        <f>SUM(I18:I25)</f>
        <v>620120</v>
      </c>
      <c r="J26" s="22">
        <f>SUM(J18:J25)</f>
        <v>91743</v>
      </c>
      <c r="K26" s="22">
        <f>SUM(K18:K25)</f>
        <v>63654</v>
      </c>
      <c r="L26" s="22">
        <f>SUM(L18:L25)</f>
        <v>0</v>
      </c>
      <c r="M26" s="22">
        <f>SUM(M18:M25)</f>
        <v>648209</v>
      </c>
      <c r="N26" s="22"/>
      <c r="O26" s="22">
        <f>SUM(O18:O25)</f>
        <v>221382</v>
      </c>
      <c r="P26" s="22">
        <f>SUM(P18:P25)</f>
        <v>204269</v>
      </c>
      <c r="R26" s="68">
        <v>2</v>
      </c>
      <c r="S26" s="36"/>
      <c r="T26" s="36"/>
      <c r="U26" s="36"/>
    </row>
    <row r="27" spans="1:21" x14ac:dyDescent="0.2">
      <c r="A27" s="70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69"/>
      <c r="S27" s="36"/>
      <c r="T27" s="36"/>
      <c r="U27" s="36"/>
    </row>
    <row r="28" spans="1:21" s="6" customFormat="1" ht="24" x14ac:dyDescent="0.2">
      <c r="A28" s="70"/>
      <c r="B28" s="40" t="s">
        <v>31</v>
      </c>
      <c r="C28" s="43">
        <v>95552</v>
      </c>
      <c r="D28" s="43">
        <v>25800</v>
      </c>
      <c r="E28" s="43">
        <v>0</v>
      </c>
      <c r="F28" s="43">
        <v>0</v>
      </c>
      <c r="G28" s="41">
        <f>C28+D28-E28+F28</f>
        <v>121352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7">SUM(I28+J28-K28+L28)</f>
        <v>0</v>
      </c>
      <c r="N28" s="23"/>
      <c r="O28" s="21">
        <f t="shared" ref="O28:O38" si="8">SUM(C28-I28)</f>
        <v>95552</v>
      </c>
      <c r="P28" s="21">
        <f t="shared" ref="P28:P38" si="9">SUM(G28-M28)</f>
        <v>121352</v>
      </c>
      <c r="R28" s="53">
        <v>0</v>
      </c>
      <c r="S28" s="42"/>
      <c r="T28" s="36"/>
      <c r="U28" s="42"/>
    </row>
    <row r="29" spans="1:21" s="6" customFormat="1" ht="24" x14ac:dyDescent="0.2">
      <c r="A29" s="70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7"/>
        <v>0</v>
      </c>
      <c r="N29" s="23"/>
      <c r="O29" s="21">
        <f t="shared" si="8"/>
        <v>0</v>
      </c>
      <c r="P29" s="21">
        <f t="shared" si="9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70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7"/>
        <v>0</v>
      </c>
      <c r="N30" s="26"/>
      <c r="O30" s="21">
        <f t="shared" si="8"/>
        <v>0</v>
      </c>
      <c r="P30" s="21">
        <f t="shared" si="9"/>
        <v>0</v>
      </c>
      <c r="R30" s="68">
        <v>0</v>
      </c>
      <c r="S30" s="52"/>
      <c r="T30" s="68">
        <v>5</v>
      </c>
      <c r="U30" s="36"/>
    </row>
    <row r="31" spans="1:21" ht="12.75" customHeight="1" x14ac:dyDescent="0.2">
      <c r="A31" s="70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7"/>
        <v>0</v>
      </c>
      <c r="N31" s="26"/>
      <c r="O31" s="17">
        <f t="shared" si="8"/>
        <v>0</v>
      </c>
      <c r="P31" s="17">
        <f t="shared" si="9"/>
        <v>0</v>
      </c>
      <c r="R31" s="69"/>
      <c r="S31" s="52"/>
      <c r="T31" s="69"/>
      <c r="U31" s="36"/>
    </row>
    <row r="32" spans="1:21" ht="24" customHeight="1" x14ac:dyDescent="0.2">
      <c r="A32" s="70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0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7"/>
        <v>0</v>
      </c>
      <c r="N32" s="26"/>
      <c r="O32" s="17">
        <f t="shared" si="8"/>
        <v>0</v>
      </c>
      <c r="P32" s="17">
        <f t="shared" si="9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70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0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7"/>
        <v>0</v>
      </c>
      <c r="N33" s="26"/>
      <c r="O33" s="17">
        <f t="shared" si="8"/>
        <v>0</v>
      </c>
      <c r="P33" s="17">
        <f t="shared" si="9"/>
        <v>0</v>
      </c>
      <c r="R33" s="68">
        <v>2</v>
      </c>
      <c r="S33" s="52"/>
      <c r="T33" s="68">
        <v>2</v>
      </c>
      <c r="U33" s="36"/>
    </row>
    <row r="34" spans="1:21" ht="12.75" customHeight="1" x14ac:dyDescent="0.2">
      <c r="A34" s="70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0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8"/>
        <v>0</v>
      </c>
      <c r="P34" s="17">
        <f t="shared" si="9"/>
        <v>0</v>
      </c>
      <c r="R34" s="69"/>
      <c r="S34" s="52"/>
      <c r="T34" s="69"/>
      <c r="U34" s="36"/>
    </row>
    <row r="35" spans="1:21" ht="24" customHeight="1" x14ac:dyDescent="0.2">
      <c r="A35" s="70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0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8"/>
        <v>0</v>
      </c>
      <c r="P35" s="17">
        <f t="shared" si="9"/>
        <v>0</v>
      </c>
      <c r="R35" s="53">
        <v>8</v>
      </c>
      <c r="S35" s="52"/>
      <c r="T35" s="53">
        <v>4</v>
      </c>
      <c r="U35" s="36"/>
    </row>
    <row r="36" spans="1:21" ht="12.75" customHeight="1" x14ac:dyDescent="0.2">
      <c r="A36" s="70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0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8"/>
        <v>0</v>
      </c>
      <c r="P36" s="17">
        <f t="shared" si="9"/>
        <v>0</v>
      </c>
      <c r="R36" s="68">
        <v>3</v>
      </c>
      <c r="S36" s="52"/>
      <c r="T36" s="68">
        <v>8</v>
      </c>
      <c r="U36" s="36"/>
    </row>
    <row r="37" spans="1:21" ht="12.75" customHeight="1" x14ac:dyDescent="0.2">
      <c r="A37" s="70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0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7"/>
        <v>0</v>
      </c>
      <c r="N37" s="26"/>
      <c r="O37" s="17">
        <f t="shared" si="8"/>
        <v>0</v>
      </c>
      <c r="P37" s="17">
        <f t="shared" si="9"/>
        <v>0</v>
      </c>
      <c r="R37" s="69"/>
      <c r="S37" s="52"/>
      <c r="T37" s="69"/>
      <c r="U37" s="36"/>
    </row>
    <row r="38" spans="1:21" ht="12.75" customHeight="1" x14ac:dyDescent="0.2">
      <c r="A38" s="70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0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7"/>
        <v>0</v>
      </c>
      <c r="N38" s="26"/>
      <c r="O38" s="18">
        <f t="shared" si="8"/>
        <v>0</v>
      </c>
      <c r="P38" s="18">
        <f t="shared" si="9"/>
        <v>0</v>
      </c>
      <c r="R38" s="68">
        <v>2</v>
      </c>
      <c r="S38" s="52"/>
      <c r="T38" s="68">
        <v>0</v>
      </c>
      <c r="U38" s="36"/>
    </row>
    <row r="39" spans="1:21" ht="15" customHeight="1" x14ac:dyDescent="0.2">
      <c r="A39" s="70"/>
      <c r="B39" s="30" t="s">
        <v>22</v>
      </c>
      <c r="C39" s="22">
        <f>SUM(C28:C38)</f>
        <v>95552</v>
      </c>
      <c r="D39" s="22">
        <f>SUM(D28:D38)</f>
        <v>25800</v>
      </c>
      <c r="E39" s="22">
        <f>SUM(E28:E38)</f>
        <v>0</v>
      </c>
      <c r="F39" s="22">
        <f>SUM(F28:F38)</f>
        <v>0</v>
      </c>
      <c r="G39" s="22">
        <f>SUM(G28:G38)</f>
        <v>121352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95552</v>
      </c>
      <c r="P39" s="22">
        <f>SUM(P28:P38)</f>
        <v>121352</v>
      </c>
      <c r="R39" s="69"/>
      <c r="S39" s="52"/>
      <c r="T39" s="69"/>
      <c r="U39" s="36"/>
    </row>
    <row r="40" spans="1:21" ht="12.75" customHeight="1" x14ac:dyDescent="0.2">
      <c r="A40" s="70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68">
        <v>0</v>
      </c>
      <c r="S40" s="52"/>
      <c r="T40" s="68">
        <v>3</v>
      </c>
      <c r="U40" s="36"/>
    </row>
    <row r="41" spans="1:21" s="7" customFormat="1" ht="13.5" customHeight="1" thickBot="1" x14ac:dyDescent="0.25">
      <c r="A41" s="70"/>
      <c r="B41" s="32" t="s">
        <v>23</v>
      </c>
      <c r="C41" s="24">
        <f>C16+C26+C39</f>
        <v>1068725</v>
      </c>
      <c r="D41" s="24">
        <f>D16+D26+D39</f>
        <v>100430</v>
      </c>
      <c r="E41" s="24">
        <f>E16+E26+E39</f>
        <v>63654</v>
      </c>
      <c r="F41" s="24">
        <f>F16+F26+F39</f>
        <v>0</v>
      </c>
      <c r="G41" s="24">
        <f>G16+G26+G39</f>
        <v>1105501</v>
      </c>
      <c r="H41" s="22"/>
      <c r="I41" s="24">
        <f>I16+I26+I39</f>
        <v>749804</v>
      </c>
      <c r="J41" s="24">
        <f>J16+J26+J39</f>
        <v>92781</v>
      </c>
      <c r="K41" s="24">
        <f>K16+K26+K39</f>
        <v>63654</v>
      </c>
      <c r="L41" s="24">
        <f>L16+L26+L39</f>
        <v>0</v>
      </c>
      <c r="M41" s="24">
        <f>M16+M26+M39</f>
        <v>778931</v>
      </c>
      <c r="N41" s="22"/>
      <c r="O41" s="24">
        <f>O16+O26+O39</f>
        <v>318921</v>
      </c>
      <c r="P41" s="24">
        <f>P16+P26+P39</f>
        <v>326570</v>
      </c>
      <c r="R41" s="69"/>
      <c r="S41" s="52"/>
      <c r="T41" s="69"/>
      <c r="U41" s="44"/>
    </row>
    <row r="42" spans="1:21" ht="12.75" customHeight="1" thickTop="1" x14ac:dyDescent="0.2">
      <c r="A42" s="70"/>
      <c r="N42" s="17"/>
    </row>
    <row r="43" spans="1:21" ht="12" customHeight="1" x14ac:dyDescent="0.2">
      <c r="A43" s="70"/>
    </row>
    <row r="44" spans="1:21" ht="12" customHeight="1" x14ac:dyDescent="0.2">
      <c r="A44" s="70"/>
    </row>
  </sheetData>
  <sheetProtection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 P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49DE83-46D8-437E-8D2F-FBD410F64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2019</vt:lpstr>
      <vt:lpstr>2018</vt:lpstr>
      <vt:lpstr>2017</vt:lpstr>
      <vt:lpstr>'2017'!Oblasť_tlače</vt:lpstr>
      <vt:lpstr>'2018'!Oblasť_tlače</vt:lpstr>
      <vt:lpstr>'2019'!Oblasť_tlače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Zuzana Šmigrovská</cp:lastModifiedBy>
  <cp:lastPrinted>2019-04-04T16:18:14Z</cp:lastPrinted>
  <dcterms:created xsi:type="dcterms:W3CDTF">2001-01-11T10:59:07Z</dcterms:created>
  <dcterms:modified xsi:type="dcterms:W3CDTF">2019-05-06T14:49:06Z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