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SPODÁRSKY VÝSLEDOK\Účt.závierka\2018\"/>
    </mc:Choice>
  </mc:AlternateContent>
  <xr:revisionPtr revIDLastSave="0" documentId="13_ncr:1_{79084BAD-BC65-4436-91D9-797C8387CAD0}" xr6:coauthVersionLast="43" xr6:coauthVersionMax="43" xr10:uidLastSave="{00000000-0000-0000-0000-000000000000}"/>
  <bookViews>
    <workbookView xWindow="15015" yWindow="0" windowWidth="13230" windowHeight="15450" firstSheet="2" activeTab="5" xr2:uid="{00000000-000D-0000-FFFF-FFFF00000000}"/>
  </bookViews>
  <sheets>
    <sheet name="DNM_2018" sheetId="2" r:id="rId1"/>
    <sheet name="DNM_2017" sheetId="6" r:id="rId2"/>
    <sheet name="DHM_2018" sheetId="7" r:id="rId3"/>
    <sheet name="DHM_2017" sheetId="9" r:id="rId4"/>
    <sheet name="DFM_2018" sheetId="10" r:id="rId5"/>
    <sheet name="DFM_2017" sheetId="12" r:id="rId6"/>
  </sheets>
  <definedNames>
    <definedName name="_MailAutoSig" localSheetId="5">DFM_2017!$M$9</definedName>
    <definedName name="_xlnm.Print_Area" localSheetId="5">DFM_2017!$A$1:$Q$32</definedName>
    <definedName name="_xlnm.Print_Area" localSheetId="4">DFM_2018!$A$1:$Q$32</definedName>
    <definedName name="_xlnm.Print_Area" localSheetId="3">DHM_2017!$A$1:$Q$33</definedName>
    <definedName name="_xlnm.Print_Area" localSheetId="2">DHM_2018!$A$1:$Q$33</definedName>
    <definedName name="_xlnm.Print_Area" localSheetId="1">DNM_2017!$A$1:$Q$33</definedName>
    <definedName name="_xlnm.Print_Area" localSheetId="0">DNM_2018!$A$1:$Q$33</definedName>
  </definedNames>
  <calcPr calcId="181029"/>
</workbook>
</file>

<file path=xl/calcChain.xml><?xml version="1.0" encoding="utf-8"?>
<calcChain xmlns="http://schemas.openxmlformats.org/spreadsheetml/2006/main">
  <c r="B1" i="2" l="1"/>
  <c r="B1" i="6"/>
  <c r="B1" i="7"/>
  <c r="B1" i="9"/>
  <c r="B1" i="10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<sst xmlns="http://schemas.openxmlformats.org/spreadsheetml/2006/main" count="261" uniqueCount="56">
  <si>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</si>
  <si>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</si>
  <si>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</si>
  <si>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</si>
  <si>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</si>
  <si>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</si>
  <si>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</si>
  <si>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</si>
  <si>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</si>
  <si>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</si>
  <si>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</si>
  <si>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</si>
  <si>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</si>
  <si>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</si>
  <si>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</si>
  <si>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</si>
  <si>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</si>
  <si>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</si>
  <si>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</si>
  <si>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</si>
  <si>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</si>
  <si>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</si>
  <si>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</si>
  <si>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</si>
  <si>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</si>
  <si>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</si>
  <si>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</si>
  <si>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</si>
  <si>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</si>
  <si>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</si>
  <si>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</si>
  <si>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</si>
  <si>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</si>
  <si>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</si>
  <si>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</si>
  <si>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</si>
  <si>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</si>
  <si>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</si>
  <si>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</si>
  <si>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</si>
  <si>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</si>
  <si>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</si>
  <si>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</si>
  <si>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</si>
  <si>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</si>
  <si>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</si>
  <si>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</si>
  <si>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</si>
  <si>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</si>
  <si>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</si>
  <si>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</si>
  <si>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</si>
  <si>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</si>
  <si>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</si>
  <si>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</si>
  <si>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FENESTRA Sk,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</si>
</sst>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5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WhiteSpace="0" zoomScaleNormal="100" zoomScaleSheetLayoutView="80" workbookViewId="0">
      <selection activeCell="D17" sqref="D17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43465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690402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690402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21389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21389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711791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711791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677346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677346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7503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7503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684849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684849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1</v>
      </c>
      <c r="N26" s="58"/>
      <c r="O26" s="66">
        <v>5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13056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13056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26942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26942</v>
      </c>
      <c r="K28" s="41"/>
      <c r="M28" s="66">
        <v>5</v>
      </c>
      <c r="N28" s="58"/>
      <c r="O28" s="66">
        <v>1</v>
      </c>
    </row>
    <row r="29" spans="1:15" ht="15" customHeight="1" x14ac:dyDescent="0.25">
      <c r="A29" s="75"/>
      <c r="K29" s="41"/>
      <c r="M29" s="66">
        <v>9</v>
      </c>
      <c r="N29" s="58"/>
      <c r="O29" s="66">
        <v>4</v>
      </c>
    </row>
    <row r="30" spans="1:15" ht="15" customHeight="1" x14ac:dyDescent="0.25">
      <c r="A30" s="75"/>
      <c r="B30" s="50"/>
      <c r="K30" s="41"/>
      <c r="M30" s="66">
        <v>6</v>
      </c>
      <c r="N30" s="58"/>
      <c r="O30" s="66">
        <v>5</v>
      </c>
    </row>
    <row r="31" spans="1:15" ht="15" customHeight="1" x14ac:dyDescent="0.25">
      <c r="A31" s="75"/>
      <c r="M31" s="66">
        <v>3</v>
      </c>
      <c r="N31" s="58"/>
      <c r="O31" s="66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C17 F17:J17 B16 B15:C15 H15:J15 B14:J14 B13 D13:J13 B26:J28 B25:E25 F25:J25 B9 E9:G9 F16 B10:C10 F10 I10:J10 H16:J16 E15:F15 I9:J9 B11:G11 I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zoomScaleNormal="100" zoomScaleSheetLayoutView="80" workbookViewId="0">
      <selection activeCell="D13" sqref="D13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43100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681902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681902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8500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8500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690402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690402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672344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672344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5002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5002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677346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677346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1</v>
      </c>
      <c r="N26" s="58"/>
      <c r="O26" s="65">
        <v>5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9558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9558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13056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13056</v>
      </c>
      <c r="K28" s="41"/>
      <c r="M28" s="65">
        <v>5</v>
      </c>
      <c r="N28" s="58"/>
      <c r="O28" s="65">
        <v>1</v>
      </c>
    </row>
    <row r="29" spans="1:15" x14ac:dyDescent="0.25">
      <c r="A29" s="75"/>
      <c r="K29" s="41"/>
      <c r="M29" s="66">
        <v>9</v>
      </c>
      <c r="N29" s="58"/>
      <c r="O29" s="66">
        <v>4</v>
      </c>
    </row>
    <row r="30" spans="1:15" x14ac:dyDescent="0.25">
      <c r="A30" s="75"/>
      <c r="K30" s="41"/>
      <c r="M30" s="66">
        <v>6</v>
      </c>
      <c r="N30" s="58"/>
      <c r="O30" s="66">
        <v>5</v>
      </c>
    </row>
    <row r="31" spans="1:15" x14ac:dyDescent="0.25">
      <c r="A31" s="75"/>
      <c r="M31" s="67">
        <v>3</v>
      </c>
      <c r="N31" s="58"/>
      <c r="O31" s="67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12:J14 C27:J28 B9 E9:G9 B10 E10:G10 B11:C11 E11:G11 B18:J26 B15:C15 E15:J15 B16:C16 E16:J16 B17:C17 E17:J17 I9:J9 I10:J10 I11:J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topLeftCell="C1" zoomScaleNormal="100" zoomScaleSheetLayoutView="80" workbookViewId="0">
      <selection activeCell="J12" sqref="J12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43465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4555009</v>
      </c>
      <c r="E9" s="20">
        <v>4816713</v>
      </c>
      <c r="F9" s="20">
        <v>0</v>
      </c>
      <c r="G9" s="20">
        <v>0</v>
      </c>
      <c r="H9" s="20">
        <v>33</v>
      </c>
      <c r="I9" s="20">
        <v>0</v>
      </c>
      <c r="J9" s="26">
        <v>0</v>
      </c>
      <c r="K9" s="21">
        <f>SUM(C9:J9)</f>
        <v>9527113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211568</v>
      </c>
      <c r="F10" s="20">
        <v>0</v>
      </c>
      <c r="G10" s="20">
        <v>0</v>
      </c>
      <c r="H10" s="20">
        <v>0</v>
      </c>
      <c r="I10" s="20">
        <v>232957</v>
      </c>
      <c r="J10" s="26">
        <v>7780</v>
      </c>
      <c r="K10" s="21">
        <f>SUM(C10:J10)</f>
        <v>452305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249506</v>
      </c>
      <c r="F11" s="20">
        <v>0</v>
      </c>
      <c r="G11" s="20">
        <v>0</v>
      </c>
      <c r="H11" s="20">
        <v>0</v>
      </c>
      <c r="I11" s="20">
        <v>232957</v>
      </c>
      <c r="J11" s="26">
        <v>7780</v>
      </c>
      <c r="K11" s="21">
        <f>SUM(C11:J11)</f>
        <v>490243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4555009</v>
      </c>
      <c r="E13" s="22">
        <f>SUM(E9,E10,-E11,E12)</f>
        <v>4778775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9489175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1196557</v>
      </c>
      <c r="E15" s="20">
        <v>4001905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5198495</v>
      </c>
    </row>
    <row r="16" spans="1:15" ht="15" customHeight="1" x14ac:dyDescent="0.25">
      <c r="A16" s="75"/>
      <c r="B16" s="9" t="s">
        <v>6</v>
      </c>
      <c r="C16" s="20">
        <v>0</v>
      </c>
      <c r="D16" s="20">
        <v>65514</v>
      </c>
      <c r="E16" s="20">
        <v>161047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226561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210605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210605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1262071</v>
      </c>
      <c r="E19" s="22">
        <f t="shared" si="1"/>
        <v>3952347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5214451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>SUM(C9,-C15,-C21)</f>
        <v>155358</v>
      </c>
      <c r="D27" s="24">
        <f t="shared" ref="D27:J27" si="3">SUM(D9,-D15,-D21)</f>
        <v>3358452</v>
      </c>
      <c r="E27" s="24">
        <f t="shared" si="3"/>
        <v>814808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4328618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>SUM(C13,-C19,-C25)</f>
        <v>155358</v>
      </c>
      <c r="D28" s="22">
        <f t="shared" ref="D28:J28" si="4">SUM(D13,-D19,-D25)</f>
        <v>3292938</v>
      </c>
      <c r="E28" s="22">
        <f t="shared" si="4"/>
        <v>826428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4274724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3"/>
  <sheetViews>
    <sheetView topLeftCell="B1" zoomScaleNormal="100" zoomScaleSheetLayoutView="80" workbookViewId="0">
      <selection activeCell="D19" sqref="D19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43100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4542141</v>
      </c>
      <c r="E9" s="20">
        <v>4821127</v>
      </c>
      <c r="F9" s="20">
        <v>0</v>
      </c>
      <c r="G9" s="20">
        <v>0</v>
      </c>
      <c r="H9" s="20">
        <v>33</v>
      </c>
      <c r="I9" s="20">
        <v>0</v>
      </c>
      <c r="J9" s="26">
        <v>0</v>
      </c>
      <c r="K9" s="21">
        <f>SUM(C9:J9)</f>
        <v>9518659</v>
      </c>
    </row>
    <row r="10" spans="1:15" ht="15" customHeight="1" x14ac:dyDescent="0.25">
      <c r="A10" s="75"/>
      <c r="B10" s="9" t="s">
        <v>6</v>
      </c>
      <c r="C10" s="20">
        <v>0</v>
      </c>
      <c r="D10" s="20">
        <v>12868</v>
      </c>
      <c r="E10" s="20">
        <v>43231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56099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47645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47645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4555009</v>
      </c>
      <c r="E13" s="22">
        <f t="shared" si="0"/>
        <v>4816713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9527113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1131574</v>
      </c>
      <c r="E15" s="20">
        <v>3896196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5027803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64983</v>
      </c>
      <c r="E16" s="20">
        <v>153354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218337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47645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47645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1196557</v>
      </c>
      <c r="E19" s="22">
        <f t="shared" si="1"/>
        <v>4001905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5198495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155358</v>
      </c>
      <c r="D27" s="24">
        <f t="shared" si="3"/>
        <v>3410567</v>
      </c>
      <c r="E27" s="24">
        <f>SUM(E9,-E15,-E21)</f>
        <v>924931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4490856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155358</v>
      </c>
      <c r="D28" s="22">
        <f>SUM(D13,-D19,-D25)</f>
        <v>3358452</v>
      </c>
      <c r="E28" s="22">
        <f t="shared" si="4"/>
        <v>814808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4328618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3"/>
  <sheetViews>
    <sheetView zoomScaleNormal="100" zoomScaleSheetLayoutView="80" workbookViewId="0">
      <selection activeCell="G11" sqref="G11"/>
    </sheetView>
  </sheetViews>
  <sheetFormatPr defaultRowHeight="15" x14ac:dyDescent="0.25"/>
  <cols>
    <col min="1" max="1" width="3.4257812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43465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28062</v>
      </c>
      <c r="H9" s="20">
        <v>0</v>
      </c>
      <c r="I9" s="20">
        <v>0</v>
      </c>
      <c r="J9" s="26">
        <v>0</v>
      </c>
      <c r="K9" s="21">
        <f>SUM(C9:J9)</f>
        <v>28062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87322</v>
      </c>
      <c r="H10" s="20">
        <v>0</v>
      </c>
      <c r="I10" s="20">
        <v>0</v>
      </c>
      <c r="J10" s="26">
        <v>0</v>
      </c>
      <c r="K10" s="21">
        <f>SUM(C10:J10)</f>
        <v>87322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115384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115384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28062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28062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115384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115384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6</v>
      </c>
    </row>
    <row r="26" spans="1:15" ht="15" customHeight="1" x14ac:dyDescent="0.25">
      <c r="A26" s="75"/>
      <c r="M26" s="65">
        <v>1</v>
      </c>
      <c r="N26" s="59"/>
      <c r="O26" s="72">
        <v>5</v>
      </c>
    </row>
    <row r="27" spans="1:15" ht="15" customHeight="1" x14ac:dyDescent="0.25">
      <c r="A27" s="75"/>
      <c r="M27" s="66">
        <v>4</v>
      </c>
      <c r="N27" s="59"/>
      <c r="O27" s="72">
        <v>2</v>
      </c>
    </row>
    <row r="28" spans="1:15" ht="15" customHeight="1" x14ac:dyDescent="0.25">
      <c r="A28" s="75"/>
      <c r="M28" s="65">
        <v>5</v>
      </c>
      <c r="N28" s="59"/>
      <c r="O28" s="72">
        <v>1</v>
      </c>
    </row>
    <row r="29" spans="1:15" ht="15" customHeight="1" x14ac:dyDescent="0.25">
      <c r="A29" s="75"/>
      <c r="M29" s="66">
        <v>9</v>
      </c>
      <c r="N29" s="59"/>
      <c r="O29" s="72">
        <v>4</v>
      </c>
    </row>
    <row r="30" spans="1:15" ht="18" customHeight="1" x14ac:dyDescent="0.25">
      <c r="A30" s="75"/>
      <c r="M30" s="66">
        <v>6</v>
      </c>
      <c r="N30" s="59"/>
      <c r="O30" s="72">
        <v>5</v>
      </c>
    </row>
    <row r="31" spans="1:15" ht="15" customHeight="1" x14ac:dyDescent="0.25">
      <c r="A31" s="75"/>
      <c r="M31" s="67">
        <v>3</v>
      </c>
      <c r="N31" s="57"/>
      <c r="O31" s="72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3"/>
  <sheetViews>
    <sheetView tabSelected="1" zoomScaleNormal="100" zoomScaleSheetLayoutView="80" workbookViewId="0">
      <selection activeCell="G11" sqref="G11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43100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28062</v>
      </c>
      <c r="H10" s="20">
        <v>0</v>
      </c>
      <c r="I10" s="20">
        <v>0</v>
      </c>
      <c r="J10" s="26">
        <v>0</v>
      </c>
      <c r="K10" s="52">
        <f>SUM(C10:J10)</f>
        <v>28062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28062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28062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28062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28062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6</v>
      </c>
    </row>
    <row r="26" spans="1:15" ht="15" customHeight="1" x14ac:dyDescent="0.25">
      <c r="A26" s="75"/>
      <c r="M26" s="65">
        <v>1</v>
      </c>
      <c r="N26" s="59"/>
      <c r="O26" s="65">
        <v>5</v>
      </c>
    </row>
    <row r="27" spans="1:15" ht="15" customHeight="1" x14ac:dyDescent="0.25">
      <c r="A27" s="75"/>
      <c r="M27" s="66">
        <v>4</v>
      </c>
      <c r="N27" s="59"/>
      <c r="O27" s="66">
        <v>2</v>
      </c>
    </row>
    <row r="28" spans="1:15" ht="15" customHeight="1" x14ac:dyDescent="0.25">
      <c r="A28" s="75"/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8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/fields"/>
    <ds:schemaRef ds:uri="http://schemas.microsoft.com/sharepoint/v3"/>
    <ds:schemaRef ds:uri="b00f20d5-ceb3-4adf-8632-db85932f34e5"/>
    <ds:schemaRef ds:uri="http://purl.org/dc/dcmitype/"/>
    <ds:schemaRef ds:uri="http://purl.org/dc/elements/1.1/"/>
    <ds:schemaRef ds:uri="cf981484-ed93-4090-baf6-fe2481f804a7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DNM_2018</vt:lpstr>
      <vt:lpstr>DNM_2017</vt:lpstr>
      <vt:lpstr>DHM_2018</vt:lpstr>
      <vt:lpstr>DHM_2017</vt:lpstr>
      <vt:lpstr>DFM_2018</vt:lpstr>
      <vt:lpstr>DFM_2017</vt:lpstr>
      <vt:lpstr>DFM_2017!_MailAutoSig</vt:lpstr>
      <vt:lpstr>DFM_2017!Oblasť_tlače</vt:lpstr>
      <vt:lpstr>DFM_2018!Oblasť_tlače</vt:lpstr>
      <vt:lpstr>DHM_2017!Oblasť_tlače</vt:lpstr>
      <vt:lpstr>DHM_2018!Oblasť_tlače</vt:lpstr>
      <vt:lpstr>DNM_2017!Oblasť_tlače</vt:lpstr>
      <vt:lpstr>DNM_2018!Oblasť_tlače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1614 Levicka Ing.</cp:lastModifiedBy>
  <cp:lastPrinted>2015-11-09T08:58:52Z</cp:lastPrinted>
  <dcterms:created xsi:type="dcterms:W3CDTF">2011-11-04T12:05:36Z</dcterms:created>
  <dcterms:modified xsi:type="dcterms:W3CDTF">2019-05-01T09:43:41Z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