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75" windowWidth="15675" windowHeight="8760"/>
  </bookViews>
  <sheets>
    <sheet name="Hlavná kniha" sheetId="2" r:id="rId1"/>
    <sheet name="Obraty účtov" sheetId="3" r:id="rId2"/>
  </sheets>
  <calcPr calcId="145621"/>
</workbook>
</file>

<file path=xl/calcChain.xml><?xml version="1.0" encoding="utf-8"?>
<calcChain xmlns="http://schemas.openxmlformats.org/spreadsheetml/2006/main">
  <c r="J108" i="2"/>
  <c r="C108"/>
  <c r="F93" i="3"/>
  <c r="H74"/>
  <c r="H106" i="2"/>
  <c r="E132"/>
  <c r="C88"/>
  <c r="H75" i="3"/>
  <c r="H77"/>
  <c r="H51"/>
  <c r="H52"/>
  <c r="F114"/>
  <c r="F74"/>
  <c r="J91" i="2"/>
  <c r="J9"/>
  <c r="J10"/>
  <c r="J88"/>
  <c r="J90"/>
  <c r="H62" i="3"/>
  <c r="H63"/>
  <c r="F63"/>
  <c r="F62"/>
  <c r="F15"/>
  <c r="C170" i="2"/>
  <c r="J101"/>
  <c r="E57"/>
  <c r="J163"/>
  <c r="J89"/>
  <c r="J55"/>
  <c r="J54"/>
  <c r="J63"/>
  <c r="J60"/>
  <c r="C106"/>
  <c r="E106"/>
  <c r="K479"/>
  <c r="C13"/>
  <c r="J13"/>
  <c r="J17"/>
  <c r="J168"/>
  <c r="J167"/>
  <c r="J99"/>
  <c r="J98"/>
  <c r="J97"/>
  <c r="J96"/>
  <c r="J95"/>
  <c r="J94"/>
  <c r="J100"/>
  <c r="J105"/>
  <c r="J86"/>
  <c r="J84"/>
  <c r="J64"/>
  <c r="J61"/>
  <c r="J62"/>
  <c r="J59"/>
  <c r="J58"/>
  <c r="H57"/>
  <c r="H50"/>
  <c r="E50"/>
  <c r="E65"/>
  <c r="J52"/>
  <c r="J51"/>
  <c r="J47"/>
  <c r="J48"/>
  <c r="H31"/>
  <c r="E31"/>
  <c r="J29"/>
  <c r="J27"/>
  <c r="J25"/>
  <c r="H17"/>
  <c r="E17"/>
  <c r="J14"/>
  <c r="C57"/>
  <c r="C50"/>
  <c r="C65"/>
  <c r="C31"/>
  <c r="J31"/>
  <c r="H170"/>
  <c r="E170"/>
  <c r="J166"/>
  <c r="J170"/>
  <c r="J165"/>
  <c r="J164"/>
  <c r="J162"/>
  <c r="H65"/>
  <c r="J57"/>
  <c r="J93"/>
  <c r="J106"/>
  <c r="M556"/>
  <c r="J50"/>
  <c r="J184" i="3"/>
  <c r="F51"/>
  <c r="F52"/>
  <c r="E135" i="2"/>
  <c r="C17"/>
  <c r="H150"/>
  <c r="J152"/>
  <c r="J156"/>
  <c r="J150"/>
  <c r="J65"/>
  <c r="H15" i="3"/>
  <c r="F16"/>
  <c r="F116"/>
  <c r="F120"/>
  <c r="H64"/>
  <c r="F53"/>
  <c r="M229"/>
</calcChain>
</file>

<file path=xl/sharedStrings.xml><?xml version="1.0" encoding="utf-8"?>
<sst xmlns="http://schemas.openxmlformats.org/spreadsheetml/2006/main" count="241" uniqueCount="108">
  <si>
    <t>Dátum</t>
  </si>
  <si>
    <t>DrO</t>
  </si>
  <si>
    <t>T e x t</t>
  </si>
  <si>
    <t>Účet</t>
  </si>
  <si>
    <t>MD</t>
  </si>
  <si>
    <t>D</t>
  </si>
  <si>
    <t>Poplatky banke</t>
  </si>
  <si>
    <t xml:space="preserve">Účet spolu </t>
  </si>
  <si>
    <t>Počiatočný zostatok</t>
  </si>
  <si>
    <t>Konečný zostatok</t>
  </si>
  <si>
    <t>Trieda 5 spolu</t>
  </si>
  <si>
    <t>ÚČET</t>
  </si>
  <si>
    <t>POĆ.STAV</t>
  </si>
  <si>
    <t>CELKOVÝ OBRAT MD</t>
  </si>
  <si>
    <t>CELKOVÝ OBRAT D</t>
  </si>
  <si>
    <t>ZOSTATOK</t>
  </si>
  <si>
    <t>MD-D</t>
  </si>
  <si>
    <t>SAMOSTATNÉ HNUT.VECI</t>
  </si>
  <si>
    <t>Stroje,prístroje,zariad.</t>
  </si>
  <si>
    <t>Inventár</t>
  </si>
  <si>
    <t>OPRAVKY K HNUT.VEC.</t>
  </si>
  <si>
    <t>Oprávky stroje</t>
  </si>
  <si>
    <t>Opráv.k inventáru</t>
  </si>
  <si>
    <t xml:space="preserve">Účet za triedu 0 </t>
  </si>
  <si>
    <t>Peniaze na ceste</t>
  </si>
  <si>
    <t xml:space="preserve">Účet za triedu 2 </t>
  </si>
  <si>
    <t>ODBERATELIA</t>
  </si>
  <si>
    <t>DODAVATELIA</t>
  </si>
  <si>
    <t>DAŃ Z PRIDANEJ HODN.</t>
  </si>
  <si>
    <t>ZÁVAZKY VOĆI SPOL.</t>
  </si>
  <si>
    <t>Účet za triedu 3</t>
  </si>
  <si>
    <t>Základné imanie</t>
  </si>
  <si>
    <t>Zákonný rezervny fond</t>
  </si>
  <si>
    <t>NEUHRAD.STRATA m.r.</t>
  </si>
  <si>
    <t>Neuhr. strata  rok.2005</t>
  </si>
  <si>
    <t>Neuhr. strata  rok.2006</t>
  </si>
  <si>
    <t xml:space="preserve">Neuhr. strata  rok.2007 </t>
  </si>
  <si>
    <t>Účet za triedu 4</t>
  </si>
  <si>
    <t>poplatky banke</t>
  </si>
  <si>
    <t>Účet za triedu 6</t>
  </si>
  <si>
    <t>účet za triedu 3</t>
  </si>
  <si>
    <t>účet za triedu 5</t>
  </si>
  <si>
    <t>účet za triedu 6</t>
  </si>
  <si>
    <t>účet za triedu 4</t>
  </si>
  <si>
    <t>022</t>
  </si>
  <si>
    <t>082</t>
  </si>
  <si>
    <t>DPH na vstupe odpočet</t>
  </si>
  <si>
    <t>DPH na výstupe- povinn.</t>
  </si>
  <si>
    <t xml:space="preserve">Neuhr. strata  rok.2010 </t>
  </si>
  <si>
    <t>TRIAL s.r.o.</t>
  </si>
  <si>
    <t>IČO: 36 202 274</t>
  </si>
  <si>
    <t>022 100</t>
  </si>
  <si>
    <t>022 200</t>
  </si>
  <si>
    <t>082 100</t>
  </si>
  <si>
    <t xml:space="preserve">Účet za triedu 1 </t>
  </si>
  <si>
    <t>Pokladňa tuzemská</t>
  </si>
  <si>
    <t>Bankové účty TATRA BANKA</t>
  </si>
  <si>
    <t>odberatelia</t>
  </si>
  <si>
    <t>dodavatelia tuzemsko</t>
  </si>
  <si>
    <t>dodavatelia-zahr. Česko</t>
  </si>
  <si>
    <t>závazky voči konateľovi</t>
  </si>
  <si>
    <t>Neuhr. strata min rok.r.2001</t>
  </si>
  <si>
    <t>Neuhr. strata  rok.2002</t>
  </si>
  <si>
    <t>NAKLADY BUD.OBDOBÍ</t>
  </si>
  <si>
    <t xml:space="preserve">Neuhr. strata  rok.2009 </t>
  </si>
  <si>
    <t xml:space="preserve">Neuhr. strata  rok.2011 </t>
  </si>
  <si>
    <t>Ostatné dotácie</t>
  </si>
  <si>
    <t>Ostatné pohľadávky</t>
  </si>
  <si>
    <t>Trieda 5 celkom</t>
  </si>
  <si>
    <t>str.1</t>
  </si>
  <si>
    <t>str.2</t>
  </si>
  <si>
    <t>str.3</t>
  </si>
  <si>
    <t>str.4</t>
  </si>
  <si>
    <t>Splatná daň z príjmu</t>
  </si>
  <si>
    <t>Účet za tr. 5 pred zdanením</t>
  </si>
  <si>
    <t>Účet za triedu 5</t>
  </si>
  <si>
    <t>ROZDELENIE HV r.2012</t>
  </si>
  <si>
    <t>Nerozdelený zisk r.2012</t>
  </si>
  <si>
    <t>082 200</t>
  </si>
  <si>
    <t xml:space="preserve">Účet  </t>
  </si>
  <si>
    <t xml:space="preserve">Nerozdelený zisk </t>
  </si>
  <si>
    <t>Nerozdelený zisk r.2013</t>
  </si>
  <si>
    <t>strana 1</t>
  </si>
  <si>
    <t>strana 3</t>
  </si>
  <si>
    <t>strana 5</t>
  </si>
  <si>
    <t>strana 6</t>
  </si>
  <si>
    <t>Nerozdelený zisk r.2014</t>
  </si>
  <si>
    <t>Sankčný poplatok banke</t>
  </si>
  <si>
    <t>dotácia účtu  od spoločníka</t>
  </si>
  <si>
    <t>obraty účtu</t>
  </si>
  <si>
    <t>Bankové úroky</t>
  </si>
  <si>
    <t>Hospodársky výsledok pred zdanením-strata</t>
  </si>
  <si>
    <t>Hospodársky výsledok po zdanení-strata</t>
  </si>
  <si>
    <t xml:space="preserve">Neuhr. strata  rok.2015 </t>
  </si>
  <si>
    <t>uroky</t>
  </si>
  <si>
    <t>Hospodársky výsledok po zdanení- strata s uplatnením daňovej licencie</t>
  </si>
  <si>
    <t>OBRATY ÚĆTOV r. 2017</t>
  </si>
  <si>
    <t>r.2017</t>
  </si>
  <si>
    <t>Neuhr. strata  rok.2016</t>
  </si>
  <si>
    <t>strana 2</t>
  </si>
  <si>
    <t>Splat. daň z príjmu r. 2017</t>
  </si>
  <si>
    <t>Obraty r. 2018</t>
  </si>
  <si>
    <t>Splatná daň z príjmu r.2018</t>
  </si>
  <si>
    <t>ROZDELENIE HV r.2017</t>
  </si>
  <si>
    <t>09/ID0001/18</t>
  </si>
  <si>
    <t>HV v schvalovaní r.2018</t>
  </si>
  <si>
    <t>HLAVNÁ KNIHA NA KONCI MESIACA DECEMBER 2018</t>
  </si>
  <si>
    <t>r.2018</t>
  </si>
</sst>
</file>

<file path=xl/styles.xml><?xml version="1.0" encoding="utf-8"?>
<styleSheet xmlns="http://schemas.openxmlformats.org/spreadsheetml/2006/main">
  <fonts count="18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theme="6" tint="-0.499984740745262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i/>
      <sz val="10"/>
      <color theme="5" tint="-0.249977111117893"/>
      <name val="Arial"/>
      <family val="2"/>
      <charset val="238"/>
    </font>
    <font>
      <b/>
      <sz val="10"/>
      <color theme="8" tint="-0.499984740745262"/>
      <name val="Arial"/>
      <family val="2"/>
      <charset val="238"/>
    </font>
    <font>
      <sz val="10"/>
      <color rgb="FF7030A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theme="5"/>
      <name val="Arial"/>
      <family val="2"/>
      <charset val="238"/>
    </font>
    <font>
      <sz val="10"/>
      <color rgb="FFC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0" borderId="0" xfId="0" applyNumberFormat="1"/>
    <xf numFmtId="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ill="1"/>
    <xf numFmtId="4" fontId="2" fillId="0" borderId="0" xfId="0" applyNumberFormat="1" applyFont="1"/>
    <xf numFmtId="49" fontId="0" fillId="0" borderId="0" xfId="0" applyNumberFormat="1" applyAlignment="1">
      <alignment horizontal="right"/>
    </xf>
    <xf numFmtId="14" fontId="2" fillId="0" borderId="0" xfId="0" applyNumberFormat="1" applyFon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/>
    <xf numFmtId="4" fontId="6" fillId="0" borderId="0" xfId="0" applyNumberFormat="1" applyFont="1"/>
    <xf numFmtId="0" fontId="6" fillId="0" borderId="0" xfId="0" applyFont="1"/>
    <xf numFmtId="49" fontId="2" fillId="0" borderId="0" xfId="0" applyNumberFormat="1" applyFont="1"/>
    <xf numFmtId="0" fontId="4" fillId="0" borderId="0" xfId="0" applyFont="1"/>
    <xf numFmtId="4" fontId="4" fillId="0" borderId="0" xfId="0" applyNumberFormat="1" applyFont="1"/>
    <xf numFmtId="4" fontId="7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/>
    <xf numFmtId="4" fontId="3" fillId="0" borderId="0" xfId="0" applyNumberFormat="1" applyFont="1"/>
    <xf numFmtId="2" fontId="0" fillId="0" borderId="0" xfId="0" applyNumberFormat="1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3" fontId="0" fillId="0" borderId="0" xfId="0" applyNumberFormat="1"/>
    <xf numFmtId="3" fontId="4" fillId="0" borderId="0" xfId="0" applyNumberFormat="1" applyFont="1"/>
    <xf numFmtId="14" fontId="4" fillId="0" borderId="0" xfId="0" applyNumberFormat="1" applyFont="1" applyAlignment="1">
      <alignment horizontal="center"/>
    </xf>
    <xf numFmtId="3" fontId="2" fillId="0" borderId="0" xfId="0" applyNumberFormat="1" applyFont="1"/>
    <xf numFmtId="2" fontId="2" fillId="0" borderId="0" xfId="0" applyNumberFormat="1" applyFont="1"/>
    <xf numFmtId="4" fontId="9" fillId="0" borderId="0" xfId="0" applyNumberFormat="1" applyFont="1"/>
    <xf numFmtId="4" fontId="10" fillId="0" borderId="0" xfId="0" applyNumberFormat="1" applyFont="1"/>
    <xf numFmtId="0" fontId="2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3" fontId="3" fillId="0" borderId="0" xfId="0" applyNumberFormat="1" applyFont="1"/>
    <xf numFmtId="14" fontId="3" fillId="0" borderId="0" xfId="0" applyNumberFormat="1" applyFont="1"/>
    <xf numFmtId="14" fontId="3" fillId="0" borderId="0" xfId="0" applyNumberFormat="1" applyFont="1" applyAlignment="1">
      <alignment horizontal="right"/>
    </xf>
    <xf numFmtId="2" fontId="3" fillId="0" borderId="0" xfId="0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4" fontId="10" fillId="0" borderId="0" xfId="0" applyNumberFormat="1" applyFont="1" applyFill="1"/>
    <xf numFmtId="0" fontId="2" fillId="0" borderId="0" xfId="0" applyFont="1" applyFill="1"/>
    <xf numFmtId="4" fontId="11" fillId="0" borderId="0" xfId="0" applyNumberFormat="1" applyFont="1"/>
    <xf numFmtId="4" fontId="12" fillId="0" borderId="0" xfId="0" applyNumberFormat="1" applyFont="1"/>
    <xf numFmtId="4" fontId="13" fillId="0" borderId="0" xfId="0" applyNumberFormat="1" applyFont="1"/>
    <xf numFmtId="49" fontId="4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right"/>
    </xf>
    <xf numFmtId="4" fontId="14" fillId="0" borderId="0" xfId="0" applyNumberFormat="1" applyFont="1"/>
    <xf numFmtId="0" fontId="14" fillId="0" borderId="0" xfId="0" applyFont="1"/>
    <xf numFmtId="0" fontId="15" fillId="0" borderId="0" xfId="0" applyFont="1"/>
    <xf numFmtId="4" fontId="16" fillId="0" borderId="0" xfId="0" applyNumberFormat="1" applyFont="1"/>
    <xf numFmtId="0" fontId="17" fillId="0" borderId="0" xfId="0" applyFont="1"/>
    <xf numFmtId="4" fontId="0" fillId="0" borderId="0" xfId="0" applyNumberForma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14"/>
  <sheetViews>
    <sheetView tabSelected="1" topLeftCell="B1" workbookViewId="0">
      <selection activeCell="N9" sqref="N9"/>
    </sheetView>
  </sheetViews>
  <sheetFormatPr defaultRowHeight="12.75"/>
  <cols>
    <col min="1" max="1" width="9.5703125" bestFit="1" customWidth="1"/>
    <col min="2" max="2" width="25.42578125" customWidth="1"/>
    <col min="3" max="3" width="12.140625" customWidth="1"/>
    <col min="4" max="4" width="12.5703125" customWidth="1"/>
    <col min="5" max="5" width="10.5703125" customWidth="1"/>
    <col min="6" max="7" width="10.140625" bestFit="1" customWidth="1"/>
    <col min="8" max="8" width="12.140625" customWidth="1"/>
    <col min="9" max="9" width="7.42578125" customWidth="1"/>
    <col min="10" max="11" width="13" customWidth="1"/>
    <col min="12" max="12" width="10.140625" customWidth="1"/>
    <col min="13" max="13" width="12.42578125" customWidth="1"/>
    <col min="14" max="14" width="11.7109375" customWidth="1"/>
  </cols>
  <sheetData>
    <row r="1" spans="1:12">
      <c r="J1" t="s">
        <v>69</v>
      </c>
    </row>
    <row r="2" spans="1:12">
      <c r="A2" t="s">
        <v>49</v>
      </c>
      <c r="H2" s="1">
        <v>43473</v>
      </c>
      <c r="J2" s="2"/>
      <c r="K2" s="2"/>
    </row>
    <row r="3" spans="1:12">
      <c r="A3" t="s">
        <v>50</v>
      </c>
      <c r="C3" s="6" t="s">
        <v>106</v>
      </c>
      <c r="D3" s="6"/>
      <c r="E3" s="6"/>
      <c r="F3" s="6"/>
      <c r="G3" s="6"/>
      <c r="J3" s="2"/>
      <c r="K3" s="2"/>
    </row>
    <row r="4" spans="1:12">
      <c r="K4" s="2"/>
    </row>
    <row r="5" spans="1:12">
      <c r="K5" s="2"/>
    </row>
    <row r="6" spans="1:12">
      <c r="K6" s="2"/>
    </row>
    <row r="7" spans="1:12">
      <c r="A7" s="3" t="s">
        <v>11</v>
      </c>
      <c r="B7" s="3"/>
      <c r="C7" s="6" t="s">
        <v>12</v>
      </c>
      <c r="D7" s="6" t="s">
        <v>13</v>
      </c>
      <c r="E7" s="6"/>
      <c r="F7" s="6"/>
      <c r="G7" s="6" t="s">
        <v>14</v>
      </c>
      <c r="H7" s="6"/>
      <c r="I7" s="6"/>
      <c r="J7" s="6" t="s">
        <v>15</v>
      </c>
      <c r="K7" s="6"/>
      <c r="L7" s="3"/>
    </row>
    <row r="8" spans="1:12">
      <c r="A8" s="3"/>
      <c r="B8" s="3"/>
      <c r="C8" s="6" t="s">
        <v>16</v>
      </c>
      <c r="D8" s="6"/>
      <c r="E8" s="6" t="s">
        <v>107</v>
      </c>
      <c r="G8" s="6"/>
      <c r="H8" s="6" t="s">
        <v>107</v>
      </c>
      <c r="J8" s="6" t="s">
        <v>16</v>
      </c>
      <c r="K8" s="6"/>
      <c r="L8" s="3"/>
    </row>
    <row r="9" spans="1:12">
      <c r="A9" s="7" t="s">
        <v>44</v>
      </c>
      <c r="B9" t="s">
        <v>17</v>
      </c>
      <c r="C9" s="6">
        <v>0</v>
      </c>
      <c r="D9" s="6"/>
      <c r="E9" s="6">
        <v>0</v>
      </c>
      <c r="F9" s="3"/>
      <c r="G9" s="6"/>
      <c r="H9" s="6">
        <v>0</v>
      </c>
      <c r="I9" s="3"/>
      <c r="J9" s="6">
        <f>SUM(C9+E9-H9)</f>
        <v>0</v>
      </c>
      <c r="K9" s="2"/>
      <c r="L9" s="2"/>
    </row>
    <row r="10" spans="1:12">
      <c r="A10" s="7" t="s">
        <v>51</v>
      </c>
      <c r="B10" t="s">
        <v>18</v>
      </c>
      <c r="C10" s="2">
        <v>0</v>
      </c>
      <c r="D10" s="2"/>
      <c r="E10" s="2">
        <v>0</v>
      </c>
      <c r="G10" s="2"/>
      <c r="H10" s="2">
        <v>0</v>
      </c>
      <c r="J10" s="2">
        <f>SUM(C10+E10-H10)</f>
        <v>0</v>
      </c>
      <c r="K10" s="2"/>
      <c r="L10" s="2"/>
    </row>
    <row r="11" spans="1:12">
      <c r="A11" s="7" t="s">
        <v>52</v>
      </c>
      <c r="B11" t="s">
        <v>19</v>
      </c>
      <c r="C11" s="2"/>
      <c r="D11" s="2"/>
      <c r="E11" s="2"/>
      <c r="G11" s="2"/>
      <c r="H11" s="2"/>
      <c r="J11" s="2"/>
      <c r="K11" s="2"/>
    </row>
    <row r="12" spans="1:12">
      <c r="K12" s="2"/>
      <c r="L12" s="2"/>
    </row>
    <row r="13" spans="1:12">
      <c r="A13" s="7" t="s">
        <v>45</v>
      </c>
      <c r="B13" t="s">
        <v>20</v>
      </c>
      <c r="C13" s="6">
        <f>SUM(C14:C15)</f>
        <v>0</v>
      </c>
      <c r="D13" s="6"/>
      <c r="E13" s="6">
        <v>0</v>
      </c>
      <c r="F13" s="3"/>
      <c r="G13" s="6"/>
      <c r="H13" s="6">
        <v>0</v>
      </c>
      <c r="I13" s="3"/>
      <c r="J13" s="6">
        <f>SUM(C13+E13-H13)</f>
        <v>0</v>
      </c>
      <c r="K13" s="2"/>
      <c r="L13" s="2"/>
    </row>
    <row r="14" spans="1:12">
      <c r="A14" s="7" t="s">
        <v>53</v>
      </c>
      <c r="B14" t="s">
        <v>21</v>
      </c>
      <c r="C14" s="2">
        <v>0</v>
      </c>
      <c r="D14" s="2"/>
      <c r="E14" s="2">
        <v>0</v>
      </c>
      <c r="G14" s="2"/>
      <c r="H14" s="2">
        <v>0</v>
      </c>
      <c r="J14" s="2">
        <f>SUM(C14+E14-H14)</f>
        <v>0</v>
      </c>
      <c r="K14" s="2"/>
    </row>
    <row r="15" spans="1:12">
      <c r="A15" s="44" t="s">
        <v>78</v>
      </c>
      <c r="B15" t="s">
        <v>22</v>
      </c>
      <c r="C15" s="2">
        <v>0</v>
      </c>
      <c r="D15" s="2"/>
      <c r="E15" s="2">
        <v>0</v>
      </c>
      <c r="G15" s="2"/>
      <c r="H15" s="2">
        <v>0</v>
      </c>
      <c r="J15">
        <v>0</v>
      </c>
      <c r="K15" s="2"/>
    </row>
    <row r="16" spans="1:12">
      <c r="A16" s="7"/>
      <c r="C16" s="2"/>
      <c r="D16" s="2"/>
      <c r="E16" s="2"/>
      <c r="G16" s="2"/>
      <c r="H16" s="2"/>
      <c r="J16" s="2"/>
      <c r="K16" s="2"/>
      <c r="L16" s="2"/>
    </row>
    <row r="17" spans="1:12">
      <c r="A17" s="14"/>
      <c r="B17" s="3" t="s">
        <v>23</v>
      </c>
      <c r="C17" s="6">
        <f>SUM(C9+C13)</f>
        <v>0</v>
      </c>
      <c r="D17" s="6"/>
      <c r="E17" s="6">
        <f>SUM(E9+E13)</f>
        <v>0</v>
      </c>
      <c r="G17" s="6"/>
      <c r="H17" s="6">
        <f>SUM(H9+H13)</f>
        <v>0</v>
      </c>
      <c r="J17" s="6">
        <f>SUM(J9+J13)</f>
        <v>0</v>
      </c>
      <c r="K17" s="2"/>
      <c r="L17" s="2"/>
    </row>
    <row r="18" spans="1:12">
      <c r="K18" s="2"/>
    </row>
    <row r="19" spans="1:12">
      <c r="K19" s="2"/>
      <c r="L19" s="2"/>
    </row>
    <row r="20" spans="1:12">
      <c r="A20" s="3"/>
      <c r="B20" s="3"/>
      <c r="C20" s="6"/>
      <c r="D20" s="6"/>
      <c r="E20" s="6"/>
      <c r="F20" s="6"/>
      <c r="G20" s="6"/>
      <c r="H20" s="6"/>
      <c r="I20" s="6"/>
      <c r="J20" s="6"/>
      <c r="K20" s="6"/>
      <c r="L20" s="2"/>
    </row>
    <row r="21" spans="1:12">
      <c r="K21" s="2"/>
    </row>
    <row r="22" spans="1:12">
      <c r="K22" s="2"/>
      <c r="L22" s="2"/>
    </row>
    <row r="23" spans="1:12">
      <c r="A23" s="3" t="s">
        <v>11</v>
      </c>
      <c r="B23" s="3"/>
      <c r="C23" s="6" t="s">
        <v>12</v>
      </c>
      <c r="D23" s="6" t="s">
        <v>13</v>
      </c>
      <c r="E23" s="6"/>
      <c r="F23" s="6"/>
      <c r="G23" s="6" t="s">
        <v>14</v>
      </c>
      <c r="H23" s="6"/>
      <c r="I23" s="6"/>
      <c r="J23" s="6" t="s">
        <v>15</v>
      </c>
      <c r="K23" s="2"/>
      <c r="L23" s="2"/>
    </row>
    <row r="24" spans="1:12">
      <c r="A24" s="3"/>
      <c r="B24" s="3"/>
      <c r="C24" s="6" t="s">
        <v>16</v>
      </c>
      <c r="D24" s="6"/>
      <c r="E24" s="6" t="s">
        <v>107</v>
      </c>
      <c r="G24" s="6"/>
      <c r="H24" s="6" t="s">
        <v>107</v>
      </c>
      <c r="J24" s="6" t="s">
        <v>16</v>
      </c>
      <c r="K24" s="2"/>
    </row>
    <row r="25" spans="1:12">
      <c r="A25" s="24">
        <v>211100</v>
      </c>
      <c r="B25" s="15" t="s">
        <v>55</v>
      </c>
      <c r="C25" s="2">
        <v>18.79</v>
      </c>
      <c r="D25" s="2"/>
      <c r="E25" s="2">
        <v>0</v>
      </c>
      <c r="G25" s="2"/>
      <c r="H25" s="16">
        <v>0</v>
      </c>
      <c r="J25" s="2">
        <f>SUM(C25+E25-H25)</f>
        <v>18.79</v>
      </c>
      <c r="K25" s="2"/>
      <c r="L25" s="2"/>
    </row>
    <row r="26" spans="1:12">
      <c r="C26" s="2"/>
      <c r="D26" s="2"/>
      <c r="E26" s="2"/>
      <c r="G26" s="2"/>
      <c r="H26" s="2"/>
      <c r="J26" s="2"/>
      <c r="K26" s="2"/>
      <c r="L26" s="2"/>
    </row>
    <row r="27" spans="1:12">
      <c r="A27" s="24">
        <v>221100</v>
      </c>
      <c r="B27" s="15" t="s">
        <v>56</v>
      </c>
      <c r="C27" s="2">
        <v>-8.16</v>
      </c>
      <c r="D27" s="2"/>
      <c r="E27" s="2">
        <v>615</v>
      </c>
      <c r="G27" s="2"/>
      <c r="H27" s="2">
        <v>597.80999999999995</v>
      </c>
      <c r="J27" s="2">
        <f>SUM(C27+E27-H27)</f>
        <v>9.0300000000000864</v>
      </c>
      <c r="K27" s="2"/>
    </row>
    <row r="28" spans="1:12">
      <c r="C28" s="2"/>
      <c r="D28" s="2"/>
      <c r="E28" s="2"/>
      <c r="G28" s="2"/>
      <c r="H28" s="2"/>
      <c r="J28" s="2"/>
      <c r="K28" s="2"/>
    </row>
    <row r="29" spans="1:12">
      <c r="A29" s="24">
        <v>261100</v>
      </c>
      <c r="B29" t="s">
        <v>24</v>
      </c>
      <c r="C29" s="2">
        <v>0</v>
      </c>
      <c r="D29" s="2"/>
      <c r="E29" s="2">
        <v>0</v>
      </c>
      <c r="G29" s="2"/>
      <c r="H29" s="2">
        <v>0</v>
      </c>
      <c r="J29" s="2">
        <f>SUM(C29+E29-H29)</f>
        <v>0</v>
      </c>
      <c r="K29" s="6"/>
      <c r="L29" s="6"/>
    </row>
    <row r="30" spans="1:12">
      <c r="C30" s="2"/>
      <c r="D30" s="2"/>
      <c r="E30" s="2"/>
      <c r="G30" s="2"/>
      <c r="H30" s="2"/>
      <c r="J30" s="2"/>
    </row>
    <row r="31" spans="1:12">
      <c r="B31" s="3" t="s">
        <v>25</v>
      </c>
      <c r="C31" s="6">
        <f>SUM(C25+C27+C29)</f>
        <v>10.629999999999999</v>
      </c>
      <c r="D31" s="6"/>
      <c r="E31" s="6">
        <f>SUM(E25:E30)</f>
        <v>615</v>
      </c>
      <c r="F31" s="6"/>
      <c r="G31" s="6"/>
      <c r="H31" s="6">
        <f>SUM(H25:H30)</f>
        <v>597.80999999999995</v>
      </c>
      <c r="I31" s="6"/>
      <c r="J31" s="6">
        <f>SUM(C31+E31-H31)</f>
        <v>27.82000000000005</v>
      </c>
      <c r="K31" s="3"/>
      <c r="L31" s="2"/>
    </row>
    <row r="32" spans="1:12">
      <c r="K32" s="3"/>
    </row>
    <row r="34" spans="1:12">
      <c r="K34" s="2"/>
    </row>
    <row r="35" spans="1:12">
      <c r="K35" s="2"/>
    </row>
    <row r="36" spans="1:12">
      <c r="K36" s="6"/>
    </row>
    <row r="37" spans="1:12">
      <c r="K37" s="2"/>
    </row>
    <row r="38" spans="1:12">
      <c r="K38" s="2"/>
    </row>
    <row r="39" spans="1:12">
      <c r="K39" s="2"/>
    </row>
    <row r="40" spans="1:12">
      <c r="J40" t="s">
        <v>70</v>
      </c>
      <c r="K40" s="2"/>
    </row>
    <row r="41" spans="1:12">
      <c r="K41" s="2"/>
    </row>
    <row r="42" spans="1:12">
      <c r="K42" s="2"/>
    </row>
    <row r="43" spans="1:12">
      <c r="K43" s="2"/>
    </row>
    <row r="44" spans="1:12">
      <c r="A44" s="3" t="s">
        <v>11</v>
      </c>
      <c r="B44" s="3"/>
      <c r="C44" s="6" t="s">
        <v>12</v>
      </c>
      <c r="D44" s="6" t="s">
        <v>13</v>
      </c>
      <c r="E44" s="6"/>
      <c r="F44" s="6"/>
      <c r="G44" s="6" t="s">
        <v>14</v>
      </c>
      <c r="H44" s="6"/>
      <c r="I44" s="6"/>
      <c r="J44" s="6" t="s">
        <v>15</v>
      </c>
      <c r="K44" s="2"/>
    </row>
    <row r="45" spans="1:12">
      <c r="A45" s="3"/>
      <c r="B45" s="3"/>
      <c r="C45" s="6" t="s">
        <v>16</v>
      </c>
      <c r="D45" s="6"/>
      <c r="E45" s="6" t="s">
        <v>107</v>
      </c>
      <c r="G45" s="6"/>
      <c r="H45" s="6" t="s">
        <v>107</v>
      </c>
      <c r="J45" s="6" t="s">
        <v>16</v>
      </c>
      <c r="K45" s="6"/>
      <c r="L45" s="2"/>
    </row>
    <row r="46" spans="1:12">
      <c r="K46" s="2"/>
    </row>
    <row r="47" spans="1:12">
      <c r="A47">
        <v>311</v>
      </c>
      <c r="B47" t="s">
        <v>26</v>
      </c>
      <c r="C47" s="6">
        <v>0</v>
      </c>
      <c r="D47" s="6"/>
      <c r="E47" s="6">
        <v>0</v>
      </c>
      <c r="F47" s="3"/>
      <c r="G47" s="6"/>
      <c r="H47" s="6">
        <v>0</v>
      </c>
      <c r="I47" s="3"/>
      <c r="J47" s="6">
        <f>SUM(C47+E47-H47)</f>
        <v>0</v>
      </c>
      <c r="K47" s="2"/>
    </row>
    <row r="48" spans="1:12">
      <c r="A48" s="24">
        <v>311100</v>
      </c>
      <c r="B48" s="15" t="s">
        <v>57</v>
      </c>
      <c r="C48" s="2">
        <v>0</v>
      </c>
      <c r="D48" s="2"/>
      <c r="E48" s="2">
        <v>0</v>
      </c>
      <c r="G48" s="2"/>
      <c r="H48" s="2">
        <v>0</v>
      </c>
      <c r="J48" s="2">
        <f>SUM(C48+E48-H48)</f>
        <v>0</v>
      </c>
      <c r="K48" s="2"/>
    </row>
    <row r="49" spans="1:14">
      <c r="C49" s="2"/>
      <c r="D49" s="2"/>
      <c r="E49" s="2"/>
      <c r="G49" s="2"/>
      <c r="H49" s="2"/>
      <c r="J49" s="2"/>
      <c r="K49" s="2"/>
    </row>
    <row r="50" spans="1:14">
      <c r="A50">
        <v>321</v>
      </c>
      <c r="B50" t="s">
        <v>27</v>
      </c>
      <c r="C50" s="6">
        <f>SUM(C51:C52)</f>
        <v>0</v>
      </c>
      <c r="D50" s="6"/>
      <c r="E50" s="6">
        <f>SUM(E51:E52)</f>
        <v>0</v>
      </c>
      <c r="F50" s="3"/>
      <c r="G50" s="6"/>
      <c r="H50" s="6">
        <f>SUM(H51:H52)</f>
        <v>0</v>
      </c>
      <c r="I50" s="3"/>
      <c r="J50" s="6">
        <f>SUM(C50+E50-H50)</f>
        <v>0</v>
      </c>
      <c r="K50" s="2"/>
    </row>
    <row r="51" spans="1:14">
      <c r="A51" s="24">
        <v>321100</v>
      </c>
      <c r="B51" s="15" t="s">
        <v>58</v>
      </c>
      <c r="C51" s="2">
        <v>0</v>
      </c>
      <c r="D51" s="2"/>
      <c r="E51" s="2">
        <v>0</v>
      </c>
      <c r="G51" s="2"/>
      <c r="H51" s="2">
        <v>0</v>
      </c>
      <c r="J51" s="2">
        <f>SUM(C51+E51-H51)</f>
        <v>0</v>
      </c>
      <c r="K51" s="2"/>
    </row>
    <row r="52" spans="1:14">
      <c r="A52" s="24">
        <v>321200</v>
      </c>
      <c r="B52" s="15" t="s">
        <v>59</v>
      </c>
      <c r="C52" s="2">
        <v>0</v>
      </c>
      <c r="D52" s="2"/>
      <c r="E52" s="16">
        <v>0</v>
      </c>
      <c r="G52" s="2"/>
      <c r="H52" s="2">
        <v>0</v>
      </c>
      <c r="J52" s="2">
        <f>SUM(C52+E52-H52)</f>
        <v>0</v>
      </c>
      <c r="K52" s="2"/>
    </row>
    <row r="53" spans="1:14">
      <c r="A53" s="24"/>
      <c r="B53" s="15"/>
      <c r="C53" s="2"/>
      <c r="D53" s="2"/>
      <c r="E53" s="16"/>
      <c r="G53" s="2"/>
      <c r="H53" s="2"/>
      <c r="J53" s="2"/>
      <c r="K53" s="2"/>
    </row>
    <row r="54" spans="1:14">
      <c r="A54" s="24">
        <v>341</v>
      </c>
      <c r="B54" t="s">
        <v>73</v>
      </c>
      <c r="C54" s="6">
        <v>-480</v>
      </c>
      <c r="D54" s="2"/>
      <c r="E54" s="6">
        <v>480</v>
      </c>
      <c r="G54" s="2"/>
      <c r="H54" s="6">
        <v>0</v>
      </c>
      <c r="J54" s="6">
        <f>SUM(C54+E54-H54)</f>
        <v>0</v>
      </c>
      <c r="K54" s="2"/>
    </row>
    <row r="55" spans="1:14">
      <c r="A55" s="24">
        <v>341100</v>
      </c>
      <c r="B55" t="s">
        <v>73</v>
      </c>
      <c r="C55" s="2">
        <v>-480</v>
      </c>
      <c r="D55" s="2"/>
      <c r="E55" s="16">
        <v>480</v>
      </c>
      <c r="G55" s="2"/>
      <c r="H55" s="16">
        <v>0</v>
      </c>
      <c r="J55" s="2">
        <f>SUM(C55+E55-H55)</f>
        <v>0</v>
      </c>
      <c r="K55" s="2"/>
      <c r="L55" s="2"/>
    </row>
    <row r="56" spans="1:14">
      <c r="C56" s="2"/>
      <c r="D56" s="2"/>
      <c r="E56" s="2"/>
      <c r="G56" s="2"/>
      <c r="H56" s="2"/>
      <c r="J56" s="2"/>
      <c r="K56" s="2"/>
      <c r="L56" s="2"/>
    </row>
    <row r="57" spans="1:14">
      <c r="A57">
        <v>343</v>
      </c>
      <c r="B57" t="s">
        <v>28</v>
      </c>
      <c r="C57" s="6">
        <f>SUM(C58:C59)</f>
        <v>0</v>
      </c>
      <c r="D57" s="3"/>
      <c r="E57" s="6">
        <f>SUM(E58:E59)</f>
        <v>0</v>
      </c>
      <c r="F57" s="3"/>
      <c r="G57" s="6"/>
      <c r="H57" s="6">
        <f>SUM(H58:H59)</f>
        <v>0</v>
      </c>
      <c r="I57" s="3"/>
      <c r="J57" s="6">
        <f>SUM(J58:J59)</f>
        <v>0</v>
      </c>
      <c r="K57" s="2"/>
    </row>
    <row r="58" spans="1:14">
      <c r="A58" s="24">
        <v>343381</v>
      </c>
      <c r="B58" t="s">
        <v>47</v>
      </c>
      <c r="C58" s="2">
        <v>0</v>
      </c>
      <c r="D58" s="2"/>
      <c r="E58" s="2">
        <v>0</v>
      </c>
      <c r="G58" s="2"/>
      <c r="H58" s="2">
        <v>0</v>
      </c>
      <c r="J58" s="2">
        <f t="shared" ref="J58:J65" si="0">SUM(C58+E58-H58)</f>
        <v>0</v>
      </c>
      <c r="K58" s="2"/>
      <c r="L58" s="2"/>
    </row>
    <row r="59" spans="1:14">
      <c r="A59" s="24">
        <v>343100</v>
      </c>
      <c r="B59" t="s">
        <v>46</v>
      </c>
      <c r="C59" s="2">
        <v>0</v>
      </c>
      <c r="D59" s="2"/>
      <c r="E59" s="2">
        <v>0</v>
      </c>
      <c r="G59" s="2"/>
      <c r="H59" s="2">
        <v>0</v>
      </c>
      <c r="J59" s="2">
        <f t="shared" si="0"/>
        <v>0</v>
      </c>
      <c r="K59" s="2"/>
    </row>
    <row r="60" spans="1:14">
      <c r="A60" s="27">
        <v>347100</v>
      </c>
      <c r="B60" s="3" t="s">
        <v>66</v>
      </c>
      <c r="C60" s="6">
        <v>0</v>
      </c>
      <c r="D60" s="6"/>
      <c r="E60" s="6">
        <v>0</v>
      </c>
      <c r="F60" s="3"/>
      <c r="G60" s="6"/>
      <c r="H60" s="6">
        <v>0</v>
      </c>
      <c r="I60" s="3"/>
      <c r="J60" s="6">
        <f t="shared" si="0"/>
        <v>0</v>
      </c>
      <c r="K60" s="2"/>
    </row>
    <row r="61" spans="1:14">
      <c r="A61">
        <v>365</v>
      </c>
      <c r="B61" t="s">
        <v>29</v>
      </c>
      <c r="C61" s="6">
        <v>-11716.59</v>
      </c>
      <c r="D61" s="6"/>
      <c r="E61" s="6">
        <v>0</v>
      </c>
      <c r="F61" s="3"/>
      <c r="G61" s="6"/>
      <c r="H61" s="6">
        <v>615</v>
      </c>
      <c r="I61" s="3"/>
      <c r="J61" s="6">
        <f t="shared" si="0"/>
        <v>-12331.59</v>
      </c>
      <c r="K61" s="2"/>
    </row>
    <row r="62" spans="1:14">
      <c r="A62" s="24">
        <v>365100</v>
      </c>
      <c r="B62" s="15" t="s">
        <v>60</v>
      </c>
      <c r="C62" s="16">
        <v>-11716.59</v>
      </c>
      <c r="D62" s="6"/>
      <c r="E62" s="16">
        <v>0</v>
      </c>
      <c r="F62" s="15"/>
      <c r="G62" s="16"/>
      <c r="H62" s="16">
        <v>615</v>
      </c>
      <c r="J62" s="16">
        <f t="shared" si="0"/>
        <v>-12331.59</v>
      </c>
      <c r="K62" s="6"/>
      <c r="M62" s="2"/>
    </row>
    <row r="63" spans="1:14">
      <c r="A63" s="24">
        <v>378100</v>
      </c>
      <c r="B63" s="15" t="s">
        <v>67</v>
      </c>
      <c r="C63" s="6">
        <v>0</v>
      </c>
      <c r="D63" s="6"/>
      <c r="E63" s="6">
        <v>0</v>
      </c>
      <c r="F63" s="3"/>
      <c r="G63" s="6"/>
      <c r="H63" s="6">
        <v>0</v>
      </c>
      <c r="I63" s="3"/>
      <c r="J63" s="6">
        <f t="shared" si="0"/>
        <v>0</v>
      </c>
      <c r="K63" s="2"/>
      <c r="L63" s="2"/>
      <c r="M63" s="2"/>
      <c r="N63" s="2"/>
    </row>
    <row r="64" spans="1:14">
      <c r="A64">
        <v>381</v>
      </c>
      <c r="B64" s="15" t="s">
        <v>63</v>
      </c>
      <c r="C64" s="6">
        <v>0</v>
      </c>
      <c r="D64" s="3"/>
      <c r="E64" s="6">
        <v>0</v>
      </c>
      <c r="F64" s="3"/>
      <c r="G64" s="3"/>
      <c r="H64" s="6">
        <v>0</v>
      </c>
      <c r="I64" s="3"/>
      <c r="J64" s="6">
        <f t="shared" si="0"/>
        <v>0</v>
      </c>
      <c r="K64" s="2"/>
      <c r="L64" s="2"/>
    </row>
    <row r="65" spans="2:12">
      <c r="B65" s="3" t="s">
        <v>30</v>
      </c>
      <c r="C65" s="6">
        <f>SUM(C47+C50+C54+C57+C60+C61+C63+C64)</f>
        <v>-12196.59</v>
      </c>
      <c r="D65" s="6"/>
      <c r="E65" s="6">
        <f>SUM(E47+E50+E54+E57+E60+E61+E63+E64)</f>
        <v>480</v>
      </c>
      <c r="F65" s="6"/>
      <c r="G65" s="6"/>
      <c r="H65" s="6">
        <f>SUM(H47+H50+H54+H57+H60+H61+H63+H64)</f>
        <v>615</v>
      </c>
      <c r="I65" s="6"/>
      <c r="J65" s="6">
        <f t="shared" si="0"/>
        <v>-12331.59</v>
      </c>
      <c r="K65" s="2"/>
      <c r="L65" s="2"/>
    </row>
    <row r="66" spans="2:12">
      <c r="K66" s="6"/>
      <c r="L66" s="2"/>
    </row>
    <row r="67" spans="2:12">
      <c r="C67" s="2"/>
      <c r="K67" s="6"/>
    </row>
    <row r="68" spans="2:12">
      <c r="K68" s="2"/>
    </row>
    <row r="69" spans="2:12">
      <c r="K69" s="2"/>
    </row>
    <row r="70" spans="2:12">
      <c r="K70" s="2"/>
    </row>
    <row r="71" spans="2:12">
      <c r="K71" s="2"/>
      <c r="L71" s="2"/>
    </row>
    <row r="72" spans="2:12">
      <c r="K72" s="2"/>
    </row>
    <row r="77" spans="2:12">
      <c r="K77" s="2"/>
    </row>
    <row r="78" spans="2:12">
      <c r="K78" s="2"/>
    </row>
    <row r="79" spans="2:12">
      <c r="J79" t="s">
        <v>71</v>
      </c>
      <c r="K79" s="2"/>
    </row>
    <row r="80" spans="2:12">
      <c r="K80" s="2"/>
    </row>
    <row r="81" spans="1:12">
      <c r="A81" s="3" t="s">
        <v>11</v>
      </c>
      <c r="B81" s="3"/>
      <c r="C81" s="6" t="s">
        <v>12</v>
      </c>
      <c r="D81" s="6" t="s">
        <v>13</v>
      </c>
      <c r="E81" s="6"/>
      <c r="F81" s="6"/>
      <c r="G81" s="6" t="s">
        <v>14</v>
      </c>
      <c r="H81" s="6"/>
      <c r="I81" s="6"/>
      <c r="J81" s="6" t="s">
        <v>15</v>
      </c>
      <c r="K81" s="2"/>
    </row>
    <row r="82" spans="1:12">
      <c r="A82" s="3"/>
      <c r="B82" s="3"/>
      <c r="C82" s="6" t="s">
        <v>16</v>
      </c>
      <c r="D82" s="6"/>
      <c r="E82" s="6" t="s">
        <v>107</v>
      </c>
      <c r="G82" s="6"/>
      <c r="H82" s="6" t="s">
        <v>107</v>
      </c>
      <c r="J82" s="6" t="s">
        <v>16</v>
      </c>
      <c r="K82" s="2"/>
      <c r="L82" s="2"/>
    </row>
    <row r="83" spans="1:12">
      <c r="K83" s="2"/>
    </row>
    <row r="84" spans="1:12">
      <c r="A84">
        <v>411</v>
      </c>
      <c r="B84" t="s">
        <v>31</v>
      </c>
      <c r="C84" s="6">
        <v>-6638.78</v>
      </c>
      <c r="D84" s="6"/>
      <c r="E84" s="6">
        <v>0</v>
      </c>
      <c r="F84" s="3"/>
      <c r="G84" s="6"/>
      <c r="H84" s="6">
        <v>0</v>
      </c>
      <c r="I84" s="3"/>
      <c r="J84" s="6">
        <f>SUM(C84+E84-H84)</f>
        <v>-6638.78</v>
      </c>
      <c r="K84" s="2"/>
    </row>
    <row r="85" spans="1:12">
      <c r="B85" s="15"/>
      <c r="C85" s="2"/>
      <c r="D85" s="2"/>
      <c r="E85" s="2"/>
      <c r="G85" s="2"/>
      <c r="H85" s="2"/>
      <c r="J85" s="2"/>
      <c r="K85" s="2"/>
    </row>
    <row r="86" spans="1:12">
      <c r="A86" s="24">
        <v>421100</v>
      </c>
      <c r="B86" t="s">
        <v>32</v>
      </c>
      <c r="C86" s="3">
        <v>-545.75</v>
      </c>
      <c r="D86" s="6"/>
      <c r="E86" s="6">
        <v>0</v>
      </c>
      <c r="F86" s="3"/>
      <c r="G86" s="6"/>
      <c r="H86" s="6">
        <v>0</v>
      </c>
      <c r="I86" s="3"/>
      <c r="J86" s="6">
        <f>SUM(C86+E86-H86)</f>
        <v>-545.75</v>
      </c>
      <c r="K86" s="2"/>
      <c r="L86" s="2"/>
    </row>
    <row r="87" spans="1:12">
      <c r="K87" s="2"/>
    </row>
    <row r="88" spans="1:12">
      <c r="A88" s="27">
        <v>428</v>
      </c>
      <c r="B88" s="3" t="s">
        <v>80</v>
      </c>
      <c r="C88" s="6">
        <f>SUM(C89:C91)</f>
        <v>-2553.1400000000003</v>
      </c>
      <c r="E88" s="21">
        <v>0</v>
      </c>
      <c r="H88" s="6">
        <v>0</v>
      </c>
      <c r="J88" s="6">
        <f>SUM(C88+E88-H88)</f>
        <v>-2553.1400000000003</v>
      </c>
      <c r="K88" s="2"/>
      <c r="L88" s="2"/>
    </row>
    <row r="89" spans="1:12">
      <c r="A89" s="25">
        <v>428100</v>
      </c>
      <c r="B89" s="15" t="s">
        <v>77</v>
      </c>
      <c r="C89" s="16">
        <v>-168.55</v>
      </c>
      <c r="D89" s="16"/>
      <c r="E89" s="16">
        <v>0</v>
      </c>
      <c r="F89" s="15"/>
      <c r="G89" s="16"/>
      <c r="H89" s="16">
        <v>0</v>
      </c>
      <c r="I89" s="15"/>
      <c r="J89" s="16">
        <f>SUM(C89+E89-H89)</f>
        <v>-168.55</v>
      </c>
      <c r="K89" s="2"/>
      <c r="L89" s="2"/>
    </row>
    <row r="90" spans="1:12">
      <c r="A90" s="25">
        <v>428200</v>
      </c>
      <c r="B90" s="15" t="s">
        <v>81</v>
      </c>
      <c r="C90" s="16">
        <v>-331.08</v>
      </c>
      <c r="D90" s="16"/>
      <c r="E90" s="16">
        <v>0</v>
      </c>
      <c r="F90" s="15"/>
      <c r="G90" s="16"/>
      <c r="H90" s="16">
        <v>0</v>
      </c>
      <c r="I90" s="15"/>
      <c r="J90" s="16">
        <f>SUM(C90+E90-H90)</f>
        <v>-331.08</v>
      </c>
      <c r="K90" s="2"/>
      <c r="L90" s="2"/>
    </row>
    <row r="91" spans="1:12">
      <c r="A91" s="25">
        <v>428300</v>
      </c>
      <c r="B91" s="15" t="s">
        <v>86</v>
      </c>
      <c r="C91" s="16">
        <v>-2053.5100000000002</v>
      </c>
      <c r="D91" s="16"/>
      <c r="E91" s="16">
        <v>0</v>
      </c>
      <c r="F91" s="15"/>
      <c r="G91" s="16"/>
      <c r="H91" s="16"/>
      <c r="I91" s="15"/>
      <c r="J91" s="16">
        <f>SUM(C91+E91-H91)</f>
        <v>-2053.5100000000002</v>
      </c>
      <c r="K91" s="2"/>
      <c r="L91" s="2"/>
    </row>
    <row r="92" spans="1:12">
      <c r="A92" s="27"/>
      <c r="B92" s="3"/>
      <c r="C92" s="6"/>
      <c r="D92" s="6"/>
      <c r="E92" s="6"/>
      <c r="F92" s="3"/>
      <c r="G92" s="6"/>
      <c r="H92" s="6"/>
      <c r="I92" s="3"/>
      <c r="J92" s="6"/>
      <c r="K92" s="2"/>
      <c r="L92" s="2"/>
    </row>
    <row r="93" spans="1:12">
      <c r="A93" s="3">
        <v>429</v>
      </c>
      <c r="B93" s="3" t="s">
        <v>33</v>
      </c>
      <c r="C93" s="6">
        <v>21357.119999999999</v>
      </c>
      <c r="D93" s="6"/>
      <c r="E93" s="6">
        <v>566.51</v>
      </c>
      <c r="F93" s="3"/>
      <c r="G93" s="6"/>
      <c r="H93" s="6">
        <v>0</v>
      </c>
      <c r="I93" s="3"/>
      <c r="J93" s="6">
        <f>SUM(C93+E93-H93)</f>
        <v>21923.629999999997</v>
      </c>
      <c r="K93" s="2"/>
      <c r="L93" s="2"/>
    </row>
    <row r="94" spans="1:12">
      <c r="A94" s="24">
        <v>429200</v>
      </c>
      <c r="B94" s="15" t="s">
        <v>61</v>
      </c>
      <c r="C94" s="2">
        <v>2313.59</v>
      </c>
      <c r="D94" s="2"/>
      <c r="E94" s="2">
        <v>0</v>
      </c>
      <c r="G94" s="2"/>
      <c r="H94" s="2">
        <v>0</v>
      </c>
      <c r="J94" s="2">
        <f>SUM(C94+E94-H94)</f>
        <v>2313.59</v>
      </c>
      <c r="K94" s="2"/>
      <c r="L94" s="2"/>
    </row>
    <row r="95" spans="1:12">
      <c r="A95" s="24">
        <v>429300</v>
      </c>
      <c r="B95" s="15" t="s">
        <v>62</v>
      </c>
      <c r="C95" s="2">
        <v>6325.58</v>
      </c>
      <c r="D95" s="2"/>
      <c r="E95" s="2">
        <v>0</v>
      </c>
      <c r="G95" s="2"/>
      <c r="H95" s="2">
        <v>0</v>
      </c>
      <c r="J95" s="2">
        <f>SUM(C95)</f>
        <v>6325.58</v>
      </c>
      <c r="L95" s="2"/>
    </row>
    <row r="96" spans="1:12">
      <c r="A96" s="24">
        <v>429400</v>
      </c>
      <c r="B96" s="15" t="s">
        <v>34</v>
      </c>
      <c r="C96" s="2">
        <v>5080.03</v>
      </c>
      <c r="D96" s="2"/>
      <c r="E96" s="2">
        <v>0</v>
      </c>
      <c r="G96" s="2"/>
      <c r="H96" s="2">
        <v>0</v>
      </c>
      <c r="J96" s="2">
        <f t="shared" ref="J96:J101" si="1">SUM(C96+E96-H96)</f>
        <v>5080.03</v>
      </c>
      <c r="K96" s="2"/>
      <c r="L96" s="2"/>
    </row>
    <row r="97" spans="1:14">
      <c r="A97" s="24">
        <v>429500</v>
      </c>
      <c r="B97" s="15" t="s">
        <v>35</v>
      </c>
      <c r="C97" s="2">
        <v>661.15</v>
      </c>
      <c r="D97" s="2"/>
      <c r="E97" s="2">
        <v>0</v>
      </c>
      <c r="G97" s="2"/>
      <c r="H97" s="2">
        <v>0</v>
      </c>
      <c r="J97" s="2">
        <f t="shared" si="1"/>
        <v>661.15</v>
      </c>
      <c r="L97" s="2"/>
    </row>
    <row r="98" spans="1:14">
      <c r="A98" s="24">
        <v>429600</v>
      </c>
      <c r="B98" s="15" t="s">
        <v>36</v>
      </c>
      <c r="C98" s="2">
        <v>111.07</v>
      </c>
      <c r="E98" s="2">
        <v>0</v>
      </c>
      <c r="H98" s="2">
        <v>0</v>
      </c>
      <c r="J98" s="2">
        <f t="shared" si="1"/>
        <v>111.07</v>
      </c>
      <c r="K98" s="2"/>
      <c r="L98" s="2"/>
    </row>
    <row r="99" spans="1:14">
      <c r="A99" s="24">
        <v>429700</v>
      </c>
      <c r="B99" s="15" t="s">
        <v>64</v>
      </c>
      <c r="C99" s="2">
        <v>3229.73</v>
      </c>
      <c r="E99" s="2">
        <v>0</v>
      </c>
      <c r="H99" s="2">
        <v>0</v>
      </c>
      <c r="J99" s="2">
        <f t="shared" si="1"/>
        <v>3229.73</v>
      </c>
    </row>
    <row r="100" spans="1:14">
      <c r="A100" s="24">
        <v>429800</v>
      </c>
      <c r="B100" s="15" t="s">
        <v>48</v>
      </c>
      <c r="C100" s="2">
        <v>353.81</v>
      </c>
      <c r="E100" s="2">
        <v>0</v>
      </c>
      <c r="H100" s="2">
        <v>0</v>
      </c>
      <c r="J100" s="2">
        <f t="shared" si="1"/>
        <v>353.81</v>
      </c>
      <c r="K100" s="2"/>
    </row>
    <row r="101" spans="1:14">
      <c r="A101" s="24">
        <v>429900</v>
      </c>
      <c r="B101" s="15" t="s">
        <v>65</v>
      </c>
      <c r="C101" s="2">
        <v>1610.24</v>
      </c>
      <c r="E101" s="2">
        <v>0</v>
      </c>
      <c r="H101" s="2">
        <v>0</v>
      </c>
      <c r="J101" s="2">
        <f t="shared" si="1"/>
        <v>1610.24</v>
      </c>
      <c r="K101" s="2"/>
    </row>
    <row r="102" spans="1:14">
      <c r="A102" s="24">
        <v>429110</v>
      </c>
      <c r="B102" s="15" t="s">
        <v>93</v>
      </c>
      <c r="C102" s="2">
        <v>1045.1500000000001</v>
      </c>
      <c r="E102" s="2">
        <v>0</v>
      </c>
      <c r="H102" s="2">
        <v>0</v>
      </c>
      <c r="J102" s="16">
        <v>1045.1500000000001</v>
      </c>
      <c r="K102" s="2"/>
    </row>
    <row r="103" spans="1:14">
      <c r="A103" s="24">
        <v>429120</v>
      </c>
      <c r="B103" s="15" t="s">
        <v>98</v>
      </c>
      <c r="C103" s="2">
        <v>626.77</v>
      </c>
      <c r="E103" s="2"/>
      <c r="H103" s="2"/>
      <c r="J103" s="16">
        <v>626.77</v>
      </c>
      <c r="K103" s="2"/>
    </row>
    <row r="104" spans="1:14">
      <c r="E104" s="2">
        <v>566.51</v>
      </c>
    </row>
    <row r="105" spans="1:14">
      <c r="A105">
        <v>431</v>
      </c>
      <c r="B105" s="15" t="s">
        <v>105</v>
      </c>
      <c r="C105" s="6">
        <v>566.51</v>
      </c>
      <c r="D105" s="3"/>
      <c r="E105" s="6">
        <v>0</v>
      </c>
      <c r="F105" s="3"/>
      <c r="G105" s="3"/>
      <c r="H105" s="6">
        <v>566.51</v>
      </c>
      <c r="I105" s="3"/>
      <c r="J105" s="6">
        <f>SUM(C105+E105-H105)</f>
        <v>0</v>
      </c>
      <c r="M105" s="2"/>
      <c r="N105" s="2"/>
    </row>
    <row r="106" spans="1:14">
      <c r="B106" s="3" t="s">
        <v>37</v>
      </c>
      <c r="C106" s="6">
        <f>SUM(C84+C86+C88+C93+C105)</f>
        <v>12185.96</v>
      </c>
      <c r="D106" s="6"/>
      <c r="E106" s="6">
        <f>SUM(E84+E93+E105)</f>
        <v>566.51</v>
      </c>
      <c r="F106" s="3"/>
      <c r="G106" s="3"/>
      <c r="H106" s="6">
        <f>SUM(H84+H86+H88+H93+H105)</f>
        <v>566.51</v>
      </c>
      <c r="I106" s="3"/>
      <c r="J106" s="6">
        <f>SUM(J84+J86+J88+J93+J105)</f>
        <v>12185.959999999997</v>
      </c>
      <c r="L106" s="2"/>
    </row>
    <row r="107" spans="1:14">
      <c r="K107" s="12"/>
    </row>
    <row r="108" spans="1:14">
      <c r="C108" s="2">
        <f>SUM(C84+C86+C88+C93+C105)</f>
        <v>12185.96</v>
      </c>
      <c r="J108" s="2">
        <f>SUM(J84+J86+J88+J93+J105)</f>
        <v>12185.959999999997</v>
      </c>
      <c r="K108" s="2"/>
      <c r="L108" s="2"/>
    </row>
    <row r="110" spans="1:14">
      <c r="C110" s="2"/>
      <c r="L110" s="2"/>
    </row>
    <row r="112" spans="1:14">
      <c r="L112" s="2"/>
    </row>
    <row r="113" spans="1:12">
      <c r="K113" s="2"/>
    </row>
    <row r="114" spans="1:12">
      <c r="K114" s="2"/>
    </row>
    <row r="115" spans="1:12">
      <c r="K115" s="2"/>
    </row>
    <row r="116" spans="1:12">
      <c r="K116" s="2"/>
      <c r="L116" s="2"/>
    </row>
    <row r="117" spans="1:12">
      <c r="K117" s="2"/>
    </row>
    <row r="118" spans="1:12">
      <c r="K118" s="2"/>
    </row>
    <row r="120" spans="1:12">
      <c r="L120" s="2"/>
    </row>
    <row r="122" spans="1:12">
      <c r="L122" s="2"/>
    </row>
    <row r="124" spans="1:12">
      <c r="J124" t="s">
        <v>72</v>
      </c>
      <c r="K124" s="2"/>
    </row>
    <row r="125" spans="1:12">
      <c r="K125" s="2"/>
      <c r="L125" s="2"/>
    </row>
    <row r="126" spans="1:12">
      <c r="A126" s="3" t="s">
        <v>11</v>
      </c>
      <c r="B126" s="3"/>
      <c r="C126" s="6" t="s">
        <v>12</v>
      </c>
      <c r="D126" s="6" t="s">
        <v>13</v>
      </c>
      <c r="E126" s="6"/>
      <c r="F126" s="6"/>
      <c r="G126" s="6" t="s">
        <v>14</v>
      </c>
      <c r="H126" s="6"/>
      <c r="I126" s="6"/>
      <c r="J126" s="6" t="s">
        <v>15</v>
      </c>
      <c r="K126" s="2"/>
    </row>
    <row r="127" spans="1:12">
      <c r="A127" s="3"/>
      <c r="B127" s="3"/>
      <c r="C127" s="6" t="s">
        <v>16</v>
      </c>
      <c r="D127" s="6"/>
      <c r="E127" s="6" t="s">
        <v>107</v>
      </c>
      <c r="G127" s="6"/>
      <c r="H127" s="6" t="s">
        <v>107</v>
      </c>
      <c r="J127" s="6" t="s">
        <v>16</v>
      </c>
      <c r="K127" s="2"/>
    </row>
    <row r="128" spans="1:12">
      <c r="A128" s="24"/>
      <c r="B128" s="15"/>
      <c r="E128" s="16"/>
      <c r="J128" s="2"/>
      <c r="K128" s="6"/>
    </row>
    <row r="129" spans="1:13">
      <c r="A129" s="38"/>
      <c r="B129" s="15"/>
      <c r="L129" s="13"/>
      <c r="M129" s="2"/>
    </row>
    <row r="130" spans="1:13">
      <c r="A130" s="24">
        <v>568100</v>
      </c>
      <c r="B130" t="s">
        <v>38</v>
      </c>
      <c r="E130" s="2">
        <v>117</v>
      </c>
      <c r="J130" s="2"/>
      <c r="K130" s="17"/>
    </row>
    <row r="131" spans="1:13">
      <c r="A131" s="24">
        <v>562100</v>
      </c>
      <c r="B131" s="15" t="s">
        <v>94</v>
      </c>
      <c r="E131">
        <v>0.81</v>
      </c>
    </row>
    <row r="132" spans="1:13">
      <c r="B132" s="19" t="s">
        <v>74</v>
      </c>
      <c r="C132" s="19"/>
      <c r="D132" s="20"/>
      <c r="E132" s="16">
        <f>SUM(E130:E131)</f>
        <v>117.81</v>
      </c>
      <c r="F132" s="36"/>
      <c r="G132" s="20"/>
      <c r="H132" s="20"/>
      <c r="I132" s="20"/>
      <c r="J132" s="16"/>
    </row>
    <row r="133" spans="1:13">
      <c r="A133" s="24"/>
      <c r="E133" s="16"/>
      <c r="F133" s="19"/>
      <c r="G133" s="19"/>
      <c r="H133" s="19"/>
      <c r="I133" s="19"/>
      <c r="J133" s="16"/>
    </row>
    <row r="135" spans="1:13">
      <c r="B135" s="3" t="s">
        <v>75</v>
      </c>
      <c r="C135" s="3"/>
      <c r="E135" s="6">
        <f>SUM(E132:E133)</f>
        <v>117.81</v>
      </c>
      <c r="J135" s="6"/>
      <c r="K135" s="2"/>
    </row>
    <row r="136" spans="1:13">
      <c r="K136" s="2"/>
    </row>
    <row r="137" spans="1:13">
      <c r="K137" s="2"/>
    </row>
    <row r="139" spans="1:13">
      <c r="B139" s="3"/>
      <c r="L139" s="2"/>
    </row>
    <row r="140" spans="1:13">
      <c r="A140" s="3"/>
      <c r="B140" s="3"/>
      <c r="L140" s="2"/>
    </row>
    <row r="141" spans="1:13">
      <c r="L141" s="2"/>
    </row>
    <row r="142" spans="1:13">
      <c r="A142" s="24"/>
      <c r="G142" s="2"/>
      <c r="H142" s="2"/>
      <c r="J142" s="2"/>
      <c r="L142" s="2"/>
    </row>
    <row r="143" spans="1:13">
      <c r="L143" s="2"/>
    </row>
    <row r="144" spans="1:13">
      <c r="A144" s="24"/>
      <c r="B144" s="15"/>
      <c r="H144" s="2"/>
      <c r="J144" s="2"/>
      <c r="L144" s="2"/>
    </row>
    <row r="145" spans="1:13">
      <c r="C145" s="6" t="s">
        <v>12</v>
      </c>
      <c r="D145" s="6" t="s">
        <v>13</v>
      </c>
      <c r="E145" s="6"/>
      <c r="F145" s="6"/>
      <c r="G145" s="6" t="s">
        <v>14</v>
      </c>
      <c r="H145" s="6"/>
      <c r="I145" s="6"/>
      <c r="J145" s="6" t="s">
        <v>15</v>
      </c>
    </row>
    <row r="146" spans="1:13">
      <c r="A146" s="24"/>
      <c r="C146" s="6" t="s">
        <v>16</v>
      </c>
      <c r="D146" s="6"/>
      <c r="E146" s="6" t="s">
        <v>107</v>
      </c>
      <c r="G146" s="6"/>
      <c r="H146" s="6" t="s">
        <v>107</v>
      </c>
      <c r="J146" s="6" t="s">
        <v>16</v>
      </c>
    </row>
    <row r="148" spans="1:13">
      <c r="A148" s="24"/>
      <c r="B148" s="15"/>
      <c r="H148" s="2"/>
      <c r="J148" s="2"/>
    </row>
    <row r="150" spans="1:13">
      <c r="A150" s="3" t="s">
        <v>11</v>
      </c>
      <c r="C150" s="3" t="s">
        <v>39</v>
      </c>
      <c r="D150" s="3"/>
      <c r="E150" s="3"/>
      <c r="F150" s="3"/>
      <c r="G150" s="3"/>
      <c r="H150" s="6">
        <f>SUM(H141:H149)</f>
        <v>0</v>
      </c>
      <c r="I150" s="6"/>
      <c r="J150" s="28">
        <f>SUM(J141:J149)</f>
        <v>0</v>
      </c>
    </row>
    <row r="152" spans="1:13">
      <c r="C152" s="15" t="s">
        <v>91</v>
      </c>
      <c r="J152" s="47">
        <f>SUM(H150-E132)</f>
        <v>-117.81</v>
      </c>
    </row>
    <row r="153" spans="1:13">
      <c r="C153" s="19"/>
      <c r="D153" s="19"/>
      <c r="E153" s="19"/>
      <c r="F153" s="19"/>
      <c r="G153" s="19"/>
      <c r="H153" s="19"/>
      <c r="I153" s="19"/>
      <c r="J153" s="20"/>
    </row>
    <row r="154" spans="1:13">
      <c r="C154" s="15"/>
      <c r="J154" s="36"/>
    </row>
    <row r="156" spans="1:13">
      <c r="C156" s="15" t="s">
        <v>95</v>
      </c>
      <c r="J156" s="47">
        <f>SUM(J152-J154)</f>
        <v>-117.81</v>
      </c>
      <c r="L156" s="3"/>
    </row>
    <row r="157" spans="1:13">
      <c r="L157" s="3"/>
    </row>
    <row r="158" spans="1:13">
      <c r="J158" t="s">
        <v>84</v>
      </c>
      <c r="L158" s="2"/>
    </row>
    <row r="159" spans="1:13">
      <c r="L159" s="2"/>
    </row>
    <row r="160" spans="1:13">
      <c r="B160" s="3" t="s">
        <v>11</v>
      </c>
      <c r="C160" s="6" t="s">
        <v>12</v>
      </c>
      <c r="D160" s="6" t="s">
        <v>13</v>
      </c>
      <c r="E160" s="6"/>
      <c r="F160" s="6"/>
      <c r="G160" s="6" t="s">
        <v>14</v>
      </c>
      <c r="H160" s="6"/>
      <c r="I160" s="6"/>
      <c r="J160" s="6" t="s">
        <v>15</v>
      </c>
      <c r="M160" s="2"/>
    </row>
    <row r="161" spans="2:12">
      <c r="B161" s="3"/>
      <c r="C161" s="3" t="s">
        <v>16</v>
      </c>
      <c r="D161" s="6"/>
      <c r="E161" s="6" t="s">
        <v>97</v>
      </c>
      <c r="F161" s="3"/>
      <c r="G161" s="3"/>
      <c r="H161" s="6" t="s">
        <v>97</v>
      </c>
      <c r="I161" s="3"/>
      <c r="J161" s="6" t="s">
        <v>16</v>
      </c>
      <c r="L161" s="2"/>
    </row>
    <row r="162" spans="2:12">
      <c r="B162" s="3" t="s">
        <v>23</v>
      </c>
      <c r="C162" s="6">
        <v>0</v>
      </c>
      <c r="D162" s="6"/>
      <c r="E162" s="6">
        <v>0</v>
      </c>
      <c r="F162" s="3"/>
      <c r="G162" s="6"/>
      <c r="H162" s="6">
        <v>0</v>
      </c>
      <c r="I162" s="3"/>
      <c r="J162" s="6">
        <f>SUM(C162+E162-H162)</f>
        <v>0</v>
      </c>
      <c r="L162" s="2"/>
    </row>
    <row r="163" spans="2:12">
      <c r="B163" s="3" t="s">
        <v>54</v>
      </c>
      <c r="C163" s="6">
        <v>0</v>
      </c>
      <c r="D163" s="6"/>
      <c r="E163" s="6">
        <v>0</v>
      </c>
      <c r="F163" s="6"/>
      <c r="G163" s="6"/>
      <c r="H163" s="6">
        <v>0</v>
      </c>
      <c r="I163" s="6"/>
      <c r="J163" s="6">
        <f>SUM(C163+E163-H163)</f>
        <v>0</v>
      </c>
      <c r="L163" s="2"/>
    </row>
    <row r="164" spans="2:12">
      <c r="B164" s="3" t="s">
        <v>25</v>
      </c>
      <c r="C164" s="6">
        <v>10.63</v>
      </c>
      <c r="D164" s="6"/>
      <c r="E164" s="6">
        <v>615</v>
      </c>
      <c r="F164" s="3"/>
      <c r="G164" s="6"/>
      <c r="H164" s="6">
        <v>597.80999999999995</v>
      </c>
      <c r="I164" s="3"/>
      <c r="J164" s="6">
        <f>SUM(C164+E164-H164)</f>
        <v>27.82000000000005</v>
      </c>
    </row>
    <row r="165" spans="2:12">
      <c r="B165" s="3" t="s">
        <v>40</v>
      </c>
      <c r="C165" s="6">
        <v>-12196.59</v>
      </c>
      <c r="D165" s="6"/>
      <c r="E165" s="6">
        <v>480</v>
      </c>
      <c r="F165" s="3"/>
      <c r="G165" s="6"/>
      <c r="H165" s="6">
        <v>615</v>
      </c>
      <c r="I165" s="3"/>
      <c r="J165" s="6">
        <f>SUM(C165+E165+-H165)</f>
        <v>-12331.59</v>
      </c>
      <c r="L165" s="2"/>
    </row>
    <row r="166" spans="2:12">
      <c r="B166" s="3" t="s">
        <v>43</v>
      </c>
      <c r="C166" s="6">
        <v>12185.96</v>
      </c>
      <c r="D166" s="3"/>
      <c r="E166" s="6">
        <v>566.51</v>
      </c>
      <c r="F166" s="3"/>
      <c r="G166" s="3"/>
      <c r="H166" s="6">
        <v>566.51</v>
      </c>
      <c r="I166" s="3"/>
      <c r="J166" s="6">
        <f>SUM(C166+E166-H166)</f>
        <v>12185.96</v>
      </c>
      <c r="L166" s="2"/>
    </row>
    <row r="167" spans="2:12">
      <c r="B167" s="3" t="s">
        <v>41</v>
      </c>
      <c r="C167" s="6">
        <v>0</v>
      </c>
      <c r="D167" s="6"/>
      <c r="E167" s="6">
        <v>117.81</v>
      </c>
      <c r="F167" s="3"/>
      <c r="G167" s="3"/>
      <c r="H167" s="6">
        <v>0</v>
      </c>
      <c r="I167" s="3"/>
      <c r="J167" s="6">
        <f>SUM(C167+E167-H167)</f>
        <v>117.81</v>
      </c>
    </row>
    <row r="168" spans="2:12">
      <c r="B168" s="3" t="s">
        <v>42</v>
      </c>
      <c r="C168" s="6">
        <v>0</v>
      </c>
      <c r="D168" s="3"/>
      <c r="E168" s="6">
        <v>0</v>
      </c>
      <c r="F168" s="3"/>
      <c r="G168" s="6"/>
      <c r="H168" s="6">
        <v>0</v>
      </c>
      <c r="I168" s="3"/>
      <c r="J168" s="6">
        <f>SUM(C168+E168-H168)</f>
        <v>0</v>
      </c>
      <c r="K168" s="2"/>
      <c r="L168" s="2"/>
    </row>
    <row r="169" spans="2:12">
      <c r="B169" s="3"/>
      <c r="C169" s="3"/>
      <c r="D169" s="3"/>
      <c r="E169" s="3"/>
      <c r="F169" s="3"/>
      <c r="G169" s="3"/>
      <c r="H169" s="3"/>
      <c r="I169" s="3"/>
      <c r="J169" s="3"/>
      <c r="L169" s="2"/>
    </row>
    <row r="170" spans="2:12">
      <c r="B170" s="3"/>
      <c r="C170" s="6">
        <f>SUM(C162+C163+C164+C165+C166)</f>
        <v>-1.8189894035458565E-12</v>
      </c>
      <c r="D170" s="6"/>
      <c r="E170" s="6">
        <f>SUM(E162:E169)</f>
        <v>1779.32</v>
      </c>
      <c r="F170" s="3"/>
      <c r="G170" s="6"/>
      <c r="H170" s="6">
        <f>SUM(H162:H169)</f>
        <v>1779.32</v>
      </c>
      <c r="I170" s="3"/>
      <c r="J170" s="6">
        <f>SUM(J162:J169)</f>
        <v>-1.3073986337985843E-12</v>
      </c>
    </row>
    <row r="171" spans="2:12">
      <c r="L171" s="2"/>
    </row>
    <row r="172" spans="2:12">
      <c r="L172" s="2"/>
    </row>
    <row r="174" spans="2:12">
      <c r="L174" s="2"/>
    </row>
    <row r="175" spans="2:12">
      <c r="L175" s="2"/>
    </row>
    <row r="176" spans="2:12">
      <c r="K176" s="2"/>
    </row>
    <row r="178" spans="2:19">
      <c r="K178" s="2"/>
      <c r="L178" s="6"/>
    </row>
    <row r="179" spans="2:19">
      <c r="K179" s="2"/>
    </row>
    <row r="182" spans="2:19">
      <c r="L182" s="3"/>
    </row>
    <row r="183" spans="2:19">
      <c r="L183" s="3"/>
    </row>
    <row r="187" spans="2:19">
      <c r="B187" s="3"/>
      <c r="C187" s="3"/>
      <c r="D187" s="3"/>
      <c r="E187" s="3"/>
      <c r="F187" s="6"/>
      <c r="G187" s="3"/>
      <c r="H187" s="3"/>
      <c r="I187" s="6"/>
      <c r="J187" s="3"/>
      <c r="Q187" s="6"/>
      <c r="R187" s="3"/>
      <c r="S187" s="6"/>
    </row>
    <row r="188" spans="2:19">
      <c r="E188" s="2"/>
      <c r="H188" s="2"/>
      <c r="K188" s="2"/>
    </row>
    <row r="189" spans="2:19">
      <c r="C189" s="2"/>
    </row>
    <row r="191" spans="2:19">
      <c r="K191" s="3"/>
      <c r="L191" s="2"/>
    </row>
    <row r="192" spans="2:19">
      <c r="K192" s="2"/>
    </row>
    <row r="195" spans="12:12">
      <c r="L195" s="3"/>
    </row>
    <row r="196" spans="12:12">
      <c r="L196" s="3"/>
    </row>
    <row r="205" spans="12:12">
      <c r="L205" s="2"/>
    </row>
    <row r="211" spans="11:12">
      <c r="L211" s="2"/>
    </row>
    <row r="212" spans="11:12">
      <c r="L212" s="2"/>
    </row>
    <row r="213" spans="11:12">
      <c r="L213" s="2"/>
    </row>
    <row r="218" spans="11:12">
      <c r="K218" s="3"/>
      <c r="L218" s="2"/>
    </row>
    <row r="219" spans="11:12">
      <c r="K219" s="2"/>
    </row>
    <row r="222" spans="11:12">
      <c r="L222" s="3"/>
    </row>
    <row r="223" spans="11:12">
      <c r="L223" s="3"/>
    </row>
    <row r="225" spans="12:12">
      <c r="L225" s="2"/>
    </row>
    <row r="229" spans="12:12">
      <c r="L229" s="2"/>
    </row>
    <row r="231" spans="12:12">
      <c r="L231" s="2"/>
    </row>
    <row r="232" spans="12:12">
      <c r="L232" s="2"/>
    </row>
    <row r="233" spans="12:12">
      <c r="L233" s="2"/>
    </row>
    <row r="234" spans="12:12">
      <c r="L234" s="2"/>
    </row>
    <row r="235" spans="12:12">
      <c r="L235" s="2"/>
    </row>
    <row r="236" spans="12:12">
      <c r="L236" s="2"/>
    </row>
    <row r="237" spans="12:12">
      <c r="L237" s="2"/>
    </row>
    <row r="242" spans="11:12">
      <c r="K242" s="2"/>
    </row>
    <row r="243" spans="11:12">
      <c r="K243" s="6"/>
      <c r="L243" s="6"/>
    </row>
    <row r="247" spans="11:12">
      <c r="L247" s="3"/>
    </row>
    <row r="248" spans="11:12">
      <c r="L248" s="3"/>
    </row>
    <row r="250" spans="11:12">
      <c r="L250" s="2"/>
    </row>
    <row r="252" spans="11:12">
      <c r="L252" s="2"/>
    </row>
    <row r="254" spans="11:12">
      <c r="L254" s="2"/>
    </row>
    <row r="258" spans="12:12">
      <c r="L258" s="2"/>
    </row>
    <row r="262" spans="12:12">
      <c r="L262" s="2"/>
    </row>
    <row r="267" spans="12:12">
      <c r="L267" s="3"/>
    </row>
    <row r="268" spans="12:12">
      <c r="L268" s="3"/>
    </row>
    <row r="270" spans="12:12">
      <c r="L270" s="2"/>
    </row>
    <row r="273" spans="11:12">
      <c r="L273" s="2"/>
    </row>
    <row r="277" spans="11:12">
      <c r="L277" s="13"/>
    </row>
    <row r="278" spans="11:12">
      <c r="L278" s="12"/>
    </row>
    <row r="285" spans="11:12">
      <c r="K285" s="2"/>
    </row>
    <row r="286" spans="11:12">
      <c r="L286" s="16"/>
    </row>
    <row r="287" spans="11:12">
      <c r="K287" s="3"/>
      <c r="L287" s="2"/>
    </row>
    <row r="288" spans="11:12">
      <c r="K288" s="2"/>
      <c r="L288" s="2"/>
    </row>
    <row r="289" spans="11:12">
      <c r="K289" s="2"/>
      <c r="L289" s="2"/>
    </row>
    <row r="290" spans="11:12">
      <c r="K290" s="2"/>
      <c r="L290" s="2"/>
    </row>
    <row r="291" spans="11:12">
      <c r="K291" s="2"/>
      <c r="L291" s="2"/>
    </row>
    <row r="323" spans="11:12">
      <c r="K323" s="2"/>
    </row>
    <row r="324" spans="11:12">
      <c r="K324" s="2"/>
    </row>
    <row r="333" spans="11:12">
      <c r="K333" s="2"/>
      <c r="L333" s="2"/>
    </row>
    <row r="336" spans="11:12">
      <c r="K336" s="6"/>
    </row>
    <row r="337" spans="11:12">
      <c r="K337" s="2"/>
    </row>
    <row r="346" spans="11:12">
      <c r="L346" s="2"/>
    </row>
    <row r="360" spans="11:12">
      <c r="L360" s="2"/>
    </row>
    <row r="363" spans="11:12">
      <c r="K363" s="6"/>
    </row>
    <row r="364" spans="11:12">
      <c r="K364" s="2"/>
    </row>
    <row r="373" spans="12:12">
      <c r="L373" s="2"/>
    </row>
    <row r="409" spans="11:11">
      <c r="K409" s="2"/>
    </row>
    <row r="410" spans="11:11">
      <c r="K410" s="2"/>
    </row>
    <row r="419" spans="11:11">
      <c r="K419" s="2"/>
    </row>
    <row r="422" spans="11:11">
      <c r="K422" s="6"/>
    </row>
    <row r="423" spans="11:11">
      <c r="K423" s="2"/>
    </row>
    <row r="440" spans="11:12">
      <c r="L440" s="2"/>
    </row>
    <row r="441" spans="11:12">
      <c r="L441" s="2"/>
    </row>
    <row r="442" spans="11:12">
      <c r="K442" s="2"/>
      <c r="L442" s="2"/>
    </row>
    <row r="443" spans="11:12">
      <c r="K443" s="2"/>
    </row>
    <row r="447" spans="11:12">
      <c r="L447" s="2"/>
    </row>
    <row r="453" spans="11:11">
      <c r="K453" s="6"/>
    </row>
    <row r="454" spans="11:11">
      <c r="K454" s="2"/>
    </row>
    <row r="466" spans="11:12">
      <c r="K466" s="2"/>
    </row>
    <row r="475" spans="11:12">
      <c r="K475" s="2"/>
    </row>
    <row r="476" spans="11:12">
      <c r="L476" s="2"/>
    </row>
    <row r="479" spans="11:12">
      <c r="K479" s="2">
        <f>SUM(C106+E106-H106)</f>
        <v>12185.96</v>
      </c>
    </row>
    <row r="480" spans="11:12">
      <c r="K480" s="6"/>
    </row>
    <row r="482" spans="12:13">
      <c r="L482" s="2"/>
    </row>
    <row r="488" spans="12:13">
      <c r="L488" s="2"/>
      <c r="M488" s="2"/>
    </row>
    <row r="502" spans="12:12">
      <c r="L502" s="2"/>
    </row>
    <row r="503" spans="12:12">
      <c r="L503" s="2"/>
    </row>
    <row r="506" spans="12:12">
      <c r="L506" s="2"/>
    </row>
    <row r="507" spans="12:12">
      <c r="L507" s="2"/>
    </row>
    <row r="508" spans="12:12">
      <c r="L508" s="2"/>
    </row>
    <row r="509" spans="12:12">
      <c r="L509" s="2"/>
    </row>
    <row r="510" spans="12:12">
      <c r="L510" s="2"/>
    </row>
    <row r="519" spans="11:12">
      <c r="L519" s="2"/>
    </row>
    <row r="523" spans="11:12">
      <c r="K523" s="2"/>
    </row>
    <row r="525" spans="11:12">
      <c r="K525" s="3"/>
    </row>
    <row r="526" spans="11:12">
      <c r="K526" s="2"/>
    </row>
    <row r="527" spans="11:12">
      <c r="K527" s="2"/>
    </row>
    <row r="528" spans="11:12">
      <c r="K528" s="2"/>
    </row>
    <row r="529" spans="11:12">
      <c r="K529" s="2"/>
    </row>
    <row r="530" spans="11:12">
      <c r="L530" s="2"/>
    </row>
    <row r="556" spans="13:13">
      <c r="M556" s="2">
        <f>SUM(J106-K479)</f>
        <v>-1.8189894035458565E-12</v>
      </c>
    </row>
    <row r="601" spans="12:12">
      <c r="L601" s="15"/>
    </row>
    <row r="614" spans="12:12">
      <c r="L614" s="15"/>
    </row>
  </sheetData>
  <phoneticPr fontId="1" type="noConversion"/>
  <pageMargins left="0.75" right="0.75" top="1" bottom="1" header="0.4921259845" footer="0.4921259845"/>
  <pageSetup scale="95" orientation="landscape" r:id="rId1"/>
  <headerFooter alignWithMargins="0"/>
  <rowBreaks count="1" manualBreakCount="1">
    <brk id="170" max="16383" man="1"/>
  </rowBreaks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7:U378"/>
  <sheetViews>
    <sheetView topLeftCell="A4" workbookViewId="0">
      <selection activeCell="I82" sqref="I82"/>
    </sheetView>
  </sheetViews>
  <sheetFormatPr defaultRowHeight="12.75"/>
  <cols>
    <col min="1" max="1" width="10.140625" customWidth="1"/>
    <col min="2" max="2" width="12.7109375" customWidth="1"/>
    <col min="3" max="3" width="23" customWidth="1"/>
    <col min="5" max="5" width="5.7109375" customWidth="1"/>
    <col min="6" max="6" width="11.140625" customWidth="1"/>
    <col min="7" max="7" width="5.7109375" customWidth="1"/>
    <col min="8" max="8" width="9.7109375" bestFit="1" customWidth="1"/>
    <col min="9" max="9" width="11" customWidth="1"/>
    <col min="10" max="10" width="11.42578125" bestFit="1" customWidth="1"/>
  </cols>
  <sheetData>
    <row r="7" spans="1:10">
      <c r="J7" s="15" t="s">
        <v>82</v>
      </c>
    </row>
    <row r="8" spans="1:10">
      <c r="A8" t="s">
        <v>49</v>
      </c>
    </row>
    <row r="9" spans="1:10">
      <c r="A9" t="s">
        <v>50</v>
      </c>
      <c r="D9" s="3" t="s">
        <v>96</v>
      </c>
      <c r="F9" s="3">
        <v>2018</v>
      </c>
    </row>
    <row r="10" spans="1:10">
      <c r="A10" s="4" t="s">
        <v>0</v>
      </c>
      <c r="B10" s="4" t="s">
        <v>1</v>
      </c>
      <c r="C10" s="4" t="s">
        <v>2</v>
      </c>
      <c r="D10" s="4" t="s">
        <v>3</v>
      </c>
      <c r="E10" s="3"/>
      <c r="F10" s="4" t="s">
        <v>4</v>
      </c>
      <c r="G10" s="4"/>
      <c r="H10" s="4" t="s">
        <v>5</v>
      </c>
      <c r="I10" s="4"/>
    </row>
    <row r="12" spans="1:10">
      <c r="A12" s="46">
        <v>43101</v>
      </c>
      <c r="C12" s="3" t="s">
        <v>8</v>
      </c>
      <c r="D12" s="3"/>
      <c r="F12" s="6">
        <v>18.79</v>
      </c>
      <c r="G12" s="2"/>
      <c r="H12" s="2"/>
    </row>
    <row r="13" spans="1:10">
      <c r="A13" s="1"/>
      <c r="C13" s="15"/>
      <c r="D13" s="25"/>
      <c r="E13" s="15"/>
      <c r="F13" s="45"/>
      <c r="H13" s="2"/>
      <c r="I13" s="1"/>
    </row>
    <row r="14" spans="1:10">
      <c r="A14" s="1"/>
      <c r="C14" s="15"/>
      <c r="D14" s="24"/>
      <c r="H14" s="16"/>
      <c r="I14" s="1"/>
    </row>
    <row r="15" spans="1:10">
      <c r="C15" s="3" t="s">
        <v>7</v>
      </c>
      <c r="D15" s="3"/>
      <c r="E15" s="3"/>
      <c r="F15" s="6">
        <f>SUM(F12+F14)</f>
        <v>18.79</v>
      </c>
      <c r="H15" s="6">
        <f>SUM(H12:H14)</f>
        <v>0</v>
      </c>
    </row>
    <row r="16" spans="1:10">
      <c r="A16" s="8">
        <v>43465</v>
      </c>
      <c r="B16" s="3"/>
      <c r="C16" s="3" t="s">
        <v>9</v>
      </c>
      <c r="D16" s="27">
        <v>211100</v>
      </c>
      <c r="F16" s="6">
        <f>SUM(F15-H15)</f>
        <v>18.79</v>
      </c>
      <c r="H16" s="2"/>
    </row>
    <row r="17" spans="1:21">
      <c r="Q17" s="2"/>
    </row>
    <row r="18" spans="1:21">
      <c r="A18" s="46"/>
      <c r="C18" s="3"/>
      <c r="H18" s="3"/>
    </row>
    <row r="19" spans="1:21">
      <c r="A19" s="46">
        <v>43101</v>
      </c>
      <c r="B19" s="3"/>
      <c r="C19" s="3" t="s">
        <v>8</v>
      </c>
      <c r="D19" s="3">
        <v>2210001</v>
      </c>
      <c r="E19" s="3"/>
      <c r="F19" s="6"/>
      <c r="H19" s="3">
        <v>8.16</v>
      </c>
    </row>
    <row r="21" spans="1:21">
      <c r="A21" s="1">
        <v>43112</v>
      </c>
      <c r="B21" s="37"/>
      <c r="C21" s="15" t="s">
        <v>87</v>
      </c>
      <c r="D21" s="25">
        <v>221100</v>
      </c>
      <c r="F21" s="2"/>
      <c r="G21" s="2"/>
      <c r="H21" s="2">
        <v>1</v>
      </c>
      <c r="I21" s="9"/>
    </row>
    <row r="22" spans="1:21">
      <c r="A22" s="23">
        <v>43118</v>
      </c>
      <c r="B22" s="15"/>
      <c r="C22" s="15" t="s">
        <v>88</v>
      </c>
      <c r="D22" s="25">
        <v>221100</v>
      </c>
      <c r="E22" s="15"/>
      <c r="F22" s="16">
        <v>30</v>
      </c>
      <c r="G22" s="16"/>
      <c r="H22" s="16"/>
      <c r="I22" s="23"/>
    </row>
    <row r="23" spans="1:21">
      <c r="A23" s="26">
        <v>43131</v>
      </c>
      <c r="B23" s="37"/>
      <c r="C23" s="15" t="s">
        <v>6</v>
      </c>
      <c r="D23" s="25">
        <v>221100</v>
      </c>
      <c r="E23" s="15"/>
      <c r="F23" s="16"/>
      <c r="G23" s="16"/>
      <c r="H23" s="16">
        <v>7</v>
      </c>
      <c r="I23" s="23"/>
    </row>
    <row r="24" spans="1:21">
      <c r="A24" s="26">
        <v>43131</v>
      </c>
      <c r="B24" s="15"/>
      <c r="C24" s="15" t="s">
        <v>90</v>
      </c>
      <c r="D24" s="25">
        <v>221100</v>
      </c>
      <c r="E24" s="15"/>
      <c r="F24" s="16"/>
      <c r="G24" s="16"/>
      <c r="H24" s="16">
        <v>0.11</v>
      </c>
      <c r="I24" s="23"/>
    </row>
    <row r="25" spans="1:21">
      <c r="A25" s="26">
        <v>43159</v>
      </c>
      <c r="B25" s="37"/>
      <c r="C25" s="15" t="s">
        <v>6</v>
      </c>
      <c r="D25" s="25">
        <v>221100</v>
      </c>
      <c r="E25" s="15"/>
      <c r="F25" s="16"/>
      <c r="G25" s="16"/>
      <c r="H25" s="16">
        <v>7</v>
      </c>
      <c r="I25" s="23"/>
    </row>
    <row r="26" spans="1:21">
      <c r="A26" s="26">
        <v>43190</v>
      </c>
      <c r="B26" s="15"/>
      <c r="C26" s="15" t="s">
        <v>6</v>
      </c>
      <c r="D26" s="25">
        <v>221100</v>
      </c>
      <c r="H26" s="2">
        <v>7</v>
      </c>
      <c r="I26" s="23"/>
    </row>
    <row r="27" spans="1:21">
      <c r="A27" s="26">
        <v>43220</v>
      </c>
      <c r="B27" s="15"/>
      <c r="C27" s="15" t="s">
        <v>6</v>
      </c>
      <c r="D27" s="25">
        <v>221100</v>
      </c>
      <c r="E27" s="15"/>
      <c r="F27" s="16"/>
      <c r="G27" s="16"/>
      <c r="H27" s="16">
        <v>7</v>
      </c>
      <c r="I27" s="23"/>
    </row>
    <row r="28" spans="1:21">
      <c r="A28" s="26">
        <v>43220</v>
      </c>
      <c r="B28" s="37"/>
      <c r="C28" s="15" t="s">
        <v>90</v>
      </c>
      <c r="D28" s="25">
        <v>221100</v>
      </c>
      <c r="E28" s="15"/>
      <c r="F28" s="16"/>
      <c r="G28" s="16"/>
      <c r="H28" s="16">
        <v>0.01</v>
      </c>
      <c r="I28" s="23"/>
      <c r="N28" s="2"/>
    </row>
    <row r="29" spans="1:21">
      <c r="A29" s="1">
        <v>43235</v>
      </c>
      <c r="B29" s="37"/>
      <c r="C29" s="15" t="s">
        <v>87</v>
      </c>
      <c r="D29" s="25">
        <v>221100</v>
      </c>
      <c r="F29" s="2"/>
      <c r="G29" s="2"/>
      <c r="H29" s="2">
        <v>1</v>
      </c>
      <c r="I29" s="9"/>
    </row>
    <row r="30" spans="1:21">
      <c r="A30" s="1">
        <v>43251</v>
      </c>
      <c r="B30" s="15"/>
      <c r="C30" s="15" t="s">
        <v>6</v>
      </c>
      <c r="D30" s="25">
        <v>221100</v>
      </c>
      <c r="E30" s="15"/>
      <c r="F30" s="16"/>
      <c r="G30" s="16"/>
      <c r="H30" s="16">
        <v>7</v>
      </c>
      <c r="I30" s="9"/>
    </row>
    <row r="31" spans="1:21">
      <c r="A31" s="1">
        <v>43251</v>
      </c>
      <c r="B31" s="15"/>
      <c r="C31" s="15" t="s">
        <v>90</v>
      </c>
      <c r="D31" s="25">
        <v>221100</v>
      </c>
      <c r="E31" s="15"/>
      <c r="F31" s="16"/>
      <c r="G31" s="16"/>
      <c r="H31" s="16">
        <v>0.17</v>
      </c>
      <c r="I31" s="23"/>
    </row>
    <row r="32" spans="1:21">
      <c r="A32" s="23">
        <v>43259</v>
      </c>
      <c r="B32" s="15"/>
      <c r="C32" s="15" t="s">
        <v>88</v>
      </c>
      <c r="D32" s="25">
        <v>221100</v>
      </c>
      <c r="E32" s="15"/>
      <c r="F32" s="16">
        <v>30</v>
      </c>
      <c r="G32" s="16"/>
      <c r="H32" s="16"/>
      <c r="I32" s="23"/>
      <c r="U32" s="2"/>
    </row>
    <row r="33" spans="1:15">
      <c r="A33" s="22">
        <v>43281</v>
      </c>
      <c r="B33" s="37"/>
      <c r="C33" s="15" t="s">
        <v>6</v>
      </c>
      <c r="D33" s="25">
        <v>221100</v>
      </c>
      <c r="H33" s="2">
        <v>7</v>
      </c>
      <c r="I33" s="23"/>
    </row>
    <row r="34" spans="1:15">
      <c r="A34" s="22">
        <v>43281</v>
      </c>
      <c r="B34" s="37"/>
      <c r="C34" s="15" t="s">
        <v>90</v>
      </c>
      <c r="D34" s="25">
        <v>221100</v>
      </c>
      <c r="H34" s="2">
        <v>0.09</v>
      </c>
      <c r="I34" s="23"/>
      <c r="J34" s="2"/>
    </row>
    <row r="35" spans="1:15">
      <c r="A35" s="1">
        <v>43283</v>
      </c>
      <c r="B35" s="15"/>
      <c r="C35" s="15" t="s">
        <v>88</v>
      </c>
      <c r="D35" s="25">
        <v>221100</v>
      </c>
      <c r="E35" s="15"/>
      <c r="F35" s="16">
        <v>480</v>
      </c>
      <c r="G35" s="16"/>
      <c r="H35" s="16"/>
      <c r="I35" s="9"/>
    </row>
    <row r="36" spans="1:15">
      <c r="A36" s="1">
        <v>43283</v>
      </c>
      <c r="B36" s="15"/>
      <c r="C36" s="15" t="s">
        <v>100</v>
      </c>
      <c r="D36" s="25">
        <v>221100</v>
      </c>
      <c r="E36" s="15"/>
      <c r="F36" s="16"/>
      <c r="G36" s="16"/>
      <c r="H36" s="16">
        <v>480</v>
      </c>
      <c r="I36" s="9"/>
    </row>
    <row r="37" spans="1:15">
      <c r="A37" s="1">
        <v>43312</v>
      </c>
      <c r="B37" s="37"/>
      <c r="C37" s="15" t="s">
        <v>6</v>
      </c>
      <c r="D37" s="25">
        <v>221100</v>
      </c>
      <c r="F37" s="2"/>
      <c r="G37" s="2"/>
      <c r="H37" s="2">
        <v>7</v>
      </c>
      <c r="I37" s="9"/>
    </row>
    <row r="38" spans="1:15">
      <c r="A38" s="1">
        <v>43343</v>
      </c>
      <c r="B38" s="15"/>
      <c r="C38" s="15" t="s">
        <v>6</v>
      </c>
      <c r="D38" s="25">
        <v>221100</v>
      </c>
      <c r="F38" s="2"/>
      <c r="G38" s="2"/>
      <c r="H38" s="2">
        <v>7</v>
      </c>
      <c r="I38" s="9"/>
    </row>
    <row r="39" spans="1:15">
      <c r="A39" s="1">
        <v>43362</v>
      </c>
      <c r="B39" s="15"/>
      <c r="C39" s="15" t="s">
        <v>88</v>
      </c>
      <c r="D39" s="25">
        <v>221100</v>
      </c>
      <c r="E39" s="15"/>
      <c r="F39" s="16">
        <v>15</v>
      </c>
      <c r="G39" s="16"/>
      <c r="H39" s="16"/>
      <c r="I39" s="9"/>
      <c r="J39" s="15"/>
    </row>
    <row r="40" spans="1:15">
      <c r="A40" s="1">
        <v>43373</v>
      </c>
      <c r="C40" s="15" t="s">
        <v>6</v>
      </c>
      <c r="D40" s="25">
        <v>221100</v>
      </c>
      <c r="F40" s="2"/>
      <c r="G40" s="2"/>
      <c r="H40" s="2">
        <v>7</v>
      </c>
    </row>
    <row r="41" spans="1:15">
      <c r="A41" s="1">
        <v>43373</v>
      </c>
      <c r="C41" s="15" t="s">
        <v>90</v>
      </c>
      <c r="D41" s="25">
        <v>221100</v>
      </c>
      <c r="H41" s="2">
        <v>0.09</v>
      </c>
    </row>
    <row r="42" spans="1:15">
      <c r="A42" s="1">
        <v>43404</v>
      </c>
      <c r="C42" s="15" t="s">
        <v>6</v>
      </c>
      <c r="D42" s="25">
        <v>221100</v>
      </c>
      <c r="F42" s="2"/>
      <c r="G42" s="2"/>
      <c r="H42" s="2">
        <v>7</v>
      </c>
      <c r="O42" s="2"/>
    </row>
    <row r="43" spans="1:15">
      <c r="A43" s="1">
        <v>43434</v>
      </c>
      <c r="C43" s="15" t="s">
        <v>6</v>
      </c>
      <c r="D43" s="25">
        <v>221100</v>
      </c>
      <c r="F43" s="2"/>
      <c r="G43" s="2"/>
      <c r="H43" s="2">
        <v>7</v>
      </c>
    </row>
    <row r="44" spans="1:15">
      <c r="A44" s="1">
        <v>43434</v>
      </c>
      <c r="C44" s="15" t="s">
        <v>90</v>
      </c>
      <c r="D44" s="25">
        <v>221100</v>
      </c>
      <c r="H44" s="2">
        <v>0.12</v>
      </c>
      <c r="J44" s="15" t="s">
        <v>99</v>
      </c>
    </row>
    <row r="45" spans="1:15">
      <c r="A45" s="1">
        <v>43437</v>
      </c>
      <c r="B45" s="15"/>
      <c r="C45" s="15" t="s">
        <v>87</v>
      </c>
      <c r="D45" s="25">
        <v>221100</v>
      </c>
      <c r="F45" s="2"/>
      <c r="G45" s="2"/>
      <c r="H45" s="2">
        <v>1</v>
      </c>
      <c r="I45" s="9"/>
    </row>
    <row r="46" spans="1:15">
      <c r="A46" s="1">
        <v>43440</v>
      </c>
      <c r="B46" s="15"/>
      <c r="C46" s="15" t="s">
        <v>87</v>
      </c>
      <c r="D46" s="25">
        <v>221100</v>
      </c>
      <c r="E46" s="15"/>
      <c r="F46" s="16"/>
      <c r="G46" s="16"/>
      <c r="H46" s="16">
        <v>30</v>
      </c>
      <c r="I46" s="9"/>
    </row>
    <row r="47" spans="1:15">
      <c r="A47" s="1">
        <v>43441</v>
      </c>
      <c r="B47" s="15"/>
      <c r="C47" s="15" t="s">
        <v>88</v>
      </c>
      <c r="D47" s="25">
        <v>221100</v>
      </c>
      <c r="E47" s="15"/>
      <c r="F47" s="16">
        <v>20</v>
      </c>
      <c r="G47" s="16"/>
      <c r="H47" s="16"/>
      <c r="I47" s="9"/>
    </row>
    <row r="48" spans="1:15">
      <c r="A48" s="23">
        <v>43449</v>
      </c>
      <c r="B48" s="15"/>
      <c r="C48" s="15" t="s">
        <v>88</v>
      </c>
      <c r="D48" s="25">
        <v>221100</v>
      </c>
      <c r="E48" s="15"/>
      <c r="F48" s="16">
        <v>40</v>
      </c>
      <c r="G48" s="16"/>
      <c r="H48" s="16"/>
      <c r="I48" s="23"/>
    </row>
    <row r="49" spans="1:12">
      <c r="A49" s="23">
        <v>43465</v>
      </c>
      <c r="B49" s="15"/>
      <c r="C49" s="15" t="s">
        <v>6</v>
      </c>
      <c r="D49" s="25">
        <v>221100</v>
      </c>
      <c r="E49" s="15"/>
      <c r="F49" s="16"/>
      <c r="G49" s="16"/>
      <c r="H49" s="16">
        <v>7</v>
      </c>
      <c r="I49" s="23"/>
    </row>
    <row r="50" spans="1:12">
      <c r="A50" s="23">
        <v>43465</v>
      </c>
      <c r="B50" s="15"/>
      <c r="C50" s="15" t="s">
        <v>90</v>
      </c>
      <c r="D50" s="25">
        <v>221100</v>
      </c>
      <c r="E50" s="15"/>
      <c r="F50" s="16"/>
      <c r="G50" s="16"/>
      <c r="H50" s="16">
        <v>0.22</v>
      </c>
      <c r="I50" s="23"/>
    </row>
    <row r="51" spans="1:12">
      <c r="A51" s="1"/>
      <c r="C51" s="18" t="s">
        <v>101</v>
      </c>
      <c r="D51" s="24"/>
      <c r="F51" s="2">
        <f>SUM(F21:F49)</f>
        <v>615</v>
      </c>
      <c r="G51" s="2"/>
      <c r="H51" s="2">
        <f>SUM(H21:H50)</f>
        <v>597.81000000000006</v>
      </c>
      <c r="I51" s="9"/>
    </row>
    <row r="52" spans="1:12">
      <c r="A52" s="9"/>
      <c r="C52" s="3" t="s">
        <v>7</v>
      </c>
      <c r="F52" s="6">
        <f>SUM(F19+F51)</f>
        <v>615</v>
      </c>
      <c r="G52" s="6"/>
      <c r="H52" s="6">
        <f>SUM(H19+H51)</f>
        <v>605.97</v>
      </c>
      <c r="I52" s="23"/>
    </row>
    <row r="53" spans="1:12">
      <c r="A53" s="8">
        <v>43465</v>
      </c>
      <c r="B53" s="3"/>
      <c r="C53" s="3" t="s">
        <v>9</v>
      </c>
      <c r="D53" s="3">
        <v>2210001</v>
      </c>
      <c r="E53" s="3"/>
      <c r="F53" s="6">
        <f>SUM(F52-H52)</f>
        <v>9.0299999999999727</v>
      </c>
      <c r="G53" s="2"/>
      <c r="H53" s="2"/>
      <c r="I53" s="9"/>
    </row>
    <row r="54" spans="1:12">
      <c r="J54" s="5"/>
    </row>
    <row r="55" spans="1:12">
      <c r="J55" s="2"/>
    </row>
    <row r="58" spans="1:12">
      <c r="A58" s="46">
        <v>43101</v>
      </c>
      <c r="B58" s="3"/>
      <c r="C58" s="3" t="s">
        <v>8</v>
      </c>
      <c r="D58" s="27">
        <v>341100</v>
      </c>
      <c r="E58" s="3"/>
      <c r="F58" s="6"/>
      <c r="G58" s="6"/>
      <c r="H58" s="6">
        <v>480</v>
      </c>
      <c r="I58" s="9"/>
    </row>
    <row r="59" spans="1:12">
      <c r="A59" s="1">
        <v>43283</v>
      </c>
      <c r="B59" s="15"/>
      <c r="C59" s="15" t="s">
        <v>100</v>
      </c>
      <c r="D59" s="25">
        <v>341100</v>
      </c>
      <c r="E59" s="15"/>
      <c r="F59" s="16">
        <v>480</v>
      </c>
      <c r="G59" s="16"/>
      <c r="I59" s="23"/>
    </row>
    <row r="60" spans="1:12">
      <c r="A60" s="23"/>
      <c r="B60" s="37"/>
      <c r="C60" s="15"/>
      <c r="D60" s="25"/>
      <c r="E60" s="15"/>
      <c r="F60" s="16"/>
      <c r="G60" s="16"/>
      <c r="H60" s="16"/>
      <c r="I60" s="23"/>
    </row>
    <row r="61" spans="1:12">
      <c r="A61" s="23"/>
      <c r="B61" s="37"/>
      <c r="C61" s="15"/>
      <c r="D61" s="25"/>
      <c r="E61" s="15"/>
      <c r="F61" s="16"/>
      <c r="G61" s="16"/>
      <c r="H61" s="16"/>
      <c r="I61" s="23"/>
    </row>
    <row r="62" spans="1:12">
      <c r="C62" s="18" t="s">
        <v>101</v>
      </c>
      <c r="F62" s="2">
        <f>SUM(F59:F61)</f>
        <v>480</v>
      </c>
      <c r="H62" s="2">
        <f>SUM(H59:H61)</f>
        <v>0</v>
      </c>
      <c r="I62" s="23"/>
      <c r="L62" s="2"/>
    </row>
    <row r="63" spans="1:12">
      <c r="C63" s="3" t="s">
        <v>7</v>
      </c>
      <c r="F63" s="6">
        <f>SUM(F58:F61)</f>
        <v>480</v>
      </c>
      <c r="G63" s="3"/>
      <c r="H63" s="6">
        <f>SUM(H58+H62)</f>
        <v>480</v>
      </c>
      <c r="I63" s="10"/>
    </row>
    <row r="64" spans="1:12">
      <c r="A64" s="8">
        <v>43465</v>
      </c>
      <c r="B64" s="3"/>
      <c r="C64" s="3" t="s">
        <v>9</v>
      </c>
      <c r="H64" s="6">
        <f>SUM(H63-F63)</f>
        <v>0</v>
      </c>
      <c r="I64" s="10"/>
    </row>
    <row r="67" spans="1:12">
      <c r="A67" s="46">
        <v>43101</v>
      </c>
      <c r="B67" s="3"/>
      <c r="C67" s="3" t="s">
        <v>8</v>
      </c>
      <c r="D67" s="27">
        <v>365100</v>
      </c>
      <c r="E67" s="3"/>
      <c r="F67" s="6"/>
      <c r="G67" s="6"/>
      <c r="H67" s="6">
        <v>11716.59</v>
      </c>
      <c r="I67" s="9"/>
    </row>
    <row r="68" spans="1:12">
      <c r="A68" s="23">
        <v>43118</v>
      </c>
      <c r="B68" s="15"/>
      <c r="C68" s="15" t="s">
        <v>88</v>
      </c>
      <c r="D68" s="24">
        <v>365100</v>
      </c>
      <c r="E68" s="15"/>
      <c r="F68" s="16"/>
      <c r="G68" s="16"/>
      <c r="H68" s="16">
        <v>30</v>
      </c>
      <c r="I68" s="9"/>
    </row>
    <row r="69" spans="1:12">
      <c r="A69" s="23">
        <v>43259</v>
      </c>
      <c r="B69" s="15"/>
      <c r="C69" s="15" t="s">
        <v>88</v>
      </c>
      <c r="D69" s="24">
        <v>365100</v>
      </c>
      <c r="E69" s="15"/>
      <c r="F69" s="16"/>
      <c r="G69" s="16"/>
      <c r="H69" s="16">
        <v>30</v>
      </c>
      <c r="I69" s="9"/>
    </row>
    <row r="70" spans="1:12">
      <c r="A70" s="1">
        <v>43283</v>
      </c>
      <c r="B70" s="15"/>
      <c r="C70" s="15" t="s">
        <v>88</v>
      </c>
      <c r="D70" s="24">
        <v>365100</v>
      </c>
      <c r="H70" s="16">
        <v>480</v>
      </c>
      <c r="I70" s="23"/>
      <c r="K70" s="2"/>
    </row>
    <row r="71" spans="1:12">
      <c r="A71" s="1">
        <v>43362</v>
      </c>
      <c r="B71" s="15"/>
      <c r="C71" s="15" t="s">
        <v>88</v>
      </c>
      <c r="D71" s="24">
        <v>365100</v>
      </c>
      <c r="H71" s="2">
        <v>15</v>
      </c>
      <c r="I71" s="23"/>
      <c r="K71" s="2"/>
    </row>
    <row r="72" spans="1:12">
      <c r="A72" s="1">
        <v>43441</v>
      </c>
      <c r="B72" s="15"/>
      <c r="C72" s="15" t="s">
        <v>88</v>
      </c>
      <c r="D72" s="24">
        <v>365100</v>
      </c>
      <c r="H72" s="16">
        <v>20</v>
      </c>
      <c r="I72" s="23"/>
      <c r="K72" s="2"/>
    </row>
    <row r="73" spans="1:12">
      <c r="A73" s="23">
        <v>43449</v>
      </c>
      <c r="B73" s="15"/>
      <c r="C73" s="15" t="s">
        <v>88</v>
      </c>
      <c r="D73" s="24">
        <v>365100</v>
      </c>
      <c r="H73" s="16">
        <v>40</v>
      </c>
      <c r="I73" s="9"/>
      <c r="K73" s="2"/>
    </row>
    <row r="74" spans="1:12">
      <c r="C74" s="19" t="s">
        <v>89</v>
      </c>
      <c r="F74" s="2">
        <f>SUM(F68:F72)</f>
        <v>0</v>
      </c>
      <c r="H74" s="2">
        <f>SUM(H68:H73)</f>
        <v>615</v>
      </c>
      <c r="I74" s="10"/>
      <c r="K74" s="2"/>
    </row>
    <row r="75" spans="1:12">
      <c r="C75" s="3" t="s">
        <v>7</v>
      </c>
      <c r="F75" s="6"/>
      <c r="G75" s="6"/>
      <c r="H75" s="6">
        <f>SUM(H67+H74)</f>
        <v>12331.59</v>
      </c>
      <c r="I75" s="52"/>
    </row>
    <row r="76" spans="1:12">
      <c r="F76" s="2"/>
      <c r="G76" s="2"/>
      <c r="H76" s="2"/>
      <c r="I76" s="52"/>
    </row>
    <row r="77" spans="1:12">
      <c r="A77" s="8">
        <v>43465</v>
      </c>
      <c r="B77" s="3"/>
      <c r="C77" s="3" t="s">
        <v>9</v>
      </c>
      <c r="F77" s="6"/>
      <c r="H77" s="6">
        <f>SUM(H75-F75)</f>
        <v>12331.59</v>
      </c>
      <c r="I77" s="10"/>
    </row>
    <row r="78" spans="1:12">
      <c r="H78" s="2"/>
      <c r="I78" s="10"/>
    </row>
    <row r="79" spans="1:12">
      <c r="A79" s="8"/>
      <c r="C79" s="3"/>
      <c r="D79" s="27"/>
      <c r="F79" s="3"/>
      <c r="H79" s="2"/>
      <c r="I79" s="10"/>
    </row>
    <row r="80" spans="1:12">
      <c r="A80" s="46">
        <v>43221</v>
      </c>
      <c r="B80" s="4" t="s">
        <v>104</v>
      </c>
      <c r="C80" s="3" t="s">
        <v>103</v>
      </c>
      <c r="D80" s="27">
        <v>431</v>
      </c>
      <c r="E80" s="3"/>
      <c r="F80" s="6">
        <v>566.51</v>
      </c>
      <c r="G80" s="6"/>
      <c r="H80" s="3"/>
      <c r="I80" s="46"/>
      <c r="L80" s="2"/>
    </row>
    <row r="81" spans="1:14">
      <c r="A81" s="3"/>
      <c r="B81" s="3"/>
      <c r="C81" s="3"/>
      <c r="D81" s="3"/>
      <c r="E81" s="3"/>
      <c r="F81" s="3"/>
      <c r="G81" s="3"/>
      <c r="H81" s="3"/>
      <c r="I81" s="53"/>
      <c r="N81" s="2"/>
    </row>
    <row r="82" spans="1:14">
      <c r="A82" s="46">
        <v>43221</v>
      </c>
      <c r="B82" s="4" t="s">
        <v>104</v>
      </c>
      <c r="C82" s="3" t="s">
        <v>103</v>
      </c>
      <c r="D82" s="27">
        <v>429120</v>
      </c>
      <c r="E82" s="3"/>
      <c r="F82" s="3"/>
      <c r="G82" s="6"/>
      <c r="H82" s="6">
        <v>566.51</v>
      </c>
      <c r="I82" s="46"/>
      <c r="L82" s="2"/>
    </row>
    <row r="83" spans="1:14">
      <c r="A83" s="23"/>
      <c r="B83" s="19"/>
      <c r="C83" s="15"/>
      <c r="D83" s="25"/>
      <c r="E83" s="15"/>
      <c r="F83" s="16"/>
      <c r="G83" s="16"/>
      <c r="I83" s="23"/>
    </row>
    <row r="84" spans="1:14">
      <c r="I84" s="10"/>
      <c r="J84" s="15" t="s">
        <v>83</v>
      </c>
    </row>
    <row r="85" spans="1:14">
      <c r="A85" s="8"/>
      <c r="C85" s="3" t="s">
        <v>79</v>
      </c>
      <c r="D85" s="27">
        <v>562100</v>
      </c>
      <c r="I85" s="10"/>
    </row>
    <row r="86" spans="1:14">
      <c r="A86" s="26">
        <v>43131</v>
      </c>
      <c r="B86" s="15"/>
      <c r="C86" s="15" t="s">
        <v>90</v>
      </c>
      <c r="D86" s="25">
        <v>562100</v>
      </c>
      <c r="E86" s="15"/>
      <c r="F86" s="16">
        <v>0.11</v>
      </c>
      <c r="G86" s="16"/>
      <c r="I86" s="23"/>
    </row>
    <row r="87" spans="1:14">
      <c r="A87" s="26">
        <v>43220</v>
      </c>
      <c r="B87" s="37"/>
      <c r="C87" s="15" t="s">
        <v>90</v>
      </c>
      <c r="D87" s="25">
        <v>562100</v>
      </c>
      <c r="E87" s="15"/>
      <c r="F87" s="16">
        <v>0.01</v>
      </c>
      <c r="G87" s="16"/>
      <c r="I87" s="23"/>
    </row>
    <row r="88" spans="1:14">
      <c r="A88" s="1">
        <v>43251</v>
      </c>
      <c r="B88" s="15"/>
      <c r="C88" s="15" t="s">
        <v>90</v>
      </c>
      <c r="D88" s="25">
        <v>562100</v>
      </c>
      <c r="E88" s="15"/>
      <c r="F88" s="16">
        <v>0.17</v>
      </c>
      <c r="G88" s="16"/>
      <c r="I88" s="1"/>
    </row>
    <row r="89" spans="1:14">
      <c r="A89" s="22">
        <v>43281</v>
      </c>
      <c r="B89" s="37"/>
      <c r="C89" s="15" t="s">
        <v>90</v>
      </c>
      <c r="D89" s="25">
        <v>562100</v>
      </c>
      <c r="F89" s="2">
        <v>0.09</v>
      </c>
      <c r="I89" s="1"/>
    </row>
    <row r="90" spans="1:14">
      <c r="A90" s="1">
        <v>43373</v>
      </c>
      <c r="C90" s="15" t="s">
        <v>90</v>
      </c>
      <c r="D90" s="25">
        <v>562100</v>
      </c>
      <c r="F90" s="2">
        <v>0.09</v>
      </c>
      <c r="I90" s="1"/>
    </row>
    <row r="91" spans="1:14">
      <c r="A91" s="1">
        <v>43434</v>
      </c>
      <c r="C91" s="15" t="s">
        <v>90</v>
      </c>
      <c r="D91" s="25">
        <v>562100</v>
      </c>
      <c r="F91" s="2">
        <v>0.12</v>
      </c>
      <c r="I91" s="1"/>
    </row>
    <row r="92" spans="1:14">
      <c r="A92" s="23">
        <v>43465</v>
      </c>
      <c r="B92" s="15"/>
      <c r="C92" s="15" t="s">
        <v>90</v>
      </c>
      <c r="D92" s="25">
        <v>562100</v>
      </c>
      <c r="E92" s="15"/>
      <c r="F92" s="16">
        <v>0.22</v>
      </c>
      <c r="G92" s="16"/>
      <c r="I92" s="23"/>
      <c r="K92" s="2"/>
    </row>
    <row r="93" spans="1:14">
      <c r="A93" s="8">
        <v>43100</v>
      </c>
      <c r="C93" s="3" t="s">
        <v>7</v>
      </c>
      <c r="D93" s="27">
        <v>562100</v>
      </c>
      <c r="F93" s="6">
        <f>SUM(F86:F92)</f>
        <v>0.80999999999999994</v>
      </c>
      <c r="I93" s="10"/>
      <c r="K93" s="2"/>
    </row>
    <row r="94" spans="1:14">
      <c r="F94" s="2"/>
      <c r="I94" s="10"/>
    </row>
    <row r="95" spans="1:14">
      <c r="J95" s="5"/>
    </row>
    <row r="96" spans="1:14">
      <c r="C96" s="3" t="s">
        <v>79</v>
      </c>
      <c r="D96" s="27">
        <v>568100</v>
      </c>
      <c r="I96" s="10"/>
    </row>
    <row r="97" spans="1:11">
      <c r="A97" s="1">
        <v>43112</v>
      </c>
      <c r="B97" s="37"/>
      <c r="C97" s="15" t="s">
        <v>87</v>
      </c>
      <c r="D97" s="25">
        <v>568100</v>
      </c>
      <c r="F97" s="2">
        <v>1</v>
      </c>
      <c r="G97" s="2"/>
      <c r="H97" s="2"/>
      <c r="I97" s="23"/>
      <c r="K97" s="2"/>
    </row>
    <row r="98" spans="1:11">
      <c r="A98" s="26">
        <v>43131</v>
      </c>
      <c r="B98" s="37"/>
      <c r="C98" s="15" t="s">
        <v>6</v>
      </c>
      <c r="D98" s="25">
        <v>568100</v>
      </c>
      <c r="E98" s="15"/>
      <c r="F98" s="16">
        <v>7</v>
      </c>
      <c r="G98" s="16"/>
      <c r="I98" s="23"/>
      <c r="J98" s="2"/>
    </row>
    <row r="99" spans="1:11">
      <c r="A99" s="26">
        <v>43159</v>
      </c>
      <c r="B99" s="37"/>
      <c r="C99" s="15" t="s">
        <v>6</v>
      </c>
      <c r="D99" s="25">
        <v>568100</v>
      </c>
      <c r="E99" s="15"/>
      <c r="F99" s="16">
        <v>7</v>
      </c>
      <c r="G99" s="16"/>
      <c r="I99" s="23"/>
    </row>
    <row r="100" spans="1:11">
      <c r="A100" s="26">
        <v>43190</v>
      </c>
      <c r="B100" s="15"/>
      <c r="C100" s="15" t="s">
        <v>6</v>
      </c>
      <c r="D100" s="25">
        <v>568100</v>
      </c>
      <c r="F100" s="16">
        <v>7</v>
      </c>
      <c r="I100" s="23"/>
    </row>
    <row r="101" spans="1:11">
      <c r="A101" s="26">
        <v>43220</v>
      </c>
      <c r="B101" s="15"/>
      <c r="C101" s="15" t="s">
        <v>6</v>
      </c>
      <c r="D101" s="25">
        <v>568100</v>
      </c>
      <c r="E101" s="15"/>
      <c r="F101" s="2">
        <v>7</v>
      </c>
      <c r="G101" s="16"/>
      <c r="I101" s="9"/>
    </row>
    <row r="102" spans="1:11">
      <c r="A102" s="1">
        <v>43235</v>
      </c>
      <c r="B102" s="37"/>
      <c r="C102" s="15" t="s">
        <v>87</v>
      </c>
      <c r="D102" s="25">
        <v>568100</v>
      </c>
      <c r="F102" s="2">
        <v>1</v>
      </c>
      <c r="G102" s="2"/>
      <c r="I102" s="9"/>
    </row>
    <row r="103" spans="1:11">
      <c r="A103" s="1">
        <v>43251</v>
      </c>
      <c r="B103" s="15"/>
      <c r="C103" s="15" t="s">
        <v>6</v>
      </c>
      <c r="D103" s="25">
        <v>568100</v>
      </c>
      <c r="E103" s="15"/>
      <c r="F103" s="16">
        <v>7</v>
      </c>
      <c r="G103" s="16"/>
      <c r="H103" s="16"/>
      <c r="I103" s="9"/>
    </row>
    <row r="104" spans="1:11">
      <c r="A104" s="22">
        <v>43281</v>
      </c>
      <c r="B104" s="37"/>
      <c r="C104" s="15" t="s">
        <v>6</v>
      </c>
      <c r="D104" s="25">
        <v>568100</v>
      </c>
      <c r="F104" s="2">
        <v>7</v>
      </c>
      <c r="I104" s="23"/>
    </row>
    <row r="105" spans="1:11">
      <c r="A105" s="1">
        <v>43312</v>
      </c>
      <c r="B105" s="37"/>
      <c r="C105" s="15" t="s">
        <v>6</v>
      </c>
      <c r="D105" s="25">
        <v>568100</v>
      </c>
      <c r="F105" s="2">
        <v>7</v>
      </c>
      <c r="G105" s="2"/>
      <c r="I105" s="23"/>
    </row>
    <row r="106" spans="1:11">
      <c r="A106" s="1">
        <v>43343</v>
      </c>
      <c r="B106" s="15"/>
      <c r="C106" s="15" t="s">
        <v>6</v>
      </c>
      <c r="D106" s="25">
        <v>568100</v>
      </c>
      <c r="F106" s="2">
        <v>7</v>
      </c>
      <c r="G106" s="2"/>
      <c r="I106" s="23"/>
    </row>
    <row r="107" spans="1:11">
      <c r="A107" s="1">
        <v>43373</v>
      </c>
      <c r="C107" s="15" t="s">
        <v>6</v>
      </c>
      <c r="D107" s="25">
        <v>568100</v>
      </c>
      <c r="F107" s="2">
        <v>7</v>
      </c>
      <c r="G107" s="2"/>
      <c r="I107" s="9"/>
    </row>
    <row r="108" spans="1:11">
      <c r="A108" s="1">
        <v>43404</v>
      </c>
      <c r="C108" s="15" t="s">
        <v>6</v>
      </c>
      <c r="D108" s="25">
        <v>568100</v>
      </c>
      <c r="F108" s="2">
        <v>7</v>
      </c>
      <c r="G108" s="2"/>
      <c r="I108" s="9"/>
      <c r="J108" s="31"/>
    </row>
    <row r="109" spans="1:11">
      <c r="A109" s="1">
        <v>43434</v>
      </c>
      <c r="C109" s="15" t="s">
        <v>6</v>
      </c>
      <c r="D109" s="25">
        <v>568100</v>
      </c>
      <c r="F109" s="2">
        <v>7</v>
      </c>
      <c r="G109" s="2"/>
      <c r="I109" s="9"/>
      <c r="J109" s="5"/>
    </row>
    <row r="110" spans="1:11">
      <c r="A110" s="1">
        <v>43437</v>
      </c>
      <c r="B110" s="15"/>
      <c r="C110" s="15" t="s">
        <v>87</v>
      </c>
      <c r="D110" s="25">
        <v>568100</v>
      </c>
      <c r="F110" s="2">
        <v>1</v>
      </c>
      <c r="G110" s="2"/>
      <c r="I110" s="9"/>
      <c r="J110" s="5"/>
    </row>
    <row r="111" spans="1:11">
      <c r="A111" s="1">
        <v>43440</v>
      </c>
      <c r="B111" s="15"/>
      <c r="C111" s="15" t="s">
        <v>87</v>
      </c>
      <c r="D111" s="25">
        <v>568100</v>
      </c>
      <c r="E111" s="15"/>
      <c r="F111" s="16">
        <v>30</v>
      </c>
      <c r="G111" s="16"/>
      <c r="I111" s="23"/>
      <c r="J111" s="5"/>
    </row>
    <row r="112" spans="1:11">
      <c r="A112" s="23">
        <v>43465</v>
      </c>
      <c r="B112" s="15"/>
      <c r="C112" s="15" t="s">
        <v>6</v>
      </c>
      <c r="D112" s="25">
        <v>568100</v>
      </c>
      <c r="E112" s="15"/>
      <c r="F112" s="16">
        <v>7</v>
      </c>
      <c r="G112" s="16"/>
      <c r="I112" s="23"/>
      <c r="J112" s="5"/>
    </row>
    <row r="113" spans="1:20">
      <c r="J113" s="5"/>
      <c r="K113" s="2"/>
    </row>
    <row r="114" spans="1:20">
      <c r="C114" s="3" t="s">
        <v>7</v>
      </c>
      <c r="D114" s="27">
        <v>568100</v>
      </c>
      <c r="E114" s="3"/>
      <c r="F114" s="6">
        <f>SUM(F97:F112)</f>
        <v>117</v>
      </c>
      <c r="J114" s="5"/>
      <c r="L114" s="2"/>
    </row>
    <row r="115" spans="1:20">
      <c r="A115" s="8">
        <v>43100</v>
      </c>
      <c r="K115" s="2"/>
    </row>
    <row r="116" spans="1:20">
      <c r="C116" s="3" t="s">
        <v>10</v>
      </c>
      <c r="E116" s="19"/>
      <c r="F116" s="50">
        <f>SUM(F93+F114)</f>
        <v>117.81</v>
      </c>
      <c r="G116" s="19"/>
    </row>
    <row r="117" spans="1:20">
      <c r="A117" s="8">
        <v>43100</v>
      </c>
      <c r="K117" s="2"/>
    </row>
    <row r="118" spans="1:20">
      <c r="A118" s="23">
        <v>43100</v>
      </c>
      <c r="B118" s="37"/>
      <c r="C118" s="15" t="s">
        <v>102</v>
      </c>
      <c r="D118" s="25"/>
      <c r="E118" s="15"/>
      <c r="F118" s="16">
        <v>0</v>
      </c>
      <c r="G118" s="16"/>
      <c r="H118" s="16"/>
      <c r="I118" s="23"/>
      <c r="K118" s="2"/>
    </row>
    <row r="119" spans="1:20">
      <c r="A119" s="23"/>
    </row>
    <row r="120" spans="1:20">
      <c r="C120" s="3" t="s">
        <v>68</v>
      </c>
      <c r="D120" s="19"/>
      <c r="E120" s="19"/>
      <c r="F120" s="41">
        <f>SUM(F116+F118)</f>
        <v>117.81</v>
      </c>
    </row>
    <row r="122" spans="1:20">
      <c r="B122" s="3" t="s">
        <v>91</v>
      </c>
      <c r="D122" s="3"/>
      <c r="E122" s="3"/>
      <c r="F122" s="49">
        <v>117.81</v>
      </c>
    </row>
    <row r="123" spans="1:20">
      <c r="B123" s="3" t="s">
        <v>92</v>
      </c>
      <c r="F123" s="48">
        <v>117.81</v>
      </c>
    </row>
    <row r="126" spans="1:20">
      <c r="J126" s="2"/>
    </row>
    <row r="127" spans="1:20">
      <c r="J127" s="15"/>
      <c r="T127" s="51"/>
    </row>
    <row r="131" spans="1:17">
      <c r="Q131" s="2"/>
    </row>
    <row r="132" spans="1:17">
      <c r="C132" s="3"/>
      <c r="D132" s="27"/>
    </row>
    <row r="133" spans="1:17">
      <c r="A133" s="1"/>
      <c r="C133" s="15"/>
      <c r="D133" s="25"/>
      <c r="F133" s="2"/>
      <c r="G133" s="2"/>
      <c r="H133" s="2"/>
      <c r="I133" s="1"/>
    </row>
    <row r="134" spans="1:17">
      <c r="A134" s="9"/>
      <c r="B134" s="9"/>
      <c r="C134" s="3"/>
      <c r="D134" s="27"/>
      <c r="G134" s="2"/>
      <c r="H134" s="6"/>
    </row>
    <row r="135" spans="1:17">
      <c r="G135" s="3"/>
      <c r="H135" s="6"/>
      <c r="L135" s="2"/>
    </row>
    <row r="136" spans="1:17">
      <c r="A136" s="1"/>
      <c r="C136" s="15"/>
      <c r="D136" s="27"/>
      <c r="E136" s="3"/>
      <c r="F136" s="6"/>
      <c r="G136" s="2"/>
      <c r="H136" s="2"/>
      <c r="I136" s="1"/>
    </row>
    <row r="137" spans="1:17">
      <c r="C137" s="3"/>
      <c r="D137" s="27"/>
    </row>
    <row r="138" spans="1:17">
      <c r="A138" s="1"/>
      <c r="C138" s="15"/>
      <c r="D138" s="25"/>
      <c r="E138" s="15"/>
      <c r="F138" s="16"/>
      <c r="G138" s="16"/>
      <c r="H138" s="16"/>
      <c r="I138" s="1"/>
    </row>
    <row r="139" spans="1:17">
      <c r="A139" s="23"/>
      <c r="B139" s="19"/>
      <c r="C139" s="15"/>
      <c r="D139" s="25"/>
      <c r="E139" s="15"/>
      <c r="G139" s="16"/>
      <c r="H139" s="16"/>
      <c r="I139" s="23"/>
    </row>
    <row r="140" spans="1:17">
      <c r="A140" s="23"/>
      <c r="B140" s="19"/>
      <c r="C140" s="15"/>
      <c r="D140" s="25"/>
      <c r="E140" s="15"/>
      <c r="F140" s="15"/>
      <c r="G140" s="16"/>
      <c r="H140" s="16"/>
      <c r="I140" s="23"/>
    </row>
    <row r="141" spans="1:17">
      <c r="A141" s="8"/>
      <c r="C141" s="3"/>
      <c r="D141" s="27"/>
      <c r="H141" s="6"/>
      <c r="I141" s="1"/>
    </row>
    <row r="145" spans="1:10">
      <c r="C145" s="3"/>
      <c r="D145" s="27"/>
    </row>
    <row r="147" spans="1:10">
      <c r="A147" s="23"/>
      <c r="C147" s="15"/>
      <c r="D147" s="25"/>
      <c r="E147" s="15"/>
      <c r="F147" s="16"/>
      <c r="G147" s="16"/>
      <c r="H147" s="16"/>
      <c r="I147" s="23"/>
    </row>
    <row r="148" spans="1:10">
      <c r="A148" s="23"/>
      <c r="B148" s="37"/>
      <c r="C148" s="15"/>
      <c r="D148" s="25"/>
      <c r="E148" s="15"/>
      <c r="F148" s="16"/>
      <c r="G148" s="16"/>
      <c r="H148" s="16"/>
      <c r="I148" s="23"/>
    </row>
    <row r="149" spans="1:10">
      <c r="A149" s="23"/>
      <c r="C149" s="15"/>
      <c r="D149" s="25"/>
      <c r="E149" s="15"/>
      <c r="F149" s="16"/>
      <c r="G149" s="16"/>
      <c r="H149" s="16"/>
      <c r="I149" s="23"/>
    </row>
    <row r="150" spans="1:10">
      <c r="A150" s="23"/>
      <c r="B150" s="4"/>
      <c r="C150" s="15"/>
      <c r="D150" s="25"/>
      <c r="E150" s="15"/>
      <c r="F150" s="16"/>
      <c r="G150" s="16"/>
      <c r="H150" s="16"/>
      <c r="I150" s="23"/>
    </row>
    <row r="151" spans="1:10">
      <c r="A151" s="9"/>
      <c r="C151" s="15"/>
      <c r="D151" s="25"/>
      <c r="E151" s="15"/>
      <c r="F151" s="16"/>
      <c r="G151" s="16"/>
      <c r="H151" s="16"/>
      <c r="I151" s="9"/>
    </row>
    <row r="152" spans="1:10">
      <c r="J152" s="40"/>
    </row>
    <row r="164" spans="10:12">
      <c r="J164" s="15" t="s">
        <v>84</v>
      </c>
    </row>
    <row r="165" spans="10:12">
      <c r="J165" s="5"/>
    </row>
    <row r="166" spans="10:12">
      <c r="K166" s="2"/>
      <c r="L166" s="2"/>
    </row>
    <row r="168" spans="10:12">
      <c r="K168" s="2"/>
    </row>
    <row r="177" spans="1:15">
      <c r="K177" s="2"/>
      <c r="M177" s="2"/>
      <c r="O177" s="2"/>
    </row>
    <row r="178" spans="1:15">
      <c r="A178" s="9"/>
      <c r="B178" s="19"/>
      <c r="C178" s="15"/>
      <c r="D178" s="25"/>
      <c r="E178" s="15"/>
      <c r="F178" s="16"/>
      <c r="G178" s="16"/>
      <c r="H178" s="16"/>
      <c r="I178" s="9"/>
    </row>
    <row r="179" spans="1:15">
      <c r="A179" s="9"/>
      <c r="C179" s="15"/>
      <c r="D179" s="25"/>
      <c r="E179" s="15"/>
      <c r="F179" s="16"/>
      <c r="G179" s="16"/>
      <c r="H179" s="16"/>
      <c r="I179" s="9"/>
    </row>
    <row r="180" spans="1:15">
      <c r="A180" s="23"/>
      <c r="C180" s="15"/>
      <c r="D180" s="25"/>
      <c r="E180" s="15"/>
      <c r="F180" s="16"/>
      <c r="G180" s="16"/>
      <c r="H180" s="16"/>
      <c r="I180" s="23"/>
    </row>
    <row r="181" spans="1:15">
      <c r="A181" s="9"/>
      <c r="C181" s="15"/>
      <c r="D181" s="25"/>
      <c r="E181" s="15"/>
      <c r="F181" s="16"/>
      <c r="G181" s="16"/>
      <c r="H181" s="16"/>
      <c r="I181" s="9"/>
      <c r="N181" s="2"/>
    </row>
    <row r="182" spans="1:15">
      <c r="A182" s="35"/>
      <c r="B182" s="19"/>
      <c r="C182" s="19"/>
      <c r="D182" s="33"/>
      <c r="E182" s="19"/>
      <c r="F182" s="20"/>
      <c r="G182" s="20"/>
      <c r="H182" s="20"/>
      <c r="I182" s="35"/>
      <c r="M182" s="2"/>
      <c r="O182" s="2"/>
    </row>
    <row r="183" spans="1:15">
      <c r="A183" s="8"/>
      <c r="C183" s="3"/>
      <c r="D183" s="27"/>
      <c r="E183" s="3"/>
      <c r="F183" s="6"/>
      <c r="G183" s="6"/>
      <c r="H183" s="6"/>
      <c r="I183" s="34"/>
      <c r="K183" s="2"/>
    </row>
    <row r="184" spans="1:15">
      <c r="A184" s="23"/>
      <c r="D184" s="24"/>
      <c r="F184" s="2"/>
      <c r="G184" s="2"/>
      <c r="H184" s="2"/>
      <c r="J184" s="2">
        <f>SUM(H134+H141+H183)</f>
        <v>0</v>
      </c>
      <c r="L184" s="2"/>
    </row>
    <row r="185" spans="1:15">
      <c r="A185" s="1"/>
      <c r="C185" s="3"/>
      <c r="F185" s="2"/>
      <c r="G185" s="2"/>
      <c r="H185" s="29"/>
      <c r="I185" s="1"/>
    </row>
    <row r="188" spans="1:15">
      <c r="C188" s="3"/>
      <c r="H188" s="42"/>
    </row>
    <row r="189" spans="1:15">
      <c r="C189" s="15"/>
      <c r="D189" s="3"/>
      <c r="F189" s="43"/>
      <c r="G189" s="2"/>
      <c r="H189" s="30"/>
    </row>
    <row r="190" spans="1:15">
      <c r="F190" s="2"/>
      <c r="G190" s="2"/>
      <c r="H190" s="2"/>
    </row>
    <row r="191" spans="1:15">
      <c r="C191" s="3"/>
      <c r="D191" s="3"/>
      <c r="F191" s="39"/>
      <c r="H191" s="2"/>
    </row>
    <row r="195" spans="6:10">
      <c r="F195" s="15"/>
    </row>
    <row r="201" spans="6:10">
      <c r="J201" s="15" t="s">
        <v>85</v>
      </c>
    </row>
    <row r="208" spans="6:10" ht="12.75" customHeight="1"/>
    <row r="209" ht="12.75" customHeight="1"/>
    <row r="210" ht="12.75" customHeight="1"/>
    <row r="229" spans="11:13">
      <c r="M229" s="2">
        <f>SUM(J184-F116)</f>
        <v>-117.81</v>
      </c>
    </row>
    <row r="238" spans="11:13">
      <c r="K238" s="5"/>
    </row>
    <row r="258" spans="10:12">
      <c r="K258" s="2"/>
    </row>
    <row r="266" spans="10:12">
      <c r="J266" s="5"/>
    </row>
    <row r="267" spans="10:12">
      <c r="L267" s="2"/>
    </row>
    <row r="269" spans="10:12">
      <c r="J269" s="2"/>
    </row>
    <row r="272" spans="10:12">
      <c r="J272" s="2"/>
    </row>
    <row r="273" spans="10:15">
      <c r="J273" s="2"/>
    </row>
    <row r="274" spans="10:15">
      <c r="J274" s="2"/>
      <c r="O274" s="3"/>
    </row>
    <row r="291" spans="12:16">
      <c r="P291" s="2"/>
    </row>
    <row r="292" spans="12:16">
      <c r="L292" s="2"/>
    </row>
    <row r="293" spans="12:16">
      <c r="L293" s="2"/>
    </row>
    <row r="294" spans="12:16">
      <c r="L294" s="2"/>
    </row>
    <row r="296" spans="12:16">
      <c r="L296" s="2"/>
    </row>
    <row r="299" spans="12:16">
      <c r="M299" s="2"/>
    </row>
    <row r="312" spans="1:9">
      <c r="A312" s="9"/>
      <c r="F312" s="2"/>
      <c r="G312" s="2"/>
      <c r="H312" s="2"/>
    </row>
    <row r="313" spans="1:9">
      <c r="A313" s="23"/>
      <c r="F313" s="2"/>
      <c r="G313" s="2"/>
      <c r="H313" s="2"/>
    </row>
    <row r="314" spans="1:9">
      <c r="A314" s="23">
        <v>41487</v>
      </c>
      <c r="B314" s="32"/>
      <c r="C314" s="15" t="s">
        <v>76</v>
      </c>
      <c r="D314" s="25">
        <v>431</v>
      </c>
      <c r="E314" s="19"/>
      <c r="F314" s="16">
        <v>168.53</v>
      </c>
      <c r="G314" s="16"/>
      <c r="H314" s="16"/>
      <c r="I314" s="23">
        <v>41487</v>
      </c>
    </row>
    <row r="315" spans="1:9">
      <c r="A315" s="23">
        <v>41487</v>
      </c>
      <c r="B315" s="32"/>
      <c r="C315" s="15" t="s">
        <v>76</v>
      </c>
      <c r="D315" s="25">
        <v>428100</v>
      </c>
      <c r="E315" s="19"/>
      <c r="F315" s="16"/>
      <c r="G315" s="16"/>
      <c r="H315" s="16">
        <v>168.53</v>
      </c>
      <c r="I315" s="23">
        <v>41487</v>
      </c>
    </row>
    <row r="317" spans="1:9">
      <c r="C317" s="3"/>
      <c r="D317" s="3"/>
      <c r="E317" s="3"/>
      <c r="F317" s="3"/>
      <c r="G317" s="3"/>
      <c r="H317" s="6"/>
    </row>
    <row r="319" spans="1:9">
      <c r="C319" s="3"/>
      <c r="D319" s="3"/>
      <c r="E319" s="3"/>
      <c r="F319" s="3"/>
      <c r="G319" s="3"/>
      <c r="H319" s="6"/>
    </row>
    <row r="322" spans="1:10">
      <c r="C322" s="3"/>
      <c r="H322" s="12"/>
    </row>
    <row r="323" spans="1:10">
      <c r="H323" s="11"/>
    </row>
    <row r="326" spans="1:10">
      <c r="J326" s="2"/>
    </row>
    <row r="331" spans="1:10">
      <c r="A331" s="8"/>
      <c r="C331" s="3"/>
    </row>
    <row r="332" spans="1:10">
      <c r="A332" s="1"/>
      <c r="C332" s="15"/>
      <c r="F332" s="2"/>
      <c r="G332" s="2"/>
      <c r="H332" s="2"/>
    </row>
    <row r="333" spans="1:10">
      <c r="A333" s="1"/>
      <c r="C333" s="15"/>
      <c r="F333" s="2"/>
      <c r="G333" s="2"/>
      <c r="H333" s="2"/>
    </row>
    <row r="334" spans="1:10">
      <c r="A334" s="1"/>
      <c r="C334" s="15"/>
      <c r="F334" s="2"/>
      <c r="G334" s="2"/>
      <c r="H334" s="2"/>
    </row>
    <row r="335" spans="1:10">
      <c r="A335" s="1"/>
      <c r="C335" s="15"/>
      <c r="F335" s="2"/>
      <c r="G335" s="2"/>
      <c r="H335" s="2"/>
    </row>
    <row r="336" spans="1:10">
      <c r="C336" s="3"/>
      <c r="D336" s="3"/>
      <c r="F336" s="6"/>
      <c r="G336" s="3"/>
      <c r="H336" s="6"/>
    </row>
    <row r="339" spans="1:8">
      <c r="A339" s="8"/>
      <c r="C339" s="3"/>
      <c r="D339" s="3"/>
      <c r="F339" s="2"/>
      <c r="G339" s="2"/>
      <c r="H339" s="6"/>
    </row>
    <row r="340" spans="1:8">
      <c r="A340" s="1"/>
      <c r="C340" s="15"/>
      <c r="F340" s="2"/>
      <c r="G340" s="2"/>
      <c r="H340" s="2"/>
    </row>
    <row r="341" spans="1:8">
      <c r="A341" s="1"/>
      <c r="C341" s="15"/>
      <c r="F341" s="2"/>
      <c r="G341" s="2"/>
      <c r="H341" s="2"/>
    </row>
    <row r="342" spans="1:8">
      <c r="A342" s="1"/>
      <c r="C342" s="15"/>
      <c r="F342" s="2"/>
      <c r="G342" s="2"/>
      <c r="H342" s="2"/>
    </row>
    <row r="343" spans="1:8">
      <c r="C343" s="3"/>
      <c r="D343" s="15"/>
      <c r="E343" s="15"/>
      <c r="F343" s="16"/>
      <c r="G343" s="16"/>
      <c r="H343" s="16"/>
    </row>
    <row r="344" spans="1:8">
      <c r="A344" s="8"/>
      <c r="B344" s="3"/>
      <c r="C344" s="3"/>
      <c r="D344" s="3"/>
      <c r="F344" s="2"/>
      <c r="G344" s="2"/>
      <c r="H344" s="6"/>
    </row>
    <row r="346" spans="1:8">
      <c r="F346" s="2"/>
      <c r="G346" s="2"/>
      <c r="H346" s="2"/>
    </row>
    <row r="347" spans="1:8">
      <c r="A347" s="1"/>
      <c r="C347" s="15"/>
      <c r="F347" s="2"/>
      <c r="G347" s="2"/>
      <c r="H347" s="2"/>
    </row>
    <row r="348" spans="1:8">
      <c r="A348" s="1"/>
      <c r="C348" s="15"/>
      <c r="F348" s="2"/>
      <c r="G348" s="2"/>
      <c r="H348" s="2"/>
    </row>
    <row r="349" spans="1:8">
      <c r="A349" s="1"/>
      <c r="C349" s="15"/>
      <c r="F349" s="2"/>
      <c r="G349" s="2"/>
      <c r="H349" s="2"/>
    </row>
    <row r="350" spans="1:8">
      <c r="A350" s="1"/>
      <c r="C350" s="15"/>
      <c r="F350" s="2"/>
      <c r="G350" s="2"/>
      <c r="H350" s="2"/>
    </row>
    <row r="351" spans="1:8">
      <c r="C351" s="3"/>
      <c r="D351" s="3"/>
      <c r="F351" s="2"/>
      <c r="G351" s="2"/>
      <c r="H351" s="6"/>
    </row>
    <row r="352" spans="1:8">
      <c r="C352" s="3"/>
      <c r="D352" s="3"/>
      <c r="F352" s="2"/>
      <c r="G352" s="2"/>
      <c r="H352" s="6"/>
    </row>
    <row r="353" spans="1:8">
      <c r="C353" s="3"/>
      <c r="D353" s="3"/>
      <c r="F353" s="2"/>
      <c r="G353" s="2"/>
      <c r="H353" s="6"/>
    </row>
    <row r="354" spans="1:8">
      <c r="A354" s="9"/>
      <c r="C354" s="3"/>
      <c r="D354" s="3"/>
      <c r="F354" s="2"/>
      <c r="G354" s="2"/>
      <c r="H354" s="6"/>
    </row>
    <row r="355" spans="1:8">
      <c r="A355" s="1"/>
      <c r="C355" s="15"/>
      <c r="F355" s="2"/>
      <c r="G355" s="2"/>
      <c r="H355" s="2"/>
    </row>
    <row r="356" spans="1:8">
      <c r="C356" s="3"/>
      <c r="F356" s="2"/>
      <c r="G356" s="2"/>
      <c r="H356" s="2"/>
    </row>
    <row r="357" spans="1:8">
      <c r="A357" s="8"/>
      <c r="B357" s="3"/>
      <c r="C357" s="3"/>
      <c r="F357" s="2"/>
      <c r="G357" s="2"/>
      <c r="H357" s="2"/>
    </row>
    <row r="359" spans="1:8">
      <c r="F359" s="2"/>
      <c r="G359" s="2"/>
      <c r="H359" s="2"/>
    </row>
    <row r="360" spans="1:8">
      <c r="A360" s="1"/>
      <c r="C360" s="15"/>
      <c r="F360" s="2"/>
      <c r="G360" s="2"/>
      <c r="H360" s="2"/>
    </row>
    <row r="361" spans="1:8">
      <c r="A361" s="1"/>
      <c r="C361" s="15"/>
      <c r="F361" s="2"/>
      <c r="G361" s="2"/>
      <c r="H361" s="2"/>
    </row>
    <row r="362" spans="1:8">
      <c r="A362" s="1"/>
      <c r="C362" s="15"/>
      <c r="F362" s="2"/>
      <c r="G362" s="2"/>
      <c r="H362" s="2"/>
    </row>
    <row r="363" spans="1:8">
      <c r="A363" s="1"/>
      <c r="C363" s="15"/>
      <c r="F363" s="2"/>
      <c r="G363" s="2"/>
      <c r="H363" s="2"/>
    </row>
    <row r="364" spans="1:8">
      <c r="A364" s="1"/>
      <c r="C364" s="15"/>
      <c r="F364" s="2"/>
      <c r="G364" s="2"/>
      <c r="H364" s="2"/>
    </row>
    <row r="365" spans="1:8">
      <c r="A365" s="1"/>
      <c r="C365" s="15"/>
      <c r="F365" s="2"/>
      <c r="G365" s="2"/>
      <c r="H365" s="2"/>
    </row>
    <row r="366" spans="1:8">
      <c r="A366" s="1"/>
      <c r="C366" s="15"/>
      <c r="F366" s="2"/>
      <c r="G366" s="2"/>
      <c r="H366" s="2"/>
    </row>
    <row r="367" spans="1:8">
      <c r="A367" s="1"/>
      <c r="C367" s="15"/>
      <c r="F367" s="2"/>
      <c r="G367" s="2"/>
      <c r="H367" s="2"/>
    </row>
    <row r="368" spans="1:8">
      <c r="C368" s="3"/>
      <c r="D368" s="3"/>
      <c r="F368" s="6"/>
      <c r="G368" s="6"/>
      <c r="H368" s="6"/>
    </row>
    <row r="369" spans="1:8">
      <c r="F369" s="2"/>
      <c r="G369" s="2"/>
      <c r="H369" s="2"/>
    </row>
    <row r="370" spans="1:8">
      <c r="F370" s="2"/>
      <c r="G370" s="2"/>
      <c r="H370" s="2"/>
    </row>
    <row r="371" spans="1:8">
      <c r="F371" s="2"/>
      <c r="G371" s="2"/>
      <c r="H371" s="2"/>
    </row>
    <row r="372" spans="1:8">
      <c r="F372" s="2"/>
      <c r="G372" s="2"/>
      <c r="H372" s="2"/>
    </row>
    <row r="373" spans="1:8">
      <c r="F373" s="2"/>
      <c r="G373" s="2"/>
      <c r="H373" s="2"/>
    </row>
    <row r="374" spans="1:8">
      <c r="F374" s="2"/>
      <c r="G374" s="2"/>
      <c r="H374" s="2"/>
    </row>
    <row r="375" spans="1:8">
      <c r="F375" s="2"/>
      <c r="G375" s="2"/>
      <c r="H375" s="2"/>
    </row>
    <row r="377" spans="1:8">
      <c r="A377" s="15"/>
    </row>
    <row r="378" spans="1:8">
      <c r="B378" s="15"/>
    </row>
  </sheetData>
  <phoneticPr fontId="1" type="noConversion"/>
  <pageMargins left="0.75" right="0.75" top="1" bottom="1" header="0.4921259845" footer="0.4921259845"/>
  <pageSetup orientation="landscape" r:id="rId1"/>
  <headerFooter alignWithMargins="0"/>
  <rowBreaks count="1" manualBreakCount="1">
    <brk id="5" max="16383" man="1"/>
  </rowBreaks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Hlavná kniha</vt:lpstr>
      <vt:lpstr>Obraty účtov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dzurilla</dc:creator>
  <cp:lastModifiedBy>TVA</cp:lastModifiedBy>
  <cp:lastPrinted>2018-01-16T18:19:42Z</cp:lastPrinted>
  <dcterms:created xsi:type="dcterms:W3CDTF">2009-03-26T12:41:48Z</dcterms:created>
  <dcterms:modified xsi:type="dcterms:W3CDTF">2019-06-29T12:08:19Z</dcterms:modified>
</cp:coreProperties>
</file>