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72" windowWidth="19020" windowHeight="7812"/>
  </bookViews>
  <sheets>
    <sheet name="Hárok1" sheetId="1" r:id="rId1"/>
    <sheet name="Hárok2" sheetId="2" r:id="rId2"/>
  </sheets>
  <calcPr calcId="152511"/>
</workbook>
</file>

<file path=xl/calcChain.xml><?xml version="1.0" encoding="utf-8"?>
<calcChain xmlns="http://schemas.openxmlformats.org/spreadsheetml/2006/main">
  <c r="D38" i="1"/>
  <c r="D26"/>
  <c r="D7"/>
  <c r="D24" s="1"/>
  <c r="D50" l="1"/>
  <c r="D54" s="1"/>
  <c r="C38"/>
  <c r="C7" l="1"/>
  <c r="C24" s="1"/>
  <c r="C26" l="1"/>
  <c r="C50" s="1"/>
  <c r="C54" s="1"/>
</calcChain>
</file>

<file path=xl/sharedStrings.xml><?xml version="1.0" encoding="utf-8"?>
<sst xmlns="http://schemas.openxmlformats.org/spreadsheetml/2006/main" count="166" uniqueCount="166">
  <si>
    <t>Názov položky</t>
  </si>
  <si>
    <t>Riadok</t>
  </si>
  <si>
    <t>A</t>
  </si>
  <si>
    <t>B</t>
  </si>
  <si>
    <t>B.1</t>
  </si>
  <si>
    <t>B.2</t>
  </si>
  <si>
    <t>B.3</t>
  </si>
  <si>
    <t>B.4</t>
  </si>
  <si>
    <t>B.5</t>
  </si>
  <si>
    <t>C.</t>
  </si>
  <si>
    <t>D.</t>
  </si>
  <si>
    <t>E.</t>
  </si>
  <si>
    <t>F.</t>
  </si>
  <si>
    <t>G.</t>
  </si>
  <si>
    <t>H.</t>
  </si>
  <si>
    <t>Odpisy (+)</t>
  </si>
  <si>
    <t>Iné položky nepeňažného charakteru (+/-)</t>
  </si>
  <si>
    <t>B.6</t>
  </si>
  <si>
    <t>Zmena stavu pohľadávok z prevádzkovej činnosti (+/-)</t>
  </si>
  <si>
    <t>Zmena stavu záväzkov z prevádzkovej činnosti (+/-)</t>
  </si>
  <si>
    <t>B.7</t>
  </si>
  <si>
    <t>Závierkové nerealizové kurzové rozdiely (+/-)</t>
  </si>
  <si>
    <t>Realizované kurzové rozdiely (+/-)</t>
  </si>
  <si>
    <t>J.</t>
  </si>
  <si>
    <t>K.</t>
  </si>
  <si>
    <t>L.</t>
  </si>
  <si>
    <t>M.</t>
  </si>
  <si>
    <t>Celkový výsledok hospodárenia pred zdanením (+/-)</t>
  </si>
  <si>
    <t>I.</t>
  </si>
  <si>
    <t>J.1</t>
  </si>
  <si>
    <t>J.2</t>
  </si>
  <si>
    <t>J.3</t>
  </si>
  <si>
    <t>J.4</t>
  </si>
  <si>
    <t>J.5</t>
  </si>
  <si>
    <t>J.6</t>
  </si>
  <si>
    <t>J.7</t>
  </si>
  <si>
    <t>J.8</t>
  </si>
  <si>
    <t>J.9</t>
  </si>
  <si>
    <t>J.10</t>
  </si>
  <si>
    <t>N.</t>
  </si>
  <si>
    <t>Iné úpravy CF z investičnej činnosti (+/-)</t>
  </si>
  <si>
    <t>Iné úpravy CF z finačnej činnosti (+/-)</t>
  </si>
  <si>
    <t>Stav peňazí na začiatku roka</t>
  </si>
  <si>
    <t>Peňažne prijaté výnosové úroky (-)</t>
  </si>
  <si>
    <t>Peňažne zaplatené nákladové úroky (+)</t>
  </si>
  <si>
    <t>B.8</t>
  </si>
  <si>
    <t>B.9</t>
  </si>
  <si>
    <t>B.10</t>
  </si>
  <si>
    <t>Úroky účtované do nákladov (+)</t>
  </si>
  <si>
    <t>Úroky účtované do výnosov (-)</t>
  </si>
  <si>
    <t>Výsledok z predaja dlhodobého finanč. majetku (+/-)</t>
  </si>
  <si>
    <t>Úprava o nepeňažné položky (B1 až B10):</t>
  </si>
  <si>
    <t>Peňažné výdavky na obstaranie DNM a DHM (-)</t>
  </si>
  <si>
    <t>Peňažné príjmy z predaja DNM a DHM (+)</t>
  </si>
  <si>
    <t>Peňažné výdavky na poskytnuté pôžičky (-)</t>
  </si>
  <si>
    <t>Peňažné príjmy zo splácania poskytnutých pôžičiek (+)</t>
  </si>
  <si>
    <t>Peňažné výdavky súvisiace s derivátmi (-)</t>
  </si>
  <si>
    <t>Peňažné príjmy súvisiace s derivátmi (+)</t>
  </si>
  <si>
    <t>Peňažné príjmy zo zvýšenia vlastného imania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</si>
  <si>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</si>
  <si>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</si>
  <si>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</si>
  <si>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</si>
  <si>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</si>
  <si>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</si>
  <si>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</si>
  <si>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</si>
  <si>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</si>
  <si>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</si>
  <si>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</si>
  <si>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K.1</t>
  </si>
  <si>
    <t>K.2</t>
  </si>
  <si>
    <t>K.3</t>
  </si>
  <si>
    <t>K.4</t>
  </si>
  <si>
    <t>K.6</t>
  </si>
  <si>
    <t>K.5</t>
  </si>
  <si>
    <t>K.7</t>
  </si>
  <si>
    <t>K.8</t>
  </si>
  <si>
    <t>K.9</t>
  </si>
  <si>
    <t>K.10</t>
  </si>
  <si>
    <t>O.</t>
  </si>
  <si>
    <t>Peňažné toky z prevádzkovej činnosti: I = A + (B až H)</t>
  </si>
  <si>
    <t>Peňažné toky z investičnej činnosti (J.1 až J.10)</t>
  </si>
  <si>
    <t>Peňažné toky z finančnej činnosti (K.1 až K.10)</t>
  </si>
  <si>
    <t>Celkový peňažný tok (L=I+J+K) počas roka (+/-)</t>
  </si>
  <si>
    <t>Stav peňazí na konci roka vrátane KR (O=M-L-N)</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</si>
  <si>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</si>
  <si>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</si>
  <si>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</si>
  <si>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</si>
  <si>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</si>
  <si>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</si>
  <si>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</si>
  <si>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</si>
  <si>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</si>
  <si>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</si>
  <si>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</si>
  <si>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</si>
  <si>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</si>
  <si>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</si>
  <si>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</si>
  <si>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</si>
  <si>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</si>
  <si>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</si>
  <si>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</si>
  <si>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</si>
  <si>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</si>
  <si>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</si>
  <si>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</si>
  <si>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</si>
  <si>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</si>
  <si>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</si>
  <si>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</si>
  <si>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</si>
  <si>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</si>
  <si>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</si>
  <si>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</si>
  <si>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</si>
  <si>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</si>
  <si>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</si>
  <si>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</si>
  <si>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</si>
  <si>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</si>
  <si>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</si>
  <si>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</si>
  <si>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</si>
  <si>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</si>
  <si>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</si>
  <si>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</si>
  <si>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</si>
  <si>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</si>
  <si>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</si>
  <si>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</si>
  <si>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</si>
  <si>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</si>
  <si>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</si>
  <si>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</si>
  <si>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</si>
  <si>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</si>
  <si>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</si>
  <si>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</si>
  <si>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</si>
  <si>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</si>
  <si>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</si>
  <si>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</si>
  <si>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</si>
  <si>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</si>
  <si>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</si>
  <si>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</si>
  <si>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</si>
  <si>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</si>
  <si>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</si>
  <si>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</si>
  <si>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</si>
  <si>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</si>
  <si>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</si>
  <si>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</si>
  <si>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</si>
  <si>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 xml:space="preserve">PH Konzulta s.r.o., Trenčín </t>
  </si>
  <si>
    <t>kontrolný súčet</t>
  </si>
  <si>
    <t>v EUR</t>
  </si>
  <si>
    <t>rok 2018</t>
  </si>
  <si>
    <t>Peňažne príjaté dividendy účtované do výnosov (-)</t>
  </si>
  <si>
    <t>k 31.12.2019</t>
  </si>
  <si>
    <t>rok 2019</t>
  </si>
  <si>
    <r>
      <rPr>
        <sz val="10"/>
        <color theme="1"/>
        <rFont val="Calibri"/>
        <family val="2"/>
        <charset val="238"/>
        <scheme val="minor"/>
      </rPr>
      <t>Iné úpravy CF z prevádzkovej činnosti (+/-)</t>
    </r>
    <r>
      <rPr>
        <sz val="11"/>
        <color theme="1"/>
        <rFont val="Calibri"/>
        <family val="2"/>
        <charset val="238"/>
        <scheme val="minor"/>
      </rPr>
      <t xml:space="preserve"> </t>
    </r>
    <r>
      <rPr>
        <sz val="8"/>
        <color rgb="FFFF0000"/>
        <rFont val="Calibri"/>
        <family val="2"/>
        <charset val="238"/>
        <scheme val="minor"/>
      </rPr>
      <t>zmena stavu dlh.záv</t>
    </r>
  </si>
</sst>
</file>

<file path=xl/styles.xml><?xml version="1.0" encoding="utf-8"?>
<styleSheet xmlns="http://schemas.openxmlformats.org/spreadsheetml/2006/main">
  <fonts count="14">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i/>
      <sz val="10"/>
      <color theme="1"/>
      <name val="Calibri"/>
      <family val="2"/>
      <charset val="238"/>
      <scheme val="minor"/>
    </font>
    <font>
      <sz val="8"/>
      <color rgb="FFFF0000"/>
      <name val="Calibri"/>
      <family val="2"/>
      <charset val="238"/>
      <scheme val="minor"/>
    </font>
    <font>
      <sz val="10"/>
      <color theme="1"/>
      <name val="Calibri"/>
      <family val="2"/>
      <charset val="23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2">
    <xf numFmtId="0" fontId="0" fillId="0" borderId="0" xfId="0"/>
    <xf numFmtId="0" fontId="1" fillId="0" borderId="0" xfId="0" applyFont="1"/>
    <xf numFmtId="0" fontId="0" fillId="0" borderId="1" xfId="0" applyBorder="1"/>
    <xf numFmtId="0" fontId="1" fillId="0" borderId="1" xfId="0" applyFont="1" applyBorder="1"/>
    <xf numFmtId="0" fontId="0" fillId="0" borderId="2" xfId="0" applyBorder="1"/>
    <xf numFmtId="0" fontId="1" fillId="0" borderId="3" xfId="0" applyFont="1" applyBorder="1" applyAlignment="1">
      <alignment horizontal="center"/>
    </xf>
    <xf numFmtId="0" fontId="1" fillId="0" borderId="4" xfId="0" applyFont="1" applyBorder="1"/>
    <xf numFmtId="0" fontId="0" fillId="0" borderId="4" xfId="0" applyBorder="1"/>
    <xf numFmtId="0" fontId="1" fillId="0" borderId="6" xfId="0" applyFont="1" applyBorder="1" applyAlignment="1">
      <alignment horizontal="center"/>
    </xf>
    <xf numFmtId="0" fontId="1" fillId="0" borderId="8" xfId="0" applyFont="1" applyBorder="1" applyAlignment="1">
      <alignment horizontal="center"/>
    </xf>
    <xf numFmtId="0" fontId="0" fillId="0" borderId="9" xfId="0" applyBorder="1"/>
    <xf numFmtId="0" fontId="1" fillId="0" borderId="9" xfId="0" applyFont="1"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1" fillId="0" borderId="18" xfId="0" applyFont="1" applyBorder="1" applyAlignment="1">
      <alignment horizontal="center"/>
    </xf>
    <xf numFmtId="0" fontId="1" fillId="0" borderId="19" xfId="0" applyFont="1" applyBorder="1"/>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2" fillId="0" borderId="4"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9" xfId="0" applyNumberFormat="1" applyFont="1" applyBorder="1"/>
    <xf numFmtId="3" fontId="1" fillId="0" borderId="20" xfId="0" applyNumberFormat="1" applyFont="1" applyBorder="1"/>
    <xf numFmtId="3" fontId="1" fillId="0" borderId="15" xfId="0" applyNumberFormat="1" applyFont="1" applyBorder="1"/>
    <xf numFmtId="3" fontId="0" fillId="0" borderId="22" xfId="0" applyNumberFormat="1" applyBorder="1"/>
    <xf numFmtId="3" fontId="1" fillId="0" borderId="4" xfId="0" applyNumberFormat="1" applyFont="1" applyBorder="1"/>
    <xf numFmtId="3" fontId="1" fillId="0" borderId="5" xfId="0" applyNumberFormat="1" applyFon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0" fontId="10" fillId="0" borderId="0" xfId="0" applyFont="1" applyBorder="1"/>
    <xf numFmtId="3" fontId="10" fillId="0" borderId="0" xfId="0" applyNumberFormat="1" applyFont="1" applyBorder="1"/>
    <xf numFmtId="0" fontId="10" fillId="0" borderId="0" xfId="0" applyFont="1" applyFill="1" applyBorder="1"/>
    <xf numFmtId="0" fontId="11" fillId="0" borderId="0" xfId="0" applyFont="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70"/>
  <sheetViews>
    <sheetView tabSelected="1" workbookViewId="0">
      <selection activeCell="I24" sqref="I24"/>
    </sheetView>
  </sheetViews>
  <sheetFormatPr defaultRowHeight="14.4"/>
  <cols>
    <col min="1" max="1" width="6.88671875" customWidth="1"/>
    <col min="2" max="2" width="50.5546875" customWidth="1"/>
    <col min="3" max="3" width="14.109375" style="28" customWidth="1"/>
    <col min="4" max="4" width="13.44140625" style="28" customWidth="1"/>
  </cols>
  <sheetData>
    <row r="1" spans="1:5" ht="21">
      <c r="B1" s="47" t="s">
        <v>158</v>
      </c>
      <c r="D1" s="28" t="s">
        <v>163</v>
      </c>
    </row>
    <row r="2" spans="1:5">
      <c r="A2" s="1" t="s">
        <v>157</v>
      </c>
      <c r="B2" s="1"/>
    </row>
    <row r="3" spans="1:5" ht="15" thickBot="1">
      <c r="D3" s="28" t="s">
        <v>160</v>
      </c>
    </row>
    <row r="4" spans="1:5" ht="15" thickBot="1">
      <c r="A4" s="12" t="s">
        <v>1</v>
      </c>
      <c r="B4" s="12" t="s">
        <v>0</v>
      </c>
      <c r="C4" s="29" t="s">
        <v>164</v>
      </c>
      <c r="D4" s="29" t="s">
        <v>161</v>
      </c>
    </row>
    <row r="5" spans="1:5" ht="15" thickBot="1">
      <c r="A5" s="19" t="s">
        <v>2</v>
      </c>
      <c r="B5" s="20" t="s">
        <v>27</v>
      </c>
      <c r="C5" s="30">
        <v>26548</v>
      </c>
      <c r="D5" s="31">
        <v>133212</v>
      </c>
    </row>
    <row r="6" spans="1:5" ht="15" thickBot="1">
      <c r="A6" s="23"/>
      <c r="B6" s="24"/>
      <c r="C6" s="32"/>
      <c r="D6" s="33"/>
    </row>
    <row r="7" spans="1:5">
      <c r="A7" s="5" t="s">
        <v>3</v>
      </c>
      <c r="B7" s="25" t="s">
        <v>51</v>
      </c>
      <c r="C7" s="34">
        <f>SUM(C8:C17)</f>
        <v>172353</v>
      </c>
      <c r="D7" s="35">
        <f>SUM(D8:D17)</f>
        <v>573299</v>
      </c>
    </row>
    <row r="8" spans="1:5">
      <c r="A8" s="14" t="s">
        <v>4</v>
      </c>
      <c r="B8" s="2" t="s">
        <v>15</v>
      </c>
      <c r="C8" s="36">
        <v>336453</v>
      </c>
      <c r="D8" s="37">
        <v>340330</v>
      </c>
      <c r="E8" s="51"/>
    </row>
    <row r="9" spans="1:5">
      <c r="A9" s="14" t="s">
        <v>5</v>
      </c>
      <c r="B9" s="2" t="s">
        <v>156</v>
      </c>
      <c r="C9" s="36">
        <v>4708</v>
      </c>
      <c r="D9" s="37">
        <v>-4260</v>
      </c>
      <c r="E9" s="51"/>
    </row>
    <row r="10" spans="1:5">
      <c r="A10" s="14" t="s">
        <v>6</v>
      </c>
      <c r="B10" s="2" t="s">
        <v>154</v>
      </c>
      <c r="C10" s="36">
        <v>-14204</v>
      </c>
      <c r="D10" s="37">
        <v>8231</v>
      </c>
      <c r="E10" s="51"/>
    </row>
    <row r="11" spans="1:5">
      <c r="A11" s="14" t="s">
        <v>7</v>
      </c>
      <c r="B11" s="2" t="s">
        <v>155</v>
      </c>
      <c r="C11" s="36">
        <v>7366</v>
      </c>
      <c r="D11" s="37">
        <v>-6383</v>
      </c>
      <c r="E11" s="51"/>
    </row>
    <row r="12" spans="1:5">
      <c r="A12" s="14" t="s">
        <v>8</v>
      </c>
      <c r="B12" s="2" t="s">
        <v>48</v>
      </c>
      <c r="C12" s="36">
        <v>11572</v>
      </c>
      <c r="D12" s="37">
        <v>16165</v>
      </c>
      <c r="E12" s="51"/>
    </row>
    <row r="13" spans="1:5">
      <c r="A13" s="14" t="s">
        <v>17</v>
      </c>
      <c r="B13" s="2" t="s">
        <v>49</v>
      </c>
      <c r="C13" s="36">
        <v>-1</v>
      </c>
      <c r="D13" s="37">
        <v>-3502</v>
      </c>
      <c r="E13" s="51"/>
    </row>
    <row r="14" spans="1:5">
      <c r="A14" s="14" t="s">
        <v>20</v>
      </c>
      <c r="B14" s="2" t="s">
        <v>21</v>
      </c>
      <c r="C14" s="36">
        <v>0</v>
      </c>
      <c r="D14" s="37">
        <v>0</v>
      </c>
      <c r="E14" s="51"/>
    </row>
    <row r="15" spans="1:5">
      <c r="A15" s="14" t="s">
        <v>45</v>
      </c>
      <c r="B15" s="2" t="s">
        <v>50</v>
      </c>
      <c r="C15" s="36">
        <v>0</v>
      </c>
      <c r="D15" s="37">
        <v>0</v>
      </c>
      <c r="E15" s="51"/>
    </row>
    <row r="16" spans="1:5">
      <c r="A16" s="14" t="s">
        <v>46</v>
      </c>
      <c r="B16" s="2" t="s">
        <v>66</v>
      </c>
      <c r="C16" s="36">
        <v>-173541</v>
      </c>
      <c r="D16" s="37">
        <v>222718</v>
      </c>
      <c r="E16" s="51"/>
    </row>
    <row r="17" spans="1:5">
      <c r="A17" s="14" t="s">
        <v>47</v>
      </c>
      <c r="B17" s="2" t="s">
        <v>16</v>
      </c>
      <c r="C17" s="36">
        <v>0</v>
      </c>
      <c r="D17" s="37">
        <v>0</v>
      </c>
      <c r="E17" s="51"/>
    </row>
    <row r="18" spans="1:5">
      <c r="A18" s="14" t="s">
        <v>9</v>
      </c>
      <c r="B18" s="2" t="s">
        <v>65</v>
      </c>
      <c r="C18" s="36">
        <v>81871</v>
      </c>
      <c r="D18" s="37">
        <v>302551</v>
      </c>
      <c r="E18" s="51"/>
    </row>
    <row r="19" spans="1:5">
      <c r="A19" s="14" t="s">
        <v>10</v>
      </c>
      <c r="B19" s="2" t="s">
        <v>18</v>
      </c>
      <c r="C19" s="36">
        <v>942</v>
      </c>
      <c r="D19" s="37">
        <v>-10344</v>
      </c>
      <c r="E19" s="51"/>
    </row>
    <row r="20" spans="1:5">
      <c r="A20" s="14" t="s">
        <v>11</v>
      </c>
      <c r="B20" s="2" t="s">
        <v>19</v>
      </c>
      <c r="C20" s="36">
        <v>-1046089</v>
      </c>
      <c r="D20" s="37">
        <v>-489202</v>
      </c>
      <c r="E20" s="51"/>
    </row>
    <row r="21" spans="1:5">
      <c r="A21" s="18" t="s">
        <v>12</v>
      </c>
      <c r="B21" s="4" t="s">
        <v>69</v>
      </c>
      <c r="C21" s="38">
        <v>0</v>
      </c>
      <c r="D21" s="39">
        <v>0</v>
      </c>
      <c r="E21" s="51"/>
    </row>
    <row r="22" spans="1:5">
      <c r="A22" s="18" t="s">
        <v>13</v>
      </c>
      <c r="B22" s="4" t="s">
        <v>87</v>
      </c>
      <c r="C22" s="38">
        <v>-7357</v>
      </c>
      <c r="D22" s="39">
        <v>-2891</v>
      </c>
      <c r="E22" s="51"/>
    </row>
    <row r="23" spans="1:5" ht="15" thickBot="1">
      <c r="A23" s="17" t="s">
        <v>14</v>
      </c>
      <c r="B23" s="10" t="s">
        <v>165</v>
      </c>
      <c r="C23" s="40">
        <v>-1968</v>
      </c>
      <c r="D23" s="41">
        <v>7918</v>
      </c>
      <c r="E23" s="51"/>
    </row>
    <row r="24" spans="1:5" ht="15" thickBot="1">
      <c r="A24" s="19" t="s">
        <v>28</v>
      </c>
      <c r="B24" s="20" t="s">
        <v>81</v>
      </c>
      <c r="C24" s="30">
        <f>C5+(C7+C18+C19+C20+C22+C23)</f>
        <v>-773700</v>
      </c>
      <c r="D24" s="31">
        <f>D5+(D7+D18+D19+D20+D22+D23)</f>
        <v>514543</v>
      </c>
      <c r="E24" s="51"/>
    </row>
    <row r="25" spans="1:5" ht="15" thickBot="1">
      <c r="A25" s="15"/>
      <c r="B25" s="16"/>
      <c r="C25" s="42"/>
      <c r="D25" s="42"/>
      <c r="E25" s="51"/>
    </row>
    <row r="26" spans="1:5" ht="15" thickBot="1">
      <c r="A26" s="19" t="s">
        <v>23</v>
      </c>
      <c r="B26" s="20" t="s">
        <v>82</v>
      </c>
      <c r="C26" s="30">
        <f>SUM(C27:C36)</f>
        <v>-970067</v>
      </c>
      <c r="D26" s="30">
        <f>SUM(D27:D36)</f>
        <v>96613</v>
      </c>
      <c r="E26" s="51"/>
    </row>
    <row r="27" spans="1:5">
      <c r="A27" s="21" t="s">
        <v>29</v>
      </c>
      <c r="B27" s="13" t="s">
        <v>52</v>
      </c>
      <c r="C27" s="43">
        <v>-1722298</v>
      </c>
      <c r="D27" s="44">
        <v>-135025</v>
      </c>
      <c r="E27" s="51"/>
    </row>
    <row r="28" spans="1:5">
      <c r="A28" s="14" t="s">
        <v>30</v>
      </c>
      <c r="B28" s="2" t="s">
        <v>53</v>
      </c>
      <c r="C28" s="36">
        <v>922037</v>
      </c>
      <c r="D28" s="37">
        <v>874138</v>
      </c>
      <c r="E28" s="51"/>
    </row>
    <row r="29" spans="1:5">
      <c r="A29" s="14" t="s">
        <v>31</v>
      </c>
      <c r="B29" s="2" t="s">
        <v>67</v>
      </c>
      <c r="C29" s="36">
        <v>-121806</v>
      </c>
      <c r="D29" s="37">
        <v>-2500</v>
      </c>
    </row>
    <row r="30" spans="1:5">
      <c r="A30" s="14" t="s">
        <v>32</v>
      </c>
      <c r="B30" s="2" t="s">
        <v>68</v>
      </c>
      <c r="C30" s="36">
        <v>0</v>
      </c>
      <c r="D30" s="37">
        <v>0</v>
      </c>
    </row>
    <row r="31" spans="1:5">
      <c r="A31" s="14" t="s">
        <v>33</v>
      </c>
      <c r="B31" s="2" t="s">
        <v>54</v>
      </c>
      <c r="C31" s="36">
        <v>-48000</v>
      </c>
      <c r="D31" s="37">
        <v>-500000</v>
      </c>
    </row>
    <row r="32" spans="1:5">
      <c r="A32" s="14" t="s">
        <v>34</v>
      </c>
      <c r="B32" s="2" t="s">
        <v>55</v>
      </c>
      <c r="C32" s="36">
        <v>0</v>
      </c>
      <c r="D32" s="37">
        <v>0</v>
      </c>
    </row>
    <row r="33" spans="1:4">
      <c r="A33" s="14" t="s">
        <v>35</v>
      </c>
      <c r="B33" s="2" t="s">
        <v>56</v>
      </c>
      <c r="C33" s="36">
        <v>0</v>
      </c>
      <c r="D33" s="37">
        <v>0</v>
      </c>
    </row>
    <row r="34" spans="1:4">
      <c r="A34" s="14" t="s">
        <v>36</v>
      </c>
      <c r="B34" s="2" t="s">
        <v>57</v>
      </c>
      <c r="C34" s="36">
        <v>0</v>
      </c>
      <c r="D34" s="37">
        <v>0</v>
      </c>
    </row>
    <row r="35" spans="1:4">
      <c r="A35" s="14" t="s">
        <v>37</v>
      </c>
      <c r="B35" s="2" t="s">
        <v>162</v>
      </c>
      <c r="C35" s="36">
        <v>0</v>
      </c>
      <c r="D35" s="37">
        <v>-140000</v>
      </c>
    </row>
    <row r="36" spans="1:4" ht="15" thickBot="1">
      <c r="A36" s="17" t="s">
        <v>38</v>
      </c>
      <c r="B36" s="10" t="s">
        <v>40</v>
      </c>
      <c r="C36" s="40">
        <v>0</v>
      </c>
      <c r="D36" s="41">
        <v>0</v>
      </c>
    </row>
    <row r="37" spans="1:4" ht="15" thickBot="1">
      <c r="A37" s="15"/>
      <c r="B37" s="16"/>
      <c r="C37" s="42"/>
      <c r="D37" s="42"/>
    </row>
    <row r="38" spans="1:4" ht="15" thickBot="1">
      <c r="A38" s="19" t="s">
        <v>24</v>
      </c>
      <c r="B38" s="20" t="s">
        <v>83</v>
      </c>
      <c r="C38" s="30">
        <f>SUM(C39:C48)</f>
        <v>1744929</v>
      </c>
      <c r="D38" s="30">
        <f>SUM(D39:D48)</f>
        <v>-607027</v>
      </c>
    </row>
    <row r="39" spans="1:4">
      <c r="A39" s="22" t="s">
        <v>70</v>
      </c>
      <c r="B39" s="7" t="s">
        <v>58</v>
      </c>
      <c r="C39" s="45">
        <v>121806</v>
      </c>
      <c r="D39" s="46">
        <v>0</v>
      </c>
    </row>
    <row r="40" spans="1:4">
      <c r="A40" s="14" t="s">
        <v>71</v>
      </c>
      <c r="B40" s="2" t="s">
        <v>59</v>
      </c>
      <c r="C40" s="36">
        <v>0</v>
      </c>
      <c r="D40" s="37">
        <v>0</v>
      </c>
    </row>
    <row r="41" spans="1:4">
      <c r="A41" s="14" t="s">
        <v>72</v>
      </c>
      <c r="B41" s="2" t="s">
        <v>60</v>
      </c>
      <c r="C41" s="36">
        <v>1613771</v>
      </c>
      <c r="D41" s="37">
        <v>0</v>
      </c>
    </row>
    <row r="42" spans="1:4">
      <c r="A42" s="14" t="s">
        <v>73</v>
      </c>
      <c r="B42" s="2" t="s">
        <v>61</v>
      </c>
      <c r="C42" s="36">
        <v>0</v>
      </c>
      <c r="D42" s="37">
        <v>-617060</v>
      </c>
    </row>
    <row r="43" spans="1:4">
      <c r="A43" s="14" t="s">
        <v>75</v>
      </c>
      <c r="B43" s="2" t="s">
        <v>62</v>
      </c>
      <c r="C43" s="36">
        <v>0</v>
      </c>
      <c r="D43" s="37">
        <v>0</v>
      </c>
    </row>
    <row r="44" spans="1:4">
      <c r="A44" s="14" t="s">
        <v>74</v>
      </c>
      <c r="B44" s="2" t="s">
        <v>63</v>
      </c>
      <c r="C44" s="36">
        <v>0</v>
      </c>
      <c r="D44" s="37">
        <v>0</v>
      </c>
    </row>
    <row r="45" spans="1:4">
      <c r="A45" s="14" t="s">
        <v>76</v>
      </c>
      <c r="B45" s="2" t="s">
        <v>43</v>
      </c>
      <c r="C45" s="36">
        <v>-1</v>
      </c>
      <c r="D45" s="37">
        <v>-3502</v>
      </c>
    </row>
    <row r="46" spans="1:4">
      <c r="A46" s="14" t="s">
        <v>77</v>
      </c>
      <c r="B46" s="2" t="s">
        <v>44</v>
      </c>
      <c r="C46" s="36">
        <v>11572</v>
      </c>
      <c r="D46" s="37">
        <v>16165</v>
      </c>
    </row>
    <row r="47" spans="1:4">
      <c r="A47" s="18" t="s">
        <v>78</v>
      </c>
      <c r="B47" s="4" t="s">
        <v>64</v>
      </c>
      <c r="C47" s="38">
        <v>-2219</v>
      </c>
      <c r="D47" s="39">
        <v>-2630</v>
      </c>
    </row>
    <row r="48" spans="1:4" ht="15" thickBot="1">
      <c r="A48" s="17" t="s">
        <v>79</v>
      </c>
      <c r="B48" s="10" t="s">
        <v>41</v>
      </c>
      <c r="C48" s="40">
        <v>0</v>
      </c>
      <c r="D48" s="41">
        <v>0</v>
      </c>
    </row>
    <row r="49" spans="1:4" ht="15" thickBot="1">
      <c r="A49" s="15"/>
      <c r="B49" s="16"/>
      <c r="C49" s="42"/>
      <c r="D49" s="42"/>
    </row>
    <row r="50" spans="1:4">
      <c r="A50" s="5" t="s">
        <v>25</v>
      </c>
      <c r="B50" s="6" t="s">
        <v>84</v>
      </c>
      <c r="C50" s="34">
        <f>SUM(C24,C26,C38)</f>
        <v>1162</v>
      </c>
      <c r="D50" s="35">
        <f>SUM(D24,D26,D38)</f>
        <v>4129</v>
      </c>
    </row>
    <row r="51" spans="1:4">
      <c r="A51" s="8" t="s">
        <v>26</v>
      </c>
      <c r="B51" s="3" t="s">
        <v>42</v>
      </c>
      <c r="C51" s="36">
        <v>19184</v>
      </c>
      <c r="D51" s="37">
        <v>15055</v>
      </c>
    </row>
    <row r="52" spans="1:4">
      <c r="A52" s="8" t="s">
        <v>39</v>
      </c>
      <c r="B52" s="2" t="s">
        <v>22</v>
      </c>
      <c r="C52" s="36">
        <v>0</v>
      </c>
      <c r="D52" s="37">
        <v>0</v>
      </c>
    </row>
    <row r="53" spans="1:4" ht="15" thickBot="1">
      <c r="A53" s="9" t="s">
        <v>80</v>
      </c>
      <c r="B53" s="11" t="s">
        <v>85</v>
      </c>
      <c r="C53" s="40">
        <v>20346</v>
      </c>
      <c r="D53" s="41">
        <v>19184</v>
      </c>
    </row>
    <row r="54" spans="1:4">
      <c r="A54" s="48"/>
      <c r="B54" s="50" t="s">
        <v>159</v>
      </c>
      <c r="C54" s="49">
        <f>C53-C51-C50</f>
        <v>0</v>
      </c>
      <c r="D54" s="49">
        <f>D53-D51-D50</f>
        <v>0</v>
      </c>
    </row>
    <row r="55" spans="1:4">
      <c r="C55"/>
      <c r="D55"/>
    </row>
    <row r="56" spans="1:4">
      <c r="C56"/>
      <c r="D56"/>
    </row>
    <row r="57" spans="1:4">
      <c r="C57"/>
      <c r="D57"/>
    </row>
    <row r="58" spans="1:4">
      <c r="C58"/>
      <c r="D58"/>
    </row>
    <row r="59" spans="1:4">
      <c r="C59"/>
      <c r="D59"/>
    </row>
    <row r="60" spans="1:4">
      <c r="C60"/>
      <c r="D60"/>
    </row>
    <row r="61" spans="1:4">
      <c r="C61"/>
      <c r="D61"/>
    </row>
    <row r="62" spans="1:4">
      <c r="C62"/>
      <c r="D62"/>
    </row>
    <row r="63" spans="1:4">
      <c r="C63"/>
      <c r="D63"/>
    </row>
    <row r="64" spans="1:4">
      <c r="C64"/>
      <c r="D64"/>
    </row>
    <row r="65" spans="3:4">
      <c r="C65"/>
      <c r="D65"/>
    </row>
    <row r="66" spans="3:4">
      <c r="C66"/>
      <c r="D66"/>
    </row>
    <row r="67" spans="3:4">
      <c r="C67"/>
      <c r="D67"/>
    </row>
    <row r="68" spans="3:4">
      <c r="C68"/>
      <c r="D68"/>
    </row>
    <row r="69" spans="3:4">
      <c r="C69"/>
      <c r="D69"/>
    </row>
    <row r="70" spans="3:4">
      <c r="C70"/>
      <c r="D70"/>
    </row>
  </sheetData>
  <pageMargins left="0.70866141732283472" right="0.70866141732283472" top="0.74803149606299213" bottom="0.74803149606299213" header="0.31496062992125984" footer="0.31496062992125984"/>
  <pageSetup paperSize="9" scale="91" orientation="portrait" horizontalDpi="4294967293" verticalDpi="4294967293" r:id="rId1"/>
</worksheet>
</file>

<file path=xl/worksheets/sheet2.xml><?xml version="1.0" encoding="utf-8"?>
<worksheet xmlns="http://schemas.openxmlformats.org/spreadsheetml/2006/main" xmlns:r="http://schemas.openxmlformats.org/officeDocument/2006/relationships">
  <dimension ref="A1:A67"/>
  <sheetViews>
    <sheetView topLeftCell="A34" workbookViewId="0">
      <selection activeCell="C39" sqref="C39"/>
    </sheetView>
  </sheetViews>
  <sheetFormatPr defaultRowHeight="14.4"/>
  <cols>
    <col min="1" max="1" width="128" customWidth="1"/>
  </cols>
  <sheetData>
    <row r="1" spans="1:1" ht="15.6">
      <c r="A1" s="26" t="s">
        <v>88</v>
      </c>
    </row>
    <row r="2" spans="1:1" ht="15.6">
      <c r="A2" s="26" t="s">
        <v>86</v>
      </c>
    </row>
    <row r="3" spans="1:1" ht="77.400000000000006">
      <c r="A3" s="27" t="s">
        <v>89</v>
      </c>
    </row>
    <row r="4" spans="1:1" ht="60.6">
      <c r="A4" s="27" t="s">
        <v>90</v>
      </c>
    </row>
    <row r="5" spans="1:1" ht="60.6">
      <c r="A5" s="27" t="s">
        <v>91</v>
      </c>
    </row>
    <row r="6" spans="1:1" ht="45">
      <c r="A6" s="27" t="s">
        <v>92</v>
      </c>
    </row>
    <row r="7" spans="1:1" ht="45">
      <c r="A7" s="27" t="s">
        <v>93</v>
      </c>
    </row>
    <row r="8" spans="1:1" ht="30">
      <c r="A8" s="27" t="s">
        <v>94</v>
      </c>
    </row>
    <row r="9" spans="1:1" ht="60.6">
      <c r="A9" s="27" t="s">
        <v>95</v>
      </c>
    </row>
    <row r="10" spans="1:1" ht="30">
      <c r="A10" s="27" t="s">
        <v>96</v>
      </c>
    </row>
    <row r="11" spans="1:1" ht="30.6">
      <c r="A11" s="27" t="s">
        <v>97</v>
      </c>
    </row>
    <row r="12" spans="1:1" ht="30.6">
      <c r="A12" s="27" t="s">
        <v>98</v>
      </c>
    </row>
    <row r="13" spans="1:1" ht="45.6">
      <c r="A13" s="27" t="s">
        <v>99</v>
      </c>
    </row>
    <row r="14" spans="1:1" ht="45">
      <c r="A14" s="27" t="s">
        <v>100</v>
      </c>
    </row>
    <row r="15" spans="1:1" ht="60">
      <c r="A15" s="27" t="s">
        <v>101</v>
      </c>
    </row>
    <row r="16" spans="1:1" ht="75">
      <c r="A16" s="27" t="s">
        <v>102</v>
      </c>
    </row>
    <row r="17" spans="1:1" ht="60.6">
      <c r="A17" s="27" t="s">
        <v>103</v>
      </c>
    </row>
    <row r="18" spans="1:1" ht="60.6">
      <c r="A18" s="27" t="s">
        <v>104</v>
      </c>
    </row>
    <row r="19" spans="1:1" ht="45.6">
      <c r="A19" s="27" t="s">
        <v>105</v>
      </c>
    </row>
    <row r="20" spans="1:1" ht="45">
      <c r="A20" s="27" t="s">
        <v>106</v>
      </c>
    </row>
    <row r="21" spans="1:1" ht="30">
      <c r="A21" s="27" t="s">
        <v>107</v>
      </c>
    </row>
    <row r="22" spans="1:1" ht="60.6">
      <c r="A22" s="27" t="s">
        <v>108</v>
      </c>
    </row>
    <row r="23" spans="1:1" ht="75">
      <c r="A23" s="27" t="s">
        <v>109</v>
      </c>
    </row>
    <row r="24" spans="1:1" ht="45">
      <c r="A24" s="27" t="s">
        <v>110</v>
      </c>
    </row>
    <row r="25" spans="1:1" ht="90.6">
      <c r="A25" s="27" t="s">
        <v>111</v>
      </c>
    </row>
    <row r="26" spans="1:1" ht="30.6">
      <c r="A26" s="27" t="s">
        <v>112</v>
      </c>
    </row>
    <row r="27" spans="1:1" ht="30.6">
      <c r="A27" s="27" t="s">
        <v>113</v>
      </c>
    </row>
    <row r="28" spans="1:1" ht="60.6">
      <c r="A28" s="27" t="s">
        <v>114</v>
      </c>
    </row>
    <row r="29" spans="1:1" ht="75.599999999999994">
      <c r="A29" s="27" t="s">
        <v>115</v>
      </c>
    </row>
    <row r="30" spans="1:1" ht="45.6">
      <c r="A30" s="27" t="s">
        <v>116</v>
      </c>
    </row>
    <row r="31" spans="1:1" ht="45.6">
      <c r="A31" s="27" t="s">
        <v>117</v>
      </c>
    </row>
    <row r="32" spans="1:1" ht="30">
      <c r="A32" s="27" t="s">
        <v>118</v>
      </c>
    </row>
    <row r="33" spans="1:1" ht="30">
      <c r="A33" s="27" t="s">
        <v>119</v>
      </c>
    </row>
    <row r="34" spans="1:1" ht="30.6">
      <c r="A34" s="27" t="s">
        <v>120</v>
      </c>
    </row>
    <row r="35" spans="1:1" ht="60.6">
      <c r="A35" s="27" t="s">
        <v>121</v>
      </c>
    </row>
    <row r="36" spans="1:1" ht="60.6">
      <c r="A36" s="27" t="s">
        <v>122</v>
      </c>
    </row>
    <row r="37" spans="1:1" ht="45.6">
      <c r="A37" s="27" t="s">
        <v>123</v>
      </c>
    </row>
    <row r="38" spans="1:1" ht="45.6">
      <c r="A38" s="27" t="s">
        <v>124</v>
      </c>
    </row>
    <row r="39" spans="1:1" ht="45.6">
      <c r="A39" s="27" t="s">
        <v>125</v>
      </c>
    </row>
    <row r="40" spans="1:1" ht="31.2">
      <c r="A40" s="27" t="s">
        <v>126</v>
      </c>
    </row>
    <row r="41" spans="1:1" ht="76.2">
      <c r="A41" s="27" t="s">
        <v>127</v>
      </c>
    </row>
    <row r="42" spans="1:1" ht="45.6">
      <c r="A42" s="27" t="s">
        <v>128</v>
      </c>
    </row>
    <row r="43" spans="1:1" ht="60.6">
      <c r="A43" s="27" t="s">
        <v>129</v>
      </c>
    </row>
    <row r="44" spans="1:1" ht="76.2">
      <c r="A44" s="27" t="s">
        <v>130</v>
      </c>
    </row>
    <row r="45" spans="1:1" ht="45.6">
      <c r="A45" s="27" t="s">
        <v>131</v>
      </c>
    </row>
    <row r="46" spans="1:1" ht="60.6">
      <c r="A46" s="27" t="s">
        <v>132</v>
      </c>
    </row>
    <row r="47" spans="1:1" ht="60.6">
      <c r="A47" s="27" t="s">
        <v>133</v>
      </c>
    </row>
    <row r="48" spans="1:1" ht="75.599999999999994">
      <c r="A48" s="27" t="s">
        <v>134</v>
      </c>
    </row>
    <row r="49" spans="1:1" ht="30.6">
      <c r="A49" s="27" t="s">
        <v>135</v>
      </c>
    </row>
    <row r="50" spans="1:1" ht="30.6">
      <c r="A50" s="27" t="s">
        <v>136</v>
      </c>
    </row>
    <row r="51" spans="1:1" ht="30.6">
      <c r="A51" s="27" t="s">
        <v>137</v>
      </c>
    </row>
    <row r="52" spans="1:1" ht="30.6">
      <c r="A52" s="27" t="s">
        <v>138</v>
      </c>
    </row>
    <row r="53" spans="1:1" ht="45.6">
      <c r="A53" s="27" t="s">
        <v>139</v>
      </c>
    </row>
    <row r="54" spans="1:1" ht="30.6">
      <c r="A54" s="27" t="s">
        <v>140</v>
      </c>
    </row>
    <row r="55" spans="1:1" ht="30.6">
      <c r="A55" s="27" t="s">
        <v>141</v>
      </c>
    </row>
    <row r="56" spans="1:1" ht="30.6">
      <c r="A56" s="27" t="s">
        <v>142</v>
      </c>
    </row>
    <row r="57" spans="1:1" ht="30.6">
      <c r="A57" s="27" t="s">
        <v>143</v>
      </c>
    </row>
    <row r="58" spans="1:1" ht="30.6">
      <c r="A58" s="27" t="s">
        <v>144</v>
      </c>
    </row>
    <row r="59" spans="1:1" ht="45.6">
      <c r="A59" s="27" t="s">
        <v>145</v>
      </c>
    </row>
    <row r="60" spans="1:1" ht="45.6">
      <c r="A60" s="27" t="s">
        <v>146</v>
      </c>
    </row>
    <row r="61" spans="1:1" ht="30.6">
      <c r="A61" s="27" t="s">
        <v>147</v>
      </c>
    </row>
    <row r="62" spans="1:1" ht="30.6">
      <c r="A62" s="27" t="s">
        <v>148</v>
      </c>
    </row>
    <row r="63" spans="1:1" ht="30">
      <c r="A63" s="27" t="s">
        <v>149</v>
      </c>
    </row>
    <row r="64" spans="1:1" ht="90.6">
      <c r="A64" s="27" t="s">
        <v>150</v>
      </c>
    </row>
    <row r="65" spans="1:1" ht="30">
      <c r="A65" s="27" t="s">
        <v>151</v>
      </c>
    </row>
    <row r="66" spans="1:1" ht="45">
      <c r="A66" s="27" t="s">
        <v>152</v>
      </c>
    </row>
    <row r="67" spans="1:1" ht="30">
      <c r="A67" s="27" t="s">
        <v>153</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Admin</cp:lastModifiedBy>
  <cp:lastPrinted>2018-06-09T20:35:53Z</cp:lastPrinted>
  <dcterms:created xsi:type="dcterms:W3CDTF">2015-08-21T12:19:00Z</dcterms:created>
  <dcterms:modified xsi:type="dcterms:W3CDTF">2020-04-03T08:08:22Z</dcterms:modified>
</cp:coreProperties>
</file>