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827"/>
  <workbookPr filterPrivacy="1" showInkAnnotation="0" defaultThemeVersion="124226"/>
  <xr:revisionPtr revIDLastSave="0" documentId="13_ncr:1_{E6C34B4D-D21D-4C3B-AC78-BBB38E82149C}" xr6:coauthVersionLast="45" xr6:coauthVersionMax="45" xr10:uidLastSave="{00000000-0000-0000-0000-000000000000}"/>
  <bookViews>
    <workbookView xWindow="-120" yWindow="-120" windowWidth="29040" windowHeight="15840" xr2:uid="{00000000-000D-0000-FFFF-FFFF00000000}"/>
  </bookViews>
  <sheets>
    <sheet name="poznamky_velke_jednotky" sheetId="1" r:id="rId1"/>
    <sheet name="Hárok1"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084" i="1" l="1"/>
  <c r="E1077" i="1"/>
  <c r="E1074" i="1"/>
  <c r="H982" i="1" l="1"/>
  <c r="J691" i="1"/>
  <c r="H1428" i="1" l="1"/>
  <c r="E1428" i="1"/>
  <c r="H1424" i="1"/>
  <c r="E1424" i="1"/>
  <c r="H1419" i="1"/>
  <c r="E1419" i="1"/>
  <c r="H1415" i="1"/>
  <c r="E1415" i="1"/>
  <c r="H1409" i="1"/>
  <c r="E1409" i="1"/>
  <c r="H1400" i="1"/>
  <c r="E1400" i="1"/>
  <c r="E1399" i="1" l="1"/>
  <c r="H1399" i="1"/>
  <c r="I1786" i="1" l="1"/>
  <c r="I1785" i="1"/>
  <c r="I1805" i="1"/>
  <c r="I1803" i="1"/>
  <c r="F1282" i="1"/>
  <c r="E1250" i="1"/>
  <c r="E1088" i="1"/>
  <c r="G996" i="1" l="1"/>
  <c r="I1870" i="1"/>
  <c r="I1817" i="1"/>
  <c r="H1279" i="1" l="1"/>
  <c r="I1282" i="1"/>
  <c r="H854" i="1"/>
  <c r="G1817" i="1" l="1"/>
  <c r="I1784" i="1" l="1"/>
  <c r="C58" i="2"/>
  <c r="A138" i="2"/>
  <c r="E1279" i="1" l="1"/>
  <c r="H671" i="1" l="1"/>
  <c r="F671" i="1"/>
  <c r="D671" i="1"/>
  <c r="B568" i="1" l="1"/>
  <c r="B539" i="1" s="1"/>
  <c r="H985" i="1" l="1"/>
  <c r="E985" i="1"/>
  <c r="E982" i="1" s="1"/>
  <c r="I621" i="1"/>
  <c r="I622" i="1"/>
  <c r="C333" i="1"/>
  <c r="C294" i="1" s="1"/>
  <c r="J1250" i="1" l="1"/>
  <c r="I1250" i="1"/>
  <c r="H1250" i="1"/>
  <c r="G1250" i="1"/>
  <c r="F1250" i="1"/>
  <c r="B574" i="1" l="1"/>
  <c r="J573" i="1"/>
  <c r="J572" i="1"/>
  <c r="J571" i="1"/>
  <c r="I574" i="1"/>
  <c r="H574" i="1"/>
  <c r="F574" i="1"/>
  <c r="E574" i="1"/>
  <c r="D574" i="1"/>
  <c r="J567" i="1"/>
  <c r="J566" i="1"/>
  <c r="J565" i="1"/>
  <c r="G568" i="1"/>
  <c r="F568" i="1"/>
  <c r="C568" i="1"/>
  <c r="J329" i="1"/>
  <c r="J330" i="1"/>
  <c r="J331" i="1"/>
  <c r="J332" i="1"/>
  <c r="D333" i="1"/>
  <c r="E333" i="1"/>
  <c r="F333" i="1"/>
  <c r="G333" i="1"/>
  <c r="H333" i="1"/>
  <c r="I333" i="1"/>
  <c r="J335" i="1"/>
  <c r="J336" i="1"/>
  <c r="J337" i="1"/>
  <c r="J338" i="1"/>
  <c r="C339" i="1"/>
  <c r="D339" i="1"/>
  <c r="E339" i="1"/>
  <c r="F339" i="1"/>
  <c r="G339" i="1"/>
  <c r="H339" i="1"/>
  <c r="I339" i="1"/>
  <c r="J341" i="1"/>
  <c r="J342" i="1"/>
  <c r="J343" i="1"/>
  <c r="J344" i="1"/>
  <c r="C345" i="1"/>
  <c r="D345" i="1"/>
  <c r="E345" i="1"/>
  <c r="F345" i="1"/>
  <c r="G345" i="1"/>
  <c r="H345" i="1"/>
  <c r="I345" i="1"/>
  <c r="C347" i="1"/>
  <c r="D347" i="1"/>
  <c r="E347" i="1"/>
  <c r="F347" i="1"/>
  <c r="G347" i="1"/>
  <c r="H347" i="1"/>
  <c r="I347" i="1"/>
  <c r="F577" i="1" l="1"/>
  <c r="E576" i="1"/>
  <c r="I576" i="1"/>
  <c r="C576" i="1"/>
  <c r="G576" i="1"/>
  <c r="D576" i="1"/>
  <c r="H576" i="1"/>
  <c r="B576" i="1"/>
  <c r="F576" i="1"/>
  <c r="B577" i="1"/>
  <c r="D568" i="1"/>
  <c r="D577" i="1" s="1"/>
  <c r="H568" i="1"/>
  <c r="H577" i="1" s="1"/>
  <c r="C574" i="1"/>
  <c r="C577" i="1" s="1"/>
  <c r="G574" i="1"/>
  <c r="G577" i="1" s="1"/>
  <c r="E568" i="1"/>
  <c r="E577" i="1" s="1"/>
  <c r="I568" i="1"/>
  <c r="I577" i="1" s="1"/>
  <c r="J564" i="1"/>
  <c r="J570" i="1"/>
  <c r="H348" i="1"/>
  <c r="D348" i="1"/>
  <c r="G348" i="1"/>
  <c r="C348" i="1"/>
  <c r="F348" i="1"/>
  <c r="I348" i="1"/>
  <c r="E348" i="1"/>
  <c r="J347" i="1"/>
  <c r="J333" i="1"/>
  <c r="J339" i="1"/>
  <c r="J345" i="1"/>
  <c r="I1878" i="1"/>
  <c r="G1878" i="1"/>
  <c r="G1870" i="1"/>
  <c r="I1858" i="1"/>
  <c r="I1868" i="1" s="1"/>
  <c r="G1858" i="1"/>
  <c r="G1868" i="1" s="1"/>
  <c r="I1831" i="1"/>
  <c r="G1831" i="1"/>
  <c r="H1450" i="1"/>
  <c r="E1450" i="1"/>
  <c r="H1386" i="1"/>
  <c r="E1386" i="1"/>
  <c r="H1382" i="1"/>
  <c r="H1379" i="1" s="1"/>
  <c r="E1382" i="1"/>
  <c r="E1379" i="1" s="1"/>
  <c r="H1375" i="1"/>
  <c r="E1375" i="1"/>
  <c r="H1371" i="1"/>
  <c r="E1371" i="1"/>
  <c r="J1356" i="1"/>
  <c r="J1361" i="1" s="1"/>
  <c r="I1356" i="1"/>
  <c r="I1361" i="1" s="1"/>
  <c r="H1356" i="1"/>
  <c r="H1361" i="1" s="1"/>
  <c r="G1356" i="1"/>
  <c r="G1361" i="1" s="1"/>
  <c r="F1356" i="1"/>
  <c r="E1356" i="1"/>
  <c r="D1356" i="1"/>
  <c r="J1342" i="1"/>
  <c r="I1342" i="1"/>
  <c r="H1342" i="1"/>
  <c r="G1342" i="1"/>
  <c r="F1342" i="1"/>
  <c r="E1342" i="1"/>
  <c r="D1342" i="1"/>
  <c r="C1342" i="1"/>
  <c r="H1325" i="1"/>
  <c r="E1325" i="1"/>
  <c r="I1308" i="1"/>
  <c r="G1308" i="1"/>
  <c r="E1308" i="1"/>
  <c r="C1308" i="1"/>
  <c r="I1303" i="1"/>
  <c r="G1303" i="1"/>
  <c r="E1303" i="1"/>
  <c r="C1303" i="1"/>
  <c r="H1293" i="1"/>
  <c r="F1293" i="1"/>
  <c r="D1293" i="1"/>
  <c r="H1288" i="1"/>
  <c r="F1288" i="1"/>
  <c r="D1288" i="1"/>
  <c r="J1236" i="1"/>
  <c r="I1236" i="1"/>
  <c r="H1236" i="1"/>
  <c r="G1236" i="1"/>
  <c r="F1236" i="1"/>
  <c r="E1236" i="1"/>
  <c r="H1220" i="1"/>
  <c r="E1220" i="1"/>
  <c r="H1216" i="1"/>
  <c r="E1216" i="1"/>
  <c r="H1212" i="1"/>
  <c r="E1212" i="1"/>
  <c r="H1208" i="1"/>
  <c r="E1208" i="1"/>
  <c r="H1104" i="1"/>
  <c r="E1104" i="1"/>
  <c r="H1088" i="1"/>
  <c r="E1084" i="1"/>
  <c r="H1077" i="1"/>
  <c r="H1074" i="1"/>
  <c r="I1017" i="1"/>
  <c r="G1017" i="1"/>
  <c r="E1017" i="1"/>
  <c r="C1017" i="1"/>
  <c r="I996" i="1"/>
  <c r="E996" i="1"/>
  <c r="C996" i="1"/>
  <c r="I967" i="1"/>
  <c r="I966" i="1"/>
  <c r="I965" i="1"/>
  <c r="I964" i="1"/>
  <c r="H963" i="1"/>
  <c r="G963" i="1"/>
  <c r="F963" i="1"/>
  <c r="D963" i="1"/>
  <c r="I962" i="1"/>
  <c r="I961" i="1"/>
  <c r="I960" i="1"/>
  <c r="H959" i="1"/>
  <c r="G959" i="1"/>
  <c r="F959" i="1"/>
  <c r="D959" i="1"/>
  <c r="I954" i="1"/>
  <c r="I953" i="1"/>
  <c r="I952" i="1"/>
  <c r="I951" i="1"/>
  <c r="H950" i="1"/>
  <c r="G950" i="1"/>
  <c r="F950" i="1"/>
  <c r="D950" i="1"/>
  <c r="I949" i="1"/>
  <c r="I948" i="1"/>
  <c r="I947" i="1"/>
  <c r="H946" i="1"/>
  <c r="G946" i="1"/>
  <c r="F946" i="1"/>
  <c r="D946" i="1"/>
  <c r="H935" i="1"/>
  <c r="H923" i="1"/>
  <c r="H866" i="1"/>
  <c r="E866" i="1"/>
  <c r="H860" i="1"/>
  <c r="E860" i="1"/>
  <c r="E854" i="1"/>
  <c r="H848" i="1"/>
  <c r="E848" i="1"/>
  <c r="H803" i="1"/>
  <c r="F803" i="1"/>
  <c r="E803" i="1"/>
  <c r="C803" i="1"/>
  <c r="J802" i="1"/>
  <c r="J801" i="1"/>
  <c r="I791" i="1"/>
  <c r="F791" i="1"/>
  <c r="D791" i="1"/>
  <c r="H777" i="1"/>
  <c r="G777" i="1"/>
  <c r="F777" i="1"/>
  <c r="D777" i="1"/>
  <c r="I776" i="1"/>
  <c r="I775" i="1"/>
  <c r="I774" i="1"/>
  <c r="I773" i="1"/>
  <c r="I772" i="1"/>
  <c r="I771" i="1"/>
  <c r="H762" i="1"/>
  <c r="E762" i="1"/>
  <c r="H715" i="1"/>
  <c r="E715" i="1"/>
  <c r="H712" i="1"/>
  <c r="E712" i="1"/>
  <c r="H696" i="1"/>
  <c r="F696" i="1"/>
  <c r="E696" i="1"/>
  <c r="C696" i="1"/>
  <c r="J695" i="1"/>
  <c r="J694" i="1"/>
  <c r="J693" i="1"/>
  <c r="J692" i="1"/>
  <c r="H651" i="1"/>
  <c r="F651" i="1"/>
  <c r="D651" i="1"/>
  <c r="G629" i="1"/>
  <c r="E629" i="1"/>
  <c r="D629" i="1"/>
  <c r="B629" i="1"/>
  <c r="I628" i="1"/>
  <c r="I627" i="1"/>
  <c r="I626" i="1"/>
  <c r="I625" i="1"/>
  <c r="I624" i="1"/>
  <c r="I623" i="1"/>
  <c r="J593" i="1"/>
  <c r="H593" i="1"/>
  <c r="G593" i="1"/>
  <c r="F593" i="1"/>
  <c r="E593" i="1"/>
  <c r="D593" i="1"/>
  <c r="I592" i="1"/>
  <c r="I591" i="1"/>
  <c r="I590" i="1"/>
  <c r="I589" i="1"/>
  <c r="I545" i="1"/>
  <c r="I549" i="1" s="1"/>
  <c r="H545" i="1"/>
  <c r="D545" i="1"/>
  <c r="B545" i="1"/>
  <c r="B549" i="1" s="1"/>
  <c r="G539" i="1"/>
  <c r="C539" i="1"/>
  <c r="J548" i="1"/>
  <c r="J547" i="1"/>
  <c r="J546" i="1"/>
  <c r="F545" i="1"/>
  <c r="F549" i="1" s="1"/>
  <c r="E545" i="1"/>
  <c r="E549" i="1" s="1"/>
  <c r="J542" i="1"/>
  <c r="J541" i="1"/>
  <c r="J540" i="1"/>
  <c r="I522" i="1"/>
  <c r="I421" i="1"/>
  <c r="H421" i="1"/>
  <c r="G421" i="1"/>
  <c r="F421" i="1"/>
  <c r="E421" i="1"/>
  <c r="D421" i="1"/>
  <c r="C421" i="1"/>
  <c r="B421" i="1"/>
  <c r="I419" i="1"/>
  <c r="I380" i="1" s="1"/>
  <c r="I384" i="1" s="1"/>
  <c r="H419" i="1"/>
  <c r="H380" i="1" s="1"/>
  <c r="H384" i="1" s="1"/>
  <c r="G419" i="1"/>
  <c r="G380" i="1" s="1"/>
  <c r="G384" i="1" s="1"/>
  <c r="F419" i="1"/>
  <c r="F380" i="1" s="1"/>
  <c r="F384" i="1" s="1"/>
  <c r="E419" i="1"/>
  <c r="E380" i="1" s="1"/>
  <c r="E384" i="1" s="1"/>
  <c r="D419" i="1"/>
  <c r="D380" i="1" s="1"/>
  <c r="D384" i="1" s="1"/>
  <c r="C419" i="1"/>
  <c r="C380" i="1" s="1"/>
  <c r="C384" i="1" s="1"/>
  <c r="B419" i="1"/>
  <c r="B380" i="1" s="1"/>
  <c r="B384" i="1" s="1"/>
  <c r="J418" i="1"/>
  <c r="J417" i="1"/>
  <c r="J416" i="1"/>
  <c r="J415" i="1"/>
  <c r="I413" i="1"/>
  <c r="I374" i="1" s="1"/>
  <c r="I378" i="1" s="1"/>
  <c r="H413" i="1"/>
  <c r="H374" i="1" s="1"/>
  <c r="H378" i="1" s="1"/>
  <c r="G413" i="1"/>
  <c r="G374" i="1" s="1"/>
  <c r="G378" i="1" s="1"/>
  <c r="F413" i="1"/>
  <c r="F374" i="1" s="1"/>
  <c r="E413" i="1"/>
  <c r="E374" i="1" s="1"/>
  <c r="E378" i="1" s="1"/>
  <c r="D413" i="1"/>
  <c r="D374" i="1" s="1"/>
  <c r="D378" i="1" s="1"/>
  <c r="C413" i="1"/>
  <c r="C374" i="1" s="1"/>
  <c r="C378" i="1" s="1"/>
  <c r="B413" i="1"/>
  <c r="B374" i="1" s="1"/>
  <c r="J412" i="1"/>
  <c r="J411" i="1"/>
  <c r="J410" i="1"/>
  <c r="J409" i="1"/>
  <c r="I407" i="1"/>
  <c r="I368" i="1" s="1"/>
  <c r="I372" i="1" s="1"/>
  <c r="H407" i="1"/>
  <c r="G407" i="1"/>
  <c r="G368" i="1" s="1"/>
  <c r="F407" i="1"/>
  <c r="E407" i="1"/>
  <c r="E368" i="1" s="1"/>
  <c r="D407" i="1"/>
  <c r="C407" i="1"/>
  <c r="C368" i="1" s="1"/>
  <c r="B407" i="1"/>
  <c r="J406" i="1"/>
  <c r="J405" i="1"/>
  <c r="J404" i="1"/>
  <c r="J403" i="1"/>
  <c r="J383" i="1"/>
  <c r="J382" i="1"/>
  <c r="J381" i="1"/>
  <c r="J377" i="1"/>
  <c r="J376" i="1"/>
  <c r="J375" i="1"/>
  <c r="J371" i="1"/>
  <c r="J370" i="1"/>
  <c r="J369" i="1"/>
  <c r="H306" i="1"/>
  <c r="H310" i="1" s="1"/>
  <c r="G306" i="1"/>
  <c r="G310" i="1" s="1"/>
  <c r="F306" i="1"/>
  <c r="F310" i="1" s="1"/>
  <c r="E306" i="1"/>
  <c r="E310" i="1" s="1"/>
  <c r="C306" i="1"/>
  <c r="C310" i="1" s="1"/>
  <c r="I300" i="1"/>
  <c r="I304" i="1" s="1"/>
  <c r="H300" i="1"/>
  <c r="H304" i="1" s="1"/>
  <c r="G300" i="1"/>
  <c r="G304" i="1" s="1"/>
  <c r="F300" i="1"/>
  <c r="F304" i="1" s="1"/>
  <c r="D300" i="1"/>
  <c r="D304" i="1" s="1"/>
  <c r="C300" i="1"/>
  <c r="I294" i="1"/>
  <c r="I298" i="1" s="1"/>
  <c r="G294" i="1"/>
  <c r="F294" i="1"/>
  <c r="F298" i="1" s="1"/>
  <c r="J309" i="1"/>
  <c r="J308" i="1"/>
  <c r="J307" i="1"/>
  <c r="I306" i="1"/>
  <c r="I310" i="1" s="1"/>
  <c r="D306" i="1"/>
  <c r="D310" i="1" s="1"/>
  <c r="J303" i="1"/>
  <c r="J302" i="1"/>
  <c r="J301" i="1"/>
  <c r="J297" i="1"/>
  <c r="J296" i="1"/>
  <c r="J295" i="1"/>
  <c r="F422" i="1" l="1"/>
  <c r="H422" i="1"/>
  <c r="B422" i="1"/>
  <c r="D422" i="1"/>
  <c r="J421" i="1"/>
  <c r="C312" i="1"/>
  <c r="J576" i="1"/>
  <c r="G545" i="1"/>
  <c r="G549" i="1" s="1"/>
  <c r="C545" i="1"/>
  <c r="C549" i="1" s="1"/>
  <c r="J574" i="1"/>
  <c r="J577" i="1"/>
  <c r="J568" i="1"/>
  <c r="J348" i="1"/>
  <c r="D368" i="1"/>
  <c r="D372" i="1" s="1"/>
  <c r="D387" i="1" s="1"/>
  <c r="H368" i="1"/>
  <c r="H372" i="1" s="1"/>
  <c r="H387" i="1" s="1"/>
  <c r="H539" i="1"/>
  <c r="H543" i="1" s="1"/>
  <c r="F539" i="1"/>
  <c r="F551" i="1" s="1"/>
  <c r="F368" i="1"/>
  <c r="F372" i="1" s="1"/>
  <c r="B551" i="1"/>
  <c r="D539" i="1"/>
  <c r="D543" i="1" s="1"/>
  <c r="I946" i="1"/>
  <c r="I963" i="1"/>
  <c r="B368" i="1"/>
  <c r="B372" i="1" s="1"/>
  <c r="G543" i="1"/>
  <c r="C543" i="1"/>
  <c r="E372" i="1"/>
  <c r="E387" i="1" s="1"/>
  <c r="E386" i="1"/>
  <c r="G312" i="1"/>
  <c r="I313" i="1"/>
  <c r="E539" i="1"/>
  <c r="E551" i="1" s="1"/>
  <c r="I539" i="1"/>
  <c r="I593" i="1"/>
  <c r="I777" i="1"/>
  <c r="J803" i="1"/>
  <c r="I959" i="1"/>
  <c r="I1836" i="1"/>
  <c r="I1885" i="1"/>
  <c r="I1895" i="1" s="1"/>
  <c r="H294" i="1"/>
  <c r="J696" i="1"/>
  <c r="I950" i="1"/>
  <c r="D294" i="1"/>
  <c r="I629" i="1"/>
  <c r="J310" i="1"/>
  <c r="J384" i="1"/>
  <c r="D549" i="1"/>
  <c r="H549" i="1"/>
  <c r="E294" i="1"/>
  <c r="F378" i="1"/>
  <c r="C298" i="1"/>
  <c r="J380" i="1"/>
  <c r="I386" i="1"/>
  <c r="C372" i="1"/>
  <c r="C387" i="1" s="1"/>
  <c r="C386" i="1"/>
  <c r="J419" i="1"/>
  <c r="C422" i="1"/>
  <c r="F313" i="1"/>
  <c r="F312" i="1"/>
  <c r="I387" i="1"/>
  <c r="G422" i="1"/>
  <c r="G1836" i="1"/>
  <c r="B378" i="1"/>
  <c r="J374" i="1"/>
  <c r="J413" i="1"/>
  <c r="C304" i="1"/>
  <c r="G372" i="1"/>
  <c r="G387" i="1" s="1"/>
  <c r="G386" i="1"/>
  <c r="G298" i="1"/>
  <c r="G313" i="1" s="1"/>
  <c r="I312" i="1"/>
  <c r="E300" i="1"/>
  <c r="E304" i="1" s="1"/>
  <c r="E422" i="1"/>
  <c r="I422" i="1"/>
  <c r="E1106" i="1"/>
  <c r="G1885" i="1"/>
  <c r="G1895" i="1" s="1"/>
  <c r="G1896" i="1" s="1"/>
  <c r="B543" i="1"/>
  <c r="J306" i="1"/>
  <c r="J407" i="1"/>
  <c r="C552" i="1" l="1"/>
  <c r="J545" i="1"/>
  <c r="C551" i="1"/>
  <c r="G551" i="1"/>
  <c r="G552" i="1"/>
  <c r="H386" i="1"/>
  <c r="D386" i="1"/>
  <c r="H551" i="1"/>
  <c r="F543" i="1"/>
  <c r="F552" i="1" s="1"/>
  <c r="F386" i="1"/>
  <c r="I1896" i="1"/>
  <c r="F387" i="1"/>
  <c r="H552" i="1"/>
  <c r="B386" i="1"/>
  <c r="J368" i="1"/>
  <c r="J386" i="1" s="1"/>
  <c r="J549" i="1"/>
  <c r="B387" i="1"/>
  <c r="D552" i="1"/>
  <c r="J300" i="1"/>
  <c r="J422" i="1"/>
  <c r="E543" i="1"/>
  <c r="E552" i="1" s="1"/>
  <c r="D551" i="1"/>
  <c r="J539" i="1"/>
  <c r="D312" i="1"/>
  <c r="D298" i="1"/>
  <c r="D313" i="1" s="1"/>
  <c r="H312" i="1"/>
  <c r="H298" i="1"/>
  <c r="H313" i="1" s="1"/>
  <c r="I551" i="1"/>
  <c r="I543" i="1"/>
  <c r="I552" i="1" s="1"/>
  <c r="E298" i="1"/>
  <c r="E313" i="1" s="1"/>
  <c r="E312" i="1"/>
  <c r="B552" i="1"/>
  <c r="J304" i="1"/>
  <c r="C313" i="1"/>
  <c r="J372" i="1"/>
  <c r="J378" i="1"/>
  <c r="J294" i="1"/>
  <c r="J543" i="1" l="1"/>
  <c r="J551" i="1"/>
  <c r="J312" i="1"/>
  <c r="J387" i="1"/>
  <c r="J552" i="1"/>
  <c r="J298" i="1"/>
  <c r="J3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J374" authorId="0" shapeId="0" xr:uid="{00000000-0006-0000-0000-000001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 ref="J380" authorId="0" shapeId="0" xr:uid="{00000000-0006-0000-0000-000002000000}">
      <text>
        <r>
          <rPr>
            <sz val="8"/>
            <color indexed="81"/>
            <rFont val="Tahoma"/>
            <family val="2"/>
            <charset val="238"/>
          </rPr>
          <t xml:space="preserve">Martin Tužinský:
</t>
        </r>
        <r>
          <rPr>
            <b/>
            <sz val="8"/>
            <color indexed="81"/>
            <rFont val="Tahoma"/>
            <family val="2"/>
            <charset val="238"/>
          </rPr>
          <t xml:space="preserve">
Začnite najskôr vyplnením údajov za bezprostredne predchádzajúce účtovné obdobie.</t>
        </r>
        <r>
          <rPr>
            <sz val="8"/>
            <color indexed="81"/>
            <rFont val="Tahoma"/>
            <family val="2"/>
            <charset val="238"/>
          </rPr>
          <t xml:space="preserve">
</t>
        </r>
      </text>
    </comment>
  </commentList>
</comments>
</file>

<file path=xl/sharedStrings.xml><?xml version="1.0" encoding="utf-8"?>
<sst xmlns="http://schemas.openxmlformats.org/spreadsheetml/2006/main" count="1732" uniqueCount="1153">
  <si>
    <t>Čl. I</t>
  </si>
  <si>
    <t>Všeobecné informácie</t>
  </si>
  <si>
    <t>I.1</t>
  </si>
  <si>
    <t xml:space="preserve">Obchodné meno účtovnej jednotky: </t>
  </si>
  <si>
    <t xml:space="preserve">       </t>
  </si>
  <si>
    <t xml:space="preserve">Sídlo účtovnej jednotky: </t>
  </si>
  <si>
    <t>Opis hospodárskej činnosti účtovnej jednotky:</t>
  </si>
  <si>
    <t>I.2</t>
  </si>
  <si>
    <t>Obchodné meno</t>
  </si>
  <si>
    <t>Sídlo</t>
  </si>
  <si>
    <t>Právna forma</t>
  </si>
  <si>
    <t>I.3</t>
  </si>
  <si>
    <t>Dátum schválenia účtovnej závierky za bezprostredne predchádzajúce účtovné obdobie</t>
  </si>
  <si>
    <t>I.4</t>
  </si>
  <si>
    <t>Právny dôvod na zostavenie účtovnej závierky</t>
  </si>
  <si>
    <t>I.5</t>
  </si>
  <si>
    <t>Informácie o skupine účtovných jednotiek, ak je účtovná jednotka jej súčasťou:</t>
  </si>
  <si>
    <t>I.5 a)</t>
  </si>
  <si>
    <t>I.5 b)</t>
  </si>
  <si>
    <t>I.5 c)</t>
  </si>
  <si>
    <t>I.6</t>
  </si>
  <si>
    <t>Názov položky</t>
  </si>
  <si>
    <t>Bežné účtovné obdobie</t>
  </si>
  <si>
    <t>Bezprostredne predchádzajúce účtovné obdobie</t>
  </si>
  <si>
    <t>Priemerný prepočítaný počet zamestnancov počas účtovného obdobia</t>
  </si>
  <si>
    <t>Čl. II</t>
  </si>
  <si>
    <t>Informácie o prijatých postupoch</t>
  </si>
  <si>
    <t>II. 1</t>
  </si>
  <si>
    <t>II.2</t>
  </si>
  <si>
    <t>Dôvod zmeny</t>
  </si>
  <si>
    <t>Hodnota vplyvu na príslušnú zložku majetku, záväzkov, vlastného imania a výsledku hospodárenia účtovnej jednotky</t>
  </si>
  <si>
    <t>II.3</t>
  </si>
  <si>
    <t>Opis transakcie</t>
  </si>
  <si>
    <t>II. 4 a)</t>
  </si>
  <si>
    <t>Spôsob ocenenia</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</si>
  <si>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</si>
  <si>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</si>
  <si>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</si>
  <si>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</si>
  <si>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</si>
  <si>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</si>
  <si>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</si>
  <si>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</si>
  <si>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</si>
  <si>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</si>
  <si>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</si>
  <si>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</si>
  <si>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</si>
  <si>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</si>
  <si>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</si>
  <si>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</si>
  <si>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</si>
  <si>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</si>
  <si>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</si>
  <si>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 xml:space="preserve">Splatná a odložená daň z príjmov </t>
  </si>
  <si>
    <t>II.4 b)</t>
  </si>
  <si>
    <t>Charakteristika majetku</t>
  </si>
  <si>
    <t>Vytvorená OP</t>
  </si>
  <si>
    <t>II.4 c)</t>
  </si>
  <si>
    <t>Určenie ocenenia záväzkov</t>
  </si>
  <si>
    <t>Odhad ocenenia rezerv</t>
  </si>
  <si>
    <t>II.4 d)</t>
  </si>
  <si>
    <t>Reálna hodnota</t>
  </si>
  <si>
    <t>II.4 e)</t>
  </si>
  <si>
    <t>Účtovná hodnota</t>
  </si>
  <si>
    <t>II.4 f)</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</si>
  <si>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</si>
  <si>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</si>
  <si>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</si>
  <si>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</si>
  <si>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</si>
  <si>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t>Odpisový plán bol ovplyvnený týmito rozhodnutiami:
.....................................................................</t>
  </si>
  <si>
    <t>II. 4 g)</t>
  </si>
  <si>
    <t>Výška dotácie</t>
  </si>
  <si>
    <t>II.5</t>
  </si>
  <si>
    <t>Druh opravy</t>
  </si>
  <si>
    <t>Suma</t>
  </si>
  <si>
    <t>Čl. III</t>
  </si>
  <si>
    <t>Informácie, ktoré vysvetľujú a doplňujú položky súvahy</t>
  </si>
  <si>
    <t>DNM</t>
  </si>
  <si>
    <t>Softvér</t>
  </si>
  <si>
    <t>Oceniteľné práva</t>
  </si>
  <si>
    <t>Goodwill</t>
  </si>
  <si>
    <t>Ostatný DNM</t>
  </si>
  <si>
    <t>Spolu</t>
  </si>
  <si>
    <t>Prvotné ocenenie</t>
  </si>
  <si>
    <t>Stav na začiatku ÚO</t>
  </si>
  <si>
    <t>Prírastky</t>
  </si>
  <si>
    <t>Úbytky</t>
  </si>
  <si>
    <t>Presuny</t>
  </si>
  <si>
    <t>Stav na konci ÚO</t>
  </si>
  <si>
    <t>Oprávky</t>
  </si>
  <si>
    <t>Opravné položky</t>
  </si>
  <si>
    <t>Zostatková hodnota</t>
  </si>
  <si>
    <t>III.1 b)</t>
  </si>
  <si>
    <t>Hodnota</t>
  </si>
  <si>
    <t>BO</t>
  </si>
  <si>
    <t>PO</t>
  </si>
  <si>
    <t>III.1 c)</t>
  </si>
  <si>
    <t>Dlhodobý nehmotný majetok</t>
  </si>
  <si>
    <t>Hodnota za bežné účtovné obdobie</t>
  </si>
  <si>
    <t>DHM</t>
  </si>
  <si>
    <t>Pozemky</t>
  </si>
  <si>
    <t>Stavby</t>
  </si>
  <si>
    <t>Samostatné hnuteľné veci a súbory HV</t>
  </si>
  <si>
    <t>Základné stádo a ťažné zvieratá</t>
  </si>
  <si>
    <t>Ostatný majetok</t>
  </si>
  <si>
    <t>Stav na začiatku ÚO</t>
  </si>
  <si>
    <t>Stav na konci ÚO</t>
  </si>
  <si>
    <t>Dlhodobý hmotný majetok</t>
  </si>
  <si>
    <t>DHM, na ktorý je zriadené záložné právo</t>
  </si>
  <si>
    <t>III.1 d)</t>
  </si>
  <si>
    <t>III.1 e)</t>
  </si>
  <si>
    <t>Prehľad o výskumnej a vývojovej činnosti v bežnom období</t>
  </si>
  <si>
    <t>Charakteristika</t>
  </si>
  <si>
    <t xml:space="preserve">III.1 f) </t>
  </si>
  <si>
    <t>Podiel ÚJ (v %) na</t>
  </si>
  <si>
    <t>Účtovná hodnota </t>
  </si>
  <si>
    <t>ZI</t>
  </si>
  <si>
    <t>Účtovné jednotky s rozhodujúcim vplyvom</t>
  </si>
  <si>
    <t>Účtovné jednotky so spoločným rozhodujúcim vplyvom</t>
  </si>
  <si>
    <t>Účtovné jednotky s podstatným vplyvom</t>
  </si>
  <si>
    <t>Obstarávaný DFM na účely vykonania vplyvu v inej ÚJ</t>
  </si>
  <si>
    <t>Dlhodobý finančný majetok spolu</t>
  </si>
  <si>
    <t>III.1 g), i), j)</t>
  </si>
  <si>
    <t xml:space="preserve">Bežné účtovné obdobie                                                                                                                                                                    </t>
  </si>
  <si>
    <t>Podiel. CP a podiely v dcérskej ÚJ</t>
  </si>
  <si>
    <t>Pôžičky ÚJ v rámci podielovej účasti</t>
  </si>
  <si>
    <t>Ostatný DFM</t>
  </si>
  <si>
    <t>Pôžičky s  dobou splatnosti najviac jeden rok</t>
  </si>
  <si>
    <t xml:space="preserve">Bezprostredne predchádzajúce účtovné obdobie                                                                                                                                                                    </t>
  </si>
  <si>
    <t>III.1 h)</t>
  </si>
  <si>
    <t>Druh CP</t>
  </si>
  <si>
    <t>Zvýšenie hodnoty</t>
  </si>
  <si>
    <t>Zníženie hodnoty</t>
  </si>
  <si>
    <t>x</t>
  </si>
  <si>
    <t>III.1 k)</t>
  </si>
  <si>
    <t>DFM, na ktorý je zriadené záložné právo</t>
  </si>
  <si>
    <t>III.1 l)</t>
  </si>
  <si>
    <t>Počet CP</t>
  </si>
  <si>
    <t>Rozsah práv</t>
  </si>
  <si>
    <t>III.1 m)</t>
  </si>
  <si>
    <t>Zásoby</t>
  </si>
  <si>
    <t>Tvorba 
OP</t>
  </si>
  <si>
    <t>Zúčtovanie OP</t>
  </si>
  <si>
    <t>Zánik opodstatnenosti</t>
  </si>
  <si>
    <t>Vyradenie majetku 
z účtovníctva</t>
  </si>
  <si>
    <t>Materiál</t>
  </si>
  <si>
    <t>Nedokon-čená    výroba </t>
  </si>
  <si>
    <t>Polotovary vlastnej výroby</t>
  </si>
  <si>
    <t>Výrobky</t>
  </si>
  <si>
    <t>Zvieratá</t>
  </si>
  <si>
    <t>Tovar</t>
  </si>
  <si>
    <t>Nehnuteľ-nosť na predaj</t>
  </si>
  <si>
    <t>Poskytnu-té pred-davky na zásoby</t>
  </si>
  <si>
    <t>Zásoby spolu</t>
  </si>
  <si>
    <t xml:space="preserve"> III.1 n) </t>
  </si>
  <si>
    <t>Zásoby, s obmedzeným právom nakladania</t>
  </si>
  <si>
    <t>III.1 o)</t>
  </si>
  <si>
    <t>III.1 p)</t>
  </si>
  <si>
    <t>Tvorba OP</t>
  </si>
  <si>
    <t>Vyradenie majetku</t>
  </si>
  <si>
    <t>Pohľadávky z obchodného styku</t>
  </si>
  <si>
    <t>Pohľadávky voči DÚJ a MÚJ</t>
  </si>
  <si>
    <t>Ostatné pohľadávky v rámci podielovej účasti</t>
  </si>
  <si>
    <t>Pohľadávky voči spoločníkom, členom a združeniu</t>
  </si>
  <si>
    <t>Iné pohľadávky</t>
  </si>
  <si>
    <t>SPOLU</t>
  </si>
  <si>
    <t>III.1 q)</t>
  </si>
  <si>
    <t>Pohľadávky po lehote splatnosti</t>
  </si>
  <si>
    <t>Krátkodobé pohľadávky spolu</t>
  </si>
  <si>
    <t>Pohľadávky so zostatkovou dobou splatnosti jeden rok až päť rokov</t>
  </si>
  <si>
    <t>Pohľadávky so zostatkovou dobou splatnosti nad päť rokov</t>
  </si>
  <si>
    <t>Dlhodobé pohľadávky spolu</t>
  </si>
  <si>
    <t xml:space="preserve">III. 1 r) </t>
  </si>
  <si>
    <t>Opis predmetu záložného práva</t>
  </si>
  <si>
    <t>Hodnota predmetu záložného práva</t>
  </si>
  <si>
    <t>Hodnota
 pohľadávky</t>
  </si>
  <si>
    <t>Pohľadávky kryté záložným právom alebo inou formou zabezpečenia</t>
  </si>
  <si>
    <t>III.1 t)</t>
  </si>
  <si>
    <t>Pokladnica, ceniny</t>
  </si>
  <si>
    <t>Bežné účty v banke alebo v pobočke zahraničnej banky</t>
  </si>
  <si>
    <t>Vkladové účty v banke alebo v pobočke zahraničnej banky termínované</t>
  </si>
  <si>
    <t>Peniaze na ceste</t>
  </si>
  <si>
    <t>Stav
 na začiatku účtovného obdobia</t>
  </si>
  <si>
    <t>Stav na konci účtovného obdobia</t>
  </si>
  <si>
    <t>Dlhové CP na obchodovanie</t>
  </si>
  <si>
    <t>Emisné kvóty</t>
  </si>
  <si>
    <t>Ostatné realizovateľné CP</t>
  </si>
  <si>
    <t>III.1 u)</t>
  </si>
  <si>
    <t>Krátkodobý finančný  majetok</t>
  </si>
  <si>
    <t>Vplyv ocenenia
na výsledok hospodárenia bežného účtovného obdobia</t>
  </si>
  <si>
    <t>Vplyv 
ocenenia
na vlastné imanie</t>
  </si>
  <si>
    <t>Emisné kvóty (komodity)</t>
  </si>
  <si>
    <t>III.1 v)</t>
  </si>
  <si>
    <t>Krátkodobý finančný majetok (KFM)</t>
  </si>
  <si>
    <t>Stav OP
na začiatku účtovného obdobia</t>
  </si>
  <si>
    <t>Obstarávanie KFM</t>
  </si>
  <si>
    <t>KFM spolu</t>
  </si>
  <si>
    <t>III.1 w)</t>
  </si>
  <si>
    <t>Krátkodobý finančný majetok, na ktorý bolo zriadené záložné právo</t>
  </si>
  <si>
    <t>III.1 x)</t>
  </si>
  <si>
    <t>Informácie o vlastných akciách</t>
  </si>
  <si>
    <t>Dôvod nadobudnutia vlastných akcií počas účtovného obdobia</t>
  </si>
  <si>
    <t>Stav na začiatku účtovného obdobia</t>
  </si>
  <si>
    <t>Stav na konci účtovného obdobia</t>
  </si>
  <si>
    <t>Počet akcií</t>
  </si>
  <si>
    <t xml:space="preserve"> Menovitá hodnota</t>
  </si>
  <si>
    <t>Menovitá hodnota</t>
  </si>
  <si>
    <t>Hodnota za prevod</t>
  </si>
  <si>
    <t>III.1 y)</t>
  </si>
  <si>
    <t>Opis položky časového rozlíšenia</t>
  </si>
  <si>
    <t xml:space="preserve">Náklady budúcich období dlhodobé, z toho: </t>
  </si>
  <si>
    <t>Náklady budúcich období krátkodobé, z toho:</t>
  </si>
  <si>
    <t>Príjmy budúcich období krátkodobé, z toho:</t>
  </si>
  <si>
    <t>III.2 a)</t>
  </si>
  <si>
    <t>Text</t>
  </si>
  <si>
    <t>Názov položky</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</si>
  <si>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</si>
  <si>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</si>
  <si>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</si>
  <si>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</si>
  <si>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</si>
  <si>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</si>
  <si>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</si>
  <si>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</si>
  <si>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</si>
  <si>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</si>
  <si>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</si>
  <si>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</si>
  <si>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</si>
  <si>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</si>
  <si>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</si>
  <si>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</si>
  <si>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</si>
  <si>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 xml:space="preserve">Iné </t>
  </si>
  <si>
    <t>III.2 b)</t>
  </si>
  <si>
    <t>Informácie o rezervách</t>
  </si>
  <si>
    <t xml:space="preserve">Bežné účtovné obdobie </t>
  </si>
  <si>
    <t>Tvorba</t>
  </si>
  <si>
    <t>Použitie</t>
  </si>
  <si>
    <t>Zrušenie</t>
  </si>
  <si>
    <t>Stav na konci
na konci účtovného obdobia</t>
  </si>
  <si>
    <t>Dlhodobé rezervy, z toho:</t>
  </si>
  <si>
    <t>Krátkodobé rezervy, z toho:</t>
  </si>
  <si>
    <t xml:space="preserve">Bezprostredne predchádzajúce účtovné obdobie </t>
  </si>
  <si>
    <t xml:space="preserve"> Informácie o výške záväzkov do a po lehote splatnosti</t>
  </si>
  <si>
    <t xml:space="preserve">Záväzky do lehoty splatnosti </t>
  </si>
  <si>
    <t xml:space="preserve">Záväzky po lehote splatnosti </t>
  </si>
  <si>
    <t>III.2 d)</t>
  </si>
  <si>
    <t>Záväzky so zostatkovou dobou splatnosti nad 5 rokov</t>
  </si>
  <si>
    <t>Záväzky so zostatkovou dobou splatnosti 1 až 5 rokov</t>
  </si>
  <si>
    <t>Dlhodobé záväzky spolu</t>
  </si>
  <si>
    <t>Záväzky z obchodného styku voči prepojeným ÚJ</t>
  </si>
  <si>
    <t>Záväzky z obchod. styku v rámci podielovej účasti okrem vyššie uvedených záväzkov</t>
  </si>
  <si>
    <t>Ostatné záväzky z obchodného styku</t>
  </si>
  <si>
    <t>Čistá hodnota zákazky</t>
  </si>
  <si>
    <t>Ostatné záväzky v rámci podielovej účasti okrem záväzkov voči prepojeným ÚJ</t>
  </si>
  <si>
    <t>Ostatné dlhodobé záväzky</t>
  </si>
  <si>
    <t>Dlhodobé prijaté preddavky</t>
  </si>
  <si>
    <t>Vydané dlhopisy</t>
  </si>
  <si>
    <t>Záväzky zo sociálneho fondu</t>
  </si>
  <si>
    <t>Iné dlhodobé záväzky</t>
  </si>
  <si>
    <t>Dlhodobé bankové úvery</t>
  </si>
  <si>
    <t>Záväzky so zostatkovou dobou splatnosti do 1 roka vrátane</t>
  </si>
  <si>
    <t>Záväzky po lehote splatnosti</t>
  </si>
  <si>
    <t>Krátkodobé záväzky spolu</t>
  </si>
  <si>
    <t>Záväzky voči spoločníkom a združeniu</t>
  </si>
  <si>
    <t>Záväzky voči zamestnancom</t>
  </si>
  <si>
    <t>Daňové záväzky a dotácie</t>
  </si>
  <si>
    <t>Iné záväzky</t>
  </si>
  <si>
    <t>Bežné bankové úvery</t>
  </si>
  <si>
    <t xml:space="preserve">Krátkodobé finančné výpomoci </t>
  </si>
  <si>
    <t>III.2 e)</t>
  </si>
  <si>
    <t>Hodnota záväzkov zabezpečená záložným právom</t>
  </si>
  <si>
    <t>Druh formy zabezpečenia záväzku</t>
  </si>
  <si>
    <t>Hodnota záväzku zabezpečená</t>
  </si>
  <si>
    <t>Záložným právom</t>
  </si>
  <si>
    <t>Informácie o odloženej daňovej pohľadávke alebo o odloženom daňovom záväzku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</si>
  <si>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</si>
  <si>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</si>
  <si>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</si>
  <si>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</si>
  <si>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</si>
  <si>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</si>
  <si>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</si>
  <si>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</si>
  <si>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</si>
  <si>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</si>
  <si>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</si>
  <si>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</si>
  <si>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</si>
  <si>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III.2 g)</t>
  </si>
  <si>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</si>
  <si>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</si>
  <si>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</si>
  <si>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</si>
  <si>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</si>
  <si>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</si>
  <si>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</si>
  <si>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stav sociálneho fondu</t>
  </si>
  <si>
    <t>III.2 h)</t>
  </si>
  <si>
    <t>Informácie o vydaných dlhopisoch</t>
  </si>
  <si>
    <t>Počet</t>
  </si>
  <si>
    <t>Emisný kurz</t>
  </si>
  <si>
    <t>Úrok</t>
  </si>
  <si>
    <t>Splatnosť</t>
  </si>
  <si>
    <t>III.2 i)</t>
  </si>
  <si>
    <t>Úrok 
p. a. 
(v %)</t>
  </si>
  <si>
    <t>Suma istiny</t>
  </si>
  <si>
    <t>Krátkodobé bankové úvery</t>
  </si>
  <si>
    <t>Dlhodobé pôžičky</t>
  </si>
  <si>
    <t>Krátkodobé pôžičky</t>
  </si>
  <si>
    <t>Krátkodobé finančné výpomoci</t>
  </si>
  <si>
    <t>III.2 j)</t>
  </si>
  <si>
    <t>III.3</t>
  </si>
  <si>
    <t>do 1 roka vrátane</t>
  </si>
  <si>
    <t>od 1 - 5  rokov vrátane</t>
  </si>
  <si>
    <t>viac ako 5  rokov</t>
  </si>
  <si>
    <t>Istina</t>
  </si>
  <si>
    <t>Finančný výnos</t>
  </si>
  <si>
    <t>Finančný náklad</t>
  </si>
  <si>
    <t>III.5 a) - e)</t>
  </si>
  <si>
    <t>Suma odloženej daňovej pohľadávky účtovanej v bežnom účtovnom období týkajúcej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</si>
  <si>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</si>
  <si>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</si>
  <si>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k položkám účtovaných priamo na účty vlastného imania bez účtovania na účty nákladov a výnosov</t>
  </si>
  <si>
    <t>III.5 f), g)</t>
  </si>
  <si>
    <t>Informácie o daniach z príjmov</t>
  </si>
  <si>
    <t>Základ dane</t>
  </si>
  <si>
    <t>Daň</t>
  </si>
  <si>
    <t>Daň v %</t>
  </si>
  <si>
    <t>Výsledok hospodárenia 
pred zdanením, z toho:</t>
  </si>
  <si>
    <t>Teoretická daň</t>
  </si>
  <si>
    <t>Daňovo neuznané náklady</t>
  </si>
  <si>
    <t>Výnosy nepodliehajúce dani</t>
  </si>
  <si>
    <t>Umorenie daňovej straty</t>
  </si>
  <si>
    <t>Zmena sadzby dane</t>
  </si>
  <si>
    <t/>
  </si>
  <si>
    <t>Splatná daň z príjmov</t>
  </si>
  <si>
    <t>Odložená daň z príjmov</t>
  </si>
  <si>
    <t>Celková daň z príjmov</t>
  </si>
  <si>
    <t>III.6</t>
  </si>
  <si>
    <t>Forma zabezpečenia</t>
  </si>
  <si>
    <t>Dohodnutá cena podkladového nástroja</t>
  </si>
  <si>
    <t>pohľadávky</t>
  </si>
  <si>
    <t>záväzku</t>
  </si>
  <si>
    <t>Zabezpečovacie deriváty, z toho:</t>
  </si>
  <si>
    <t>výsledok hospodárenia</t>
  </si>
  <si>
    <t>vlastné imanie</t>
  </si>
  <si>
    <t>Zabezpečovaná položka</t>
  </si>
  <si>
    <t>Majetok vykázaný v súvahe</t>
  </si>
  <si>
    <t>Záväzok vykázaný v súvahe</t>
  </si>
  <si>
    <t>Čl. IV</t>
  </si>
  <si>
    <t>Informácie, ktoré vysvetľujú a dopĺňajú položky výkazu ziskov a strát</t>
  </si>
  <si>
    <t>Informácie o tržbách</t>
  </si>
  <si>
    <t>Oblasť odbytu</t>
  </si>
  <si>
    <t>IV.1 b)</t>
  </si>
  <si>
    <t>Informácie o zmene stavu vnútroorganizačných zásob</t>
  </si>
  <si>
    <t xml:space="preserve">Zmena stavu vnútroorganizačných zásob </t>
  </si>
  <si>
    <t>Konečný zostatok</t>
  </si>
  <si>
    <t>Manká a škody</t>
  </si>
  <si>
    <t>Reprezentačné</t>
  </si>
  <si>
    <t>Dary</t>
  </si>
  <si>
    <t xml:space="preserve">Významné položky pri aktivácii nákladov, z toho: </t>
  </si>
  <si>
    <t>Ostatné významné položky výnosov z hospodárskej činnosti, z toho:</t>
  </si>
  <si>
    <t>Finančné výnosy, z toho:</t>
  </si>
  <si>
    <t>Kurzové zisky, z toho:</t>
  </si>
  <si>
    <t>Ostatné významné položky finančných výnosov, z toho:</t>
  </si>
  <si>
    <t>iné uisťovacie audítorské služby</t>
  </si>
  <si>
    <t>Osobné náklady, z toho:</t>
  </si>
  <si>
    <t>Ostatné náklady na závislú činnosť</t>
  </si>
  <si>
    <t>Ostatné významné položky nákladov z hospodárskej činnosti, z toho:</t>
  </si>
  <si>
    <t>Finančné náklady, z toho:</t>
  </si>
  <si>
    <t>Kurzové straty, z toho:</t>
  </si>
  <si>
    <t>Náklady, ktoré majú výnimočný rozsah alebo výskyt, z toho:</t>
  </si>
  <si>
    <t>IV. 4</t>
  </si>
  <si>
    <t>Tržby za vlastné výrobky</t>
  </si>
  <si>
    <t>Tržby z predaja služieb</t>
  </si>
  <si>
    <t>Tržby za tovar</t>
  </si>
  <si>
    <t>Výnosy zo zákazky</t>
  </si>
  <si>
    <t>Výnosy z nehnuteľnosti na predaj</t>
  </si>
  <si>
    <t>Čistý obrat celkom</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</si>
  <si>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</si>
  <si>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</si>
  <si>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</si>
  <si>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</si>
  <si>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</si>
  <si>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</si>
  <si>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</si>
  <si>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</si>
  <si>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</si>
  <si>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privatizácie</t>
  </si>
  <si>
    <t>Práva zo súdnych sporov</t>
  </si>
  <si>
    <t>Iné práva</t>
  </si>
  <si>
    <t>Hodnota celkom</t>
  </si>
  <si>
    <t>Zákonná povinnosť odobrať určité množstvo produktu</t>
  </si>
  <si>
    <t>Zmluvná povinnosť odobrať určité množstvo produktu</t>
  </si>
  <si>
    <t>Povinnosť uskutočniť investície</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</si>
  <si>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</si>
  <si>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</si>
  <si>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</si>
  <si>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</si>
  <si>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</si>
  <si>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</si>
  <si>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</si>
  <si>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</si>
  <si>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finančného prenájmu</t>
  </si>
  <si>
    <t>Záväzky z finančného prenájmu</t>
  </si>
  <si>
    <t>Iné položky</t>
  </si>
  <si>
    <t>Čl. VI</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</si>
  <si>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</si>
  <si>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</si>
  <si>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</si>
  <si>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</si>
  <si>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</si>
  <si>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</si>
  <si>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</si>
  <si>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</si>
  <si>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</si>
  <si>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</si>
  <si>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</si>
  <si>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Čl. VII</t>
  </si>
  <si>
    <t>Informácie o ekonomických vzťahoch účtovnej jednotky a spriaznených osôb</t>
  </si>
  <si>
    <t>VII.1 a)</t>
  </si>
  <si>
    <t xml:space="preserve">Spriaznená osoba </t>
  </si>
  <si>
    <t>Druh transakcie</t>
  </si>
  <si>
    <t>Hodnotové vyjadrenie obchodu</t>
  </si>
  <si>
    <t>Charakteristika transakcií medzi účtovnou jednotkou a spriaznenými osobami</t>
  </si>
  <si>
    <t>VII.1 c)</t>
  </si>
  <si>
    <t>Zoznam a charakteristika</t>
  </si>
  <si>
    <t>Suma transakcie za bežné účtovné obdobie</t>
  </si>
  <si>
    <t>Popis transakcie</t>
  </si>
  <si>
    <t>Zostatok ku dňu, ku ktorému sa zostavuje účtovná závierka</t>
  </si>
  <si>
    <t>Zabezpečenie</t>
  </si>
  <si>
    <t>VII. 2</t>
  </si>
  <si>
    <t>Informácie o príjmoch a výhodách členov štatutárnych orgánov, dozorných orgánov a iného orgánu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</si>
  <si>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</si>
  <si>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</si>
  <si>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</si>
  <si>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</si>
  <si>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</si>
  <si>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</si>
  <si>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</si>
  <si>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</si>
  <si>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</si>
  <si>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Iné zabezpečenie</t>
  </si>
  <si>
    <t>Použité finančné prostriedky</t>
  </si>
  <si>
    <t>Čl. VIII</t>
  </si>
  <si>
    <t>Ostatné informácie</t>
  </si>
  <si>
    <t>VIII. 1</t>
  </si>
  <si>
    <t>Informácie o</t>
  </si>
  <si>
    <t>Vlastníctvo pripadajúce na:</t>
  </si>
  <si>
    <t>orgány verejnej              moci</t>
  </si>
  <si>
    <t>orgány verejnej moci</t>
  </si>
  <si>
    <t>Percentuálny podiel na celkovom ZI alebo hodnote</t>
  </si>
  <si>
    <t>Percentuálna výška podielu na ZI</t>
  </si>
  <si>
    <t>Dotácie</t>
  </si>
  <si>
    <t>Návratné finančné výpomoci</t>
  </si>
  <si>
    <t>Prijaté úvery</t>
  </si>
  <si>
    <t>Poskytnutie prečerpania úverov</t>
  </si>
  <si>
    <t>Podmienky poskytnutia úveru</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</si>
  <si>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</si>
  <si>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</si>
  <si>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</si>
  <si>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</si>
  <si>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</si>
  <si>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</si>
  <si>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VIII.3</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</si>
  <si>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</si>
  <si>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</si>
  <si>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</si>
  <si>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</si>
  <si>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</si>
  <si>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</si>
  <si>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Čl. IX</t>
  </si>
  <si>
    <t>Prehľad o pohybe vlastného imania</t>
  </si>
  <si>
    <t>Položka vlastného imania</t>
  </si>
  <si>
    <t>Stav na začiatku účtovného obdobia </t>
  </si>
  <si>
    <t>Základné imanie v OR SR</t>
  </si>
  <si>
    <t>Zmena základného imania</t>
  </si>
  <si>
    <t>Pohľadávky za upísané VI</t>
  </si>
  <si>
    <t>Emisné ážio</t>
  </si>
  <si>
    <t>Zákonné rezervné fondy</t>
  </si>
  <si>
    <t>Ostatné kapitálové fondy</t>
  </si>
  <si>
    <t>Ostatné položky VI</t>
  </si>
  <si>
    <t>Čl. X</t>
  </si>
  <si>
    <t>Označenie položky</t>
  </si>
  <si>
    <t>Obsah položky</t>
  </si>
  <si>
    <t>Peňažné toky z prevádzkovej činnosti</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</si>
  <si>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</si>
  <si>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</si>
  <si>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</si>
  <si>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</si>
  <si>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Príjmy z položiek výnimočného rozsahu alebo výskytu (+)</t>
  </si>
  <si>
    <t>Výdavky na položky výnimočného rozsahu alebo výskytu (–)</t>
  </si>
  <si>
    <t>Ostatné príjmy z prevádzkových činností, okrem tých, ktoré sa uvádzajú osobitne  v iných častiach prehľadu peňažných tokov (+)</t>
  </si>
  <si>
    <t>Ostatné výdavky na prevádzkové činnosti, okrem tých, ktoré sa uvádzajú osobitne v  iných častiach prehľadu peňažných tokov (–)</t>
  </si>
  <si>
    <t>Ďalšie príjmy vzťahujúce sa na výnosy z hospodárskej činnosti a finančnej činnosti, ktoré nemožno považovať za príjmy z investičnej činnosti alebo finančnej činnosti (+)</t>
  </si>
  <si>
    <t>Ďalšie výdavky vzťahujúce sa na náklady z hospodárskej činnosti a finančnej činnosti, ktoré nemožno považovať za výdavky z investičnej činnosti alebo finančnej činnosti (–)</t>
  </si>
  <si>
    <t>Peňažné toky z investičnej činnosti</t>
  </si>
  <si>
    <t>B. 1.</t>
  </si>
  <si>
    <t>Výdavky na obstaranie dlhodobého nehmotného majetku (–)</t>
  </si>
  <si>
    <t>B. 2.</t>
  </si>
  <si>
    <t>Príjmy z predaja dlhodobého nehmotného majetku (+)</t>
  </si>
  <si>
    <t>B. 3.</t>
  </si>
  <si>
    <t>Výdavky na obstaranie dlhodobého hmotného majetku (–)</t>
  </si>
  <si>
    <t>B. 4.</t>
  </si>
  <si>
    <t>Príjmy z predaja dlhodobého hmotného majetku (+)</t>
  </si>
  <si>
    <t>B. 5.</t>
  </si>
  <si>
    <t>Výdavky na obstaranie dlhodobých cenných papierov a podielov  v iných účtovných jednotkách, okrem cenných papierov, ktoré sa považujú za peňažné ekvivalenty,  a cenných papierov, ktoré sú určené na predaj alebo na obchodovanie (–)</t>
  </si>
  <si>
    <t>B. 6.</t>
  </si>
  <si>
    <t>Príjmy z predaja dlhodobých cenných papierov a
podielov v iných účtovných jednotkách, okrem cenných papierov, ktoré sa považujú za peňažné ekvivalenty,  a cenných papierov, ktoré sú určené na predaj alebo na obchodovanie (+)</t>
  </si>
  <si>
    <t>B. 7.</t>
  </si>
  <si>
    <t>Výdavky na poskytnuté pôžičky (–)</t>
  </si>
  <si>
    <t>B. 8.</t>
  </si>
  <si>
    <t>Príjmy zo splácania poskytnutých pôžičiek (+)</t>
  </si>
  <si>
    <t>Peňažné toky z  investičnej činnosti, 
okrem príjmov a výdavkov, ktoré sa  uvádzajú alternatívne a  osobitne  v iných častiach prehľadu peňažných tokov  (+/–) (súčet B. 1. až B. 8. )</t>
  </si>
  <si>
    <t>B. 9.</t>
  </si>
  <si>
    <t>Výdavky súvisiace s derivátmi, okrem tých, ktoré  sú určené na predaj alebo na obchodovanie, alebo ak sa tieto výdavky považujú za peňažné toky z  finančnej činnosti (–)</t>
  </si>
  <si>
    <t>B. 10.</t>
  </si>
  <si>
    <t>Príjmy súvisiace s derivátmi, okrem tých, ktoré  sú určené na predaj alebo na obchodovanie, alebo ak sa tieto príjmy považujú za peňažné toky z  finančnej činnosti (+)</t>
  </si>
  <si>
    <t>B. 11.</t>
  </si>
  <si>
    <t>Výdavky súvisiace s derivátmi, ak sa nimi zabezpečuje majetok alebo záväzky účtovnej jednotky, pričom sa vykazujú rovnakým spôsobom ako peňažný tok súvisiaci s rizikom, ktoré sa zabezpečuje (–)</t>
  </si>
  <si>
    <t>B. 12.</t>
  </si>
  <si>
    <t>Príjmy súvisiace s derivátmi, ak sa nimi zabezpečuje majetok alebo záväzky účtovnej jednotky, pričom sa vykazujú rovnakým spôsobom ako peňažný tok súvisiaci s rizikom, ktoré sa zabezpečuje (+)</t>
  </si>
  <si>
    <t>B. 13.</t>
  </si>
  <si>
    <t>Prijaté úroky, okrem tých, ktoré sa začleňujú do prevádzkovej činnosti (+)</t>
  </si>
  <si>
    <t>B. 14.</t>
  </si>
  <si>
    <t>Príjmy z dividend a iných podielov na zisku, okrem tých, ktoré sa začleňujú do prevádzkovej činnosti (+)</t>
  </si>
  <si>
    <t>B. 15.</t>
  </si>
  <si>
    <t>Výdavky na daň z príjmov  účtovnej jednotky, ak ich možno  začleniť do investičnej činnosti (–)</t>
  </si>
  <si>
    <t>B. 16.</t>
  </si>
  <si>
    <t>Ostatné príjmy  vzťahujúce sa na investičnú činnosť, okrem tých, ktoré sa uvádzajú osobitne  v iných častiach prehľadu peňažných tokov (+)</t>
  </si>
  <si>
    <t>B. 17.</t>
  </si>
  <si>
    <t>Ostatné výdavky vzťahujúce sa na investičnú činnosť, okrem tých, ktoré sa uvádzajú osobitne  v iných častiach prehľadu peňažných tokov (–)</t>
  </si>
  <si>
    <t>B</t>
  </si>
  <si>
    <t>Peňažné toky z finančnej činnosti</t>
  </si>
  <si>
    <t>C. 1.</t>
  </si>
  <si>
    <t>C. 1. 1.</t>
  </si>
  <si>
    <t>C. 1. 2.</t>
  </si>
  <si>
    <t>Výdavky na obstaranie alebo spätné odkúpenie vlastných akcií, resp. vlastných obchodných podielov (–)</t>
  </si>
  <si>
    <t>C. 1. 3.</t>
  </si>
  <si>
    <t>Prijaté peňažné dary od spoločníkov alebo členov družstva (+)</t>
  </si>
  <si>
    <t>C. 1. 4.</t>
  </si>
  <si>
    <t>Príjmy z úhrady straty spoločníkmi (+)</t>
  </si>
  <si>
    <t>C. 1. 5.</t>
  </si>
  <si>
    <t>Výdavky na vyplatenie podielu spoločníka na vlastnom imaní (–)</t>
  </si>
  <si>
    <t>C. 1. 6.</t>
  </si>
  <si>
    <t>Príjmy z ďalších dôvodov, ktoré súvisia so znížením vlastného imania (+)</t>
  </si>
  <si>
    <t>C. 1. 7.</t>
  </si>
  <si>
    <t>Výdavky z ďalších dôvodov, ktoré súvisia so znížením vlastného imania (–)</t>
  </si>
  <si>
    <t>C. 2.</t>
  </si>
  <si>
    <t>Peňažné toky vznikajúce v zmenách v záväzkoch z úverov a pôžičiek (t. j. externých zdrojov financovania)
(súčet C. 2. 1. až C. 2. 6.)</t>
  </si>
  <si>
    <t>C. 2. 1.</t>
  </si>
  <si>
    <t xml:space="preserve">Príjmy z úverov, ktoré  poskytla účtovnej jednotke banka alebo pobočka zahraničnej banky, ak sa vzťahujú na činnosť súvisiacu s jej predmetom podnikania (+) </t>
  </si>
  <si>
    <t>C. 2. 2.</t>
  </si>
  <si>
    <t>Výdavky na splácanie úverov, ktoré  poskytla účtovnej jednotke banka alebo pobočka zahraničnej banky, ak sa vzťahujú na činnosť súvisiacu s jej predmetom podnikania (–)</t>
  </si>
  <si>
    <t>C. 2. 3.</t>
  </si>
  <si>
    <t>Príjmy z pôžičiek, ktoré poskytla účtovnej jednotke fyzická osoba alebo právnická osoba (okrem banky a pobočky zahraničnej banky), ak sa vzťahujú na činnosť súvisiacu s jej predmetom podnikania  (+)</t>
  </si>
  <si>
    <t>C. 2. 4.</t>
  </si>
  <si>
    <t>Výdavky na splácanie pôžičiek,  ktoré poskytla účtovnej jednotke fyzická osoba alebo právnická osoba (okrem banky a pobočky zahraničnej banky), ak sa vzťahujú na činnosť súvisiacu s jej predmetom podnikania (–)</t>
  </si>
  <si>
    <t>Peňažné toky z  finančnej činnosti, 
okrem príjmov a výdavkov, ktoré sa  uvádzajú alternatívne a  osobitne  v iných častiach prehľadu peňažných tokov  (+/–)
(súčet C. 1. a C.2. )</t>
  </si>
  <si>
    <t>C. 3.</t>
  </si>
  <si>
    <t>Výdavky na zaplatené úroky, okrem tých, ktoré sa začleňujú do prevádzkovej činnosti (–)</t>
  </si>
  <si>
    <t>C. 4.</t>
  </si>
  <si>
    <t>Výdavky na vyplatené dividendy a iné podiely na zisku, okrem tých, ktoré sa  začleňujú do prevádzkovej činnosti (–)</t>
  </si>
  <si>
    <t>C. 5.</t>
  </si>
  <si>
    <t>Príjmy súvisiace s  derivátmi, okrem tých, ktoré sú určené na predaj alebo   na obchodovanie,  alebo ak sa považujú za  peňažné toky z investičnej činnosti (+)</t>
  </si>
  <si>
    <t>C. 6.</t>
  </si>
  <si>
    <t>Výdavky súvisiace s derivátmi, okrem tých, ktoré sú určené na predaj alebo  na obchodovanie,  alebo ak sa považujú za  peňažné toky z investičnej činnosti (–)</t>
  </si>
  <si>
    <t>C. 7.</t>
  </si>
  <si>
    <t>C. 8.</t>
  </si>
  <si>
    <t>C. 9.</t>
  </si>
  <si>
    <t>Výdavky na daň z príjmov  účtovnej jednotky, ak ich možno  začleniť do finančnej činnosti (–)</t>
  </si>
  <si>
    <t>C. 10.</t>
  </si>
  <si>
    <t>Ostatné príjmy vzťahujúce sa na finančnú činnosť, okrem tých, ktoré sa uvádzajú osobitne  v iných častiach prehľadu peňažných tokov (+)</t>
  </si>
  <si>
    <t>C. 11.</t>
  </si>
  <si>
    <t>Ostatné výdavky vzťahujúce sa na finančnú činnosť, okrem tých, ktoré sa uvádzajú osobitne  v iných častiach prehľadu peňažných tokov (–)</t>
  </si>
  <si>
    <t>C.</t>
  </si>
  <si>
    <t>Čisté peňažné toky z finančnej činnosti (súčet C. 1. až C. 11.)</t>
  </si>
  <si>
    <t>D.</t>
  </si>
  <si>
    <t>Čisté zvýšenie alebo čisté  zníženie peňažných prostriedkov (+/–)
(súčet A + B + C)</t>
  </si>
  <si>
    <t>E.</t>
  </si>
  <si>
    <t xml:space="preserve">Stav peňažných prostriedkov na začiatku účtovného obdobia (+/–) </t>
  </si>
  <si>
    <t>F.</t>
  </si>
  <si>
    <t xml:space="preserve">Stav peňažných ekvivalentov na začiatku účtovného obdobia (+/–) </t>
  </si>
  <si>
    <t>G.</t>
  </si>
  <si>
    <t>I.</t>
  </si>
  <si>
    <t xml:space="preserve">Kurzové rozdiely vyčíslené k peňažným prostriedkom a peňažným ekvivalentom ku dňu, ku ktorému sa zostavuje účtovná závierka (+/–) </t>
  </si>
  <si>
    <t>J.</t>
  </si>
  <si>
    <t xml:space="preserve">Prehľad peňažných tokov pri použití nepriamej metódy </t>
  </si>
  <si>
    <t>Bezprostredne predchádzjúce účtovné obdobie</t>
  </si>
  <si>
    <t>Z/S</t>
  </si>
  <si>
    <t>Výsledok hospodárenia za účtovné obdobie pred zdanením daňou z príjmov (+/–)</t>
  </si>
  <si>
    <t>A. 1.</t>
  </si>
  <si>
    <t>A. 1. 1.</t>
  </si>
  <si>
    <t>Odpisy dlhodobého nehmotného majetku a dlhodobého hmotného majetku (+)</t>
  </si>
  <si>
    <t>A. 1. 2.</t>
  </si>
  <si>
    <t>Zostatková cena dlhodobého nehmotného majetku a dlhodobého hmotného majetku účtovaná pri vyradení tohto majetku do nákladov na hospodársku činnosť, okrem zostatkovej ceny predaného dlhodobého nehmotného majetku a dlhodobého hmotného majetku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</si>
  <si>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</si>
  <si>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</si>
  <si>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</si>
  <si>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</si>
  <si>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</si>
  <si>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</si>
  <si>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</si>
  <si>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</si>
  <si>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</si>
  <si>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</si>
  <si>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</si>
  <si>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</si>
  <si>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</si>
  <si>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</si>
  <si>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</si>
  <si>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</si>
  <si>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</si>
  <si>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</si>
  <si>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</si>
  <si>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</si>
  <si>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okrem tých, ktoré sa uvádzajú osobitne v iných častiach prehľadu peňažných tokov  (+/–)</t>
  </si>
  <si>
    <t>A. 2.</t>
  </si>
  <si>
    <t>Vplyv zmien stavu pracovného kapitálu,ktorým sa rozumie rozdiel medzi obežným majetkom a krátkodobými záväzkami, okrem položiek obežného majetku, ktoré sú súčasťou peňažných prostriedkov a peňažných ekvivalentov, na výsledok hospodárenia
(súčet A. 2. 1. až A. 2. 4.)</t>
  </si>
  <si>
    <t>A. 2. 1.</t>
  </si>
  <si>
    <t>Zmena stavu pohľadávok z prevádzkovej činnosti (–/+)</t>
  </si>
  <si>
    <t>A. 2. 2.</t>
  </si>
  <si>
    <t>Zmena stavu záväzkov z prevádzkovej činnosti (+/–)</t>
  </si>
  <si>
    <t>A. 2. 3.</t>
  </si>
  <si>
    <t>Zmena stavu zásob (–/+)</t>
  </si>
  <si>
    <t>A. 2. 4.</t>
  </si>
  <si>
    <t>Zmena stavu krátkodobého finančného majetku, okrem majetku, ktorý je súčasťou peňažných prostriedkov a peňažných ekvivalentov (–/+)</t>
  </si>
  <si>
    <t>Peňažné toky z  prevádzkovej činnosti, 
okrem príjmov a výdavkov, ktoré sa  uvádzajú alternatívne,  osobitne  v iných častiach prehľadu peňažných tokov a peňažných tokov výnimočného rozsahu alebo výskytu (+/–), (súčet Z/S  +  A. 1. + A. 2 )</t>
  </si>
  <si>
    <t>A. 3.</t>
  </si>
  <si>
    <t>A. 4.</t>
  </si>
  <si>
    <t>A. 5.</t>
  </si>
  <si>
    <t>A. 6.</t>
  </si>
  <si>
    <t>A. 7.</t>
  </si>
  <si>
    <t>Výdavky na daň z príjmov  účtovnej jednotky po odpočítaní príjmov z vrátenia preplatku dane z príjmov, okrem tých, ktoré sa vzťahujú na investičnú činnosť alebo na finančnú činnosť  (–/+)</t>
  </si>
  <si>
    <t>A. 8.</t>
  </si>
  <si>
    <t>A. 9.</t>
  </si>
  <si>
    <t>A. 10.</t>
  </si>
  <si>
    <t>A. 11.</t>
  </si>
  <si>
    <t>A. 12.</t>
  </si>
  <si>
    <t>A. 13.</t>
  </si>
  <si>
    <t>A.</t>
  </si>
  <si>
    <t>Čisté peňažné toky z prevádzkovej činnosti (+/–) (súčet Z/S +  A. 1.  až  A. 13.)</t>
  </si>
  <si>
    <t>*</t>
  </si>
  <si>
    <t>Peňažné toky vznikajúce vo  vlastnom  imaní
(súčet C. 1. 1. až C. 1. 7.)</t>
  </si>
  <si>
    <r>
      <t>I.5 d)</t>
    </r>
    <r>
      <rPr>
        <b/>
        <sz val="11"/>
        <color indexed="8"/>
        <rFont val="Cambria"/>
        <family val="1"/>
        <charset val="238"/>
      </rPr>
      <t xml:space="preserve"> </t>
    </r>
  </si>
  <si>
    <r>
      <rPr>
        <b/>
        <sz val="11"/>
        <color indexed="8"/>
        <rFont val="Cambria"/>
        <family val="1"/>
        <charset val="238"/>
      </rPr>
      <t>Výška Z</t>
    </r>
    <r>
      <rPr>
        <sz val="11"/>
        <color indexed="8"/>
        <rFont val="Cambria"/>
        <family val="1"/>
        <charset val="238"/>
      </rPr>
      <t>I</t>
    </r>
  </si>
  <si>
    <t>Sídlo:</t>
  </si>
  <si>
    <t>áno</t>
  </si>
  <si>
    <t>nie</t>
  </si>
  <si>
    <t xml:space="preserve">Účtovná jednotka ktorá zostavuje konsolidovanú účtovnú závierku za najväčšiu skupinu, ktorej súčasťou je účtovná jednotka ako dcérska účtovná jednotka:                                                                                                                                                                                                                                                                                                                                                                                                                                                                                                                                                                </t>
  </si>
  <si>
    <t xml:space="preserve">Účtovná jednotka, ktorá zostavuje konsolidovanú účtovnú závierku za najmenšiu skupinu, ktorej súčasťou je účtovná jednotka ako dcérska účtovná jednotka, a ktorá je tiež začlenená do skupiny účtovných jednotiek uvedených v písmene a):                                                                                                                                                                                                                                                                                                                                                                                                                                                                                                                                                                                 </t>
  </si>
  <si>
    <t>Konsolidujúca účtovná jednotka, v ktorej je možné získať kópie konsolidovaných účtovných závierok uvedených v písmenách a) a b):</t>
  </si>
  <si>
    <t>Údaje o materskej účtovnej jednotke zostavujúcej konsolidovanú účtovnú závierku podľa IFRS EÚ, do ktorej je zahrňovaná účtovná jednotka a všetky jej dcérske účtovné jednotky:</t>
  </si>
  <si>
    <t xml:space="preserve"> v zmysle § 22 ods. 8 ZoÚ (oslobodenie od konsolidácie na medzistupni):
</t>
  </si>
  <si>
    <r>
      <t xml:space="preserve"> v zmysle § 22 ods. 10 a 12 ZoÚ (oslobodenie pri nevýznamnosti dcérskych spoločností, uvedených v prehľade): </t>
    </r>
    <r>
      <rPr>
        <i/>
        <sz val="11"/>
        <color theme="1"/>
        <rFont val="Cambria"/>
        <family val="1"/>
        <charset val="238"/>
      </rPr>
      <t>počet riadkov závisí od Vašich potrieb, ak prevyšuje, prázdne odstráňte.</t>
    </r>
  </si>
  <si>
    <t>B. je materská účtovná jednotka oslobodená od povinnosti zostaviť konsolidovanú účtovnú závierku a konsolidovanú výročnú správu podľa § 22 zákona o účtovníctve
a to:</t>
  </si>
  <si>
    <t>rozdelenie</t>
  </si>
  <si>
    <t>začiatok likvidácie</t>
  </si>
  <si>
    <t>Dcérska spoločnosť</t>
  </si>
  <si>
    <t>Bezprostredne predchádzajúce
účtovné obdobie</t>
  </si>
  <si>
    <t>Počet vedúcich zamestnancov (členovia štatutárneho orgánu ÚJ
a vedúci zamestnanci v priamej pôsobnosti ŠO alebo člena ŠO)</t>
  </si>
  <si>
    <t>Počet zamestnancov ku dňu,
ku ktorému sa zostavuje účtovná závierka, vrátane vedúcich zamestnancov</t>
  </si>
  <si>
    <t>Ak účtovná jednotka nebude nepretržite pokračovať vo svojej činnosti, uvádza sa informácia o nesplnení predpokladu nepretržitého pokračovania vo svojej činnosti
a k tomu zodpovedajúci spôsob účtovania podľa § 7 ods. 4 ZoÚ:</t>
  </si>
  <si>
    <t xml:space="preserve">Účtovné metódy a zásady boli aplikované v rámci platného ZoÚ,  s nasledovnými osobitosťami: </t>
  </si>
  <si>
    <t>Druh zmeny zásady
alebo metódy</t>
  </si>
  <si>
    <t>Ak v dôsledku zmeny účtovných zásad a účtovných metód nie sú hodnoty
za bezprostredne predchádzajúce obdobie v jednotlivých súčastiach účtovnej závierky
porovnateľné, uvádza sa vysvetlenie o neporovnateľných hodnotách:</t>
  </si>
  <si>
    <t>Finančný vplyv
transakcie na účtovnú
jednotku</t>
  </si>
  <si>
    <t>Riziká/prínosy transakcie</t>
  </si>
  <si>
    <t>Druh majetku/záväzkov</t>
  </si>
  <si>
    <t>Náklady spojené
s obstaraním</t>
  </si>
  <si>
    <t>Zákazková výstavba nehnuteľnosti určenej
na predaj</t>
  </si>
  <si>
    <t>Majetok obstaraný zmluvou o kúpe
prenajatej veci</t>
  </si>
  <si>
    <t>Iný majetok (konkretizujte)</t>
  </si>
  <si>
    <t>Obstarávacia cena</t>
  </si>
  <si>
    <t>Vlastné náklady</t>
  </si>
  <si>
    <t>Menovitá hodnoty</t>
  </si>
  <si>
    <t>Odhad zníženia
hodnoty majetku</t>
  </si>
  <si>
    <t>Uviesť rozhodujúce odhady a predpoklady k danej kategórii majetku</t>
  </si>
  <si>
    <t>Informácie o rozsahu a podstate všetkých druhov derivátových finančných nástrojov
vrátane hlavných podmienok a okolností, ktoré môžu ovplyvniť sumu, časový priebeh
a mieru istoty budúcich peňažných tokov:</t>
  </si>
  <si>
    <t>Vplyv reálnej hodnoty
na výsledok
hospodárenia</t>
  </si>
  <si>
    <t>Vplyv reálnej
hodnoty
na vlastné
imanie
(cez oceňovacie rozdiely)</t>
  </si>
  <si>
    <t>Rozsah a charakteristika FN</t>
  </si>
  <si>
    <t>Reálna hodnota FN</t>
  </si>
  <si>
    <t>Druh derivátových
finančných nástrojov</t>
  </si>
  <si>
    <t>Dlhodobý finančný
majetok</t>
  </si>
  <si>
    <t>Účtovná hodnota
(ÚH)</t>
  </si>
  <si>
    <t>Reálna hodnota
(RH)</t>
  </si>
  <si>
    <t>Dôvod nezníženia ÚH
(ak je ÚH &gt; RH)</t>
  </si>
  <si>
    <r>
      <t xml:space="preserve">Odpisový plán účtovných odpisov </t>
    </r>
    <r>
      <rPr>
        <b/>
        <sz val="11"/>
        <color theme="1"/>
        <rFont val="Cambria"/>
        <family val="1"/>
        <charset val="238"/>
      </rPr>
      <t>dlhodobého hmotného majetku</t>
    </r>
    <r>
      <rPr>
        <sz val="11"/>
        <color theme="1"/>
        <rFont val="Cambria"/>
        <family val="1"/>
        <charset val="238"/>
      </rPr>
      <t xml:space="preserve"> zostavený účtovnou jednotkou interným predpisom vychádzal z predpokladaného opotrebenia zaraďovaného majetku zodpovedajúceho miere opotrebenia v bežných podmienkach jeho používania. Odpisové sadzby pre účtovné a daňové odpisy  </t>
    </r>
    <r>
      <rPr>
        <b/>
        <sz val="11"/>
        <color theme="1"/>
        <rFont val="Cambria"/>
        <family val="1"/>
        <charset val="238"/>
      </rPr>
      <t>sa nerovnajú</t>
    </r>
    <r>
      <rPr>
        <sz val="11"/>
        <color theme="1"/>
        <rFont val="Cambria"/>
        <family val="1"/>
        <charset val="238"/>
      </rPr>
      <t>.</t>
    </r>
    <r>
      <rPr>
        <sz val="11"/>
        <color indexed="8"/>
        <rFont val="Cambria"/>
        <family val="1"/>
        <charset val="238"/>
      </rPr>
      <t xml:space="preserve">
</t>
    </r>
  </si>
  <si>
    <r>
      <t xml:space="preserve">Odpisový plán účtovných odpisov </t>
    </r>
    <r>
      <rPr>
        <b/>
        <sz val="11"/>
        <color indexed="8"/>
        <rFont val="Cambria"/>
        <family val="1"/>
        <charset val="238"/>
      </rPr>
      <t>dlhodobého hmotného majetku</t>
    </r>
    <r>
      <rPr>
        <sz val="11"/>
        <color indexed="8"/>
        <rFont val="Cambria"/>
        <family val="1"/>
        <charset val="238"/>
      </rPr>
      <t xml:space="preserve"> bol zostavený účtovnou jednotkou interným predpisom tak, že za základ odhadu miery opotrebenia dlhodobého hmotného majetku vzal metódy používané pri vyčísľovaní daňových odpisov. Odpisové sadzby pre účtovné a daňové odpisy </t>
    </r>
    <r>
      <rPr>
        <b/>
        <sz val="11"/>
        <color indexed="8"/>
        <rFont val="Cambria"/>
        <family val="1"/>
        <charset val="238"/>
      </rPr>
      <t>sa rovnajú</t>
    </r>
    <r>
      <rPr>
        <sz val="11"/>
        <color indexed="8"/>
        <rFont val="Cambria"/>
        <family val="1"/>
        <charset val="238"/>
      </rPr>
      <t xml:space="preserve">. Ročný účtovný odpis sa môže odlišovať od daňového podľa počtu mesiacov od zaradenia majetku
do konca roka.
</t>
    </r>
  </si>
  <si>
    <t>Dodatočné informácie k tvorbe odpisového plánu:</t>
  </si>
  <si>
    <t>Majetok obstaraný z dotácie</t>
  </si>
  <si>
    <t>Ocenenie majetku</t>
  </si>
  <si>
    <r>
      <t xml:space="preserve">Oprava </t>
    </r>
    <r>
      <rPr>
        <b/>
        <sz val="11"/>
        <color indexed="8"/>
        <rFont val="Cambria"/>
        <family val="1"/>
        <charset val="238"/>
      </rPr>
      <t>významných</t>
    </r>
    <r>
      <rPr>
        <sz val="11"/>
        <color indexed="8"/>
        <rFont val="Cambria"/>
        <family val="1"/>
        <charset val="238"/>
      </rPr>
      <t xml:space="preserve"> chýb minulých
účtovných období</t>
    </r>
  </si>
  <si>
    <r>
      <t xml:space="preserve">Oprava </t>
    </r>
    <r>
      <rPr>
        <b/>
        <sz val="11"/>
        <color indexed="8"/>
        <rFont val="Cambria"/>
        <family val="1"/>
        <charset val="238"/>
      </rPr>
      <t>nevýznamných</t>
    </r>
    <r>
      <rPr>
        <sz val="11"/>
        <color indexed="8"/>
        <rFont val="Cambria"/>
        <family val="1"/>
        <charset val="238"/>
      </rPr>
      <t xml:space="preserve"> chýb
minulých účtovných období</t>
    </r>
  </si>
  <si>
    <t>Popis chyby a vplyvu opravy
na nerozdelený VH,
resp. VH bežného ú. o.</t>
  </si>
  <si>
    <t xml:space="preserve">III.1 aa) </t>
  </si>
  <si>
    <t>Aktivované
náklady na vývoj</t>
  </si>
  <si>
    <t>Poskytnuté
preddavky na DNM</t>
  </si>
  <si>
    <t>Informácie o úrokoch aktivovaných ako súčasť ocenenia (obstarávacia cena, vlastné náklady) počas účtovného obdobia:</t>
  </si>
  <si>
    <t>Obstarávaný DNM</t>
  </si>
  <si>
    <t>Aktivované
náklady
na vývoj</t>
  </si>
  <si>
    <t>Informácie o úrokoch aktivovaných ako súčasť ocenenia (obstarávacia cena, vlastné
náklady) počas účtovného obdobia:</t>
  </si>
  <si>
    <t>Prehľad o dlhodobom nehmotnom (DNM) a dlhodobom hmotnom majetku
(DHM), ku ktorému nemá účtovná jednotka vlastnícke právo: majetok
obstaraný finančným prenájmom, majetok, pri ktorom vlastnícke práva
nadobudol veriteľ zmluvou o zabezpečovacom prevode práva,
alebo ktorý užíva účtovná jednotka na základe zmluvy o výpožičke:</t>
  </si>
  <si>
    <t>DNM užívaný
bez vlastníckeho práva</t>
  </si>
  <si>
    <t>DHM užívaný
bez vlastníckeho práva</t>
  </si>
  <si>
    <t>DNM, pri ktorom má ÚJ obmedzené právo nakladania</t>
  </si>
  <si>
    <t>Hodnota za bežné
účtovné obdobie</t>
  </si>
  <si>
    <t>DHM, pri ktorom má ÚJ obmedzené právo nakladania</t>
  </si>
  <si>
    <t>III.1 ab)</t>
  </si>
  <si>
    <t>Pestovateľské celky trvalých porastov</t>
  </si>
  <si>
    <t>Obstarávaný DHM</t>
  </si>
  <si>
    <t>Poskytnuté
preddavky na DHM</t>
  </si>
  <si>
    <t>Samostatné hnuteľné
veci a súbory HV</t>
  </si>
  <si>
    <t>Základné stádo
a ťažné zvieratá</t>
  </si>
  <si>
    <t>Poskytnuté preddavky na DHM</t>
  </si>
  <si>
    <t>Informácie o majetku, ktorým je goodwill:</t>
  </si>
  <si>
    <t>Dôvod vzniku goodwillu</t>
  </si>
  <si>
    <t>Hodnota goodwillu</t>
  </si>
  <si>
    <t>Odpis goodwillu</t>
  </si>
  <si>
    <t>Náklady
na výskum</t>
  </si>
  <si>
    <t>Náklady na vývoj
- neaktivované</t>
  </si>
  <si>
    <t>Náklady na vývoj
- aktivované</t>
  </si>
  <si>
    <t>Obchodné meno
a sídlo spoločnosti,
v ktorej má ÚJ
umiestnený DFM</t>
  </si>
  <si>
    <t>hlasov.
právach</t>
  </si>
  <si>
    <t>Hodnota VI ÚJ,
v ktorej má ÚJ
umiestnený DFM</t>
  </si>
  <si>
    <t>VH ÚJ,
v ktorej má ÚJ
umiestnený DFM</t>
  </si>
  <si>
    <t>Dlhodobý
finančný
majetok</t>
  </si>
  <si>
    <t>PodielovéCP
a podiely vpoločnosti
s podstatným vplyvom</t>
  </si>
  <si>
    <t>Ostatné dlhodobé
CP a podiely</t>
  </si>
  <si>
    <t xml:space="preserve">Obstarávaný 
DFM
</t>
  </si>
  <si>
    <t>Poskytnuté
preddavky na DFM</t>
  </si>
  <si>
    <t xml:space="preserve">Stav na  začiatku
obdobia </t>
  </si>
  <si>
    <t xml:space="preserve">Stav
na  konci
obdobia </t>
  </si>
  <si>
    <t>Stav
na konci
obdobia</t>
  </si>
  <si>
    <t>Obstarávaný 
DFM</t>
  </si>
  <si>
    <t>Vplyv prece
nenia (VI/VH)</t>
  </si>
  <si>
    <t>Stav na začiatku
účtovného obdobia</t>
  </si>
  <si>
    <t>Vyradenie CP
z účtovníctva
v účtovnom období</t>
  </si>
  <si>
    <t>Stav na konci
účtovného obdobia</t>
  </si>
  <si>
    <t>Informácie o DFM, na ktorý je zriadené záložné právo a s obmedzeným
právom nakladania:</t>
  </si>
  <si>
    <t>DFM, pri ktorom má ÚJ obmedzené právo nakladania</t>
  </si>
  <si>
    <t>Druh/opis finančného majetku</t>
  </si>
  <si>
    <t>Informácie o podielových certifikátoch, konvertibilných dlhopisoch, warantoch, opciách a podobných cenných papieroch:</t>
  </si>
  <si>
    <t>Stav OP
na konci ÚO</t>
  </si>
  <si>
    <t>Stav OP
na začiatku ÚO</t>
  </si>
  <si>
    <t xml:space="preserve">Informácie o zásobách, na ktoré je zriadené záložné právo a zásobách
s obmedzeným právom nakladania: </t>
  </si>
  <si>
    <t>Bežné
účtovné obdobie</t>
  </si>
  <si>
    <t>Predchádzajúce
účtovné obdobie</t>
  </si>
  <si>
    <t>Výnosy zo zákazkovej výroby
za ÚO</t>
  </si>
  <si>
    <t>Fakturácia +/-
úprava výnosov
podľa metódy
výpočtu</t>
  </si>
  <si>
    <t>Sumár od začiatku ZV
do konca bežného
účtovného obdobia</t>
  </si>
  <si>
    <t>Náklady na zákazkovú výrobu
za ÚO</t>
  </si>
  <si>
    <t>Hrubý zisk/hrubá strata</t>
  </si>
  <si>
    <t>Výpočet hodnoty zákazkovej výroby ku koncu ÚO</t>
  </si>
  <si>
    <t>Suma prijatých preddavkov</t>
  </si>
  <si>
    <t>Suma zadržanej platby</t>
  </si>
  <si>
    <t>+/- podľa metódy</t>
  </si>
  <si>
    <t>Úprava výnosov podľa použitej metódy zistenia stupňa
dokončenia zákazkovej výroby</t>
  </si>
  <si>
    <t>Skutočne
vyfakturované</t>
  </si>
  <si>
    <t>Vyfakturované čiastky výnosov za vykonanú prácu
na zákazkovej výrobe</t>
  </si>
  <si>
    <t>Suma od začiatku
ZV až do konca
bežného ÚO</t>
  </si>
  <si>
    <t>Kurzívou sú vyznačené pomôcky, po doplnení pomocný text  odstráňte.</t>
  </si>
  <si>
    <t>Informácie o zákazkovej výrobe</t>
  </si>
  <si>
    <t xml:space="preserve">Informácie o pohľadávkach a vývoji opravnej položky (OP) k pohľadávkam </t>
  </si>
  <si>
    <t>Stav
OP na
začiat-
ku ÚO</t>
  </si>
  <si>
    <t xml:space="preserve">Pohľa-
dávky
ku koncu ÚO </t>
  </si>
  <si>
    <t>Stav
OP na
konci
ÚO</t>
  </si>
  <si>
    <t>Nižšie uvedené pohľadávky neobsahujú odloženú daňovú pohľadávku (účet 481) a čistú hodnotu zákazky (účet 316). Informácie o odloženej daňovej pohľadávke sú III. 2 f) a informácie o čistej hodnote zákazky sú v časti III. 1 o).</t>
  </si>
  <si>
    <t>Pohľadávky podľa zostatkovej
doby splatnosti</t>
  </si>
  <si>
    <t>Pohľadávky so zostatkovou dobou
splatnosti do jedného roka vrátane</t>
  </si>
  <si>
    <t>Informácie o hodnote pohľadávok zabezpečených záložným právom alebo inou
formou zabezpečenia, o hodnote pohľadávok, na ktoré sa zriadilo záložné právo
a o hodnote pohľadávok, pri ktorých má ÚJ obmedzené právo nakladania:</t>
  </si>
  <si>
    <t>Hodnota pohľadávok, na ktoré sa
zriadilo záložné právo</t>
  </si>
  <si>
    <t>Hodnota pohľadávok, pri ktorých je
obmedzené právo nakladania</t>
  </si>
  <si>
    <t>Majetkové CP
na obchodovanie</t>
  </si>
  <si>
    <t>Dlhové CP
na obchodovanie</t>
  </si>
  <si>
    <t>Obstarávanie krátkodobého
finančného majetku</t>
  </si>
  <si>
    <t>Krátkodobý finančný
majetok spolu</t>
  </si>
  <si>
    <t>Informácie  o ocenení krátkodobého finančného  majetku ku dňu, ku ktorému sa
zostavuje účtovná závierka reálnou hodnotou alebo metódou vlastného imania:</t>
  </si>
  <si>
    <t>Zvýšenie/zníženie
hodnoty
(+/-)</t>
  </si>
  <si>
    <t>Dodatočné informácie o ocenení KFM reálnou hodnotou ku dňu, ku ktorému sa zostavuje ÚZ:</t>
  </si>
  <si>
    <t>Informácie o vývoji opravnej položky (OP) ku krátkodobému finančnému majetku:</t>
  </si>
  <si>
    <t>Vyradenie
majetku
z účtovníctva</t>
  </si>
  <si>
    <t>Stav  OP
na konci
účtovné-
ho
obdobia</t>
  </si>
  <si>
    <r>
      <t>Dodatočné informácie k opravným položkám ku KFM</t>
    </r>
    <r>
      <rPr>
        <sz val="11"/>
        <color theme="1"/>
        <rFont val="Cambria"/>
        <family val="1"/>
        <charset val="238"/>
      </rPr>
      <t xml:space="preserve"> (napr. dôvod ich tvorby a zúčtovania):</t>
    </r>
  </si>
  <si>
    <t>Informácie o krátkodobom finančnom majetku (KFM), na ktorý bolo zriadené
záložné právo alebo s obmedzeným právom nakladania:</t>
  </si>
  <si>
    <t>Krátkodobý finančný majetok s obmedzeným právom nakladania</t>
  </si>
  <si>
    <t>Dodatočné informácie o KFM na ktorý bolo zriadené záložné právo alebo účtovná jednotka
má obmedzené právo s ním nakladať:</t>
  </si>
  <si>
    <t>Podiel na upísanom
ZI v %</t>
  </si>
  <si>
    <t>Hodnota
nadobudnutia</t>
  </si>
  <si>
    <t xml:space="preserve"> Základné imanie celkom, z toho:</t>
  </si>
  <si>
    <t>Počet akcií (a.s.)</t>
  </si>
  <si>
    <t>Menovitá hodnota akcie (a.s.)</t>
  </si>
  <si>
    <t>Počet akcií upísaných počas účtovného
obdobia</t>
  </si>
  <si>
    <t>Zisk na akciu, alebo na podiel
na základnom imaní</t>
  </si>
  <si>
    <r>
      <t xml:space="preserve">Dodatočné informácie o základnom imaní </t>
    </r>
    <r>
      <rPr>
        <sz val="11"/>
        <color theme="1"/>
        <rFont val="Cambria"/>
        <family val="1"/>
        <charset val="238"/>
      </rPr>
      <t>(najmä práva spojené s jednotlivými druhmi akcií v a. s., informácie o inom titule zmeny vlastného imania počas účtovného obdobia):</t>
    </r>
  </si>
  <si>
    <t>Zmeny reálnej hodnoty majetku</t>
  </si>
  <si>
    <t>Iné situácie:</t>
  </si>
  <si>
    <t>Bežné obdobie</t>
  </si>
  <si>
    <t>Bezprostredne predchádzajúce obdobie</t>
  </si>
  <si>
    <t>Bezprostredne
predchádzajúce obdobie</t>
  </si>
  <si>
    <t xml:space="preserve">Bezprostredne
predchádzajúce obdobie </t>
  </si>
  <si>
    <t xml:space="preserve">III. 2 a) </t>
  </si>
  <si>
    <t>Dodatočné informácie o rozdelení zisku/vysporiadaní straty:</t>
  </si>
  <si>
    <t>Rezerva</t>
  </si>
  <si>
    <t>Krátkodobé rezervy,
z toho:</t>
  </si>
  <si>
    <r>
      <t xml:space="preserve">Dodatočné informácie o rezervách </t>
    </r>
    <r>
      <rPr>
        <sz val="11"/>
        <color indexed="8"/>
        <rFont val="Cambria"/>
        <family val="1"/>
        <charset val="238"/>
      </rPr>
      <t>(napr. predpokladaný rok použitia rezerv):</t>
    </r>
  </si>
  <si>
    <t xml:space="preserve">III.2 c) </t>
  </si>
  <si>
    <t>Záväzky so zostatkovou dobou splatnosti jeden až päť rokov</t>
  </si>
  <si>
    <t>Záväzky so zostatkovou dobou splatnosti do jedného roka vrátane</t>
  </si>
  <si>
    <t xml:space="preserve"> Štruktúra záväzkov podľa zostatkovej doby splatnosti v členení a v nadväznosti
na položky súvahy:</t>
  </si>
  <si>
    <t>Záväzky z obchodného styku voči prepojeným účtovným jednotkám</t>
  </si>
  <si>
    <t>Záväzky z obchodného styku v rámci podielovej účasti okrem vyššie uvedených záväzkov</t>
  </si>
  <si>
    <t>Ostatné záväzky voči prepojeným účtovným jednotkám</t>
  </si>
  <si>
    <t>Krátkodobé záväzky</t>
  </si>
  <si>
    <t>Dlhodobé záväzky</t>
  </si>
  <si>
    <t>Dodatočné informácie o záväzkoch:</t>
  </si>
  <si>
    <t>Inou formou zabezpečenia</t>
  </si>
  <si>
    <t>Dodatočné informácie o forme zabezpečenia záväzkov:</t>
  </si>
  <si>
    <t>Dodatočné informácie týkajúce sa odloženej daňovej pohľadávky/záväzku:</t>
  </si>
  <si>
    <t>Dodatočné informácie týkajúce sa záväzkov zo sociálneho fondu:</t>
  </si>
  <si>
    <t>Dodatočné informácie týkajúce sa dlhopisov:</t>
  </si>
  <si>
    <t>Dátum splat-
nosti</t>
  </si>
  <si>
    <t>Príslušná mena</t>
  </si>
  <si>
    <t>Mena EUR</t>
  </si>
  <si>
    <t xml:space="preserve">Výdavky budúcich období
dlhodobé, z toho: </t>
  </si>
  <si>
    <t>Výdavky budúcich období
krátkodobé, z toho:</t>
  </si>
  <si>
    <t>Výnosy budúcich období dlhodobé,
z toho:</t>
  </si>
  <si>
    <t>Dotácie na obstaranie DHM</t>
  </si>
  <si>
    <t>Výnosy budúcich období
krátkodobé, z toho:</t>
  </si>
  <si>
    <t>Dodatočné údaje o významných položkách časového rozlíšenia na strane pasív:</t>
  </si>
  <si>
    <t>Informácie o majetku prenajatom formou finančného prenájmu u prenajímateľa: celková suma dohodnutých platieb ku dňu, ku ktorému sa zostavuje ÚZ v členení
na istinu u prenajímateľa a finančný výnos:</t>
  </si>
  <si>
    <t>Názov položky
- PRENAJÍMATEĽ</t>
  </si>
  <si>
    <t>Dodatočné informácie o majetku prenajatom formou finančného prenájmu u nájomcu:</t>
  </si>
  <si>
    <t>Dodatočné informácie o majetku prenajatom formou finančného prenájmu u prenajímateľa:</t>
  </si>
  <si>
    <t>Názov položky
- NÁJOMCA</t>
  </si>
  <si>
    <t>Deriváty určené
na obchodovanie, z toho: </t>
  </si>
  <si>
    <t>Menový forward</t>
  </si>
  <si>
    <t>Zabezpečovacie deriváty,
z toho:</t>
  </si>
  <si>
    <t>Úrokový swap</t>
  </si>
  <si>
    <t>Zmena reálnej hodn. (+/-)
s vplyvom na</t>
  </si>
  <si>
    <t>Deriváty určené
na obchodovanie,
z toho: </t>
  </si>
  <si>
    <r>
      <t xml:space="preserve">Dodatočné informácie o významných položkách derivátov za bežné účtovné obdobie, </t>
    </r>
    <r>
      <rPr>
        <sz val="11"/>
        <color theme="1"/>
        <rFont val="Cambria"/>
        <family val="1"/>
        <charset val="238"/>
      </rPr>
      <t>napr. informácie o rozsahu a povahe týchto derivátov vrátane významných podmienok, ktoré môžu ovplyvniť sumu, načasovanie a mieru istoty budúcich peňažných tokov:</t>
    </r>
  </si>
  <si>
    <t>a</t>
  </si>
  <si>
    <t>c</t>
  </si>
  <si>
    <t>b</t>
  </si>
  <si>
    <t>Zmluvy, ktoré sa neúčtujú
na súvahových účtoch</t>
  </si>
  <si>
    <t>Očakávané budúce obchody dosiaľ
zmluvne nezabezpečené</t>
  </si>
  <si>
    <r>
      <t>Dodatočné informácie o položkách zabezpečených derivátmi</t>
    </r>
    <r>
      <rPr>
        <sz val="11"/>
        <color theme="1"/>
        <rFont val="Cambria"/>
        <family val="1"/>
        <charset val="238"/>
      </rPr>
      <t xml:space="preserve"> (najmä forma zabezpečenia):</t>
    </r>
  </si>
  <si>
    <t>IV.1 a)</t>
  </si>
  <si>
    <t>Dodatočné informácie o výnosoch:</t>
  </si>
  <si>
    <t>Zmena stavu vnútroorganizačných
vo výkaze ziskov a strát</t>
  </si>
  <si>
    <t>Začiatoč-
ný</t>
  </si>
  <si>
    <t>Dodatočné informácie o zmene stavu vnútroorganizačných zásob:</t>
  </si>
  <si>
    <t>Kurzové zisky ku dňu, ku ktorému
sa zostavuje účtovná závierka</t>
  </si>
  <si>
    <t>Dodatočné informácie o výnosoch pri aktivácii nákladov, o výnosoch z hospodárskej činnosti, finančných výnosov a výnosov, ktoré majú výnimočný rozsah alebo výskyt:</t>
  </si>
  <si>
    <t xml:space="preserve">Informácie o osobných nákladoch, o významných nákladoch  za poskytnuté služby
a významných nákladoch z hospodárskej a finančnej činnosti:
</t>
  </si>
  <si>
    <t>Náklady za poskytnuté služby,
z toho:</t>
  </si>
  <si>
    <t>Náklady voči audítorovi/
udítorskej spoločnosti, z toho:</t>
  </si>
  <si>
    <t>Náklady za overenie individuálnej
účtovnej závierky</t>
  </si>
  <si>
    <t>Daňové poradenstvo</t>
  </si>
  <si>
    <t>Ostatné neaudítorské služby</t>
  </si>
  <si>
    <t>Ostatné významné položky nákladov
za poskytnuté služby, z toho:</t>
  </si>
  <si>
    <t>Kurzové straty ku dňu, ku ktorému sa
zostavuje účtovná závierka</t>
  </si>
  <si>
    <t>Ostatné významné položky
finančných nákladov, z toho:</t>
  </si>
  <si>
    <t>Dodatočné informácie o nákladoch z hospodárskej a finančnej činnosti a nákladoch, ktoré
majú výnimočný rozsah alebo výskyt:</t>
  </si>
  <si>
    <t>Informácie o čistom obrate podľa § 2 ods. 15 a § 19 ods. 1a)  Zákona o účtovníctve:</t>
  </si>
  <si>
    <t>Iné výnosy zahrnuté do čistého obratu
ak je predmetom činnosti ÚJ
dosahovanie iných výnosov
ako je uvedené vyššie</t>
  </si>
  <si>
    <r>
      <t xml:space="preserve">Dodatočné informácie o čistom obrate: </t>
    </r>
    <r>
      <rPr>
        <sz val="11"/>
        <rFont val="Cambria"/>
        <family val="1"/>
        <charset val="238"/>
      </rPr>
      <t>Iné výnosy sú súčasťou čistého obratu, ak predmetom činnosti účtovnej jednotky je aj dosahovanie iných výnosov ako sú výnosy z predaja výrobkov, tovarov
a služieb, pričom účtovná jednotka uvedie aj opis týchto výnosov.</t>
    </r>
  </si>
  <si>
    <t>Práva z investovania prostriedkov
získaných oslobodením
od dane z príjmov</t>
  </si>
  <si>
    <t>Dodatočné informácie o podmienenom majetku:</t>
  </si>
  <si>
    <t>V.1 b)</t>
  </si>
  <si>
    <t>Hodnota voči
spriazneným osobám</t>
  </si>
  <si>
    <t>Dodatočné informácie o podmienených záväzkoch:</t>
  </si>
  <si>
    <t>Bankové ručenia, vecné bremená</t>
  </si>
  <si>
    <t>Dodatočné informácie o sumách na podsúvahových účtoch:</t>
  </si>
  <si>
    <t>Zoznam udalostí, ktoré nastali
alebo sú dôsledkom okolností
po dni, ku ktorému sa zostavuje
účtovná závierka do dňa zostavenia
účtovnej závierky</t>
  </si>
  <si>
    <t>Bezprostredne
predchádzajúce
obdobie</t>
  </si>
  <si>
    <t>Dodatočné informácie o skutočnostiach, ktoré nastali po dni, ku ktorému sa zostavuje účtovná
závierka do dňa zostavenia účtovnej závierky:</t>
  </si>
  <si>
    <r>
      <rPr>
        <b/>
        <i/>
        <sz val="10"/>
        <rFont val="Cambria"/>
        <family val="1"/>
        <charset val="238"/>
      </rPr>
      <t>Ak žiadne z uvedených ani obdobných udalostí s rovnakým účinkom na účtovnú závierku nenastali, účtovná jednotka uvedie informáciu:
V období medzi dňom, ku ktorému sa zostavuje účtovná závierka a dňom jej zostavenia nenastali žiadne udalosti, ktoré by mali významný vplyv na verné zobrazenie skutočností, ktoré sú predmetom účtovníctva.</t>
    </r>
    <r>
      <rPr>
        <i/>
        <sz val="10"/>
        <rFont val="Cambria"/>
        <family val="1"/>
        <charset val="238"/>
      </rPr>
      <t xml:space="preserve">
Zoznam udalostí (viď vyššie) je potom potrebné odstrániť.
</t>
    </r>
  </si>
  <si>
    <t>Licencie</t>
  </si>
  <si>
    <t>Financovanie</t>
  </si>
  <si>
    <t>Poskytnutie/prijatie záruk a garancií</t>
  </si>
  <si>
    <t>Podmienený majetok</t>
  </si>
  <si>
    <t>Podmienené záväzky</t>
  </si>
  <si>
    <t>Iné finančné povinnosti/nároky</t>
  </si>
  <si>
    <t>Úhrada záväzkov
v mene príslušnej ÚJ alebo príslušnou ÚZ</t>
  </si>
  <si>
    <t>OP k pohľadávkam
a odúčtovanie pohľadávok
do nákladov</t>
  </si>
  <si>
    <t>Subjekt
s rozhodujúcim
vplyvom</t>
  </si>
  <si>
    <t>Dcérska
účtovná jednotka</t>
  </si>
  <si>
    <t>Subjekt so spoločným
rozhodujúcim alebo podstatným vplyvom</t>
  </si>
  <si>
    <t>Spoločný podnik</t>
  </si>
  <si>
    <t>Pridružená účtovná jednotka</t>
  </si>
  <si>
    <t>Kľúčový manažment</t>
  </si>
  <si>
    <t>Ostatné spriaznené osoby</t>
  </si>
  <si>
    <t>Suma transakcie za bezprostredne predchádzajúce
účtovné obdobie</t>
  </si>
  <si>
    <t>Prijaté odmeny</t>
  </si>
  <si>
    <t>Výška záruky</t>
  </si>
  <si>
    <t>Poskytnuté pôžičky
k poslednému dňu ÚO</t>
  </si>
  <si>
    <t>Splatené pôžičky
k poslednému dňu ÚO</t>
  </si>
  <si>
    <t>Odpustené a odpísané pôžičky
k poslednému dňu ÚO</t>
  </si>
  <si>
    <t>Iné plnenia na súkromné účely,
ktoré je potrebné vyúčtovať</t>
  </si>
  <si>
    <r>
      <t xml:space="preserve">Dodatočné informácie o príjmoch a výhodách členov štatutárnych orgánov, dozorných orgánov a iného orgánu účtovnej jednotky </t>
    </r>
    <r>
      <rPr>
        <sz val="11"/>
        <color indexed="8"/>
        <rFont val="Cambria"/>
        <family val="1"/>
        <charset val="238"/>
      </rPr>
      <t>(napr. hlavné podmienky, na základe ktorých boli záruky, iné zabezpečenia a pôžičky poskytnuté):</t>
    </r>
  </si>
  <si>
    <t>Účtovná jednotka uvedie informácie o udelení výlučného alebo osobitného práva na poskytovanie služieb vo verejnom záujme, pričom uvedie aj náhradu za túto činnosť v akejkoľvek forme. Ak účtovná jednotka vykonáva aj iné činnosti, uvádzajú sa aj informácie o:
a) všetkých formách prijatej náhrady
b) účtovných zásadách použitých pri prideľovaní nákladov a výnosov a
c) všetkých druhoch činnosti účtovnej jednotky.</t>
  </si>
  <si>
    <t>VIII. 2
a), b)</t>
  </si>
  <si>
    <t>Informácie týkajúce sa účtovnej jednotky, na ktorú sa vzťahuje § 23d ods. 6 ZoÚ,
jej činnosť je zaradená do kategórie priemyselnej výroby a jej čistý obrat
za bezprostredne predchádzajúce účtovné obdobie bol väčší ako 250 000 000 €:</t>
  </si>
  <si>
    <t>iné osoby,
v ktorých má orgán
verejnej moci
väčšinový podiel
na hlasovacích
právach</t>
  </si>
  <si>
    <t>Druh akcií/CP</t>
  </si>
  <si>
    <t xml:space="preserve">Opis práv
a povinností
s nimi spojených </t>
  </si>
  <si>
    <t>Hlasovacie práva spojené
s vlastníctvom podielov</t>
  </si>
  <si>
    <t>Hlasovacie práva spojené
s vlastníctvom
podielov</t>
  </si>
  <si>
    <t>VIII. 2
c) - g)</t>
  </si>
  <si>
    <t>Prijaté kapitálové príspevky
s uvedením úrokových sadzieb</t>
  </si>
  <si>
    <t>Informácie týkajúce sa účtovnej jednotky, na ktorú sa vzťahuje § 23d ods. 6 ZoÚ,
jej činnosť je zaradená do kategórie priemyselnej výroby a jej čistý obrat
za bezprostredne predchádzajúce účtovné obdobie bol väčší ako 250 000 000 € -
finančné vzťahy medzi orgánom verejnej moci a účtovnou jednotkou:</t>
  </si>
  <si>
    <t>Vzdanie sa dividend alebo
podielov na zisku</t>
  </si>
  <si>
    <t>Poskytnuté náhrady za finančné
povinnosti uložené orgánom verejnej
moci</t>
  </si>
  <si>
    <t>Prírast-
ky</t>
  </si>
  <si>
    <t>Presu-
ny</t>
  </si>
  <si>
    <t>Oceňovacie rozdiely
z precenenia majetku
a záväzkov</t>
  </si>
  <si>
    <t>Oceňovacie rozdiely
z kapitálových účastín</t>
  </si>
  <si>
    <t>Ostatné fondy tvorené
zo zisku</t>
  </si>
  <si>
    <t>Nerozdelený zisk
minulých rokov</t>
  </si>
  <si>
    <t>Neuhradená strata
minulých rokov</t>
  </si>
  <si>
    <t>VH bežného
účtovného obdobia</t>
  </si>
  <si>
    <t>Účet 491 - Vlastné imanie
fyzickej osoby - podnikateľa</t>
  </si>
  <si>
    <t xml:space="preserve">Nepeňažné operácie ovplyvňujúce výsledok hospodárenia za účtovné
obdobie pred  zdanením daňou z príjmov
(+/–) (súčet A. 1. 1. až A. 1. 13.) </t>
  </si>
  <si>
    <t>Kurzový zisk vyčíslený k peňažným prostriedkom a peňažným ekvivalentom
ku dňu, ku ktorému sa zostavuje
účtovná závierka (–)</t>
  </si>
  <si>
    <t>Čisté  peňažné  toky  z investičnej  činnosti
(súčet B. 1. až B. 17.)</t>
  </si>
  <si>
    <t>Dodatočné informácie k prehľadu peňažných tokov:</t>
  </si>
  <si>
    <t>Vyplňte najprv údaje za bezprostredne predchádzajúce účtovné obdobie, prosím.</t>
  </si>
  <si>
    <r>
      <t xml:space="preserve">Dôvod na zostavenie </t>
    </r>
    <r>
      <rPr>
        <sz val="11"/>
        <color indexed="8"/>
        <rFont val="Cambria"/>
        <family val="1"/>
        <charset val="238"/>
      </rPr>
      <t>mimoriadnej účtovnej závierky (označte, prosím, x):</t>
    </r>
  </si>
  <si>
    <t>zlúčenie</t>
  </si>
  <si>
    <t>koniec likvidácie</t>
  </si>
  <si>
    <t>zmena právnej formy</t>
  </si>
  <si>
    <t>vyhlásenie konkurzu</t>
  </si>
  <si>
    <t>splynutie</t>
  </si>
  <si>
    <t>zrušenie konkurzu</t>
  </si>
  <si>
    <t xml:space="preserve">A. je  účtovná jednotka  materskou účtovnou jednotkou (označte, prosím, x): </t>
  </si>
  <si>
    <t>III.1 s)
a III.2 f)</t>
  </si>
  <si>
    <t xml:space="preserve">Ostatné dôležité dôležité
údaje o účtovnej jednotke         </t>
  </si>
  <si>
    <t>Finančný nástroj
(FN) alebo majetok,
ktorý nie je FN
pri oceňovaní
reálnou hodnotou
(RH)</t>
  </si>
  <si>
    <t xml:space="preserve">Aplikácia RH
podľa ZoÚ alebo
stanovenie významných predpokladov slúžiacich ako základ modelov a postupov ocenenia pri kvalifikovanom odhade </t>
  </si>
  <si>
    <t>Hodnota pohľadávok s obmedzeným
právom nakladania/so zriadeným
záložným právom</t>
  </si>
  <si>
    <t>Dodatočné informácie o forme zabezpečenia pohľadávok:</t>
  </si>
  <si>
    <t>Dlhové CP so splatnosťou
do  jedného roka držané
do splatnosti</t>
  </si>
  <si>
    <t>Príjmy budúcich období dlhodobé,
z toho:</t>
  </si>
  <si>
    <t>Ostatné záväzky
z obchodného styku</t>
  </si>
  <si>
    <t>Dlhodobé zmenky
na úhradu</t>
  </si>
  <si>
    <t xml:space="preserve">Dlhodobé záväzky
z derivátových operácií </t>
  </si>
  <si>
    <t>Informácie o počte zamestnancov:</t>
  </si>
  <si>
    <t>Zmeny účtovných zásad a metód:</t>
  </si>
  <si>
    <t>Účtovná jednotka bude nepretržite pokračovať vo svojej činnosti:</t>
  </si>
  <si>
    <t>Informácie o charaktere a účele transakcií, ktoré sa neuvádzajú v súvahe:</t>
  </si>
  <si>
    <t>Odhad zníženia hodnoty majetku a tvorba OP k majetku:</t>
  </si>
  <si>
    <t>Ocenenie záväzkov a stanovenie odhadu ocenenia rezerv:</t>
  </si>
  <si>
    <t>Ocenenie finančných nástrojov alebo majetku, ktorý nie je finančným
nástrojom pri oceňovaní reálnou hodnotou:</t>
  </si>
  <si>
    <t>Spôsob zostavenia odpisového plánu dlhodobého majetku:</t>
  </si>
  <si>
    <t>Oprava významných a nevýznamných chýb minulých účtovných období
vykonaných v bežnom účtovnom období:</t>
  </si>
  <si>
    <t>Prehľad o pohybe jednotlivých zložiek dlhodobého hmotného majetku (DHM):</t>
  </si>
  <si>
    <t xml:space="preserve">Informácie o DNM a DHM s obmedzeným právom nakladania a na ktorý je
zriadené záložné právo: </t>
  </si>
  <si>
    <t>výpočtu, prehodnotenie opodstatnenosti jeho výšky a spôsob odpisovania:</t>
  </si>
  <si>
    <t>Informácie o štruktúre dlhodobého finančného majetku:</t>
  </si>
  <si>
    <t>Informácie o  dlhodobom finančnom majetku:</t>
  </si>
  <si>
    <t>Informácie o ocenení dlhodobého finančného majetku ku dňu, ku ktorému
sa zostavuje účtovná závierka a vplyve takéhoto ocenenia na výsledok
hospodárenia a na výšku vlastného imania:</t>
  </si>
  <si>
    <t>Informácie o výnosoch pri aktivácii nákladov, o výnosoch z hospodárskej činnosti,
finančných výnosov a výnosov, ktoré majú výnimočný rozsah alebo výskyt:</t>
  </si>
  <si>
    <t>Informácie týkajúce sa účtovnej jednotky, na ktorú sa vzťahuje § 23d ods. 6 ZoÚ,
jej činnosť je zaradená do kategórie priemyselnej výroby a jej čistý obrat
za bezprostredne predchádzajúce účtovné obdobie bol väčší ako 250 000 000 € :</t>
  </si>
  <si>
    <t>Ocenenie finančných nástrojov pri oceňovaní obstarávacou cenou
alebo vlastnými nákladmi:</t>
  </si>
  <si>
    <t>Dotácie poskytnuté na obstaranie majetku:</t>
  </si>
  <si>
    <r>
      <rPr>
        <b/>
        <sz val="11"/>
        <rFont val="Cambria"/>
        <family val="1"/>
        <charset val="238"/>
      </rPr>
      <t xml:space="preserve">Dodatočné informácie o zákazkovej výrobe: </t>
    </r>
    <r>
      <rPr>
        <sz val="11"/>
        <rFont val="Cambria"/>
        <family val="1"/>
        <charset val="238"/>
      </rPr>
      <t>Metóda zistenia stupňa dokončenia zákazkovej
výroby: stupeň dokončenia (spôsob zistenia); metóda nulového zisku, iná metóda, prípadne
súvisiace informácie:</t>
    </r>
  </si>
  <si>
    <t>Dodatočné informácie o krátkodobom finančnom majetku:</t>
  </si>
  <si>
    <t>Dodatočné informácie o vlastných akciách:</t>
  </si>
  <si>
    <t>Dodatočné informácie o položkách časového rozlíšenia na strane aktív:</t>
  </si>
  <si>
    <t>Dodatočné informácie týkajúce sa úverov, pôžičiek a krátkodobých finančných výpomocí:</t>
  </si>
  <si>
    <t>Dodatočné informácie o prírastkoch, úbytkoch a presunoch dlhodobého nehmotného majetku:</t>
  </si>
  <si>
    <t>Dodatočné informácie o prírastkoch, úbytkoch a presunoch dlhodobého hmotného majetku:</t>
  </si>
  <si>
    <t>Dodatočné informácie súvisiace s goodwillom, predovšetkým okolnosti vzniku, spôsob</t>
  </si>
  <si>
    <t>Dodatočné informácie o výskumnej a vývojovej činnosti v bežnom období:</t>
  </si>
  <si>
    <t>Dodatočné informácie (napr. podiel na iných zložkách vlastného imania):</t>
  </si>
  <si>
    <t>Dodatočné informácie o dlhodobom finančnom majetku:</t>
  </si>
  <si>
    <t xml:space="preserve">Dodatočné informácie o ocenení dlhodobého finančného majetku ku dňu, ku ktorému
sa zostavuje účtovná závierka a vplyve takéhoto ocenenia na výsledok hospodárenia
a na výšku vlastného imania: </t>
  </si>
  <si>
    <t>Dodatočné informácie o opravných položkách k zásobám (napr. dôvod ich tvorby
a zúčtovania):</t>
  </si>
  <si>
    <t>Dodatočné informácie o forme zabezpečenia pohľadávok (ak sú relevantné):</t>
  </si>
  <si>
    <t>III.4</t>
  </si>
  <si>
    <t>Informácie o majetku prenajatom formou finančného prenájmu u nájomcu:
celková suma dohodnutých platieb ku dňu, ku ktorému sa zostavuje ÚZ:</t>
  </si>
  <si>
    <t>IV.1 c)
d) f)</t>
  </si>
  <si>
    <t>Výnosy, ktoré majú výnimočný rozsah alebo výskyt:</t>
  </si>
  <si>
    <t>IV.1 e)
g) h) i)
a IV.3</t>
  </si>
  <si>
    <t xml:space="preserve">Informácie k zákazkovej výstavbe nehnuteľností: </t>
  </si>
  <si>
    <t>Sumár od začiatku ZV
nehnuteľnosti určenej
na predaj až do konca
bežného účtovného obdobia</t>
  </si>
  <si>
    <t>Výnosy zo zákazkovej výstavby
nehnuteľností určených na predaj
za ÚO</t>
  </si>
  <si>
    <t>Náklady na zákazkovú výstavbu
nehnuteľnosti určenej na predaj
za ÚO</t>
  </si>
  <si>
    <t>Výpočet hodnoty zákazkovej výstavby nehnuteľnosti
určenej na predaj koncu ÚO</t>
  </si>
  <si>
    <t>Vyfakturované čiastky výnosov za vykonanú prácu
na zákazkove výstavbe nehnuteľnosti určenej na predaj</t>
  </si>
  <si>
    <t>Úprava výnosov podľa použitej metódy zistenia stupňa
dokončenia</t>
  </si>
  <si>
    <r>
      <rPr>
        <b/>
        <sz val="11"/>
        <rFont val="Cambria"/>
        <family val="1"/>
        <charset val="238"/>
      </rPr>
      <t xml:space="preserve">Dodatočné informácie o zákazkovej výstavbe nehnuteľností </t>
    </r>
    <r>
      <rPr>
        <sz val="11"/>
        <rFont val="Cambria"/>
        <family val="1"/>
        <charset val="238"/>
      </rPr>
      <t>(napr. o metódach určenia výnosov,
metódach určenia stupňa dokončenia, opis spôsobu, na základe ktorého účtovná jednotka zhotovujúca
nehnuteľnosť určenú na predaj usúdila, že počas výstavby nehnuteľnosti určenej na predaj dochádza
k priebežnému transferu, posúdenie indikátorov priebežného transferu počas výstavby nehnuteľnosti
určenej na predaj):</t>
    </r>
  </si>
  <si>
    <t>Zmeny hodnoty majetku pri použití metódy  vlastného imania</t>
  </si>
  <si>
    <t>Suma odložených daní z príjmov účtovaných v bežnom účtovnom období ako náklad alebo výnos vyplývajúcej zo zmeny sadzby dane
z príjmov</t>
  </si>
  <si>
    <t>Vplyv nevykázanej odloženej daňovej pohľadávky</t>
  </si>
  <si>
    <t>Nedokončená výroba
a polotovary vlastnej výroby</t>
  </si>
  <si>
    <t>Príjmy z emisie akcií, resp. Príjmy
z upísaných obchodných podielov (+)</t>
  </si>
  <si>
    <t>Prehľad o pohybe jednotlivých zložiek dlhodobého nehmotného majetku (DNM):</t>
  </si>
  <si>
    <t>Informácie o opravných položkách (OP) k zásobám:</t>
  </si>
  <si>
    <t>Informácie o zákazkovej výrobe a o zákazkovej výstavbe nehnuteľnosti
určenej na predaj:</t>
  </si>
  <si>
    <t>Informácie o hodnote pohľadávok do lehoty splatnosti a po lehote splatnosti:</t>
  </si>
  <si>
    <t>Informácie o významných položkách časového rozlíšenia na strane aktív:</t>
  </si>
  <si>
    <t>Informácie o bankových úveroch, pôžičkách a krátkodobých finančných
výpomociach:</t>
  </si>
  <si>
    <t>Informácie o významných položkách časového rozlíšenia na strane pasív:</t>
  </si>
  <si>
    <t xml:space="preserve"> Informácie o dani z príjmov:</t>
  </si>
  <si>
    <t>Informácie o významných položkách majetku a záväzkov zabezpečených derivátmi:</t>
  </si>
  <si>
    <t>Informácie o podmienených záväzkoch:</t>
  </si>
  <si>
    <t>Udalosti, ktoré nastali po dni, ku ktorému sa zostavuje účtovná závierka:</t>
  </si>
  <si>
    <t>Informácie o ekonomických vzťahoch účtovnej jednotky a spriaznených osôb:</t>
  </si>
  <si>
    <t>Informácie o výlučných právach alebo osobitných právach udelených účtovnej jednotke:</t>
  </si>
  <si>
    <t>Dodatočné informácie týkajúce sa dôvodov a povahy dôkazov pre nezníženie účtovnej hodnoty (ak prevyšuje hodnotu reálnu) vyhodnotené ako predpoklady na opätovné dosiahnutie účtovnej hodnoty:</t>
  </si>
  <si>
    <t xml:space="preserve"> Informácie o krátkodobom finančnom majetku:</t>
  </si>
  <si>
    <t>Druh podmieneného záväzku, ktorý sa nevykazuje
v účtovných výkazoch</t>
  </si>
  <si>
    <t>Zo súdnych rozhodnutí</t>
  </si>
  <si>
    <t>Z poskytnutých záruk</t>
  </si>
  <si>
    <t>Zo všeobecne záväzných právnych predpisov</t>
  </si>
  <si>
    <t>Zo zmluvy o podriadenom záväzku</t>
  </si>
  <si>
    <t>Z ručenia</t>
  </si>
  <si>
    <t>Iné podmienené záväzky</t>
  </si>
  <si>
    <t>V.2</t>
  </si>
  <si>
    <t>Významné položky ostatných finančných povinností, ktoré sa nevykazujú
v účtovných výkazoch:</t>
  </si>
  <si>
    <t>Druh  ostatnej finančnej povinnosti,
ktorá sa nevykazuje v účtovných výkazoch</t>
  </si>
  <si>
    <t>Dodatočné informácie o ostatných finančných povinnostiach:</t>
  </si>
  <si>
    <t>Príspevky do kapitálového fondu z príspevkov</t>
  </si>
  <si>
    <t>body 1, 3 a 6 - Informácie o vlastnom imaní:</t>
  </si>
  <si>
    <t>Menovitá hodnota akcií upísaných počas účtovného obdobia</t>
  </si>
  <si>
    <t>Informácie týkajúce sa kapitálového fondu z príspevkov sa viažu na § 123 ods. 2 a § 217a Obchodného zákonníka v znení neskorších predpisov.</t>
  </si>
  <si>
    <t>Dodatočné informácie o krátkodobom finančnom majetku, ktorý tvoria finančné
prostriedky v hotovosti a na bankových účtoch:</t>
  </si>
  <si>
    <t>Dodatočné informácie o zisku/strate, ktoré boli priamo účtované na účtoch
vlastného imania:</t>
  </si>
  <si>
    <t>bod 2: Opis tvorby kapitálového fondu z príspevkov, najmä:
- počet  príspevkov  a ich jednotlivé sumy
- opis vplyvu vytvorenia kapitálového fondu z príspevkov na rozdelenie čistého
zisku alebo iných vlastných zdrojov obchodnej spoločnosti pre jej akcionárov
alebo spoločníkov
- opis vplyvu kapitálového fondu z príspevkov na zvýšenie základného imania.</t>
  </si>
  <si>
    <t>bod 7: Rozdelenie účtovného zisku/vysporiadanie straty,  prípadne návrh:</t>
  </si>
  <si>
    <t>EUROMOTOR spol. s r.o.</t>
  </si>
  <si>
    <t>Čerešňová 8A, 97401 Banská Bystrica</t>
  </si>
  <si>
    <t>obchodná a sprostredkovateľská činnosť so všetkými druhmi tovarov, okrem tých, na ktoré je potrebné osobitné povolenie </t>
  </si>
  <si>
    <t>servis motorových vozidiel </t>
  </si>
  <si>
    <t>staviteľ - vykonávanie jednoduchých stavieb a poddodávok </t>
  </si>
  <si>
    <t>činnosť stavebného dozoru - pozemné stavby </t>
  </si>
  <si>
    <t>prenájom a požičiavanie motorových vozidiel </t>
  </si>
  <si>
    <t>činnosť poisťovacieho makléra</t>
  </si>
  <si>
    <t>sprostredkovanie predaja, prenájmu a kúpy nehnuteľností (realitná činnosť) </t>
  </si>
  <si>
    <t>nákladná cestná doprava vykonávaná vozidlami s celkovou hmotnosťou do 3,5 t vrátane prípojného vozidla </t>
  </si>
  <si>
    <t>poskytovanie úverov alebo pôžičiek z peňažných zdrojov získaných výlučne bez verejnej výzvy a bez verejnej ponuky majetkových hodnôt </t>
  </si>
  <si>
    <t>činnosť podnikateľských, organizačných a ekonomických poradcov </t>
  </si>
  <si>
    <t>reklamné a marketingové služby </t>
  </si>
  <si>
    <t>opravy karosérií </t>
  </si>
  <si>
    <t>Spoločnosť nie je neobmedzene ručiacim spoločníkom v iných spoločnostiach podľa § 56 ods. 5 Obchodného zákonníka.</t>
  </si>
  <si>
    <r>
      <t>Informácie o účtovnej jednotke, v ktorej je účtovná jednotka neobmedzene
ručiacim spoločníkom:</t>
    </r>
    <r>
      <rPr>
        <i/>
        <sz val="11"/>
        <color theme="1"/>
        <rFont val="Cambria"/>
        <family val="1"/>
        <charset val="238"/>
      </rPr>
      <t xml:space="preserve"> </t>
    </r>
  </si>
  <si>
    <t>Účtovné zásady a metódy boli účtovnou jednotkou konzistentne aplikované počas celého účtovného obdobia.</t>
  </si>
  <si>
    <t>váženým aritmetickým priemerom</t>
  </si>
  <si>
    <r>
      <rPr>
        <b/>
        <sz val="11"/>
        <color theme="1"/>
        <rFont val="Cambria"/>
        <family val="1"/>
        <charset val="238"/>
      </rPr>
      <t xml:space="preserve">Spôsob oceňovania jednotlivých zložiek majetku a záväzkov:
</t>
    </r>
    <r>
      <rPr>
        <sz val="11"/>
        <color theme="1"/>
        <rFont val="Cambria"/>
        <family val="1"/>
        <charset val="238"/>
      </rPr>
      <t xml:space="preserve">
</t>
    </r>
  </si>
  <si>
    <t>20</t>
  </si>
  <si>
    <t>rovnomerný odpis</t>
  </si>
  <si>
    <t>Dopravné prostriedky</t>
  </si>
  <si>
    <t>60 rokov</t>
  </si>
  <si>
    <t>100 mesiacov</t>
  </si>
  <si>
    <t>4</t>
  </si>
  <si>
    <t>Servisné náradie</t>
  </si>
  <si>
    <t>4-12 rokov</t>
  </si>
  <si>
    <t>4-12</t>
  </si>
  <si>
    <t xml:space="preserve">Ostatný dlhodobý nehmotný </t>
  </si>
  <si>
    <t>3 roky</t>
  </si>
  <si>
    <t>3</t>
  </si>
  <si>
    <t xml:space="preserve">Odpisový plán účtovných odpisov dlhodobého nehmotného majetku zostavený účtovnou jednotkou vychádza z predpokladanej doby použiteľnosti dlhodobého nehmotného majetku.
</t>
  </si>
  <si>
    <t>Dodatočné informácie o opravných položkách k pohľadávkam</t>
  </si>
  <si>
    <t>Výdaj materiálu</t>
  </si>
  <si>
    <t xml:space="preserve">Náklady budúcich období  </t>
  </si>
  <si>
    <t>Poistné</t>
  </si>
  <si>
    <t>Rezerva na dovolenky</t>
  </si>
  <si>
    <t>Rezerva na účtovný audit</t>
  </si>
  <si>
    <t>Záväzky zo sociálneho poistenia</t>
  </si>
  <si>
    <t>Tatrabanka a.s.</t>
  </si>
  <si>
    <t>6MEURIBOR+2,4%</t>
  </si>
  <si>
    <t>Úroky z financovania skladu</t>
  </si>
  <si>
    <t>Služby</t>
  </si>
  <si>
    <t>Majetok</t>
  </si>
  <si>
    <t>Ostatné</t>
  </si>
  <si>
    <t>Tržby</t>
  </si>
  <si>
    <t>Nákladové úroky</t>
  </si>
  <si>
    <t xml:space="preserve">IMPULS Leasing Slovakia </t>
  </si>
  <si>
    <t>6MEURIBOR+1,55%</t>
  </si>
  <si>
    <t>VWFS s.r.o.</t>
  </si>
  <si>
    <t xml:space="preserve">UniCredit Leasing </t>
  </si>
  <si>
    <t>UniCredit Leasing</t>
  </si>
  <si>
    <t xml:space="preserve">IMPULS leasing </t>
  </si>
  <si>
    <t>3MEURIBOR +1,5%</t>
  </si>
  <si>
    <t>EUROMOTOR PLUS k.s.</t>
  </si>
  <si>
    <t>Faktoring ČSOB leasing</t>
  </si>
  <si>
    <t>variab.úrok.sadzba</t>
  </si>
  <si>
    <t>Faktoring VWFS s.r.o.</t>
  </si>
  <si>
    <t>Faktoring IMPULS leasing</t>
  </si>
  <si>
    <t>Faktoring UniCredit Leasing</t>
  </si>
  <si>
    <t xml:space="preserve">Predĺžená záruka+servis </t>
  </si>
  <si>
    <t>Príjmy z ostatých dlhodobých záväzkov a krátkodobých záväzkov vyplývajúcihc z finančnej činnosti účtovnej jednotky, s výnimkou tých, ktoré sa uvádzajú osobitne v inej časti prehľadu peňažných tokov</t>
  </si>
  <si>
    <t>C. 2. 9.</t>
  </si>
  <si>
    <t>C. 2. 10.</t>
  </si>
  <si>
    <t>Výdavky na splácanie ostatných dlhodobých záväzkov a krátkodobých záväzkov vyplývajúcich z finančnej činnosti účtovnej jednotky, s výnimkou tých, ktoré sa uvádzajú osobitne v inej časti prehľadu peňažných tokov</t>
  </si>
  <si>
    <t>Zostatok peňažných prostriedkov a peňažných ekvivalentov na konci účtovného  obdobia upravený o kurzové rozdiely vyčíslené ku dňu, ku ktorému sa zostavuje  účtovná závierka (+/–)</t>
  </si>
  <si>
    <t>Stav peňažných prostriedkov  a peňažných ekvivalentov na konci  účtovného obdobia pred zohľadnením kurzových rozdielov vyčíslených ku dňu, ku ktorému sa zostavuje účtovná závierka (+/–)</t>
  </si>
  <si>
    <t>Účtovná závierka za rok 2018 bola schválená valným zhromaždením dňa 27.6.2019.</t>
  </si>
  <si>
    <t xml:space="preserve">Účtovná závierka Spoločnosti k 31.12.2019  je zostavená ako riadna účtovná závierka podľa § 17 ods. 6 zákona č. 431/2002 Z. z. o účtovníctve v platnom znení (ďalej „zákon o účtovníctve“) za účtovné obdobie od 1.1.2019     do 31.12.2019 . 
</t>
  </si>
  <si>
    <t>Zapožičanie vozidla</t>
  </si>
  <si>
    <t>Rezerva na úroky</t>
  </si>
  <si>
    <t>Sociálne náklady</t>
  </si>
  <si>
    <t>Kúpa zásob</t>
  </si>
  <si>
    <t>GRUPA PGD SPOLKA ORGANICZONA, KRAKOW</t>
  </si>
  <si>
    <t>Predaj zásob</t>
  </si>
  <si>
    <t>Kúpa hmotného majetku</t>
  </si>
  <si>
    <t>Predaj hmotného majetku</t>
  </si>
  <si>
    <t>Centrum Holding 1 Spolka akcyjna sp.k.</t>
  </si>
  <si>
    <t>Nákup služieb</t>
  </si>
  <si>
    <t>Predaj služieb</t>
  </si>
  <si>
    <t>MYKO s.r.o.</t>
  </si>
  <si>
    <t>Platené úroky</t>
  </si>
  <si>
    <t>Prijatie pôžičiek</t>
  </si>
  <si>
    <t>Mzdy</t>
  </si>
  <si>
    <t>Náklady na sociálne poistenie</t>
  </si>
  <si>
    <t xml:space="preserve">Opravy a udržiavanie </t>
  </si>
  <si>
    <t>Cestovné</t>
  </si>
  <si>
    <t>Ostatné služby</t>
  </si>
  <si>
    <t>N na obstaranie predaného tovaru</t>
  </si>
  <si>
    <t>Spotreba materiálu a energie</t>
  </si>
  <si>
    <t>Odpisy</t>
  </si>
  <si>
    <t>ostatné náklady na finančnú činnosť</t>
  </si>
  <si>
    <t>R-MEDIA s.r.o.</t>
  </si>
  <si>
    <t>3MEURIBOR+2%</t>
  </si>
  <si>
    <t>Účtovná závierka spolu s výročnou správou a správou audítora o overení účtovnej závierky k 31.12.2018 bola uložená do zbierky listín.</t>
  </si>
  <si>
    <t>Momentálna ekonomická situáciaspôsobená pandémiou COVID 19 nemá zatiaľ priamy vplyv na zhodnotenie</t>
  </si>
  <si>
    <t xml:space="preserve">finančných a nefinančných aktív. Prerušenie dodávateľských vzťahov bolo krátkodobej povahy a dnes sú tieto </t>
  </si>
  <si>
    <t>spôsobili pokles obchodnej činnosti, ale nie jej úplné prerušenie. Pokles dopytu zo strany našich zákazníkov je</t>
  </si>
  <si>
    <t>zjavný, ale zatiaľ sa nedá presne kvantifikovať vzhľadom na výkyvy spôsobené reštriciou a následným oživením.</t>
  </si>
  <si>
    <t xml:space="preserve">vzťahy plne obnovené. Taktiež narušenie našej obchodnej činnosti bolo krátkodobej povahy a priame reštrikcie </t>
  </si>
  <si>
    <t>Prerušenie budúcich finančných tokov a dopad na finančnú situáciu našej spoločnsoti sa môžu prejaviť až v</t>
  </si>
  <si>
    <t xml:space="preserve">nasledujúcih mesiacoch ako dôsledok výrazného poklesu na strane dopytu. Čo sa týka úverového zaťaženia našej </t>
  </si>
  <si>
    <t xml:space="preserve">tú sme nevyužili kvôli kumulácii nákladových úrokov. Momentálne sme neboli nútení hľadať ďalšie možnosti </t>
  </si>
  <si>
    <t xml:space="preserve">prevádzkového financovania a tým pádom zvyšovať našu mieru zadĺženosti. Realizovali sme krátkodobé </t>
  </si>
  <si>
    <t>úsporné opatrenia na strane nákladov, ktoré nám pomáhajú vykrývať negatíva spôsobené výpadkom tržieb.</t>
  </si>
  <si>
    <t xml:space="preserve">Všetky naše hlavné obchodné zmluvy zostávajú v platnosti. Hlavným rizikom pre našu spoločnosť je pokles </t>
  </si>
  <si>
    <t xml:space="preserve">dopytu na strane našich zákazníkov, ktorý môže spôsobiť celková ekonomická situácia v nasledujúcich </t>
  </si>
  <si>
    <t>mesiacoch. Zásadný pokles dopytu by mal dopad aj na našu likviditu a finančnú situáciu.</t>
  </si>
  <si>
    <t>spoločnosti ... tak banky zareagovali rýchlo s ponukou odkladu splátok istiny. Čo sa týka odkladu splátok úrokov...</t>
  </si>
  <si>
    <t>Účtovná jednotka nemení metódy a zásady účtovania v priebehu účtovného obdobia.</t>
  </si>
  <si>
    <t>Zásoby, na ktoré je zriadené záložné právo (v %)</t>
  </si>
  <si>
    <t>COVID 19</t>
  </si>
  <si>
    <t>Súčasná situácia sa samozrejme prejavila negatívne na ekonomických výsledkoch našej spoločnosti vzhľadom na pokles dopytu spôsobených reštrikciami v súvislosti s pandémiou COVID 19 a následným prepadom tržieb, ale zatiaľ nemala zásadný dlhodobý vplyv na našu spoločnosť. Momentálne nevieme kvalifikovane odhadnúť dopady na našu spoločnosť, ktoré môže priniesť celospoločenská a ekonomická situácia v najbližších mesiacoch.</t>
  </si>
  <si>
    <t>Prijatá pôžička</t>
  </si>
  <si>
    <t>DNM, na ktorý je zriadené záložné právo (v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</si>
</sst>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dd/mm/yy"/>
  </numFmts>
  <fonts count="47" x14ac:knownFonts="1">
    <font>
      <sz val="11"/>
      <color theme="1"/>
      <name val="Calibri"/>
      <family val="2"/>
      <scheme val="minor"/>
    </font>
    <font>
      <sz val="8"/>
      <color indexed="81"/>
      <name val="Tahoma"/>
      <family val="2"/>
      <charset val="238"/>
    </font>
    <font>
      <b/>
      <sz val="8"/>
      <color indexed="81"/>
      <name val="Tahoma"/>
      <family val="2"/>
      <charset val="238"/>
    </font>
    <font>
      <b/>
      <sz val="10"/>
      <color theme="1"/>
      <name val="Cambria"/>
      <family val="1"/>
      <charset val="238"/>
    </font>
    <font>
      <sz val="11"/>
      <color theme="1"/>
      <name val="Cambria"/>
      <family val="1"/>
      <charset val="238"/>
    </font>
    <font>
      <i/>
      <sz val="11"/>
      <color theme="1"/>
      <name val="Cambria"/>
      <family val="1"/>
      <charset val="238"/>
    </font>
    <font>
      <sz val="10"/>
      <color theme="1"/>
      <name val="Cambria"/>
      <family val="1"/>
      <charset val="238"/>
    </font>
    <font>
      <b/>
      <i/>
      <sz val="11"/>
      <color rgb="FF00B050"/>
      <name val="Cambria"/>
      <family val="1"/>
      <charset val="238"/>
    </font>
    <font>
      <b/>
      <sz val="11"/>
      <color theme="9"/>
      <name val="Cambria"/>
      <family val="1"/>
      <charset val="238"/>
    </font>
    <font>
      <b/>
      <sz val="11"/>
      <color indexed="8"/>
      <name val="Cambria"/>
      <family val="1"/>
      <charset val="238"/>
    </font>
    <font>
      <b/>
      <sz val="11"/>
      <color theme="1"/>
      <name val="Cambria"/>
      <family val="1"/>
      <charset val="238"/>
    </font>
    <font>
      <b/>
      <sz val="11"/>
      <color theme="4" tint="-0.249977111117893"/>
      <name val="Cambria"/>
      <family val="1"/>
      <charset val="238"/>
    </font>
    <font>
      <sz val="11"/>
      <color theme="4" tint="-0.249977111117893"/>
      <name val="Cambria"/>
      <family val="1"/>
      <charset val="238"/>
    </font>
    <font>
      <sz val="11"/>
      <color indexed="8"/>
      <name val="Cambria"/>
      <family val="1"/>
      <charset val="238"/>
    </font>
    <font>
      <b/>
      <sz val="9"/>
      <color theme="1"/>
      <name val="Cambria"/>
      <family val="1"/>
      <charset val="238"/>
    </font>
    <font>
      <b/>
      <sz val="10"/>
      <color theme="4" tint="-0.249977111117893"/>
      <name val="Cambria"/>
      <family val="1"/>
      <charset val="238"/>
    </font>
    <font>
      <b/>
      <sz val="8"/>
      <color theme="4" tint="-0.249977111117893"/>
      <name val="Cambria"/>
      <family val="1"/>
      <charset val="238"/>
    </font>
    <font>
      <sz val="8"/>
      <color theme="1"/>
      <name val="Cambria"/>
      <family val="1"/>
      <charset val="238"/>
    </font>
    <font>
      <sz val="8"/>
      <color theme="4" tint="-0.249977111117893"/>
      <name val="Cambria"/>
      <family val="1"/>
      <charset val="238"/>
    </font>
    <font>
      <sz val="10"/>
      <color theme="4" tint="-0.249977111117893"/>
      <name val="Cambria"/>
      <family val="1"/>
      <charset val="238"/>
    </font>
    <font>
      <b/>
      <sz val="11"/>
      <color theme="4"/>
      <name val="Cambria"/>
      <family val="1"/>
      <charset val="238"/>
    </font>
    <font>
      <b/>
      <sz val="11"/>
      <name val="Cambria"/>
      <family val="1"/>
      <charset val="238"/>
    </font>
    <font>
      <sz val="11"/>
      <name val="Cambria"/>
      <family val="1"/>
      <charset val="238"/>
    </font>
    <font>
      <sz val="11"/>
      <color theme="4"/>
      <name val="Cambria"/>
      <family val="1"/>
      <charset val="238"/>
    </font>
    <font>
      <sz val="11"/>
      <color rgb="FF000000"/>
      <name val="Cambria"/>
      <family val="1"/>
      <charset val="238"/>
    </font>
    <font>
      <b/>
      <sz val="11"/>
      <color rgb="FF000000"/>
      <name val="Cambria"/>
      <family val="1"/>
      <charset val="238"/>
    </font>
    <font>
      <b/>
      <sz val="9"/>
      <name val="Cambria"/>
      <family val="1"/>
      <charset val="238"/>
    </font>
    <font>
      <sz val="10"/>
      <color rgb="FF000000"/>
      <name val="Cambria"/>
      <family val="1"/>
      <charset val="238"/>
    </font>
    <font>
      <b/>
      <sz val="10"/>
      <name val="Cambria"/>
      <family val="1"/>
      <charset val="238"/>
    </font>
    <font>
      <b/>
      <sz val="8"/>
      <name val="Cambria"/>
      <family val="1"/>
      <charset val="238"/>
    </font>
    <font>
      <sz val="10"/>
      <name val="Cambria"/>
      <family val="1"/>
      <charset val="238"/>
    </font>
    <font>
      <sz val="10.5"/>
      <color theme="1"/>
      <name val="Cambria"/>
      <family val="1"/>
      <charset val="238"/>
    </font>
    <font>
      <sz val="10"/>
      <color indexed="8"/>
      <name val="Cambria"/>
      <family val="1"/>
      <charset val="238"/>
    </font>
    <font>
      <b/>
      <sz val="10"/>
      <color indexed="8"/>
      <name val="Cambria"/>
      <family val="1"/>
      <charset val="238"/>
    </font>
    <font>
      <b/>
      <sz val="12"/>
      <color theme="9"/>
      <name val="Cambria"/>
      <family val="1"/>
      <charset val="238"/>
    </font>
    <font>
      <i/>
      <sz val="11"/>
      <name val="Cambria"/>
      <family val="1"/>
      <charset val="238"/>
    </font>
    <font>
      <i/>
      <sz val="10"/>
      <name val="Cambria"/>
      <family val="1"/>
      <charset val="238"/>
    </font>
    <font>
      <sz val="10"/>
      <color theme="4"/>
      <name val="Cambria"/>
      <family val="1"/>
      <charset val="238"/>
    </font>
    <font>
      <b/>
      <i/>
      <sz val="10"/>
      <name val="Cambria"/>
      <family val="1"/>
      <charset val="238"/>
    </font>
    <font>
      <sz val="11"/>
      <color rgb="FFFF0000"/>
      <name val="Cambria"/>
      <family val="1"/>
      <charset val="238"/>
    </font>
    <font>
      <b/>
      <sz val="10"/>
      <color rgb="FF000000"/>
      <name val="Arial"/>
      <family val="2"/>
      <charset val="238"/>
    </font>
    <font>
      <sz val="10"/>
      <color rgb="FFFF0000"/>
      <name val="Cambria"/>
      <family val="1"/>
      <charset val="238"/>
    </font>
    <font>
      <b/>
      <sz val="11"/>
      <color rgb="FFFF0000"/>
      <name val="Cambria"/>
      <family val="1"/>
      <charset val="238"/>
    </font>
    <font>
      <sz val="8"/>
      <name val="Cambria"/>
      <family val="1"/>
      <charset val="238"/>
    </font>
    <font>
      <sz val="9"/>
      <name val="Cambria"/>
      <family val="1"/>
      <charset val="238"/>
    </font>
    <font>
      <b/>
      <sz val="10"/>
      <name val="Arial"/>
      <family val="2"/>
      <charset val="238"/>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3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n">
        <color indexed="64"/>
      </left>
      <right style="medium">
        <color indexed="64"/>
      </right>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thick">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right style="medium">
        <color indexed="64"/>
      </right>
      <top/>
      <bottom style="thick">
        <color indexed="64"/>
      </bottom>
      <diagonal/>
    </border>
    <border>
      <left style="thick">
        <color indexed="64"/>
      </left>
      <right/>
      <top style="thick">
        <color indexed="64"/>
      </top>
      <bottom/>
      <diagonal/>
    </border>
    <border>
      <left/>
      <right style="medium">
        <color indexed="64"/>
      </right>
      <top style="thick">
        <color indexed="64"/>
      </top>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
      <left style="thick">
        <color indexed="64"/>
      </left>
      <right/>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top/>
      <bottom style="thin">
        <color indexed="64"/>
      </bottom>
      <diagonal/>
    </border>
    <border>
      <left style="thick">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ck">
        <color indexed="64"/>
      </right>
      <top style="thin">
        <color indexed="64"/>
      </top>
      <bottom/>
      <diagonal/>
    </border>
    <border>
      <left/>
      <right/>
      <top style="medium">
        <color indexed="64"/>
      </top>
      <bottom style="medium">
        <color indexed="64"/>
      </bottom>
      <diagonal/>
    </border>
    <border>
      <left/>
      <right style="thick">
        <color indexed="64"/>
      </right>
      <top/>
      <bottom/>
      <diagonal/>
    </border>
    <border>
      <left style="thick">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thin">
        <color indexed="64"/>
      </left>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diagonal/>
    </border>
    <border>
      <left style="thick">
        <color indexed="64"/>
      </left>
      <right style="thin">
        <color indexed="64"/>
      </right>
      <top style="thin">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medium">
        <color indexed="64"/>
      </left>
      <right style="thin">
        <color indexed="64"/>
      </right>
      <top style="thick">
        <color indexed="64"/>
      </top>
      <bottom style="thick">
        <color indexed="64"/>
      </bottom>
      <diagonal/>
    </border>
    <border>
      <left style="thick">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style="medium">
        <color indexed="64"/>
      </right>
      <top style="thick">
        <color indexed="64"/>
      </top>
      <bottom/>
      <diagonal/>
    </border>
    <border>
      <left style="thick">
        <color indexed="64"/>
      </left>
      <right style="medium">
        <color indexed="64"/>
      </right>
      <top/>
      <bottom/>
      <diagonal/>
    </border>
    <border>
      <left style="thin">
        <color indexed="64"/>
      </left>
      <right style="thick">
        <color indexed="64"/>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style="medium">
        <color indexed="64"/>
      </right>
      <top style="thin">
        <color indexed="64"/>
      </top>
      <bottom style="medium">
        <color indexed="64"/>
      </bottom>
      <diagonal/>
    </border>
    <border>
      <left style="thin">
        <color indexed="64"/>
      </left>
      <right style="thick">
        <color indexed="64"/>
      </right>
      <top/>
      <bottom style="medium">
        <color indexed="64"/>
      </bottom>
      <diagonal/>
    </border>
    <border>
      <left style="thin">
        <color indexed="64"/>
      </left>
      <right style="thick">
        <color indexed="64"/>
      </right>
      <top style="thin">
        <color indexed="64"/>
      </top>
      <bottom style="medium">
        <color indexed="64"/>
      </bottom>
      <diagonal/>
    </border>
    <border>
      <left style="medium">
        <color indexed="64"/>
      </left>
      <right/>
      <top style="thick">
        <color indexed="64"/>
      </top>
      <bottom/>
      <diagonal/>
    </border>
    <border>
      <left style="thin">
        <color indexed="64"/>
      </left>
      <right/>
      <top style="thick">
        <color indexed="64"/>
      </top>
      <bottom/>
      <diagonal/>
    </border>
    <border>
      <left style="thin">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style="thick">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style="medium">
        <color indexed="64"/>
      </bottom>
      <diagonal/>
    </border>
    <border>
      <left/>
      <right style="thin">
        <color indexed="64"/>
      </right>
      <top style="thick">
        <color indexed="64"/>
      </top>
      <bottom style="thin">
        <color indexed="64"/>
      </bottom>
      <diagonal/>
    </border>
    <border>
      <left style="thin">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medium">
        <color indexed="64"/>
      </left>
      <right style="medium">
        <color indexed="64"/>
      </right>
      <top style="thick">
        <color indexed="64"/>
      </top>
      <bottom/>
      <diagonal/>
    </border>
    <border>
      <left style="medium">
        <color indexed="64"/>
      </left>
      <right/>
      <top style="thin">
        <color indexed="64"/>
      </top>
      <bottom/>
      <diagonal/>
    </border>
    <border>
      <left/>
      <right style="thick">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ck">
        <color indexed="64"/>
      </left>
      <right style="medium">
        <color indexed="64"/>
      </right>
      <top style="medium">
        <color indexed="64"/>
      </top>
      <bottom style="thick">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ck">
        <color indexed="64"/>
      </right>
      <top/>
      <bottom style="thick">
        <color indexed="64"/>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indexed="64"/>
      </left>
      <right/>
      <top style="medium">
        <color indexed="64"/>
      </top>
      <bottom/>
      <diagonal/>
    </border>
    <border>
      <left/>
      <right style="medium">
        <color indexed="64"/>
      </right>
      <top style="medium">
        <color indexed="64"/>
      </top>
      <bottom/>
      <diagonal/>
    </border>
    <border>
      <left style="thick">
        <color rgb="FF000000"/>
      </left>
      <right style="medium">
        <color rgb="FF000000"/>
      </right>
      <top style="thick">
        <color rgb="FF000000"/>
      </top>
      <bottom/>
      <diagonal/>
    </border>
    <border>
      <left style="medium">
        <color rgb="FF000000"/>
      </left>
      <right style="medium">
        <color rgb="FF000000"/>
      </right>
      <top style="thick">
        <color rgb="FF000000"/>
      </top>
      <bottom/>
      <diagonal/>
    </border>
    <border>
      <left style="medium">
        <color rgb="FF000000"/>
      </left>
      <right/>
      <top style="thick">
        <color rgb="FF000000"/>
      </top>
      <bottom/>
      <diagonal/>
    </border>
    <border>
      <left style="thin">
        <color indexed="64"/>
      </left>
      <right style="medium">
        <color rgb="FF000000"/>
      </right>
      <top style="thick">
        <color rgb="FF000000"/>
      </top>
      <bottom/>
      <diagonal/>
    </border>
    <border>
      <left style="medium">
        <color rgb="FF000000"/>
      </left>
      <right style="thick">
        <color rgb="FF000000"/>
      </right>
      <top style="thick">
        <color rgb="FF000000"/>
      </top>
      <bottom/>
      <diagonal/>
    </border>
    <border>
      <left style="thick">
        <color rgb="FF000000"/>
      </left>
      <right style="medium">
        <color rgb="FF000000"/>
      </right>
      <top style="thick">
        <color rgb="FF000000"/>
      </top>
      <bottom style="medium">
        <color indexed="64"/>
      </bottom>
      <diagonal/>
    </border>
    <border>
      <left style="medium">
        <color rgb="FF000000"/>
      </left>
      <right style="medium">
        <color rgb="FF000000"/>
      </right>
      <top style="thick">
        <color rgb="FF000000"/>
      </top>
      <bottom style="medium">
        <color indexed="64"/>
      </bottom>
      <diagonal/>
    </border>
    <border>
      <left style="medium">
        <color rgb="FF000000"/>
      </left>
      <right/>
      <top style="thick">
        <color rgb="FF000000"/>
      </top>
      <bottom style="medium">
        <color indexed="64"/>
      </bottom>
      <diagonal/>
    </border>
    <border>
      <left style="thin">
        <color indexed="64"/>
      </left>
      <right style="medium">
        <color rgb="FF000000"/>
      </right>
      <top style="thick">
        <color rgb="FF000000"/>
      </top>
      <bottom style="medium">
        <color indexed="64"/>
      </bottom>
      <diagonal/>
    </border>
    <border>
      <left style="medium">
        <color rgb="FF000000"/>
      </left>
      <right style="thick">
        <color rgb="FF000000"/>
      </right>
      <top style="thick">
        <color rgb="FF000000"/>
      </top>
      <bottom style="medium">
        <color indexed="64"/>
      </bottom>
      <diagonal/>
    </border>
    <border>
      <left style="thick">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rgb="FF000000"/>
      </left>
      <right/>
      <top style="medium">
        <color indexed="64"/>
      </top>
      <bottom style="thin">
        <color indexed="64"/>
      </bottom>
      <diagonal/>
    </border>
    <border>
      <left/>
      <right style="thick">
        <color rgb="FF000000"/>
      </right>
      <top style="medium">
        <color indexed="64"/>
      </top>
      <bottom style="thin">
        <color indexed="64"/>
      </bottom>
      <diagonal/>
    </border>
    <border>
      <left style="thick">
        <color rgb="FF000000"/>
      </left>
      <right/>
      <top/>
      <bottom style="thin">
        <color indexed="64"/>
      </bottom>
      <diagonal/>
    </border>
    <border>
      <left/>
      <right style="medium">
        <color rgb="FF000000"/>
      </right>
      <top/>
      <bottom style="thin">
        <color indexed="64"/>
      </bottom>
      <diagonal/>
    </border>
    <border>
      <left style="medium">
        <color rgb="FF000000"/>
      </left>
      <right/>
      <top/>
      <bottom style="thin">
        <color indexed="64"/>
      </bottom>
      <diagonal/>
    </border>
    <border>
      <left/>
      <right style="thick">
        <color rgb="FF000000"/>
      </right>
      <top style="thin">
        <color indexed="64"/>
      </top>
      <bottom style="thin">
        <color indexed="64"/>
      </bottom>
      <diagonal/>
    </border>
    <border>
      <left style="thick">
        <color rgb="FF000000"/>
      </left>
      <right style="medium">
        <color rgb="FF000000"/>
      </right>
      <top style="thin">
        <color indexed="64"/>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thin">
        <color indexed="64"/>
      </left>
      <right style="medium">
        <color rgb="FF000000"/>
      </right>
      <top/>
      <bottom style="thin">
        <color indexed="64"/>
      </bottom>
      <diagonal/>
    </border>
    <border>
      <left style="medium">
        <color rgb="FF000000"/>
      </left>
      <right style="thick">
        <color rgb="FF000000"/>
      </right>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style="thin">
        <color indexed="64"/>
      </top>
      <bottom style="thick">
        <color rgb="FF000000"/>
      </bottom>
      <diagonal/>
    </border>
    <border>
      <left style="medium">
        <color rgb="FF000000"/>
      </left>
      <right style="medium">
        <color rgb="FF000000"/>
      </right>
      <top style="thin">
        <color indexed="64"/>
      </top>
      <bottom style="thick">
        <color rgb="FF000000"/>
      </bottom>
      <diagonal/>
    </border>
    <border>
      <left style="medium">
        <color rgb="FF000000"/>
      </left>
      <right/>
      <top style="thin">
        <color indexed="64"/>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right/>
      <top/>
      <bottom style="thick">
        <color rgb="FF000000"/>
      </bottom>
      <diagonal/>
    </border>
    <border>
      <left style="thick">
        <color rgb="FF000000"/>
      </left>
      <right/>
      <top/>
      <bottom style="thick">
        <color rgb="FF000000"/>
      </bottom>
      <diagonal/>
    </border>
    <border>
      <left style="thick">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medium">
        <color rgb="FF000000"/>
      </left>
      <right style="medium">
        <color rgb="FF000000"/>
      </right>
      <top/>
      <bottom style="thick">
        <color rgb="FF000000"/>
      </bottom>
      <diagonal/>
    </border>
    <border>
      <left style="medium">
        <color rgb="FF000000"/>
      </left>
      <right style="medium">
        <color rgb="FF000000"/>
      </right>
      <top style="medium">
        <color rgb="FF000000"/>
      </top>
      <bottom style="thick">
        <color rgb="FF000000"/>
      </bottom>
      <diagonal/>
    </border>
    <border>
      <left style="thick">
        <color rgb="FF000000"/>
      </left>
      <right style="medium">
        <color rgb="FF000000"/>
      </right>
      <top style="thin">
        <color indexed="64"/>
      </top>
      <bottom style="medium">
        <color indexed="64"/>
      </bottom>
      <diagonal/>
    </border>
    <border>
      <left style="medium">
        <color rgb="FF000000"/>
      </left>
      <right style="medium">
        <color rgb="FF000000"/>
      </right>
      <top style="thin">
        <color indexed="64"/>
      </top>
      <bottom style="medium">
        <color indexed="64"/>
      </bottom>
      <diagonal/>
    </border>
    <border>
      <left style="medium">
        <color rgb="FF000000"/>
      </left>
      <right style="thick">
        <color rgb="FF000000"/>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thick">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rgb="FF000000"/>
      </left>
      <right/>
      <top style="thick">
        <color rgb="FF000000"/>
      </top>
      <bottom/>
      <diagonal/>
    </border>
    <border>
      <left/>
      <right/>
      <top style="thick">
        <color rgb="FF000000"/>
      </top>
      <bottom/>
      <diagonal/>
    </border>
    <border>
      <left style="thick">
        <color rgb="FF000000"/>
      </left>
      <right/>
      <top/>
      <bottom/>
      <diagonal/>
    </border>
    <border>
      <left/>
      <right style="medium">
        <color rgb="FF000000"/>
      </right>
      <top/>
      <bottom/>
      <diagonal/>
    </border>
    <border>
      <left style="medium">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ck">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rgb="FF000000"/>
      </left>
      <right style="medium">
        <color rgb="FF000000"/>
      </right>
      <top style="medium">
        <color indexed="64"/>
      </top>
      <bottom style="thin">
        <color indexed="64"/>
      </bottom>
      <diagonal/>
    </border>
    <border>
      <left style="medium">
        <color rgb="FF000000"/>
      </left>
      <right style="medium">
        <color rgb="FF000000"/>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style="medium">
        <color rgb="FF000000"/>
      </left>
      <right style="thick">
        <color rgb="FF000000"/>
      </right>
      <top style="medium">
        <color indexed="64"/>
      </top>
      <bottom style="thin">
        <color indexed="64"/>
      </bottom>
      <diagonal/>
    </border>
    <border>
      <left style="medium">
        <color rgb="FF000000"/>
      </left>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thick">
        <color rgb="FF000000"/>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thick">
        <color rgb="FF000000"/>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style="thick">
        <color indexed="64"/>
      </right>
      <top style="thin">
        <color indexed="64"/>
      </top>
      <bottom/>
      <diagonal/>
    </border>
    <border>
      <left/>
      <right/>
      <top style="thick">
        <color rgb="FF000000"/>
      </top>
      <bottom style="thin">
        <color indexed="64"/>
      </bottom>
      <diagonal/>
    </border>
    <border>
      <left/>
      <right style="medium">
        <color rgb="FF000000"/>
      </right>
      <top style="thick">
        <color rgb="FF000000"/>
      </top>
      <bottom style="thin">
        <color indexed="64"/>
      </bottom>
      <diagonal/>
    </border>
    <border>
      <left/>
      <right style="thick">
        <color rgb="FF000000"/>
      </right>
      <top style="thick">
        <color rgb="FF000000"/>
      </top>
      <bottom style="thin">
        <color indexed="64"/>
      </bottom>
      <diagonal/>
    </border>
    <border>
      <left style="medium">
        <color rgb="FF000000"/>
      </left>
      <right/>
      <top/>
      <bottom/>
      <diagonal/>
    </border>
    <border>
      <left style="medium">
        <color rgb="FF000000"/>
      </left>
      <right style="thin">
        <color indexed="64"/>
      </right>
      <top style="thin">
        <color indexed="64"/>
      </top>
      <bottom/>
      <diagonal/>
    </border>
    <border>
      <left style="thin">
        <color indexed="64"/>
      </left>
      <right style="thick">
        <color rgb="FF000000"/>
      </right>
      <top style="thin">
        <color indexed="64"/>
      </top>
      <bottom/>
      <diagonal/>
    </border>
    <border>
      <left style="thin">
        <color indexed="64"/>
      </left>
      <right/>
      <top style="thick">
        <color rgb="FF000000"/>
      </top>
      <bottom style="thin">
        <color indexed="64"/>
      </bottom>
      <diagonal/>
    </border>
    <border>
      <left style="medium">
        <color indexed="64"/>
      </left>
      <right style="thin">
        <color indexed="64"/>
      </right>
      <top style="thick">
        <color rgb="FF000000"/>
      </top>
      <bottom style="thin">
        <color indexed="64"/>
      </bottom>
      <diagonal/>
    </border>
    <border>
      <left style="medium">
        <color rgb="FF000000"/>
      </left>
      <right style="thin">
        <color indexed="64"/>
      </right>
      <top style="thick">
        <color rgb="FF000000"/>
      </top>
      <bottom style="thin">
        <color indexed="64"/>
      </bottom>
      <diagonal/>
    </border>
    <border>
      <left style="thin">
        <color indexed="64"/>
      </left>
      <right style="thick">
        <color rgb="FF000000"/>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thick">
        <color rgb="FF000000"/>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ck">
        <color rgb="FF000000"/>
      </right>
      <top style="thin">
        <color indexed="64"/>
      </top>
      <bottom style="medium">
        <color indexed="64"/>
      </bottom>
      <diagonal/>
    </border>
    <border>
      <left style="thin">
        <color indexed="64"/>
      </left>
      <right/>
      <top/>
      <bottom style="thick">
        <color rgb="FF000000"/>
      </bottom>
      <diagonal/>
    </border>
    <border>
      <left style="thin">
        <color indexed="64"/>
      </left>
      <right style="thick">
        <color rgb="FF000000"/>
      </right>
      <top/>
      <bottom style="thick">
        <color rgb="FF000000"/>
      </bottom>
      <diagonal/>
    </border>
    <border>
      <left/>
      <right style="thin">
        <color indexed="64"/>
      </right>
      <top/>
      <bottom style="medium">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medium">
        <color rgb="FF000000"/>
      </left>
      <right style="thick">
        <color indexed="64"/>
      </right>
      <top style="thick">
        <color rgb="FF000000"/>
      </top>
      <bottom style="medium">
        <color indexed="64"/>
      </bottom>
      <diagonal/>
    </border>
    <border>
      <left style="thick">
        <color rgb="FF000000"/>
      </left>
      <right style="medium">
        <color rgb="FF000000"/>
      </right>
      <top/>
      <bottom/>
      <diagonal/>
    </border>
    <border>
      <left style="medium">
        <color rgb="FF000000"/>
      </left>
      <right style="medium">
        <color rgb="FF000000"/>
      </right>
      <top/>
      <bottom/>
      <diagonal/>
    </border>
    <border>
      <left style="thin">
        <color indexed="64"/>
      </left>
      <right style="medium">
        <color rgb="FF000000"/>
      </right>
      <top/>
      <bottom/>
      <diagonal/>
    </border>
    <border>
      <left style="medium">
        <color rgb="FF000000"/>
      </left>
      <right style="thick">
        <color rgb="FF000000"/>
      </right>
      <top/>
      <bottom/>
      <diagonal/>
    </border>
    <border>
      <left style="thick">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ck">
        <color rgb="FF000000"/>
      </right>
      <top style="medium">
        <color rgb="FF000000"/>
      </top>
      <bottom style="medium">
        <color rgb="FF000000"/>
      </bottom>
      <diagonal/>
    </border>
    <border>
      <left style="thick">
        <color rgb="FF000000"/>
      </left>
      <right style="medium">
        <color rgb="FF000000"/>
      </right>
      <top style="medium">
        <color rgb="FF000000"/>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ck">
        <color rgb="FF000000"/>
      </right>
      <top style="medium">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top style="medium">
        <color rgb="FF000000"/>
      </top>
      <bottom style="thick">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rgb="FF000000"/>
      </right>
      <top style="thick">
        <color rgb="FF000000"/>
      </top>
      <bottom style="thin">
        <color rgb="FF000000"/>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n">
        <color rgb="FF000000"/>
      </top>
      <bottom style="thick">
        <color rgb="FF000000"/>
      </bottom>
      <diagonal/>
    </border>
    <border>
      <left style="medium">
        <color rgb="FF000000"/>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style="thin">
        <color indexed="64"/>
      </left>
      <right style="medium">
        <color rgb="FF000000"/>
      </right>
      <top style="thin">
        <color rgb="FF000000"/>
      </top>
      <bottom style="thick">
        <color rgb="FF000000"/>
      </bottom>
      <diagonal/>
    </border>
    <border>
      <left style="medium">
        <color rgb="FF000000"/>
      </left>
      <right style="thick">
        <color rgb="FF000000"/>
      </right>
      <top style="thin">
        <color rgb="FF000000"/>
      </top>
      <bottom style="thick">
        <color rgb="FF000000"/>
      </bottom>
      <diagonal/>
    </border>
    <border>
      <left style="medium">
        <color rgb="FF000000"/>
      </left>
      <right style="thin">
        <color indexed="64"/>
      </right>
      <top/>
      <bottom style="thick">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ck">
        <color rgb="FF000000"/>
      </left>
      <right/>
      <top/>
      <bottom style="thin">
        <color rgb="FF000000"/>
      </bottom>
      <diagonal/>
    </border>
    <border>
      <left/>
      <right style="thick">
        <color rgb="FF000000"/>
      </right>
      <top/>
      <bottom style="thin">
        <color rgb="FF000000"/>
      </bottom>
      <diagonal/>
    </border>
    <border>
      <left style="thick">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style="medium">
        <color indexed="64"/>
      </right>
      <top style="thin">
        <color indexed="64"/>
      </top>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thick">
        <color indexed="64"/>
      </top>
      <bottom/>
      <diagonal/>
    </border>
    <border>
      <left/>
      <right style="thick">
        <color rgb="FF000000"/>
      </right>
      <top/>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thick">
        <color rgb="FF000000"/>
      </right>
      <top style="medium">
        <color indexed="64"/>
      </top>
      <bottom/>
      <diagonal/>
    </border>
    <border>
      <left/>
      <right style="thin">
        <color indexed="64"/>
      </right>
      <top style="thin">
        <color indexed="64"/>
      </top>
      <bottom style="thick">
        <color rgb="FF000000"/>
      </bottom>
      <diagonal/>
    </border>
    <border>
      <left style="thin">
        <color indexed="64"/>
      </left>
      <right/>
      <top style="thick">
        <color rgb="FF000000"/>
      </top>
      <bottom style="thick">
        <color rgb="FF000000"/>
      </bottom>
      <diagonal/>
    </border>
    <border>
      <left/>
      <right style="thin">
        <color indexed="64"/>
      </right>
      <top style="thick">
        <color rgb="FF000000"/>
      </top>
      <bottom style="thick">
        <color rgb="FF000000"/>
      </bottom>
      <diagonal/>
    </border>
    <border>
      <left/>
      <right style="thin">
        <color indexed="64"/>
      </right>
      <top style="thick">
        <color rgb="FF000000"/>
      </top>
      <bottom style="thin">
        <color indexed="64"/>
      </bottom>
      <diagonal/>
    </border>
    <border>
      <left/>
      <right style="thick">
        <color indexed="64"/>
      </right>
      <top style="medium">
        <color indexed="64"/>
      </top>
      <bottom/>
      <diagonal/>
    </border>
    <border>
      <left/>
      <right style="medium">
        <color rgb="FF000000"/>
      </right>
      <top style="thick">
        <color rgb="FF000000"/>
      </top>
      <bottom/>
      <diagonal/>
    </border>
    <border>
      <left/>
      <right style="medium">
        <color rgb="FF000000"/>
      </right>
      <top/>
      <bottom style="thick">
        <color rgb="FF000000"/>
      </bottom>
      <diagonal/>
    </border>
    <border>
      <left style="thick">
        <color rgb="FF000000"/>
      </left>
      <right/>
      <top style="thick">
        <color rgb="FF000000"/>
      </top>
      <bottom style="thin">
        <color indexed="64"/>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ck">
        <color rgb="FF000000"/>
      </left>
      <right/>
      <top style="thin">
        <color indexed="64"/>
      </top>
      <bottom style="thick">
        <color rgb="FF000000"/>
      </bottom>
      <diagonal/>
    </border>
    <border>
      <left/>
      <right/>
      <top style="thin">
        <color indexed="64"/>
      </top>
      <bottom style="thick">
        <color rgb="FF000000"/>
      </bottom>
      <diagonal/>
    </border>
    <border>
      <left/>
      <right style="medium">
        <color rgb="FF000000"/>
      </right>
      <top style="thin">
        <color indexed="64"/>
      </top>
      <bottom style="thick">
        <color rgb="FF000000"/>
      </bottom>
      <diagonal/>
    </border>
    <border>
      <left style="thin">
        <color indexed="64"/>
      </left>
      <right/>
      <top style="medium">
        <color rgb="FF000000"/>
      </top>
      <bottom style="medium">
        <color rgb="FF000000"/>
      </bottom>
      <diagonal/>
    </border>
    <border>
      <left/>
      <right/>
      <top style="medium">
        <color rgb="FF000000"/>
      </top>
      <bottom style="medium">
        <color rgb="FF000000"/>
      </bottom>
      <diagonal/>
    </border>
    <border>
      <left/>
      <right style="thick">
        <color rgb="FF000000"/>
      </right>
      <top style="medium">
        <color rgb="FF000000"/>
      </top>
      <bottom style="medium">
        <color rgb="FF000000"/>
      </bottom>
      <diagonal/>
    </border>
  </borders>
  <cellStyleXfs count="1">
    <xf numFmtId="0" fontId="0" fillId="0" borderId="0"/>
  </cellStyleXfs>
  <cellXfs count="2921">
    <xf numFmtId="0" fontId="0" fillId="0" borderId="0" xfId="0"/>
    <xf numFmtId="0" fontId="4" fillId="0" borderId="0" xfId="0" applyFont="1"/>
    <xf numFmtId="0" fontId="9" fillId="0" borderId="0" xfId="0" applyFont="1" applyAlignment="1" applyProtection="1">
      <alignment vertical="center"/>
      <protection locked="0"/>
    </xf>
    <xf numFmtId="0" fontId="4" fillId="0" borderId="0" xfId="0" applyFont="1" applyAlignment="1" applyProtection="1">
      <alignment vertical="center"/>
      <protection locked="0"/>
    </xf>
    <xf numFmtId="0" fontId="10" fillId="0" borderId="0" xfId="0" applyFont="1" applyAlignment="1" applyProtection="1">
      <alignment vertical="center" wrapText="1"/>
      <protection locked="0"/>
    </xf>
    <xf numFmtId="0" fontId="12" fillId="0" borderId="0" xfId="0" applyFont="1" applyAlignment="1" applyProtection="1">
      <alignment horizontal="left" vertical="center"/>
      <protection locked="0"/>
    </xf>
    <xf numFmtId="0" fontId="4" fillId="0" borderId="0" xfId="0" applyFont="1" applyBorder="1" applyAlignment="1" applyProtection="1">
      <alignment horizontal="center" vertical="center"/>
      <protection locked="0"/>
    </xf>
    <xf numFmtId="0" fontId="4"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12" fillId="0" borderId="0" xfId="0" applyFont="1" applyBorder="1" applyAlignment="1" applyProtection="1">
      <alignment horizontal="left" vertical="center"/>
      <protection locked="0"/>
    </xf>
    <xf numFmtId="3" fontId="12" fillId="0" borderId="0" xfId="0" applyNumberFormat="1" applyFont="1" applyBorder="1" applyAlignment="1" applyProtection="1">
      <alignment horizontal="right" vertical="center"/>
      <protection locked="0"/>
    </xf>
    <xf numFmtId="0" fontId="10" fillId="0" borderId="0" xfId="0" applyFont="1" applyAlignment="1" applyProtection="1">
      <alignment vertical="center"/>
      <protection locked="0"/>
    </xf>
    <xf numFmtId="0" fontId="12" fillId="0" borderId="0" xfId="0" applyFont="1" applyBorder="1" applyAlignment="1" applyProtection="1">
      <alignment horizontal="center" vertical="center"/>
      <protection locked="0"/>
    </xf>
    <xf numFmtId="3" fontId="12" fillId="0" borderId="0" xfId="0" applyNumberFormat="1" applyFont="1" applyBorder="1" applyAlignment="1" applyProtection="1">
      <alignment horizontal="center" vertical="center"/>
      <protection locked="0"/>
    </xf>
    <xf numFmtId="0" fontId="6" fillId="0" borderId="0" xfId="0" applyFont="1" applyBorder="1" applyAlignment="1" applyProtection="1">
      <alignment horizontal="left" vertical="center" wrapText="1"/>
      <protection locked="0"/>
    </xf>
    <xf numFmtId="0" fontId="11" fillId="0" borderId="0" xfId="0" applyFont="1" applyBorder="1" applyAlignment="1" applyProtection="1">
      <alignment vertical="center"/>
      <protection locked="0"/>
    </xf>
    <xf numFmtId="3" fontId="11" fillId="0" borderId="0" xfId="0" applyNumberFormat="1" applyFont="1" applyBorder="1" applyAlignment="1" applyProtection="1">
      <alignment vertical="center"/>
      <protection locked="0"/>
    </xf>
    <xf numFmtId="0" fontId="10" fillId="0" borderId="0" xfId="0" applyFont="1" applyAlignment="1" applyProtection="1">
      <alignment horizontal="justify" vertical="top"/>
      <protection locked="0"/>
    </xf>
    <xf numFmtId="0" fontId="10" fillId="0" borderId="0" xfId="0" applyFont="1" applyAlignment="1" applyProtection="1">
      <alignment horizontal="justify" vertical="top" wrapText="1"/>
      <protection locked="0"/>
    </xf>
    <xf numFmtId="0" fontId="12" fillId="0" borderId="2"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wrapText="1"/>
      <protection locked="0"/>
    </xf>
    <xf numFmtId="0" fontId="12" fillId="0" borderId="68" xfId="0" applyFont="1" applyBorder="1" applyAlignment="1">
      <alignment horizontal="center" vertical="center" wrapText="1"/>
    </xf>
    <xf numFmtId="0" fontId="12" fillId="0" borderId="68" xfId="0" applyFont="1" applyBorder="1" applyAlignment="1">
      <alignment vertical="center" wrapText="1"/>
    </xf>
    <xf numFmtId="0" fontId="12" fillId="0" borderId="68" xfId="0" applyFont="1" applyBorder="1" applyAlignment="1" applyProtection="1">
      <alignment horizontal="center" vertical="center" wrapText="1"/>
      <protection locked="0"/>
    </xf>
    <xf numFmtId="0" fontId="12" fillId="0" borderId="52" xfId="0" applyFont="1" applyBorder="1" applyAlignment="1" applyProtection="1">
      <alignment horizontal="center" vertical="center" wrapText="1"/>
      <protection locked="0"/>
    </xf>
    <xf numFmtId="0" fontId="10" fillId="0" borderId="0" xfId="0" applyFont="1" applyFill="1" applyAlignment="1" applyProtection="1">
      <alignment horizontal="justify" vertical="top"/>
      <protection locked="0"/>
    </xf>
    <xf numFmtId="0" fontId="10" fillId="0" borderId="0" xfId="0" applyFont="1" applyAlignment="1" applyProtection="1">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horizontal="center" vertical="center" wrapText="1"/>
      <protection locked="0"/>
    </xf>
    <xf numFmtId="0" fontId="4" fillId="0" borderId="0" xfId="0" applyFont="1" applyBorder="1" applyProtection="1">
      <protection locked="0"/>
    </xf>
    <xf numFmtId="0" fontId="4" fillId="0" borderId="0" xfId="0" applyFont="1" applyBorder="1" applyAlignment="1" applyProtection="1">
      <alignment horizontal="justify" vertical="top" wrapText="1"/>
      <protection locked="0"/>
    </xf>
    <xf numFmtId="0" fontId="4" fillId="0" borderId="0" xfId="0" applyFont="1" applyProtection="1">
      <protection locked="0"/>
    </xf>
    <xf numFmtId="0" fontId="4" fillId="0" borderId="0" xfId="0" applyFont="1" applyAlignment="1" applyProtection="1">
      <alignment horizontal="justify" vertical="top" wrapText="1"/>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vertical="center" wrapText="1"/>
      <protection locked="0"/>
    </xf>
    <xf numFmtId="0" fontId="8" fillId="0" borderId="0" xfId="0" applyFont="1" applyAlignment="1" applyProtection="1">
      <protection locked="0"/>
    </xf>
    <xf numFmtId="0" fontId="8" fillId="0" borderId="0" xfId="0" applyFont="1" applyAlignment="1" applyProtection="1">
      <alignment horizontal="left" vertical="center"/>
      <protection locked="0"/>
    </xf>
    <xf numFmtId="0" fontId="10" fillId="0" borderId="0" xfId="0" applyFont="1" applyAlignment="1" applyProtection="1">
      <alignment horizontal="left"/>
      <protection locked="0"/>
    </xf>
    <xf numFmtId="3" fontId="16" fillId="0" borderId="108" xfId="0" applyNumberFormat="1" applyFont="1" applyBorder="1" applyAlignment="1" applyProtection="1">
      <alignment horizontal="right" vertical="center" wrapText="1" indent="1"/>
      <protection hidden="1"/>
    </xf>
    <xf numFmtId="0" fontId="4" fillId="0" borderId="0" xfId="0" applyFont="1" applyBorder="1" applyAlignment="1" applyProtection="1">
      <alignment vertical="center" wrapText="1"/>
      <protection locked="0"/>
    </xf>
    <xf numFmtId="0" fontId="4" fillId="0" borderId="0" xfId="0" applyFont="1" applyBorder="1" applyAlignment="1" applyProtection="1">
      <alignment horizontal="right" vertical="center" wrapText="1"/>
      <protection locked="0"/>
    </xf>
    <xf numFmtId="0" fontId="12" fillId="0" borderId="0" xfId="0" applyFont="1" applyBorder="1" applyAlignment="1" applyProtection="1">
      <alignment horizontal="justify" vertical="top"/>
      <protection locked="0"/>
    </xf>
    <xf numFmtId="0" fontId="10" fillId="0" borderId="0" xfId="0" applyFont="1" applyAlignment="1" applyProtection="1">
      <alignment vertical="top"/>
      <protection locked="0"/>
    </xf>
    <xf numFmtId="0" fontId="12" fillId="0" borderId="0" xfId="0" applyFont="1" applyBorder="1" applyAlignment="1" applyProtection="1">
      <alignment horizontal="center"/>
      <protection locked="0"/>
    </xf>
    <xf numFmtId="3" fontId="12" fillId="0" borderId="0" xfId="0" applyNumberFormat="1" applyFont="1" applyBorder="1" applyAlignment="1" applyProtection="1">
      <alignment horizontal="right" indent="1"/>
      <protection locked="0"/>
    </xf>
    <xf numFmtId="0" fontId="10" fillId="0" borderId="0" xfId="0" applyFont="1" applyBorder="1" applyAlignment="1" applyProtection="1">
      <alignment horizontal="justify" vertical="top" wrapText="1"/>
      <protection locked="0"/>
    </xf>
    <xf numFmtId="0" fontId="10" fillId="0" borderId="36" xfId="0" applyFont="1" applyBorder="1" applyAlignment="1" applyProtection="1">
      <alignment vertical="center" wrapText="1"/>
      <protection locked="0"/>
    </xf>
    <xf numFmtId="0" fontId="10" fillId="0" borderId="36" xfId="0" applyFont="1" applyBorder="1" applyAlignment="1" applyProtection="1">
      <alignment horizontal="left" vertical="center" wrapText="1"/>
      <protection locked="0"/>
    </xf>
    <xf numFmtId="0" fontId="12" fillId="0" borderId="0" xfId="0" applyFont="1" applyAlignment="1" applyProtection="1">
      <alignment horizontal="justify" vertical="top"/>
      <protection locked="0"/>
    </xf>
    <xf numFmtId="0" fontId="10" fillId="0" borderId="0" xfId="0" applyFont="1" applyBorder="1" applyAlignment="1" applyProtection="1">
      <alignment horizontal="left" vertical="center" wrapText="1"/>
      <protection locked="0"/>
    </xf>
    <xf numFmtId="0" fontId="12" fillId="0" borderId="0" xfId="0" applyFont="1" applyBorder="1" applyAlignment="1" applyProtection="1">
      <alignment horizontal="left"/>
      <protection locked="0"/>
    </xf>
    <xf numFmtId="0" fontId="11" fillId="0" borderId="0" xfId="0" applyFont="1" applyBorder="1" applyAlignment="1" applyProtection="1">
      <alignment horizontal="left" vertical="top" indent="1"/>
      <protection locked="0"/>
    </xf>
    <xf numFmtId="3" fontId="12" fillId="0" borderId="0" xfId="0" applyNumberFormat="1" applyFont="1" applyBorder="1" applyAlignment="1" applyProtection="1">
      <alignment horizontal="right" vertical="top" indent="3"/>
      <protection locked="0"/>
    </xf>
    <xf numFmtId="3" fontId="12" fillId="0" borderId="0" xfId="0" applyNumberFormat="1" applyFont="1" applyBorder="1" applyAlignment="1" applyProtection="1">
      <alignment horizontal="right" vertical="top" wrapText="1" indent="3"/>
      <protection locked="0"/>
    </xf>
    <xf numFmtId="0" fontId="10" fillId="0" borderId="0" xfId="0" applyFont="1" applyBorder="1" applyAlignment="1" applyProtection="1">
      <alignment horizontal="left" vertical="center" wrapText="1"/>
      <protection locked="0"/>
    </xf>
    <xf numFmtId="0" fontId="10" fillId="0" borderId="122"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3" fontId="20" fillId="0" borderId="0" xfId="0" applyNumberFormat="1" applyFont="1" applyBorder="1" applyAlignment="1" applyProtection="1">
      <alignment horizontal="right" vertical="center" wrapText="1" indent="1"/>
      <protection hidden="1"/>
    </xf>
    <xf numFmtId="0" fontId="12" fillId="0" borderId="0" xfId="0" applyFont="1" applyAlignment="1">
      <alignment horizontal="justify" vertical="top"/>
    </xf>
    <xf numFmtId="0" fontId="10" fillId="0" borderId="0" xfId="0" applyFont="1" applyBorder="1" applyAlignment="1" applyProtection="1">
      <alignment vertical="top" wrapText="1"/>
      <protection locked="0"/>
    </xf>
    <xf numFmtId="0" fontId="10" fillId="0" borderId="0" xfId="0" applyFont="1" applyBorder="1" applyAlignment="1" applyProtection="1">
      <alignment vertical="center" wrapText="1"/>
      <protection locked="0"/>
    </xf>
    <xf numFmtId="0" fontId="21" fillId="0" borderId="0" xfId="0" applyFont="1" applyBorder="1" applyAlignment="1" applyProtection="1">
      <alignment horizontal="left"/>
      <protection locked="0"/>
    </xf>
    <xf numFmtId="0" fontId="22" fillId="0" borderId="53" xfId="0" applyFont="1" applyBorder="1" applyAlignment="1" applyProtection="1">
      <alignment horizontal="center" vertical="center" wrapText="1"/>
      <protection hidden="1"/>
    </xf>
    <xf numFmtId="3" fontId="23" fillId="0" borderId="0" xfId="0" applyNumberFormat="1" applyFont="1" applyBorder="1" applyAlignment="1" applyProtection="1">
      <alignment horizontal="right" vertical="center" wrapText="1" indent="3"/>
      <protection locked="0"/>
    </xf>
    <xf numFmtId="0" fontId="21" fillId="0" borderId="0" xfId="0" applyFont="1" applyBorder="1" applyAlignment="1" applyProtection="1">
      <alignment horizontal="left" wrapText="1"/>
      <protection locked="0"/>
    </xf>
    <xf numFmtId="0" fontId="11" fillId="0" borderId="0" xfId="0" applyNumberFormat="1" applyFont="1" applyBorder="1" applyAlignment="1" applyProtection="1">
      <alignment horizontal="left" indent="1"/>
      <protection locked="0"/>
    </xf>
    <xf numFmtId="3" fontId="12" fillId="0" borderId="0" xfId="0" applyNumberFormat="1" applyFont="1" applyBorder="1" applyAlignment="1" applyProtection="1">
      <alignment horizontal="right" indent="3"/>
      <protection locked="0"/>
    </xf>
    <xf numFmtId="0" fontId="12" fillId="0" borderId="0" xfId="0" applyFont="1" applyBorder="1" applyAlignment="1" applyProtection="1">
      <alignment horizontal="left" indent="1"/>
      <protection locked="0"/>
    </xf>
    <xf numFmtId="0" fontId="4" fillId="0" borderId="0" xfId="0" applyFont="1" applyAlignment="1" applyProtection="1">
      <alignment horizontal="left"/>
      <protection locked="0"/>
    </xf>
    <xf numFmtId="0" fontId="6" fillId="0" borderId="10" xfId="0" applyFont="1" applyBorder="1" applyAlignment="1" applyProtection="1">
      <alignment horizontal="left" vertical="center" wrapText="1"/>
      <protection locked="0"/>
    </xf>
    <xf numFmtId="3" fontId="18" fillId="0" borderId="65" xfId="0" applyNumberFormat="1" applyFont="1" applyBorder="1" applyAlignment="1" applyProtection="1">
      <alignment horizontal="center" vertical="center" wrapText="1"/>
      <protection locked="0"/>
    </xf>
    <xf numFmtId="0" fontId="6" fillId="0" borderId="16" xfId="0" applyFont="1" applyBorder="1" applyAlignment="1" applyProtection="1">
      <alignment horizontal="left" vertical="center" wrapText="1"/>
      <protection locked="0"/>
    </xf>
    <xf numFmtId="3" fontId="18" fillId="0" borderId="2" xfId="0" applyNumberFormat="1" applyFont="1" applyBorder="1" applyAlignment="1" applyProtection="1">
      <alignment horizontal="center" vertical="center" wrapText="1"/>
      <protection locked="0"/>
    </xf>
    <xf numFmtId="0" fontId="6" fillId="0" borderId="160" xfId="0" applyFont="1" applyBorder="1" applyAlignment="1" applyProtection="1">
      <alignment horizontal="left" vertical="center" wrapText="1"/>
      <protection locked="0"/>
    </xf>
    <xf numFmtId="0" fontId="4" fillId="0" borderId="0" xfId="0" applyFont="1" applyBorder="1" applyAlignment="1" applyProtection="1">
      <alignment horizontal="center" vertical="center" wrapText="1"/>
      <protection locked="0"/>
    </xf>
    <xf numFmtId="0" fontId="4" fillId="0" borderId="0" xfId="0" applyFont="1" applyBorder="1" applyAlignment="1" applyProtection="1">
      <alignment horizontal="left"/>
      <protection locked="0"/>
    </xf>
    <xf numFmtId="0" fontId="10" fillId="0" borderId="0" xfId="0" applyFont="1" applyBorder="1" applyAlignment="1" applyProtection="1">
      <alignment horizontal="left" wrapText="1"/>
      <protection locked="0"/>
    </xf>
    <xf numFmtId="3" fontId="11" fillId="0" borderId="0" xfId="0" applyNumberFormat="1" applyFont="1" applyBorder="1" applyAlignment="1" applyProtection="1">
      <alignment horizontal="right" vertical="center" indent="2"/>
      <protection hidden="1"/>
    </xf>
    <xf numFmtId="0" fontId="21" fillId="0" borderId="0" xfId="0" applyFont="1" applyBorder="1" applyAlignment="1" applyProtection="1">
      <alignment horizontal="justify" vertical="top" wrapText="1"/>
      <protection locked="0"/>
    </xf>
    <xf numFmtId="0" fontId="21" fillId="0" borderId="0" xfId="0" applyFont="1" applyBorder="1" applyAlignment="1" applyProtection="1">
      <alignment horizontal="left" vertical="top"/>
      <protection locked="0"/>
    </xf>
    <xf numFmtId="0" fontId="20" fillId="0" borderId="0" xfId="0" applyFont="1" applyBorder="1" applyAlignment="1" applyProtection="1">
      <alignment horizontal="center" vertical="center" wrapText="1"/>
      <protection locked="0"/>
    </xf>
    <xf numFmtId="0" fontId="23" fillId="0" borderId="0" xfId="0" applyFont="1" applyBorder="1" applyAlignment="1" applyProtection="1">
      <alignment horizontal="center"/>
      <protection locked="0"/>
    </xf>
    <xf numFmtId="0" fontId="21" fillId="0" borderId="0" xfId="0" applyFont="1" applyBorder="1" applyAlignment="1" applyProtection="1">
      <alignment horizontal="left" vertical="center" wrapText="1"/>
      <protection locked="0"/>
    </xf>
    <xf numFmtId="0" fontId="21" fillId="0" borderId="0" xfId="0" applyFont="1" applyBorder="1" applyAlignment="1" applyProtection="1">
      <alignment horizontal="left" vertical="center"/>
      <protection locked="0"/>
    </xf>
    <xf numFmtId="0" fontId="12" fillId="0" borderId="0" xfId="0" applyFont="1" applyBorder="1" applyAlignment="1" applyProtection="1">
      <alignment horizontal="left" vertical="center" wrapText="1" indent="1"/>
      <protection locked="0"/>
    </xf>
    <xf numFmtId="3" fontId="12" fillId="0" borderId="0" xfId="0" applyNumberFormat="1" applyFont="1" applyBorder="1" applyAlignment="1" applyProtection="1">
      <alignment horizontal="right" vertical="center" indent="1"/>
      <protection locked="0"/>
    </xf>
    <xf numFmtId="3" fontId="12" fillId="0" borderId="0" xfId="0" applyNumberFormat="1" applyFont="1" applyBorder="1" applyAlignment="1" applyProtection="1">
      <alignment horizontal="right" indent="1"/>
      <protection hidden="1"/>
    </xf>
    <xf numFmtId="0" fontId="12" fillId="0" borderId="0" xfId="0" applyFont="1" applyBorder="1" applyAlignment="1" applyProtection="1">
      <alignment horizontal="left" vertical="center" indent="1"/>
      <protection locked="0"/>
    </xf>
    <xf numFmtId="3" fontId="11" fillId="0" borderId="0" xfId="0" applyNumberFormat="1" applyFont="1" applyBorder="1" applyAlignment="1" applyProtection="1">
      <alignment horizontal="right" indent="3"/>
      <protection locked="0"/>
    </xf>
    <xf numFmtId="3" fontId="12" fillId="0" borderId="0" xfId="0" applyNumberFormat="1" applyFont="1" applyBorder="1" applyAlignment="1" applyProtection="1">
      <alignment horizontal="right" vertical="center" indent="3"/>
      <protection locked="0"/>
    </xf>
    <xf numFmtId="0" fontId="9" fillId="0" borderId="0" xfId="0" applyFont="1" applyAlignment="1" applyProtection="1">
      <alignment vertical="center" wrapText="1"/>
      <protection locked="0"/>
    </xf>
    <xf numFmtId="0" fontId="24" fillId="0" borderId="0" xfId="0" applyFont="1" applyBorder="1" applyAlignment="1" applyProtection="1">
      <alignment horizontal="left" vertical="center" wrapText="1"/>
      <protection locked="0"/>
    </xf>
    <xf numFmtId="3" fontId="20" fillId="0" borderId="0" xfId="0" applyNumberFormat="1" applyFont="1" applyBorder="1" applyAlignment="1" applyProtection="1">
      <alignment horizontal="center" vertical="center"/>
      <protection locked="0"/>
    </xf>
    <xf numFmtId="3" fontId="23" fillId="0" borderId="0" xfId="0" applyNumberFormat="1" applyFont="1" applyBorder="1" applyAlignment="1" applyProtection="1">
      <alignment horizontal="center" vertical="center"/>
      <protection locked="0"/>
    </xf>
    <xf numFmtId="0" fontId="23" fillId="0" borderId="0" xfId="0" applyFont="1" applyBorder="1" applyAlignment="1" applyProtection="1">
      <alignment horizontal="justify" vertical="top"/>
      <protection locked="0"/>
    </xf>
    <xf numFmtId="0" fontId="21" fillId="0" borderId="0" xfId="0" applyFont="1" applyBorder="1" applyAlignment="1" applyProtection="1">
      <alignment horizontal="left" vertical="top" wrapText="1"/>
      <protection locked="0"/>
    </xf>
    <xf numFmtId="0" fontId="10" fillId="0" borderId="100" xfId="0" applyFont="1" applyBorder="1" applyAlignment="1" applyProtection="1">
      <alignment horizontal="center" vertical="center"/>
      <protection locked="0"/>
    </xf>
    <xf numFmtId="3" fontId="12" fillId="0" borderId="0" xfId="0" applyNumberFormat="1" applyFont="1" applyBorder="1" applyAlignment="1" applyProtection="1">
      <alignment horizontal="right" vertical="top" indent="1"/>
      <protection hidden="1"/>
    </xf>
    <xf numFmtId="0" fontId="4" fillId="0" borderId="0" xfId="0" applyFont="1" applyBorder="1" applyAlignment="1">
      <alignment horizontal="left" vertical="center" wrapText="1"/>
    </xf>
    <xf numFmtId="3" fontId="11" fillId="0" borderId="0" xfId="0" applyNumberFormat="1" applyFont="1" applyBorder="1" applyAlignment="1" applyProtection="1">
      <alignment horizontal="right" vertical="center"/>
      <protection hidden="1"/>
    </xf>
    <xf numFmtId="0" fontId="4" fillId="0" borderId="0" xfId="0" applyFont="1" applyBorder="1" applyAlignment="1">
      <alignment vertical="center"/>
    </xf>
    <xf numFmtId="3" fontId="11" fillId="0" borderId="36" xfId="0" applyNumberFormat="1" applyFont="1" applyBorder="1" applyAlignment="1" applyProtection="1">
      <alignment horizontal="right" vertical="center"/>
      <protection hidden="1"/>
    </xf>
    <xf numFmtId="0" fontId="4" fillId="0" borderId="36" xfId="0" applyFont="1" applyBorder="1" applyAlignment="1">
      <alignment vertical="center"/>
    </xf>
    <xf numFmtId="0" fontId="4" fillId="0" borderId="0" xfId="0" applyFont="1" applyBorder="1" applyAlignment="1" applyProtection="1">
      <alignment horizontal="left" vertical="center" wrapText="1"/>
      <protection locked="0"/>
    </xf>
    <xf numFmtId="0" fontId="10" fillId="0" borderId="0" xfId="0" applyFont="1" applyAlignment="1" applyProtection="1">
      <alignment vertical="top" wrapText="1"/>
      <protection locked="0"/>
    </xf>
    <xf numFmtId="0" fontId="10" fillId="0" borderId="0" xfId="0" applyFont="1" applyBorder="1" applyAlignment="1" applyProtection="1">
      <alignment horizontal="left" vertical="center"/>
      <protection locked="0"/>
    </xf>
    <xf numFmtId="3" fontId="11" fillId="0" borderId="0" xfId="0" applyNumberFormat="1" applyFont="1" applyBorder="1" applyAlignment="1" applyProtection="1">
      <alignment horizontal="right" vertical="top" indent="3"/>
      <protection locked="0"/>
    </xf>
    <xf numFmtId="0" fontId="23" fillId="0" borderId="0" xfId="0" applyFont="1" applyBorder="1" applyAlignment="1" applyProtection="1">
      <alignment horizontal="center" vertical="top"/>
      <protection locked="0"/>
    </xf>
    <xf numFmtId="3" fontId="22" fillId="0" borderId="171" xfId="0" applyNumberFormat="1" applyFont="1" applyBorder="1" applyAlignment="1" applyProtection="1">
      <alignment horizontal="center" vertical="center" wrapText="1"/>
      <protection locked="0"/>
    </xf>
    <xf numFmtId="3" fontId="22" fillId="0" borderId="100" xfId="0" applyNumberFormat="1" applyFont="1" applyBorder="1" applyAlignment="1" applyProtection="1">
      <alignment horizontal="center" vertical="center" wrapText="1"/>
      <protection locked="0"/>
    </xf>
    <xf numFmtId="3" fontId="22" fillId="0" borderId="122" xfId="0" applyNumberFormat="1" applyFont="1" applyBorder="1" applyAlignment="1" applyProtection="1">
      <alignment horizontal="center" vertical="center" wrapText="1"/>
      <protection locked="0"/>
    </xf>
    <xf numFmtId="3" fontId="22" fillId="0" borderId="101" xfId="0" applyNumberFormat="1" applyFont="1" applyBorder="1" applyAlignment="1" applyProtection="1">
      <alignment horizontal="center" vertical="center" wrapText="1"/>
      <protection locked="0"/>
    </xf>
    <xf numFmtId="3" fontId="11" fillId="0" borderId="0" xfId="0" applyNumberFormat="1" applyFont="1" applyBorder="1" applyAlignment="1" applyProtection="1">
      <alignment horizontal="right" vertical="center" indent="1"/>
      <protection locked="0"/>
    </xf>
    <xf numFmtId="0" fontId="10" fillId="0" borderId="0" xfId="0" applyFont="1" applyBorder="1" applyAlignment="1" applyProtection="1">
      <alignment horizontal="left" vertical="top" wrapText="1"/>
      <protection locked="0"/>
    </xf>
    <xf numFmtId="0" fontId="10" fillId="0" borderId="171" xfId="0" applyFont="1" applyBorder="1" applyAlignment="1" applyProtection="1">
      <alignment horizontal="center" vertical="center" wrapText="1"/>
      <protection locked="0"/>
    </xf>
    <xf numFmtId="0" fontId="10" fillId="0" borderId="100" xfId="0" applyFont="1" applyBorder="1" applyAlignment="1" applyProtection="1">
      <alignment horizontal="center" vertical="center" wrapText="1"/>
      <protection locked="0"/>
    </xf>
    <xf numFmtId="0" fontId="10" fillId="0" borderId="101" xfId="0" applyFont="1" applyBorder="1" applyAlignment="1" applyProtection="1">
      <alignment horizontal="center" vertical="center" wrapText="1"/>
      <protection locked="0"/>
    </xf>
    <xf numFmtId="0" fontId="4" fillId="0" borderId="0" xfId="0" applyFont="1" applyBorder="1" applyAlignment="1" applyProtection="1">
      <alignment horizontal="left" vertical="center"/>
      <protection locked="0"/>
    </xf>
    <xf numFmtId="3" fontId="18" fillId="0" borderId="0" xfId="0" applyNumberFormat="1" applyFont="1" applyBorder="1" applyAlignment="1" applyProtection="1">
      <alignment horizontal="right" vertical="center" indent="1"/>
      <protection hidden="1"/>
    </xf>
    <xf numFmtId="0" fontId="20" fillId="0" borderId="0" xfId="0" applyFont="1" applyBorder="1" applyAlignment="1" applyProtection="1">
      <alignment horizontal="center" vertical="center"/>
      <protection locked="0"/>
    </xf>
    <xf numFmtId="0" fontId="10" fillId="0" borderId="292" xfId="0" applyFont="1" applyBorder="1" applyAlignment="1" applyProtection="1">
      <alignment horizontal="center" vertical="center" wrapText="1"/>
      <protection locked="0"/>
    </xf>
    <xf numFmtId="0" fontId="10" fillId="0" borderId="125" xfId="0" applyFont="1" applyBorder="1" applyAlignment="1" applyProtection="1">
      <alignment horizontal="center" vertical="center" wrapText="1"/>
      <protection locked="0"/>
    </xf>
    <xf numFmtId="0" fontId="10" fillId="0" borderId="226" xfId="0" applyFont="1" applyBorder="1" applyAlignment="1" applyProtection="1">
      <alignment horizontal="center" vertical="center" wrapText="1"/>
      <protection locked="0"/>
    </xf>
    <xf numFmtId="0" fontId="10" fillId="0" borderId="225" xfId="0" applyFont="1" applyBorder="1" applyAlignment="1" applyProtection="1">
      <alignment horizontal="center" vertical="center" wrapText="1"/>
      <protection locked="0"/>
    </xf>
    <xf numFmtId="0" fontId="10" fillId="0" borderId="293" xfId="0" applyFont="1" applyBorder="1" applyAlignment="1" applyProtection="1">
      <alignment horizontal="center" vertical="center" wrapText="1"/>
      <protection locked="0"/>
    </xf>
    <xf numFmtId="0" fontId="10" fillId="0" borderId="294" xfId="0" applyFont="1" applyBorder="1" applyAlignment="1" applyProtection="1">
      <alignment horizontal="center" vertical="center" wrapText="1"/>
      <protection locked="0"/>
    </xf>
    <xf numFmtId="0" fontId="21" fillId="0" borderId="81" xfId="0" applyFont="1" applyBorder="1" applyAlignment="1" applyProtection="1">
      <alignment horizontal="center" vertical="center" wrapText="1"/>
      <protection locked="0"/>
    </xf>
    <xf numFmtId="0" fontId="22" fillId="0" borderId="124" xfId="0" applyFont="1" applyBorder="1" applyAlignment="1" applyProtection="1">
      <alignment horizontal="center" vertical="center" wrapText="1"/>
      <protection locked="0"/>
    </xf>
    <xf numFmtId="0" fontId="22" fillId="0" borderId="24" xfId="0" applyFont="1" applyBorder="1" applyAlignment="1" applyProtection="1">
      <alignment horizontal="center" vertical="center" wrapText="1"/>
      <protection locked="0"/>
    </xf>
    <xf numFmtId="0" fontId="22" fillId="0" borderId="198" xfId="0" applyFont="1" applyBorder="1" applyAlignment="1" applyProtection="1">
      <alignment horizontal="center" vertical="center" wrapText="1"/>
      <protection locked="0"/>
    </xf>
    <xf numFmtId="0" fontId="22" fillId="0" borderId="201" xfId="0" applyFont="1" applyBorder="1" applyAlignment="1" applyProtection="1">
      <alignment horizontal="center" vertical="top"/>
      <protection locked="0"/>
    </xf>
    <xf numFmtId="0" fontId="22" fillId="0" borderId="145" xfId="0" applyFont="1" applyBorder="1" applyAlignment="1" applyProtection="1">
      <alignment horizontal="center" vertical="top"/>
      <protection locked="0"/>
    </xf>
    <xf numFmtId="0" fontId="22" fillId="0" borderId="47" xfId="0" applyFont="1" applyBorder="1" applyAlignment="1" applyProtection="1">
      <alignment horizontal="center" vertical="top"/>
      <protection locked="0"/>
    </xf>
    <xf numFmtId="0" fontId="22" fillId="0" borderId="132" xfId="0" applyFont="1" applyBorder="1" applyAlignment="1" applyProtection="1">
      <alignment horizontal="center" vertical="top"/>
      <protection locked="0"/>
    </xf>
    <xf numFmtId="0" fontId="22" fillId="0" borderId="18" xfId="0" applyFont="1" applyBorder="1" applyAlignment="1" applyProtection="1">
      <alignment horizontal="center" vertical="top"/>
      <protection locked="0"/>
    </xf>
    <xf numFmtId="0" fontId="22" fillId="0" borderId="1" xfId="0" applyFont="1" applyBorder="1" applyAlignment="1" applyProtection="1">
      <alignment horizontal="center" vertical="top"/>
      <protection locked="0"/>
    </xf>
    <xf numFmtId="0" fontId="22" fillId="0" borderId="134" xfId="0" applyFont="1" applyBorder="1" applyAlignment="1" applyProtection="1">
      <alignment horizontal="center" vertical="top"/>
      <protection locked="0"/>
    </xf>
    <xf numFmtId="0" fontId="22" fillId="0" borderId="148" xfId="0" applyFont="1" applyBorder="1" applyAlignment="1" applyProtection="1">
      <alignment horizontal="center" vertical="top"/>
      <protection locked="0"/>
    </xf>
    <xf numFmtId="0" fontId="22" fillId="0" borderId="149" xfId="0" applyFont="1" applyBorder="1" applyAlignment="1" applyProtection="1">
      <alignment horizontal="center" vertical="top"/>
      <protection locked="0"/>
    </xf>
    <xf numFmtId="0" fontId="21" fillId="0" borderId="127" xfId="0" applyFont="1" applyBorder="1" applyAlignment="1" applyProtection="1">
      <alignment horizontal="center" vertical="center"/>
      <protection locked="0"/>
    </xf>
    <xf numFmtId="0" fontId="21" fillId="0" borderId="128" xfId="0" applyFont="1" applyBorder="1" applyAlignment="1" applyProtection="1">
      <alignment horizontal="center" vertical="center"/>
      <protection locked="0"/>
    </xf>
    <xf numFmtId="0" fontId="21" fillId="0" borderId="108" xfId="0" applyFont="1" applyBorder="1" applyAlignment="1" applyProtection="1">
      <alignment horizontal="center" vertical="center"/>
      <protection locked="0"/>
    </xf>
    <xf numFmtId="0" fontId="23" fillId="0" borderId="0" xfId="0" applyFont="1" applyBorder="1" applyAlignment="1" applyProtection="1">
      <alignment horizontal="center" vertical="center" wrapText="1"/>
      <protection locked="0"/>
    </xf>
    <xf numFmtId="3" fontId="11" fillId="0" borderId="0" xfId="0" applyNumberFormat="1" applyFont="1" applyBorder="1" applyAlignment="1" applyProtection="1">
      <alignment horizontal="right" vertical="center" wrapText="1" indent="3"/>
      <protection locked="0"/>
    </xf>
    <xf numFmtId="0" fontId="8" fillId="0" borderId="0" xfId="0" applyFont="1" applyAlignment="1" applyProtection="1">
      <alignment vertical="top" wrapText="1"/>
      <protection locked="0"/>
    </xf>
    <xf numFmtId="0" fontId="8" fillId="0" borderId="0" xfId="0" applyFont="1" applyAlignment="1" applyProtection="1">
      <alignment horizontal="left" vertical="top" wrapText="1"/>
      <protection locked="0"/>
    </xf>
    <xf numFmtId="3" fontId="12" fillId="0" borderId="0" xfId="0" applyNumberFormat="1" applyFont="1" applyBorder="1" applyAlignment="1" applyProtection="1">
      <alignment horizontal="right" vertical="center" wrapText="1" indent="3"/>
      <protection locked="0"/>
    </xf>
    <xf numFmtId="0" fontId="12" fillId="0" borderId="346" xfId="0" applyFont="1" applyBorder="1" applyAlignment="1" applyProtection="1">
      <alignment horizontal="left" vertical="center" wrapText="1"/>
      <protection locked="0"/>
    </xf>
    <xf numFmtId="0" fontId="12" fillId="0" borderId="347" xfId="0" applyFont="1" applyBorder="1" applyAlignment="1" applyProtection="1">
      <alignment horizontal="left" vertical="center" wrapText="1"/>
      <protection locked="0"/>
    </xf>
    <xf numFmtId="0" fontId="29" fillId="0" borderId="12" xfId="0" applyFont="1" applyBorder="1" applyAlignment="1" applyProtection="1">
      <alignment horizontal="center" vertical="center"/>
      <protection locked="0"/>
    </xf>
    <xf numFmtId="0" fontId="29" fillId="0" borderId="1" xfId="0" applyFont="1" applyBorder="1" applyAlignment="1" applyProtection="1">
      <alignment horizontal="center" vertical="center"/>
      <protection locked="0"/>
    </xf>
    <xf numFmtId="0" fontId="29" fillId="0" borderId="59" xfId="0" applyFont="1" applyBorder="1" applyAlignment="1" applyProtection="1">
      <alignment horizontal="center" vertical="center"/>
      <protection locked="0"/>
    </xf>
    <xf numFmtId="0" fontId="29" fillId="0" borderId="19" xfId="0" applyFont="1" applyBorder="1" applyAlignment="1" applyProtection="1">
      <alignment horizontal="center" vertical="center"/>
      <protection locked="0"/>
    </xf>
    <xf numFmtId="3" fontId="12" fillId="0" borderId="26" xfId="0" applyNumberFormat="1" applyFont="1" applyBorder="1" applyAlignment="1" applyProtection="1">
      <alignment horizontal="right" indent="1"/>
      <protection locked="0"/>
    </xf>
    <xf numFmtId="0" fontId="4" fillId="0" borderId="0" xfId="0" applyFont="1" applyAlignment="1">
      <alignment horizontal="justify" vertical="top"/>
    </xf>
    <xf numFmtId="0" fontId="8" fillId="0" borderId="0" xfId="0" applyFont="1" applyAlignment="1" applyProtection="1">
      <alignment horizontal="left"/>
      <protection locked="0"/>
    </xf>
    <xf numFmtId="0" fontId="10" fillId="0" borderId="0" xfId="0" applyFont="1" applyBorder="1" applyAlignment="1" applyProtection="1">
      <alignment horizontal="justify" vertical="top"/>
      <protection locked="0"/>
    </xf>
    <xf numFmtId="0" fontId="12" fillId="0" borderId="0" xfId="0" applyFont="1" applyBorder="1" applyAlignment="1" applyProtection="1">
      <alignment vertical="top"/>
      <protection locked="0"/>
    </xf>
    <xf numFmtId="0" fontId="4" fillId="0" borderId="0" xfId="0" applyFont="1" applyBorder="1" applyAlignment="1" applyProtection="1">
      <alignment horizontal="left" wrapText="1"/>
      <protection locked="0"/>
    </xf>
    <xf numFmtId="0" fontId="22" fillId="0" borderId="0" xfId="0" applyFont="1" applyBorder="1" applyAlignment="1" applyProtection="1">
      <alignment horizontal="center" vertical="center"/>
      <protection locked="0"/>
    </xf>
    <xf numFmtId="0" fontId="9" fillId="0" borderId="0" xfId="0" applyFont="1" applyAlignment="1" applyProtection="1">
      <alignment vertical="top"/>
      <protection locked="0"/>
    </xf>
    <xf numFmtId="0" fontId="10" fillId="0" borderId="0" xfId="0" applyFont="1" applyAlignment="1" applyProtection="1">
      <alignment horizontal="left" vertical="center" wrapText="1"/>
      <protection locked="0"/>
    </xf>
    <xf numFmtId="3" fontId="18" fillId="0" borderId="0" xfId="0" applyNumberFormat="1" applyFont="1" applyBorder="1" applyAlignment="1" applyProtection="1">
      <alignment horizontal="right" vertical="center" indent="1"/>
      <protection locked="0"/>
    </xf>
    <xf numFmtId="3" fontId="16" fillId="0" borderId="0" xfId="0" applyNumberFormat="1" applyFont="1" applyBorder="1" applyAlignment="1" applyProtection="1">
      <alignment horizontal="right" vertical="center" wrapText="1" indent="1"/>
      <protection hidden="1"/>
    </xf>
    <xf numFmtId="0" fontId="33" fillId="0" borderId="0" xfId="0" applyFont="1" applyBorder="1" applyAlignment="1" applyProtection="1">
      <alignment horizontal="left" vertical="center"/>
      <protection locked="0"/>
    </xf>
    <xf numFmtId="0" fontId="3" fillId="0" borderId="0" xfId="0" applyFont="1" applyBorder="1" applyAlignment="1" applyProtection="1">
      <alignment horizontal="left" vertical="center" wrapText="1"/>
      <protection locked="0"/>
    </xf>
    <xf numFmtId="3" fontId="15" fillId="0" borderId="0" xfId="0" applyNumberFormat="1" applyFont="1" applyBorder="1" applyAlignment="1" applyProtection="1">
      <alignment horizontal="right" vertical="center" wrapText="1" indent="1"/>
      <protection hidden="1"/>
    </xf>
    <xf numFmtId="0" fontId="34" fillId="0" borderId="0" xfId="0" applyFont="1" applyAlignment="1" applyProtection="1">
      <alignment vertical="center"/>
      <protection locked="0"/>
    </xf>
    <xf numFmtId="0" fontId="4" fillId="0" borderId="0" xfId="0" applyFont="1" applyAlignment="1" applyProtection="1">
      <alignment horizontal="left" vertical="center" wrapText="1"/>
      <protection locked="0"/>
    </xf>
    <xf numFmtId="0" fontId="12" fillId="0" borderId="0"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0" xfId="0" applyFont="1" applyBorder="1" applyAlignment="1" applyProtection="1">
      <alignment horizontal="justify" vertical="center" wrapText="1"/>
      <protection locked="0"/>
    </xf>
    <xf numFmtId="0" fontId="4" fillId="0" borderId="0" xfId="0" applyFont="1" applyBorder="1" applyAlignment="1" applyProtection="1">
      <alignment horizontal="justify" vertical="center" wrapText="1"/>
      <protection locked="0"/>
    </xf>
    <xf numFmtId="0" fontId="21" fillId="0" borderId="0" xfId="0" applyFont="1" applyAlignment="1" applyProtection="1">
      <alignment horizontal="left" vertical="center"/>
      <protection locked="0"/>
    </xf>
    <xf numFmtId="0" fontId="4" fillId="0" borderId="0" xfId="0" applyFont="1" applyAlignment="1" applyProtection="1">
      <alignment horizontal="justify" vertical="center" wrapText="1"/>
      <protection locked="0"/>
    </xf>
    <xf numFmtId="0" fontId="12" fillId="0" borderId="0" xfId="0" applyFont="1" applyBorder="1" applyAlignment="1" applyProtection="1">
      <alignment horizontal="left" vertical="center" wrapText="1"/>
      <protection locked="0"/>
    </xf>
    <xf numFmtId="0" fontId="9" fillId="0" borderId="0" xfId="0" applyFont="1" applyAlignment="1" applyProtection="1">
      <alignment horizontal="justify" vertical="top"/>
      <protection locked="0"/>
    </xf>
    <xf numFmtId="0" fontId="6" fillId="0" borderId="0" xfId="0" applyFont="1"/>
    <xf numFmtId="0" fontId="4" fillId="0" borderId="0" xfId="0" applyFont="1" applyFill="1" applyProtection="1">
      <protection locked="0"/>
    </xf>
    <xf numFmtId="0" fontId="4" fillId="0" borderId="0" xfId="0" applyFont="1" applyBorder="1" applyAlignment="1" applyProtection="1">
      <alignment vertical="center"/>
      <protection locked="0"/>
    </xf>
    <xf numFmtId="0" fontId="4" fillId="0" borderId="0" xfId="0" applyFont="1" applyFill="1" applyBorder="1" applyProtection="1">
      <protection locked="0"/>
    </xf>
    <xf numFmtId="0" fontId="5" fillId="0" borderId="0" xfId="0" applyFont="1" applyAlignment="1" applyProtection="1">
      <alignment horizontal="left" vertical="center" wrapText="1"/>
      <protection locked="0"/>
    </xf>
    <xf numFmtId="0" fontId="12" fillId="0" borderId="0" xfId="0" applyFont="1" applyBorder="1" applyAlignment="1">
      <alignment horizontal="center" vertical="center"/>
    </xf>
    <xf numFmtId="0" fontId="10" fillId="0" borderId="0" xfId="0" applyFont="1" applyAlignment="1" applyProtection="1">
      <alignment horizontal="left" vertical="top"/>
      <protection locked="0"/>
    </xf>
    <xf numFmtId="0" fontId="22" fillId="0" borderId="0" xfId="0" applyFont="1" applyProtection="1">
      <protection locked="0"/>
    </xf>
    <xf numFmtId="0" fontId="3" fillId="0" borderId="0" xfId="0" applyFont="1" applyAlignment="1" applyProtection="1">
      <alignment horizontal="left" vertical="center"/>
      <protection locked="0"/>
    </xf>
    <xf numFmtId="0" fontId="4" fillId="0" borderId="0" xfId="0" applyFont="1" applyBorder="1" applyAlignment="1" applyProtection="1">
      <alignment horizontal="left" vertical="justify" wrapText="1"/>
      <protection locked="0"/>
    </xf>
    <xf numFmtId="3" fontId="12" fillId="0" borderId="0" xfId="0" applyNumberFormat="1" applyFont="1" applyBorder="1" applyAlignment="1" applyProtection="1">
      <alignment horizontal="right" vertical="center" wrapText="1" indent="1"/>
      <protection locked="0"/>
    </xf>
    <xf numFmtId="0" fontId="10" fillId="0" borderId="11" xfId="0" applyFont="1" applyBorder="1" applyAlignment="1" applyProtection="1">
      <alignment horizontal="left" vertical="top" wrapText="1"/>
      <protection locked="0"/>
    </xf>
    <xf numFmtId="0" fontId="4" fillId="0" borderId="0" xfId="0" applyFont="1" applyAlignment="1" applyProtection="1">
      <protection locked="0"/>
    </xf>
    <xf numFmtId="3" fontId="18" fillId="0" borderId="1" xfId="0" applyNumberFormat="1" applyFont="1" applyBorder="1" applyAlignment="1" applyProtection="1">
      <alignment horizontal="center" vertical="center" wrapText="1"/>
      <protection locked="0"/>
    </xf>
    <xf numFmtId="0" fontId="10" fillId="0" borderId="99" xfId="0" applyFont="1" applyBorder="1" applyAlignment="1" applyProtection="1">
      <alignment horizontal="justify" vertical="top" wrapText="1"/>
      <protection locked="0"/>
    </xf>
    <xf numFmtId="0" fontId="10" fillId="0" borderId="199" xfId="0" applyFont="1" applyBorder="1" applyAlignment="1" applyProtection="1">
      <alignment horizontal="justify" vertical="top" wrapText="1"/>
      <protection locked="0"/>
    </xf>
    <xf numFmtId="0" fontId="10" fillId="0" borderId="11" xfId="0" applyFont="1" applyBorder="1" applyAlignment="1" applyProtection="1">
      <alignment horizontal="justify" vertical="top" wrapText="1"/>
      <protection locked="0"/>
    </xf>
    <xf numFmtId="0" fontId="10" fillId="0" borderId="13" xfId="0" applyFont="1" applyBorder="1" applyAlignment="1" applyProtection="1">
      <alignment horizontal="justify" vertical="top" wrapText="1"/>
      <protection locked="0"/>
    </xf>
    <xf numFmtId="0" fontId="10" fillId="0" borderId="100" xfId="0" applyFont="1" applyBorder="1" applyAlignment="1" applyProtection="1">
      <alignment horizontal="justify" vertical="top" wrapText="1"/>
      <protection locked="0"/>
    </xf>
    <xf numFmtId="0" fontId="10" fillId="0" borderId="96" xfId="0" applyFont="1" applyBorder="1" applyAlignment="1" applyProtection="1">
      <alignment horizontal="justify" vertical="top" wrapText="1"/>
      <protection locked="0"/>
    </xf>
    <xf numFmtId="0" fontId="10" fillId="0" borderId="100" xfId="0" applyFont="1" applyBorder="1" applyAlignment="1" applyProtection="1">
      <alignment horizontal="left" vertical="center" wrapText="1"/>
      <protection locked="0"/>
    </xf>
    <xf numFmtId="0" fontId="10" fillId="0" borderId="99" xfId="0" applyFont="1" applyBorder="1" applyAlignment="1" applyProtection="1">
      <alignment horizontal="left" vertical="center" wrapText="1"/>
      <protection locked="0"/>
    </xf>
    <xf numFmtId="0" fontId="10" fillId="0" borderId="199" xfId="0" applyFont="1" applyBorder="1" applyAlignment="1" applyProtection="1">
      <alignment horizontal="left" vertical="center" wrapText="1"/>
      <protection locked="0"/>
    </xf>
    <xf numFmtId="0" fontId="3" fillId="0" borderId="273" xfId="0" applyFont="1" applyBorder="1" applyAlignment="1" applyProtection="1">
      <alignment horizontal="center" vertical="center" wrapText="1"/>
      <protection locked="0"/>
    </xf>
    <xf numFmtId="3" fontId="18" fillId="0" borderId="149" xfId="0" applyNumberFormat="1" applyFont="1" applyBorder="1" applyAlignment="1" applyProtection="1">
      <alignment horizontal="center" vertical="center" wrapText="1"/>
      <protection locked="0"/>
    </xf>
    <xf numFmtId="0" fontId="3" fillId="0" borderId="0" xfId="0" applyFont="1" applyFill="1" applyBorder="1" applyAlignment="1" applyProtection="1">
      <alignment horizontal="left"/>
      <protection locked="0"/>
    </xf>
    <xf numFmtId="3" fontId="15" fillId="0" borderId="0" xfId="0" applyNumberFormat="1" applyFont="1" applyFill="1" applyBorder="1" applyAlignment="1" applyProtection="1">
      <alignment horizontal="right" vertical="center" indent="1"/>
      <protection hidden="1"/>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justify" vertical="top" wrapText="1"/>
      <protection locked="0"/>
    </xf>
    <xf numFmtId="0" fontId="12" fillId="0" borderId="0" xfId="0" applyFont="1" applyBorder="1" applyAlignment="1" applyProtection="1">
      <alignment horizontal="left"/>
      <protection locked="0"/>
    </xf>
    <xf numFmtId="0" fontId="12" fillId="0" borderId="0" xfId="0" applyFont="1" applyBorder="1" applyAlignment="1" applyProtection="1">
      <alignment horizontal="justify" vertical="top"/>
      <protection locked="0"/>
    </xf>
    <xf numFmtId="0" fontId="21" fillId="0" borderId="0" xfId="0" applyFont="1" applyBorder="1" applyAlignment="1" applyProtection="1">
      <alignment horizontal="justify" vertical="top" wrapText="1"/>
      <protection locked="0"/>
    </xf>
    <xf numFmtId="0" fontId="21" fillId="0" borderId="0" xfId="0" applyFont="1" applyBorder="1" applyAlignment="1" applyProtection="1">
      <alignment horizontal="left" wrapText="1"/>
      <protection locked="0"/>
    </xf>
    <xf numFmtId="0" fontId="12" fillId="0" borderId="0" xfId="0" applyFont="1" applyAlignment="1">
      <alignment horizontal="justify" vertical="top"/>
    </xf>
    <xf numFmtId="0" fontId="30" fillId="0" borderId="0" xfId="0" applyFont="1" applyFill="1" applyBorder="1" applyAlignment="1" applyProtection="1">
      <alignment horizontal="left" vertical="center"/>
      <protection locked="0"/>
    </xf>
    <xf numFmtId="3" fontId="30" fillId="0" borderId="0" xfId="0" applyNumberFormat="1" applyFont="1" applyFill="1" applyBorder="1" applyAlignment="1" applyProtection="1">
      <alignment horizontal="center" vertical="center"/>
      <protection hidden="1"/>
    </xf>
    <xf numFmtId="0" fontId="35" fillId="0" borderId="0" xfId="0" applyFont="1" applyAlignment="1" applyProtection="1">
      <alignment horizontal="justify" vertical="top"/>
      <protection locked="0"/>
    </xf>
    <xf numFmtId="0" fontId="10" fillId="0" borderId="0" xfId="0" applyFont="1" applyBorder="1" applyAlignment="1" applyProtection="1">
      <alignment horizontal="justify" vertical="top" wrapText="1"/>
      <protection locked="0"/>
    </xf>
    <xf numFmtId="0" fontId="10" fillId="0" borderId="0" xfId="0" applyFont="1" applyBorder="1" applyAlignment="1" applyProtection="1">
      <alignment horizontal="left" vertical="center" wrapText="1"/>
      <protection locked="0"/>
    </xf>
    <xf numFmtId="0" fontId="12" fillId="0" borderId="0" xfId="0" applyFont="1" applyBorder="1" applyAlignment="1" applyProtection="1">
      <alignment horizontal="justify" vertical="top"/>
      <protection locked="0"/>
    </xf>
    <xf numFmtId="0" fontId="21" fillId="0" borderId="0" xfId="0" applyFont="1" applyBorder="1" applyAlignment="1" applyProtection="1">
      <alignment horizontal="left" vertical="top" wrapText="1"/>
      <protection locked="0"/>
    </xf>
    <xf numFmtId="3" fontId="11" fillId="0" borderId="0" xfId="0" applyNumberFormat="1" applyFont="1" applyBorder="1" applyAlignment="1" applyProtection="1">
      <alignment horizontal="right" vertical="center" wrapText="1"/>
      <protection hidden="1"/>
    </xf>
    <xf numFmtId="3" fontId="11" fillId="0" borderId="0" xfId="0" applyNumberFormat="1" applyFont="1" applyBorder="1" applyAlignment="1" applyProtection="1">
      <alignment horizontal="right" vertical="center" wrapText="1" indent="1"/>
      <protection hidden="1"/>
    </xf>
    <xf numFmtId="3" fontId="11" fillId="0" borderId="0" xfId="0" applyNumberFormat="1" applyFont="1" applyBorder="1" applyAlignment="1" applyProtection="1">
      <alignment horizontal="right" vertical="center" indent="1"/>
      <protection hidden="1"/>
    </xf>
    <xf numFmtId="0" fontId="12" fillId="0" borderId="0" xfId="0" applyFont="1" applyBorder="1" applyAlignment="1" applyProtection="1">
      <alignment horizontal="right" vertical="center" indent="1"/>
      <protection hidden="1"/>
    </xf>
    <xf numFmtId="0" fontId="10" fillId="0" borderId="0" xfId="0" applyFont="1" applyBorder="1" applyAlignment="1" applyProtection="1">
      <alignment horizontal="justify" vertical="top" wrapText="1"/>
      <protection locked="0"/>
    </xf>
    <xf numFmtId="0" fontId="10" fillId="0" borderId="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0" fillId="0" borderId="0"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12" fillId="0" borderId="0" xfId="0" applyFont="1" applyBorder="1" applyAlignment="1" applyProtection="1">
      <alignment horizontal="justify" vertical="top"/>
      <protection locked="0"/>
    </xf>
    <xf numFmtId="0" fontId="10" fillId="0" borderId="0" xfId="0" applyFont="1" applyBorder="1" applyAlignment="1" applyProtection="1">
      <alignment horizontal="left" vertical="center"/>
      <protection locked="0"/>
    </xf>
    <xf numFmtId="0" fontId="10" fillId="0" borderId="1" xfId="0" applyFont="1" applyBorder="1" applyAlignment="1" applyProtection="1">
      <alignment horizontal="justify" vertical="top" wrapText="1"/>
      <protection locked="0"/>
    </xf>
    <xf numFmtId="0" fontId="10" fillId="0" borderId="2" xfId="0" applyFont="1" applyBorder="1" applyAlignment="1" applyProtection="1">
      <alignment horizontal="justify" vertical="top" wrapText="1"/>
      <protection locked="0"/>
    </xf>
    <xf numFmtId="0" fontId="10" fillId="0" borderId="3" xfId="0" applyFont="1" applyBorder="1" applyAlignment="1" applyProtection="1">
      <alignment horizontal="justify" vertical="top"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justify" vertical="center" wrapText="1"/>
      <protection locked="0"/>
    </xf>
    <xf numFmtId="0" fontId="12" fillId="0" borderId="0" xfId="0" applyFont="1" applyBorder="1" applyAlignment="1" applyProtection="1">
      <alignment horizontal="left" vertical="top"/>
      <protection locked="0"/>
    </xf>
    <xf numFmtId="0" fontId="10" fillId="0" borderId="0" xfId="0" applyFont="1" applyBorder="1" applyAlignment="1" applyProtection="1">
      <alignment horizontal="left" vertical="top" wrapText="1"/>
      <protection locked="0"/>
    </xf>
    <xf numFmtId="0" fontId="4" fillId="0" borderId="0" xfId="0" applyFont="1"/>
    <xf numFmtId="0" fontId="10" fillId="0" borderId="122"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protection locked="0"/>
    </xf>
    <xf numFmtId="0" fontId="10" fillId="0" borderId="0" xfId="0" applyFont="1" applyBorder="1" applyAlignment="1" applyProtection="1">
      <alignment horizontal="justify" vertical="top" wrapText="1"/>
      <protection locked="0"/>
    </xf>
    <xf numFmtId="0" fontId="10" fillId="0" borderId="0" xfId="0" applyFont="1" applyAlignment="1" applyProtection="1">
      <alignment horizontal="left"/>
      <protection locked="0"/>
    </xf>
    <xf numFmtId="0" fontId="4" fillId="0" borderId="0" xfId="0" applyFont="1" applyAlignment="1" applyProtection="1">
      <alignment horizontal="left" vertical="center" wrapText="1"/>
      <protection locked="0"/>
    </xf>
    <xf numFmtId="0" fontId="4" fillId="0" borderId="0" xfId="0" applyFont="1"/>
    <xf numFmtId="0" fontId="10" fillId="0" borderId="0" xfId="0" applyFont="1" applyFill="1" applyBorder="1" applyAlignment="1" applyProtection="1">
      <alignment horizontal="left" vertical="center"/>
      <protection locked="0"/>
    </xf>
    <xf numFmtId="0" fontId="6" fillId="0" borderId="0" xfId="0" applyFont="1" applyBorder="1" applyAlignment="1" applyProtection="1">
      <alignment horizontal="justify" vertical="top" wrapText="1"/>
      <protection locked="0"/>
    </xf>
    <xf numFmtId="0" fontId="4" fillId="0" borderId="0" xfId="0" applyFont="1" applyBorder="1" applyAlignment="1" applyProtection="1">
      <alignment horizontal="center" wrapText="1"/>
      <protection locked="0"/>
    </xf>
    <xf numFmtId="0" fontId="12" fillId="0" borderId="0" xfId="0" applyFont="1" applyBorder="1" applyAlignment="1" applyProtection="1">
      <alignment horizontal="right" vertical="top" indent="1"/>
      <protection locked="0"/>
    </xf>
    <xf numFmtId="0" fontId="31" fillId="0" borderId="0" xfId="0" applyFont="1" applyBorder="1" applyAlignment="1" applyProtection="1">
      <alignment horizontal="left" vertical="center" wrapText="1"/>
      <protection locked="0"/>
    </xf>
    <xf numFmtId="0" fontId="10" fillId="0" borderId="0" xfId="0" applyFont="1" applyBorder="1" applyAlignment="1" applyProtection="1">
      <alignment horizontal="justify" vertical="top" wrapText="1"/>
      <protection locked="0"/>
    </xf>
    <xf numFmtId="0" fontId="10" fillId="0" borderId="0" xfId="0" applyFont="1" applyBorder="1" applyAlignment="1" applyProtection="1">
      <alignment horizontal="left" vertical="top"/>
      <protection locked="0"/>
    </xf>
    <xf numFmtId="0" fontId="12" fillId="0" borderId="99" xfId="0" applyFont="1" applyBorder="1" applyAlignment="1" applyProtection="1">
      <alignment horizontal="justify" vertical="top"/>
      <protection locked="0"/>
    </xf>
    <xf numFmtId="0" fontId="9" fillId="0" borderId="0" xfId="0" applyFont="1" applyBorder="1" applyAlignment="1" applyProtection="1">
      <alignment horizontal="left" vertical="top" wrapText="1"/>
      <protection locked="0"/>
    </xf>
    <xf numFmtId="0" fontId="6" fillId="0" borderId="18" xfId="0" applyFont="1" applyBorder="1" applyAlignment="1">
      <alignment horizontal="left" vertical="center"/>
    </xf>
    <xf numFmtId="0" fontId="6" fillId="0" borderId="18" xfId="0" applyFont="1" applyBorder="1"/>
    <xf numFmtId="0" fontId="6" fillId="0" borderId="18" xfId="0" applyFont="1" applyBorder="1" applyAlignment="1">
      <alignment horizontal="left"/>
    </xf>
    <xf numFmtId="0" fontId="10" fillId="0" borderId="1"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0" fontId="10" fillId="0" borderId="0" xfId="0" applyFont="1" applyBorder="1" applyAlignment="1" applyProtection="1">
      <alignment horizontal="justify" vertical="top" wrapText="1"/>
      <protection locked="0"/>
    </xf>
    <xf numFmtId="3" fontId="12" fillId="0" borderId="96" xfId="0" applyNumberFormat="1" applyFont="1" applyBorder="1" applyAlignment="1" applyProtection="1">
      <alignment horizontal="center" vertical="center" wrapText="1"/>
      <protection locked="0"/>
    </xf>
    <xf numFmtId="3" fontId="12" fillId="0" borderId="11" xfId="0" applyNumberFormat="1" applyFont="1" applyBorder="1" applyAlignment="1" applyProtection="1">
      <alignment horizontal="center" vertical="center" wrapText="1"/>
      <protection locked="0"/>
    </xf>
    <xf numFmtId="3" fontId="12" fillId="0" borderId="1" xfId="0" applyNumberFormat="1" applyFont="1" applyBorder="1" applyAlignment="1" applyProtection="1">
      <alignment horizontal="center" vertical="center" wrapText="1"/>
      <protection locked="0"/>
    </xf>
    <xf numFmtId="0" fontId="10" fillId="0" borderId="0" xfId="0" applyFont="1" applyBorder="1" applyAlignment="1" applyProtection="1">
      <alignment vertical="center" wrapText="1"/>
      <protection locked="0"/>
    </xf>
    <xf numFmtId="0" fontId="4" fillId="0" borderId="0" xfId="0" applyFont="1" applyBorder="1" applyAlignment="1" applyProtection="1">
      <alignment horizontal="left" vertical="center" wrapText="1"/>
      <protection locked="0"/>
    </xf>
    <xf numFmtId="3" fontId="12" fillId="0" borderId="1" xfId="0" applyNumberFormat="1" applyFont="1" applyBorder="1" applyAlignment="1" applyProtection="1">
      <alignment horizontal="center" vertical="center"/>
      <protection locked="0"/>
    </xf>
    <xf numFmtId="3" fontId="12" fillId="0" borderId="18" xfId="0" applyNumberFormat="1" applyFont="1" applyBorder="1" applyAlignment="1" applyProtection="1">
      <alignment horizontal="center" vertical="center"/>
      <protection locked="0"/>
    </xf>
    <xf numFmtId="0" fontId="4" fillId="0" borderId="0" xfId="0"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4" fillId="0" borderId="0" xfId="0" applyFont="1" applyBorder="1" applyAlignment="1">
      <alignment horizontal="left" vertical="center" wrapText="1"/>
    </xf>
    <xf numFmtId="0" fontId="4" fillId="0" borderId="0" xfId="0" applyFont="1"/>
    <xf numFmtId="3" fontId="12" fillId="0" borderId="149" xfId="0" applyNumberFormat="1" applyFont="1" applyBorder="1" applyAlignment="1" applyProtection="1">
      <alignment horizontal="center" vertical="center"/>
      <protection locked="0"/>
    </xf>
    <xf numFmtId="0" fontId="12" fillId="0" borderId="16"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3" fontId="12" fillId="0" borderId="149" xfId="0" applyNumberFormat="1" applyFont="1" applyBorder="1" applyAlignment="1" applyProtection="1">
      <alignment horizontal="center" vertical="center" wrapText="1"/>
      <protection locked="0"/>
    </xf>
    <xf numFmtId="0" fontId="4" fillId="0" borderId="0" xfId="0" applyFont="1" applyBorder="1" applyAlignment="1" applyProtection="1">
      <alignment horizontal="left"/>
      <protection locked="0"/>
    </xf>
    <xf numFmtId="0" fontId="18" fillId="0" borderId="17" xfId="0" applyFont="1" applyBorder="1" applyAlignment="1" applyProtection="1">
      <alignment horizontal="center" vertical="center" wrapText="1"/>
      <protection locked="0"/>
    </xf>
    <xf numFmtId="0" fontId="18" fillId="0" borderId="57" xfId="0" applyFont="1" applyBorder="1" applyAlignment="1" applyProtection="1">
      <alignment horizontal="center" vertical="center" wrapText="1"/>
      <protection locked="0"/>
    </xf>
    <xf numFmtId="0" fontId="18" fillId="0" borderId="174" xfId="0" applyFont="1" applyBorder="1" applyAlignment="1" applyProtection="1">
      <alignment horizontal="center" vertical="center" wrapText="1"/>
      <protection locked="0"/>
    </xf>
    <xf numFmtId="0" fontId="10" fillId="0" borderId="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2" fillId="0" borderId="76" xfId="0" applyFont="1" applyBorder="1" applyAlignment="1" applyProtection="1">
      <alignment horizontal="center" vertical="center" wrapText="1"/>
      <protection locked="0"/>
    </xf>
    <xf numFmtId="0" fontId="12" fillId="0" borderId="51"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36" fillId="0" borderId="0" xfId="0" applyFont="1" applyBorder="1" applyAlignment="1" applyProtection="1">
      <alignment horizontal="center" vertical="center"/>
      <protection locked="0"/>
    </xf>
    <xf numFmtId="0" fontId="25" fillId="0" borderId="0"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3" fontId="12" fillId="0" borderId="12" xfId="0" applyNumberFormat="1" applyFont="1" applyBorder="1" applyAlignment="1" applyProtection="1">
      <alignment horizontal="center" vertical="center"/>
      <protection locked="0"/>
    </xf>
    <xf numFmtId="3" fontId="12" fillId="0" borderId="13" xfId="0" applyNumberFormat="1" applyFont="1" applyBorder="1" applyAlignment="1" applyProtection="1">
      <alignment horizontal="center" vertical="center"/>
      <protection locked="0"/>
    </xf>
    <xf numFmtId="3" fontId="12" fillId="0" borderId="13" xfId="0" applyNumberFormat="1" applyFont="1" applyBorder="1" applyAlignment="1" applyProtection="1">
      <alignment horizontal="center" vertical="center" wrapText="1"/>
      <protection locked="0"/>
    </xf>
    <xf numFmtId="10" fontId="19" fillId="0" borderId="12" xfId="0" applyNumberFormat="1" applyFont="1" applyBorder="1" applyAlignment="1" applyProtection="1">
      <alignment horizontal="center" vertical="center" wrapText="1"/>
      <protection locked="0"/>
    </xf>
    <xf numFmtId="10" fontId="19" fillId="0" borderId="145" xfId="0" applyNumberFormat="1" applyFont="1" applyBorder="1" applyAlignment="1" applyProtection="1">
      <alignment horizontal="center" vertical="center" wrapText="1"/>
      <protection locked="0"/>
    </xf>
    <xf numFmtId="10" fontId="19" fillId="0" borderId="14" xfId="0" applyNumberFormat="1" applyFont="1" applyBorder="1" applyAlignment="1" applyProtection="1">
      <alignment horizontal="center" vertical="center" wrapText="1"/>
      <protection locked="0"/>
    </xf>
    <xf numFmtId="10" fontId="19" fillId="0" borderId="147" xfId="0" applyNumberFormat="1" applyFont="1" applyBorder="1" applyAlignment="1" applyProtection="1">
      <alignment horizontal="center" vertical="center" wrapText="1"/>
      <protection locked="0"/>
    </xf>
    <xf numFmtId="10" fontId="19" fillId="0" borderId="148" xfId="0" applyNumberFormat="1" applyFont="1" applyBorder="1" applyAlignment="1" applyProtection="1">
      <alignment horizontal="center" vertical="center" wrapText="1"/>
      <protection locked="0"/>
    </xf>
    <xf numFmtId="10" fontId="19" fillId="0" borderId="99" xfId="0" applyNumberFormat="1" applyFont="1" applyBorder="1" applyAlignment="1" applyProtection="1">
      <alignment horizontal="center" vertical="center" wrapText="1"/>
      <protection locked="0"/>
    </xf>
    <xf numFmtId="10" fontId="19" fillId="0" borderId="126" xfId="0" applyNumberFormat="1" applyFont="1" applyBorder="1" applyAlignment="1" applyProtection="1">
      <alignment horizontal="center" vertical="center" wrapText="1"/>
      <protection locked="0"/>
    </xf>
    <xf numFmtId="3" fontId="18" fillId="0" borderId="111" xfId="0" applyNumberFormat="1" applyFont="1" applyBorder="1" applyAlignment="1" applyProtection="1">
      <alignment horizontal="center" vertical="center" wrapText="1"/>
      <protection locked="0"/>
    </xf>
    <xf numFmtId="3" fontId="23" fillId="0" borderId="0" xfId="0" applyNumberFormat="1" applyFont="1" applyBorder="1" applyAlignment="1" applyProtection="1">
      <alignment horizontal="center" vertical="center" wrapText="1"/>
      <protection locked="0"/>
    </xf>
    <xf numFmtId="3" fontId="12" fillId="0" borderId="126" xfId="0" applyNumberFormat="1" applyFont="1" applyBorder="1" applyAlignment="1" applyProtection="1">
      <alignment horizontal="center" vertical="center" wrapText="1"/>
      <protection locked="0"/>
    </xf>
    <xf numFmtId="3" fontId="12" fillId="0" borderId="111" xfId="0" applyNumberFormat="1" applyFont="1" applyBorder="1" applyAlignment="1" applyProtection="1">
      <alignment horizontal="center" vertical="center" wrapText="1"/>
      <protection locked="0"/>
    </xf>
    <xf numFmtId="3" fontId="11" fillId="0" borderId="108" xfId="0" applyNumberFormat="1" applyFont="1" applyBorder="1" applyAlignment="1" applyProtection="1">
      <alignment horizontal="center" vertical="center" wrapText="1"/>
      <protection hidden="1"/>
    </xf>
    <xf numFmtId="3" fontId="12" fillId="0" borderId="82" xfId="0" applyNumberFormat="1" applyFont="1" applyBorder="1" applyAlignment="1" applyProtection="1">
      <alignment horizontal="center" vertical="center" wrapText="1"/>
      <protection locked="0"/>
    </xf>
    <xf numFmtId="3" fontId="12" fillId="0" borderId="83" xfId="0" applyNumberFormat="1" applyFont="1" applyBorder="1" applyAlignment="1" applyProtection="1">
      <alignment horizontal="center" vertical="center"/>
      <protection hidden="1"/>
    </xf>
    <xf numFmtId="3" fontId="12" fillId="0" borderId="101" xfId="0" applyNumberFormat="1" applyFont="1" applyBorder="1" applyAlignment="1" applyProtection="1">
      <alignment horizontal="center" vertical="center"/>
      <protection hidden="1"/>
    </xf>
    <xf numFmtId="3" fontId="11" fillId="0" borderId="8" xfId="0" applyNumberFormat="1" applyFont="1" applyBorder="1" applyAlignment="1" applyProtection="1">
      <alignment horizontal="center" vertical="center" wrapText="1"/>
      <protection hidden="1"/>
    </xf>
    <xf numFmtId="3" fontId="11" fillId="0" borderId="9" xfId="0" applyNumberFormat="1" applyFont="1" applyBorder="1" applyAlignment="1" applyProtection="1">
      <alignment horizontal="center" vertical="center"/>
      <protection hidden="1"/>
    </xf>
    <xf numFmtId="3" fontId="11" fillId="0" borderId="42" xfId="0" applyNumberFormat="1" applyFont="1" applyBorder="1" applyAlignment="1" applyProtection="1">
      <alignment horizontal="center" vertical="center"/>
      <protection hidden="1"/>
    </xf>
    <xf numFmtId="3" fontId="12" fillId="0" borderId="96" xfId="0" applyNumberFormat="1" applyFont="1" applyBorder="1" applyAlignment="1" applyProtection="1">
      <alignment horizontal="center" vertical="center"/>
      <protection locked="0"/>
    </xf>
    <xf numFmtId="3" fontId="12" fillId="0" borderId="108" xfId="0" applyNumberFormat="1" applyFont="1" applyBorder="1" applyAlignment="1" applyProtection="1">
      <alignment horizontal="center" vertical="center"/>
      <protection locked="0"/>
    </xf>
    <xf numFmtId="3" fontId="18" fillId="0" borderId="57" xfId="0" applyNumberFormat="1" applyFont="1" applyBorder="1" applyAlignment="1" applyProtection="1">
      <alignment horizontal="center" vertical="center"/>
      <protection locked="0"/>
    </xf>
    <xf numFmtId="3" fontId="18" fillId="0" borderId="111" xfId="0" applyNumberFormat="1" applyFont="1" applyBorder="1" applyAlignment="1" applyProtection="1">
      <alignment horizontal="center" vertical="center"/>
      <protection locked="0"/>
    </xf>
    <xf numFmtId="3" fontId="16" fillId="0" borderId="111" xfId="0" applyNumberFormat="1" applyFont="1" applyBorder="1" applyAlignment="1" applyProtection="1">
      <alignment horizontal="center"/>
      <protection locked="0"/>
    </xf>
    <xf numFmtId="3" fontId="18" fillId="0" borderId="83" xfId="0" applyNumberFormat="1" applyFont="1" applyBorder="1" applyAlignment="1" applyProtection="1">
      <alignment horizontal="center" vertical="center"/>
      <protection locked="0"/>
    </xf>
    <xf numFmtId="3" fontId="18" fillId="0" borderId="174" xfId="0" applyNumberFormat="1" applyFont="1" applyBorder="1" applyAlignment="1" applyProtection="1">
      <alignment horizontal="center" vertical="center"/>
      <protection locked="0"/>
    </xf>
    <xf numFmtId="3" fontId="18" fillId="0" borderId="149" xfId="0" applyNumberFormat="1" applyFont="1" applyBorder="1" applyAlignment="1" applyProtection="1">
      <alignment horizontal="center" vertical="center"/>
      <protection locked="0"/>
    </xf>
    <xf numFmtId="3" fontId="16" fillId="0" borderId="149" xfId="0" applyNumberFormat="1" applyFont="1" applyBorder="1" applyAlignment="1" applyProtection="1">
      <alignment horizontal="center"/>
      <protection locked="0"/>
    </xf>
    <xf numFmtId="3" fontId="18" fillId="0" borderId="166" xfId="0" applyNumberFormat="1" applyFont="1" applyBorder="1" applyAlignment="1" applyProtection="1">
      <alignment horizontal="center" vertical="center"/>
      <protection locked="0"/>
    </xf>
    <xf numFmtId="3" fontId="16" fillId="0" borderId="53" xfId="0" applyNumberFormat="1" applyFont="1" applyBorder="1" applyAlignment="1" applyProtection="1">
      <alignment horizontal="center" vertical="center"/>
      <protection hidden="1"/>
    </xf>
    <xf numFmtId="3" fontId="16" fillId="0" borderId="108" xfId="0" applyNumberFormat="1" applyFont="1" applyBorder="1" applyAlignment="1" applyProtection="1">
      <alignment horizontal="center" vertical="center"/>
      <protection hidden="1"/>
    </xf>
    <xf numFmtId="3" fontId="16" fillId="0" borderId="108" xfId="0" applyNumberFormat="1" applyFont="1" applyBorder="1" applyAlignment="1" applyProtection="1">
      <alignment horizontal="center"/>
      <protection hidden="1"/>
    </xf>
    <xf numFmtId="3" fontId="16" fillId="0" borderId="109" xfId="0" applyNumberFormat="1" applyFont="1" applyBorder="1" applyAlignment="1" applyProtection="1">
      <alignment horizontal="center" vertical="center"/>
      <protection hidden="1"/>
    </xf>
    <xf numFmtId="3" fontId="18" fillId="0" borderId="1" xfId="0" applyNumberFormat="1" applyFont="1" applyBorder="1" applyAlignment="1" applyProtection="1">
      <alignment horizontal="center" vertical="center"/>
      <protection locked="0"/>
    </xf>
    <xf numFmtId="3" fontId="18" fillId="0" borderId="148" xfId="0" applyNumberFormat="1" applyFont="1" applyBorder="1" applyAlignment="1" applyProtection="1">
      <alignment horizontal="center" vertical="center"/>
      <protection locked="0"/>
    </xf>
    <xf numFmtId="3" fontId="18" fillId="0" borderId="178" xfId="0" applyNumberFormat="1" applyFont="1" applyBorder="1" applyAlignment="1" applyProtection="1">
      <alignment horizontal="center" vertical="center"/>
      <protection locked="0"/>
    </xf>
    <xf numFmtId="3" fontId="18" fillId="0" borderId="82" xfId="0" applyNumberFormat="1" applyFont="1" applyBorder="1" applyAlignment="1" applyProtection="1">
      <alignment horizontal="center" vertical="center"/>
      <protection locked="0"/>
    </xf>
    <xf numFmtId="3" fontId="18" fillId="0" borderId="3" xfId="0" applyNumberFormat="1" applyFont="1" applyBorder="1" applyAlignment="1" applyProtection="1">
      <alignment horizontal="center" vertical="center"/>
      <protection locked="0"/>
    </xf>
    <xf numFmtId="3" fontId="18" fillId="0" borderId="18" xfId="0" applyNumberFormat="1" applyFont="1" applyBorder="1" applyAlignment="1" applyProtection="1">
      <alignment horizontal="center" vertical="center"/>
      <protection locked="0"/>
    </xf>
    <xf numFmtId="3" fontId="18" fillId="0" borderId="153" xfId="0" applyNumberFormat="1" applyFont="1" applyBorder="1" applyAlignment="1" applyProtection="1">
      <alignment horizontal="center" vertical="center"/>
      <protection locked="0"/>
    </xf>
    <xf numFmtId="3" fontId="16" fillId="0" borderId="305" xfId="0" applyNumberFormat="1" applyFont="1" applyBorder="1" applyAlignment="1" applyProtection="1">
      <alignment horizontal="center" vertical="center"/>
      <protection hidden="1"/>
    </xf>
    <xf numFmtId="3" fontId="16" fillId="0" borderId="186" xfId="0" applyNumberFormat="1" applyFont="1" applyBorder="1" applyAlignment="1" applyProtection="1">
      <alignment horizontal="center" vertical="center"/>
      <protection hidden="1"/>
    </xf>
    <xf numFmtId="3" fontId="16" fillId="0" borderId="287" xfId="0" applyNumberFormat="1" applyFont="1" applyBorder="1" applyAlignment="1" applyProtection="1">
      <alignment horizontal="center" vertical="center"/>
      <protection hidden="1"/>
    </xf>
    <xf numFmtId="0" fontId="12" fillId="0" borderId="346" xfId="0" applyFont="1" applyBorder="1" applyAlignment="1" applyProtection="1">
      <alignment horizontal="center" vertical="center" wrapText="1"/>
      <protection locked="0"/>
    </xf>
    <xf numFmtId="0" fontId="12" fillId="0" borderId="347" xfId="0" applyFont="1" applyBorder="1" applyAlignment="1" applyProtection="1">
      <alignment horizontal="center" vertical="center" wrapText="1"/>
      <protection locked="0"/>
    </xf>
    <xf numFmtId="0" fontId="12" fillId="0" borderId="32" xfId="0" applyFont="1" applyBorder="1" applyAlignment="1" applyProtection="1">
      <alignment horizontal="center" vertical="center" wrapText="1"/>
      <protection locked="0"/>
    </xf>
    <xf numFmtId="0" fontId="12" fillId="0" borderId="60" xfId="0" applyFont="1" applyBorder="1" applyAlignment="1" applyProtection="1">
      <alignment horizontal="center" vertical="center" wrapText="1"/>
      <protection locked="0"/>
    </xf>
    <xf numFmtId="0" fontId="12" fillId="0" borderId="77" xfId="0" applyFont="1" applyBorder="1" applyAlignment="1" applyProtection="1">
      <alignment horizontal="center" vertical="center" wrapText="1"/>
      <protection locked="0"/>
    </xf>
    <xf numFmtId="3" fontId="18" fillId="0" borderId="81" xfId="0" applyNumberFormat="1" applyFont="1" applyBorder="1" applyAlignment="1" applyProtection="1">
      <alignment horizontal="center" vertical="center"/>
      <protection locked="0"/>
    </xf>
    <xf numFmtId="3" fontId="18" fillId="0" borderId="58" xfId="0" applyNumberFormat="1" applyFont="1" applyBorder="1" applyAlignment="1" applyProtection="1">
      <alignment horizontal="center" vertical="center"/>
      <protection locked="0"/>
    </xf>
    <xf numFmtId="3" fontId="18" fillId="0" borderId="273" xfId="0" applyNumberFormat="1" applyFont="1" applyBorder="1" applyAlignment="1" applyProtection="1">
      <alignment horizontal="center" vertical="center"/>
      <protection locked="0"/>
    </xf>
    <xf numFmtId="3" fontId="18" fillId="0" borderId="186" xfId="0" applyNumberFormat="1" applyFont="1" applyBorder="1" applyAlignment="1" applyProtection="1">
      <alignment horizontal="center" vertical="center"/>
      <protection locked="0"/>
    </xf>
    <xf numFmtId="3" fontId="18" fillId="0" borderId="274" xfId="0" applyNumberFormat="1" applyFont="1" applyBorder="1" applyAlignment="1" applyProtection="1">
      <alignment horizontal="center" vertical="center"/>
      <protection locked="0"/>
    </xf>
    <xf numFmtId="3" fontId="18" fillId="0" borderId="165" xfId="0" applyNumberFormat="1" applyFont="1" applyBorder="1" applyAlignment="1" applyProtection="1">
      <alignment horizontal="center" vertical="center"/>
      <protection locked="0"/>
    </xf>
    <xf numFmtId="3" fontId="18" fillId="0" borderId="131" xfId="0" applyNumberFormat="1" applyFont="1" applyBorder="1" applyAlignment="1" applyProtection="1">
      <alignment horizontal="center" vertical="center"/>
      <protection locked="0"/>
    </xf>
    <xf numFmtId="3" fontId="18" fillId="0" borderId="14" xfId="0" applyNumberFormat="1" applyFont="1" applyBorder="1" applyAlignment="1" applyProtection="1">
      <alignment horizontal="center" vertical="center"/>
      <protection locked="0"/>
    </xf>
    <xf numFmtId="3" fontId="18" fillId="0" borderId="195" xfId="0" applyNumberFormat="1" applyFont="1" applyBorder="1" applyAlignment="1" applyProtection="1">
      <alignment horizontal="center" vertical="center"/>
      <protection locked="0"/>
    </xf>
    <xf numFmtId="3" fontId="18" fillId="0" borderId="15" xfId="0" applyNumberFormat="1" applyFont="1" applyBorder="1" applyAlignment="1" applyProtection="1">
      <alignment horizontal="center" vertical="center"/>
      <protection locked="0"/>
    </xf>
    <xf numFmtId="3" fontId="18" fillId="0" borderId="127" xfId="0" applyNumberFormat="1" applyFont="1" applyBorder="1" applyAlignment="1" applyProtection="1">
      <alignment horizontal="center" vertical="center"/>
      <protection locked="0"/>
    </xf>
    <xf numFmtId="3" fontId="18" fillId="0" borderId="128" xfId="0" applyNumberFormat="1" applyFont="1" applyBorder="1" applyAlignment="1" applyProtection="1">
      <alignment horizontal="center" vertical="center"/>
      <protection locked="0"/>
    </xf>
    <xf numFmtId="3" fontId="18" fillId="0" borderId="61" xfId="0" applyNumberFormat="1" applyFont="1" applyBorder="1" applyAlignment="1" applyProtection="1">
      <alignment horizontal="center" vertical="center"/>
      <protection locked="0"/>
    </xf>
    <xf numFmtId="3" fontId="18" fillId="0" borderId="109" xfId="0" applyNumberFormat="1" applyFont="1" applyBorder="1" applyAlignment="1" applyProtection="1">
      <alignment horizontal="center" vertical="center"/>
      <protection locked="0"/>
    </xf>
    <xf numFmtId="0" fontId="10" fillId="0" borderId="0" xfId="0" applyFont="1" applyBorder="1" applyAlignment="1" applyProtection="1">
      <alignment horizontal="left" vertical="center" wrapText="1"/>
      <protection locked="0"/>
    </xf>
    <xf numFmtId="0" fontId="35" fillId="0" borderId="0" xfId="0" applyFont="1" applyAlignment="1" applyProtection="1">
      <alignment horizontal="justify" vertical="top"/>
      <protection locked="0"/>
    </xf>
    <xf numFmtId="0" fontId="10" fillId="0" borderId="0" xfId="0" applyFont="1" applyBorder="1" applyAlignment="1" applyProtection="1">
      <alignment horizontal="left" vertical="center"/>
      <protection locked="0"/>
    </xf>
    <xf numFmtId="3" fontId="12" fillId="0" borderId="148" xfId="0" applyNumberFormat="1" applyFont="1" applyBorder="1" applyAlignment="1" applyProtection="1">
      <alignment horizontal="center" vertical="center"/>
      <protection locked="0"/>
    </xf>
    <xf numFmtId="0" fontId="10" fillId="0" borderId="106" xfId="0" applyFont="1" applyBorder="1" applyAlignment="1" applyProtection="1">
      <alignment horizontal="left" vertical="center" wrapText="1"/>
      <protection locked="0"/>
    </xf>
    <xf numFmtId="0" fontId="10" fillId="0" borderId="0" xfId="0" applyFont="1" applyAlignment="1" applyProtection="1">
      <alignment vertical="top"/>
      <protection locked="0"/>
    </xf>
    <xf numFmtId="0" fontId="10" fillId="0" borderId="0" xfId="0" applyFont="1" applyBorder="1" applyAlignment="1" applyProtection="1">
      <alignment horizontal="left" vertical="center" wrapText="1"/>
      <protection locked="0"/>
    </xf>
    <xf numFmtId="0" fontId="35" fillId="0" borderId="0" xfId="0" applyFont="1" applyAlignment="1" applyProtection="1">
      <alignment horizontal="justify" vertical="top"/>
      <protection locked="0"/>
    </xf>
    <xf numFmtId="0" fontId="22" fillId="0" borderId="0" xfId="0" applyFont="1" applyAlignment="1" applyProtection="1">
      <alignment horizontal="justify" vertical="top"/>
      <protection locked="0"/>
    </xf>
    <xf numFmtId="10" fontId="12" fillId="0" borderId="148" xfId="0" applyNumberFormat="1" applyFont="1" applyBorder="1" applyAlignment="1" applyProtection="1">
      <alignment horizontal="center" vertical="center"/>
      <protection locked="0"/>
    </xf>
    <xf numFmtId="165" fontId="12" fillId="0" borderId="175" xfId="0" applyNumberFormat="1" applyFont="1" applyBorder="1" applyAlignment="1" applyProtection="1">
      <alignment horizontal="center" vertical="center"/>
      <protection locked="0"/>
    </xf>
    <xf numFmtId="3" fontId="12" fillId="0" borderId="14" xfId="0" applyNumberFormat="1" applyFont="1" applyBorder="1" applyAlignment="1" applyProtection="1">
      <alignment horizontal="center"/>
      <protection locked="0"/>
    </xf>
    <xf numFmtId="10" fontId="12" fillId="0" borderId="14" xfId="0" applyNumberFormat="1" applyFont="1" applyBorder="1" applyAlignment="1" applyProtection="1">
      <alignment horizontal="center"/>
      <protection locked="0"/>
    </xf>
    <xf numFmtId="165" fontId="12" fillId="0" borderId="195" xfId="0" applyNumberFormat="1" applyFont="1" applyBorder="1" applyAlignment="1" applyProtection="1">
      <alignment horizontal="center"/>
      <protection locked="0"/>
    </xf>
    <xf numFmtId="0" fontId="3" fillId="0" borderId="130" xfId="0" applyFont="1" applyBorder="1" applyAlignment="1" applyProtection="1">
      <alignment horizontal="center" vertical="center"/>
      <protection locked="0"/>
    </xf>
    <xf numFmtId="0" fontId="3" fillId="0" borderId="200" xfId="0" applyFont="1" applyBorder="1" applyAlignment="1" applyProtection="1">
      <alignment horizontal="center" vertical="center"/>
      <protection locked="0"/>
    </xf>
    <xf numFmtId="0" fontId="35" fillId="0" borderId="1" xfId="0" applyFont="1" applyBorder="1" applyAlignment="1" applyProtection="1">
      <alignment horizontal="justify" vertical="top"/>
      <protection locked="0"/>
    </xf>
    <xf numFmtId="0" fontId="35" fillId="0" borderId="2" xfId="0" applyFont="1" applyBorder="1" applyAlignment="1" applyProtection="1">
      <alignment horizontal="justify" vertical="top"/>
      <protection locked="0"/>
    </xf>
    <xf numFmtId="0" fontId="35" fillId="0" borderId="3" xfId="0" applyFont="1" applyBorder="1" applyAlignment="1" applyProtection="1">
      <alignment horizontal="justify" vertical="top"/>
      <protection locked="0"/>
    </xf>
    <xf numFmtId="0" fontId="10" fillId="0" borderId="0" xfId="0" applyFont="1" applyBorder="1" applyAlignment="1" applyProtection="1">
      <alignment horizontal="left" vertical="center"/>
      <protection locked="0"/>
    </xf>
    <xf numFmtId="0" fontId="10" fillId="0" borderId="0" xfId="0" applyFont="1" applyFill="1" applyBorder="1" applyAlignment="1" applyProtection="1">
      <alignment horizontal="left" vertical="top" wrapText="1"/>
      <protection locked="0"/>
    </xf>
    <xf numFmtId="0" fontId="21"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horizontal="left" vertical="center" wrapText="1"/>
      <protection locked="0"/>
    </xf>
    <xf numFmtId="0" fontId="23" fillId="0" borderId="0" xfId="0" applyFont="1" applyFill="1" applyBorder="1" applyAlignment="1" applyProtection="1">
      <alignment horizontal="center" vertical="center" wrapText="1"/>
      <protection locked="0"/>
    </xf>
    <xf numFmtId="0" fontId="3" fillId="0" borderId="287" xfId="0" applyFont="1" applyBorder="1" applyAlignment="1" applyProtection="1">
      <alignment horizontal="center" vertical="center" wrapText="1"/>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justify" vertical="top" wrapText="1"/>
      <protection locked="0"/>
    </xf>
    <xf numFmtId="0" fontId="3" fillId="0" borderId="0" xfId="0" applyFont="1" applyAlignment="1" applyProtection="1">
      <alignment horizontal="left" vertical="center"/>
      <protection locked="0"/>
    </xf>
    <xf numFmtId="0" fontId="10" fillId="0" borderId="36"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4" fillId="0" borderId="0" xfId="0" applyFont="1"/>
    <xf numFmtId="0" fontId="40" fillId="0" borderId="0" xfId="0" applyFont="1"/>
    <xf numFmtId="0" fontId="4" fillId="0" borderId="0" xfId="0" applyFont="1" applyBorder="1"/>
    <xf numFmtId="0" fontId="10" fillId="0" borderId="0" xfId="0" applyFont="1" applyBorder="1" applyAlignment="1" applyProtection="1">
      <alignment horizontal="left" vertical="center" wrapText="1"/>
      <protection locked="0"/>
    </xf>
    <xf numFmtId="49" fontId="12" fillId="0" borderId="0" xfId="0" applyNumberFormat="1" applyFont="1" applyAlignment="1" applyProtection="1">
      <alignment horizontal="left" vertical="center"/>
      <protection locked="0"/>
    </xf>
    <xf numFmtId="0" fontId="4" fillId="0" borderId="0" xfId="0" applyFont="1"/>
    <xf numFmtId="0" fontId="39" fillId="0" borderId="0" xfId="0" applyFont="1" applyProtection="1">
      <protection locked="0"/>
    </xf>
    <xf numFmtId="0" fontId="39" fillId="0" borderId="0" xfId="0" applyFont="1" applyBorder="1" applyProtection="1">
      <protection locked="0"/>
    </xf>
    <xf numFmtId="0" fontId="12" fillId="0" borderId="0" xfId="0" applyFont="1" applyBorder="1" applyAlignment="1" applyProtection="1">
      <alignment horizontal="center" vertical="center"/>
    </xf>
    <xf numFmtId="3" fontId="19" fillId="0" borderId="0" xfId="0" applyNumberFormat="1" applyFont="1" applyBorder="1" applyAlignment="1" applyProtection="1">
      <alignment horizontal="center" vertical="center"/>
      <protection locked="0"/>
    </xf>
    <xf numFmtId="3" fontId="19" fillId="0" borderId="0" xfId="0" applyNumberFormat="1" applyFont="1" applyBorder="1" applyAlignment="1" applyProtection="1">
      <alignment horizontal="right" vertical="center" indent="3"/>
      <protection locked="0"/>
    </xf>
    <xf numFmtId="0" fontId="21" fillId="0" borderId="0" xfId="0" applyFont="1" applyBorder="1" applyAlignment="1" applyProtection="1">
      <alignment horizontal="left" vertical="top" wrapText="1"/>
      <protection locked="0"/>
    </xf>
    <xf numFmtId="0" fontId="21" fillId="0" borderId="0" xfId="0" applyFont="1" applyBorder="1" applyAlignment="1" applyProtection="1">
      <alignment horizontal="left" vertical="center" wrapText="1"/>
      <protection locked="0"/>
    </xf>
    <xf numFmtId="0" fontId="21"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4" fillId="0" borderId="0" xfId="0" applyFont="1"/>
    <xf numFmtId="0" fontId="21" fillId="0" borderId="0" xfId="0" applyFont="1" applyBorder="1" applyAlignment="1" applyProtection="1">
      <alignment horizontal="left" vertical="center"/>
      <protection locked="0"/>
    </xf>
    <xf numFmtId="3" fontId="4" fillId="0" borderId="0" xfId="0" applyNumberFormat="1" applyFont="1" applyBorder="1" applyProtection="1">
      <protection locked="0"/>
    </xf>
    <xf numFmtId="0" fontId="22" fillId="0" borderId="0" xfId="0" applyFont="1" applyBorder="1" applyAlignment="1" applyProtection="1">
      <alignment horizontal="center" vertical="top"/>
      <protection locked="0"/>
    </xf>
    <xf numFmtId="3" fontId="29" fillId="0" borderId="111" xfId="0" applyNumberFormat="1" applyFont="1" applyBorder="1" applyAlignment="1" applyProtection="1">
      <alignment horizontal="center"/>
      <protection locked="0"/>
    </xf>
    <xf numFmtId="3" fontId="29" fillId="0" borderId="149" xfId="0" applyNumberFormat="1" applyFont="1" applyBorder="1" applyAlignment="1" applyProtection="1">
      <alignment horizontal="center"/>
      <protection locked="0"/>
    </xf>
    <xf numFmtId="3" fontId="29" fillId="0" borderId="108" xfId="0" applyNumberFormat="1" applyFont="1" applyBorder="1" applyAlignment="1" applyProtection="1">
      <alignment horizontal="center"/>
      <protection hidden="1"/>
    </xf>
    <xf numFmtId="3" fontId="43" fillId="0" borderId="57" xfId="0" applyNumberFormat="1" applyFont="1" applyBorder="1" applyAlignment="1" applyProtection="1">
      <alignment horizontal="center" vertical="center"/>
      <protection locked="0"/>
    </xf>
    <xf numFmtId="0" fontId="22" fillId="0" borderId="111" xfId="0" applyFont="1" applyBorder="1" applyAlignment="1" applyProtection="1">
      <alignment horizontal="center" vertical="center"/>
    </xf>
    <xf numFmtId="3" fontId="22" fillId="0" borderId="111" xfId="0" applyNumberFormat="1" applyFont="1" applyBorder="1" applyAlignment="1" applyProtection="1">
      <alignment horizontal="center" vertical="center"/>
    </xf>
    <xf numFmtId="0" fontId="22" fillId="0" borderId="83" xfId="0" applyFont="1" applyBorder="1" applyAlignment="1" applyProtection="1">
      <alignment horizontal="center" vertical="center"/>
    </xf>
    <xf numFmtId="0" fontId="22" fillId="0" borderId="17" xfId="0" applyFont="1" applyBorder="1" applyAlignment="1" applyProtection="1">
      <alignment horizontal="center" vertical="center"/>
    </xf>
    <xf numFmtId="3" fontId="43" fillId="0" borderId="1" xfId="0" applyNumberFormat="1" applyFont="1" applyBorder="1" applyAlignment="1" applyProtection="1">
      <alignment horizontal="center" vertical="center"/>
      <protection locked="0"/>
    </xf>
    <xf numFmtId="3" fontId="30" fillId="0" borderId="1" xfId="0" applyNumberFormat="1" applyFont="1" applyBorder="1" applyAlignment="1" applyProtection="1">
      <alignment horizontal="center" vertical="center"/>
      <protection locked="0"/>
    </xf>
    <xf numFmtId="3" fontId="30" fillId="0" borderId="19" xfId="0" applyNumberFormat="1" applyFont="1" applyBorder="1" applyAlignment="1" applyProtection="1">
      <alignment horizontal="center" vertical="center"/>
      <protection locked="0"/>
    </xf>
    <xf numFmtId="3" fontId="43" fillId="0" borderId="17" xfId="0" applyNumberFormat="1" applyFont="1" applyBorder="1" applyAlignment="1" applyProtection="1">
      <alignment horizontal="center" vertical="center"/>
      <protection locked="0"/>
    </xf>
    <xf numFmtId="3" fontId="22" fillId="0" borderId="1" xfId="0" applyNumberFormat="1" applyFont="1" applyBorder="1" applyAlignment="1" applyProtection="1">
      <alignment horizontal="center" vertical="center"/>
      <protection locked="0"/>
    </xf>
    <xf numFmtId="3" fontId="22" fillId="0" borderId="19" xfId="0" applyNumberFormat="1" applyFont="1" applyBorder="1" applyAlignment="1" applyProtection="1">
      <alignment horizontal="center" vertical="center"/>
      <protection locked="0"/>
    </xf>
    <xf numFmtId="3" fontId="43" fillId="0" borderId="174" xfId="0" applyNumberFormat="1" applyFont="1" applyBorder="1" applyAlignment="1" applyProtection="1">
      <alignment horizontal="center" vertical="center"/>
      <protection locked="0"/>
    </xf>
    <xf numFmtId="3" fontId="43" fillId="0" borderId="149" xfId="0" applyNumberFormat="1" applyFont="1" applyBorder="1" applyAlignment="1" applyProtection="1">
      <alignment horizontal="center" vertical="center"/>
      <protection locked="0"/>
    </xf>
    <xf numFmtId="3" fontId="22" fillId="0" borderId="149" xfId="0" applyNumberFormat="1" applyFont="1" applyBorder="1" applyAlignment="1" applyProtection="1">
      <alignment horizontal="center" vertical="center"/>
      <protection locked="0"/>
    </xf>
    <xf numFmtId="3" fontId="22" fillId="0" borderId="166" xfId="0" applyNumberFormat="1" applyFont="1" applyBorder="1" applyAlignment="1" applyProtection="1">
      <alignment horizontal="center" vertical="center"/>
      <protection locked="0"/>
    </xf>
    <xf numFmtId="3" fontId="29" fillId="0" borderId="190" xfId="0" applyNumberFormat="1" applyFont="1" applyBorder="1" applyAlignment="1" applyProtection="1">
      <alignment horizontal="center" vertical="center"/>
      <protection hidden="1"/>
    </xf>
    <xf numFmtId="3" fontId="29" fillId="0" borderId="130" xfId="0" applyNumberFormat="1" applyFont="1" applyBorder="1" applyAlignment="1" applyProtection="1">
      <alignment horizontal="center" vertical="center"/>
      <protection hidden="1"/>
    </xf>
    <xf numFmtId="3" fontId="22" fillId="0" borderId="287" xfId="0" applyNumberFormat="1" applyFont="1" applyBorder="1" applyAlignment="1" applyProtection="1">
      <alignment horizontal="center" vertical="center"/>
      <protection locked="0"/>
    </xf>
    <xf numFmtId="3" fontId="22" fillId="0" borderId="165" xfId="0" applyNumberFormat="1" applyFont="1" applyBorder="1" applyAlignment="1" applyProtection="1">
      <alignment horizontal="center" vertical="center"/>
      <protection locked="0"/>
    </xf>
    <xf numFmtId="0" fontId="22" fillId="0" borderId="46" xfId="0" applyFont="1" applyBorder="1" applyAlignment="1" applyProtection="1">
      <alignment horizontal="center" vertical="center"/>
    </xf>
    <xf numFmtId="3" fontId="43" fillId="0" borderId="47" xfId="0" applyNumberFormat="1" applyFont="1" applyBorder="1" applyAlignment="1" applyProtection="1">
      <alignment horizontal="center" vertical="center"/>
      <protection locked="0"/>
    </xf>
    <xf numFmtId="3" fontId="30" fillId="0" borderId="47" xfId="0" applyNumberFormat="1" applyFont="1" applyBorder="1" applyAlignment="1" applyProtection="1">
      <alignment horizontal="center" vertical="center"/>
      <protection locked="0"/>
    </xf>
    <xf numFmtId="3" fontId="43" fillId="0" borderId="145" xfId="0" applyNumberFormat="1" applyFont="1" applyBorder="1" applyAlignment="1" applyProtection="1">
      <alignment horizontal="center" vertical="center"/>
      <protection locked="0"/>
    </xf>
    <xf numFmtId="3" fontId="30" fillId="0" borderId="163" xfId="0" applyNumberFormat="1" applyFont="1" applyBorder="1" applyAlignment="1" applyProtection="1">
      <alignment horizontal="center" vertical="center"/>
      <protection locked="0"/>
    </xf>
    <xf numFmtId="0" fontId="22" fillId="0" borderId="190" xfId="0" applyFont="1" applyBorder="1" applyAlignment="1" applyProtection="1">
      <alignment horizontal="center" vertical="center"/>
    </xf>
    <xf numFmtId="3" fontId="43" fillId="0" borderId="287" xfId="0" applyNumberFormat="1" applyFont="1" applyBorder="1" applyAlignment="1" applyProtection="1">
      <alignment horizontal="center" vertical="center"/>
      <protection locked="0"/>
    </xf>
    <xf numFmtId="3" fontId="30" fillId="0" borderId="287" xfId="0" applyNumberFormat="1" applyFont="1" applyBorder="1" applyAlignment="1" applyProtection="1">
      <alignment horizontal="center" vertical="center"/>
      <protection locked="0"/>
    </xf>
    <xf numFmtId="3" fontId="43" fillId="0" borderId="148" xfId="0" applyNumberFormat="1" applyFont="1" applyBorder="1" applyAlignment="1" applyProtection="1">
      <alignment horizontal="center" vertical="center"/>
      <protection locked="0"/>
    </xf>
    <xf numFmtId="3" fontId="30" fillId="0" borderId="165" xfId="0" applyNumberFormat="1" applyFont="1" applyBorder="1" applyAlignment="1" applyProtection="1">
      <alignment horizontal="center" vertical="center"/>
      <protection locked="0"/>
    </xf>
    <xf numFmtId="0" fontId="22" fillId="0" borderId="93" xfId="0" applyFont="1" applyBorder="1" applyAlignment="1" applyProtection="1">
      <alignment horizontal="center" vertical="center"/>
    </xf>
    <xf numFmtId="3" fontId="43" fillId="0" borderId="94" xfId="0" applyNumberFormat="1" applyFont="1" applyBorder="1" applyAlignment="1" applyProtection="1">
      <alignment horizontal="center" vertical="center"/>
      <protection hidden="1"/>
    </xf>
    <xf numFmtId="3" fontId="30" fillId="0" borderId="94" xfId="0" applyNumberFormat="1" applyFont="1" applyBorder="1" applyAlignment="1" applyProtection="1">
      <alignment horizontal="center" vertical="center"/>
      <protection locked="0"/>
    </xf>
    <xf numFmtId="3" fontId="30" fillId="0" borderId="200" xfId="0" applyNumberFormat="1" applyFont="1" applyBorder="1" applyAlignment="1" applyProtection="1">
      <alignment horizontal="center" vertical="center"/>
      <protection locked="0"/>
    </xf>
    <xf numFmtId="3" fontId="43" fillId="0" borderId="255" xfId="0" applyNumberFormat="1" applyFont="1" applyBorder="1" applyAlignment="1" applyProtection="1">
      <alignment horizontal="center" vertical="center" wrapText="1"/>
      <protection locked="0"/>
    </xf>
    <xf numFmtId="3" fontId="43" fillId="0" borderId="295" xfId="0" applyNumberFormat="1" applyFont="1" applyBorder="1" applyAlignment="1" applyProtection="1">
      <alignment horizontal="center" vertical="center" wrapText="1"/>
      <protection locked="0"/>
    </xf>
    <xf numFmtId="3" fontId="43" fillId="0" borderId="296" xfId="0" applyNumberFormat="1" applyFont="1" applyBorder="1" applyAlignment="1" applyProtection="1">
      <alignment horizontal="center" vertical="center" wrapText="1"/>
      <protection locked="0"/>
    </xf>
    <xf numFmtId="3" fontId="43" fillId="0" borderId="256" xfId="0" applyNumberFormat="1" applyFont="1" applyBorder="1" applyAlignment="1" applyProtection="1">
      <alignment horizontal="center" vertical="center" wrapText="1"/>
      <protection locked="0"/>
    </xf>
    <xf numFmtId="3" fontId="43" fillId="0" borderId="297" xfId="0" applyNumberFormat="1" applyFont="1" applyBorder="1" applyAlignment="1" applyProtection="1">
      <alignment horizontal="center" vertical="center" wrapText="1"/>
      <protection locked="0"/>
    </xf>
    <xf numFmtId="3" fontId="43" fillId="0" borderId="298" xfId="0" applyNumberFormat="1" applyFont="1" applyBorder="1" applyAlignment="1" applyProtection="1">
      <alignment horizontal="center" vertical="center" wrapText="1"/>
      <protection locked="0"/>
    </xf>
    <xf numFmtId="3" fontId="43" fillId="0" borderId="239" xfId="0" applyNumberFormat="1" applyFont="1" applyBorder="1" applyAlignment="1" applyProtection="1">
      <alignment horizontal="center" vertical="center" wrapText="1"/>
      <protection locked="0"/>
    </xf>
    <xf numFmtId="3" fontId="43" fillId="0" borderId="1" xfId="0" applyNumberFormat="1" applyFont="1" applyBorder="1" applyAlignment="1" applyProtection="1">
      <alignment horizontal="center" vertical="center" wrapText="1"/>
      <protection locked="0"/>
    </xf>
    <xf numFmtId="3" fontId="43" fillId="0" borderId="132" xfId="0" applyNumberFormat="1" applyFont="1" applyBorder="1" applyAlignment="1" applyProtection="1">
      <alignment horizontal="center" vertical="center" wrapText="1"/>
      <protection locked="0"/>
    </xf>
    <xf numFmtId="3" fontId="43" fillId="0" borderId="240" xfId="0" applyNumberFormat="1" applyFont="1" applyBorder="1" applyAlignment="1" applyProtection="1">
      <alignment horizontal="center" vertical="center" wrapText="1"/>
      <protection locked="0"/>
    </xf>
    <xf numFmtId="3" fontId="43" fillId="0" borderId="299" xfId="0" applyNumberFormat="1" applyFont="1" applyBorder="1" applyAlignment="1" applyProtection="1">
      <alignment horizontal="center" vertical="center" wrapText="1"/>
      <protection locked="0"/>
    </xf>
    <xf numFmtId="3" fontId="43" fillId="0" borderId="300" xfId="0" applyNumberFormat="1" applyFont="1" applyBorder="1" applyAlignment="1" applyProtection="1">
      <alignment horizontal="center" vertical="center" wrapText="1"/>
      <protection locked="0"/>
    </xf>
    <xf numFmtId="3" fontId="43" fillId="0" borderId="280" xfId="0" applyNumberFormat="1" applyFont="1" applyBorder="1" applyAlignment="1" applyProtection="1">
      <alignment horizontal="center" vertical="center" wrapText="1"/>
      <protection locked="0"/>
    </xf>
    <xf numFmtId="3" fontId="43" fillId="0" borderId="149" xfId="0" applyNumberFormat="1" applyFont="1" applyBorder="1" applyAlignment="1" applyProtection="1">
      <alignment horizontal="center" vertical="center" wrapText="1"/>
      <protection locked="0"/>
    </xf>
    <xf numFmtId="3" fontId="43" fillId="0" borderId="134" xfId="0" applyNumberFormat="1" applyFont="1" applyBorder="1" applyAlignment="1" applyProtection="1">
      <alignment horizontal="center" vertical="center" wrapText="1"/>
      <protection locked="0"/>
    </xf>
    <xf numFmtId="3" fontId="43" fillId="0" borderId="281" xfId="0" applyNumberFormat="1" applyFont="1" applyBorder="1" applyAlignment="1" applyProtection="1">
      <alignment horizontal="center" vertical="center" wrapText="1"/>
      <protection locked="0"/>
    </xf>
    <xf numFmtId="3" fontId="43" fillId="0" borderId="301" xfId="0" applyNumberFormat="1" applyFont="1" applyBorder="1" applyAlignment="1" applyProtection="1">
      <alignment horizontal="center" vertical="center" wrapText="1"/>
      <protection locked="0"/>
    </xf>
    <xf numFmtId="3" fontId="43" fillId="0" borderId="302" xfId="0" applyNumberFormat="1" applyFont="1" applyBorder="1" applyAlignment="1" applyProtection="1">
      <alignment horizontal="center" vertical="center" wrapText="1"/>
      <protection locked="0"/>
    </xf>
    <xf numFmtId="3" fontId="29" fillId="0" borderId="250" xfId="0" applyNumberFormat="1" applyFont="1" applyBorder="1" applyAlignment="1" applyProtection="1">
      <alignment horizontal="center" vertical="center" wrapText="1"/>
      <protection hidden="1"/>
    </xf>
    <xf numFmtId="3" fontId="29" fillId="0" borderId="303" xfId="0" applyNumberFormat="1" applyFont="1" applyBorder="1" applyAlignment="1" applyProtection="1">
      <alignment horizontal="center" vertical="center" wrapText="1"/>
      <protection hidden="1"/>
    </xf>
    <xf numFmtId="3" fontId="29" fillId="0" borderId="304" xfId="0" applyNumberFormat="1" applyFont="1" applyBorder="1" applyAlignment="1" applyProtection="1">
      <alignment horizontal="center" vertical="center" wrapText="1"/>
      <protection hidden="1"/>
    </xf>
    <xf numFmtId="0" fontId="22" fillId="0" borderId="0" xfId="0" applyFont="1" applyBorder="1" applyAlignment="1">
      <alignment horizontal="left" vertical="center"/>
    </xf>
    <xf numFmtId="0" fontId="22" fillId="0" borderId="0" xfId="0" applyFont="1" applyBorder="1" applyAlignment="1" applyProtection="1">
      <alignment horizontal="left" vertical="center" wrapText="1" indent="1"/>
      <protection locked="0"/>
    </xf>
    <xf numFmtId="3" fontId="22" fillId="0" borderId="0" xfId="0" applyNumberFormat="1" applyFont="1" applyBorder="1" applyAlignment="1" applyProtection="1">
      <alignment horizontal="right" vertical="center" indent="3"/>
      <protection locked="0"/>
    </xf>
    <xf numFmtId="0" fontId="45" fillId="0" borderId="0" xfId="0" applyFont="1"/>
    <xf numFmtId="0" fontId="28" fillId="0" borderId="0" xfId="0" applyFont="1" applyAlignment="1" applyProtection="1">
      <alignment horizontal="left" vertical="center"/>
      <protection locked="0"/>
    </xf>
    <xf numFmtId="0" fontId="22" fillId="0" borderId="0" xfId="0" applyFont="1"/>
    <xf numFmtId="49" fontId="22" fillId="0" borderId="0" xfId="0" applyNumberFormat="1" applyFont="1" applyAlignment="1" applyProtection="1">
      <alignment horizontal="left" vertical="center"/>
      <protection locked="0"/>
    </xf>
    <xf numFmtId="0" fontId="46" fillId="0" borderId="0" xfId="0" applyFont="1" applyBorder="1"/>
    <xf numFmtId="3" fontId="29" fillId="0" borderId="93" xfId="0" applyNumberFormat="1" applyFont="1" applyBorder="1" applyAlignment="1" applyProtection="1">
      <alignment horizontal="center" vertical="center" wrapText="1"/>
      <protection hidden="1"/>
    </xf>
    <xf numFmtId="3" fontId="29" fillId="0" borderId="94" xfId="0" applyNumberFormat="1" applyFont="1" applyBorder="1" applyAlignment="1" applyProtection="1">
      <alignment horizontal="center" vertical="center" wrapText="1"/>
      <protection hidden="1"/>
    </xf>
    <xf numFmtId="3" fontId="29" fillId="0" borderId="95" xfId="0" applyNumberFormat="1" applyFont="1" applyBorder="1" applyAlignment="1" applyProtection="1">
      <alignment horizontal="center" vertical="center" wrapText="1"/>
      <protection hidden="1"/>
    </xf>
    <xf numFmtId="3" fontId="43" fillId="0" borderId="11" xfId="0" applyNumberFormat="1" applyFont="1" applyBorder="1" applyAlignment="1" applyProtection="1">
      <alignment horizontal="center" vertical="center" wrapText="1"/>
      <protection locked="0"/>
    </xf>
    <xf numFmtId="3" fontId="43" fillId="0" borderId="96" xfId="0" applyNumberFormat="1" applyFont="1" applyBorder="1" applyAlignment="1" applyProtection="1">
      <alignment horizontal="center" vertical="center" wrapText="1"/>
      <protection locked="0"/>
    </xf>
    <xf numFmtId="3" fontId="29" fillId="0" borderId="15" xfId="0" applyNumberFormat="1" applyFont="1" applyBorder="1" applyAlignment="1" applyProtection="1">
      <alignment horizontal="center" vertical="center" wrapText="1"/>
      <protection hidden="1"/>
    </xf>
    <xf numFmtId="3" fontId="43" fillId="0" borderId="2" xfId="0" applyNumberFormat="1" applyFont="1" applyBorder="1" applyAlignment="1" applyProtection="1">
      <alignment horizontal="center" vertical="center" wrapText="1"/>
      <protection locked="0"/>
    </xf>
    <xf numFmtId="3" fontId="29" fillId="0" borderId="19" xfId="0" applyNumberFormat="1" applyFont="1" applyBorder="1" applyAlignment="1" applyProtection="1">
      <alignment horizontal="center" vertical="center" wrapText="1"/>
      <protection hidden="1"/>
    </xf>
    <xf numFmtId="3" fontId="43" fillId="0" borderId="99" xfId="0" applyNumberFormat="1" applyFont="1" applyBorder="1" applyAlignment="1" applyProtection="1">
      <alignment horizontal="center" vertical="center" wrapText="1"/>
      <protection locked="0"/>
    </xf>
    <xf numFmtId="3" fontId="43" fillId="0" borderId="100" xfId="0" applyNumberFormat="1" applyFont="1" applyBorder="1" applyAlignment="1" applyProtection="1">
      <alignment horizontal="center" vertical="center" wrapText="1"/>
      <protection locked="0"/>
    </xf>
    <xf numFmtId="3" fontId="29" fillId="0" borderId="101" xfId="0" applyNumberFormat="1" applyFont="1" applyBorder="1" applyAlignment="1" applyProtection="1">
      <alignment horizontal="center" vertical="center" wrapText="1"/>
      <protection hidden="1"/>
    </xf>
    <xf numFmtId="3" fontId="29" fillId="0" borderId="102" xfId="0" applyNumberFormat="1" applyFont="1" applyBorder="1" applyAlignment="1" applyProtection="1">
      <alignment horizontal="center" vertical="center" wrapText="1"/>
      <protection hidden="1"/>
    </xf>
    <xf numFmtId="3" fontId="29" fillId="0" borderId="36" xfId="0" applyNumberFormat="1" applyFont="1" applyBorder="1" applyAlignment="1" applyProtection="1">
      <alignment horizontal="center" vertical="center" wrapText="1"/>
      <protection hidden="1"/>
    </xf>
    <xf numFmtId="3" fontId="29" fillId="0" borderId="108" xfId="0" applyNumberFormat="1" applyFont="1" applyBorder="1" applyAlignment="1" applyProtection="1">
      <alignment horizontal="center" vertical="center" wrapText="1"/>
      <protection hidden="1"/>
    </xf>
    <xf numFmtId="3" fontId="29" fillId="0" borderId="109" xfId="0" applyNumberFormat="1" applyFont="1" applyBorder="1" applyAlignment="1" applyProtection="1">
      <alignment horizontal="center" vertical="center" wrapText="1"/>
      <protection hidden="1"/>
    </xf>
    <xf numFmtId="3" fontId="29" fillId="0" borderId="93" xfId="0" applyNumberFormat="1" applyFont="1" applyBorder="1" applyAlignment="1" applyProtection="1">
      <alignment horizontal="center" vertical="center" wrapText="1"/>
      <protection locked="0"/>
    </xf>
    <xf numFmtId="3" fontId="29" fillId="0" borderId="94" xfId="0" applyNumberFormat="1" applyFont="1" applyBorder="1" applyAlignment="1" applyProtection="1">
      <alignment horizontal="center" vertical="center" wrapText="1"/>
      <protection locked="0"/>
    </xf>
    <xf numFmtId="3" fontId="29" fillId="0" borderId="102" xfId="0" applyNumberFormat="1" applyFont="1" applyBorder="1" applyAlignment="1" applyProtection="1">
      <alignment horizontal="center" vertical="center" wrapText="1"/>
      <protection locked="0"/>
    </xf>
    <xf numFmtId="3" fontId="43" fillId="0" borderId="46" xfId="0" applyNumberFormat="1" applyFont="1" applyBorder="1" applyAlignment="1" applyProtection="1">
      <alignment horizontal="center" vertical="center" wrapText="1"/>
      <protection locked="0"/>
    </xf>
    <xf numFmtId="3" fontId="43" fillId="0" borderId="47" xfId="0" applyNumberFormat="1" applyFont="1" applyBorder="1" applyAlignment="1" applyProtection="1">
      <alignment horizontal="center" vertical="center" wrapText="1"/>
      <protection locked="0"/>
    </xf>
    <xf numFmtId="3" fontId="29" fillId="0" borderId="163" xfId="0" applyNumberFormat="1" applyFont="1" applyBorder="1" applyAlignment="1" applyProtection="1">
      <alignment horizontal="center" vertical="center" wrapText="1"/>
      <protection hidden="1"/>
    </xf>
    <xf numFmtId="3" fontId="43" fillId="0" borderId="17" xfId="0" applyNumberFormat="1" applyFont="1" applyBorder="1" applyAlignment="1" applyProtection="1">
      <alignment horizontal="center" vertical="center" wrapText="1"/>
      <protection locked="0"/>
    </xf>
    <xf numFmtId="3" fontId="43" fillId="0" borderId="183" xfId="0" applyNumberFormat="1" applyFont="1" applyBorder="1" applyAlignment="1" applyProtection="1">
      <alignment horizontal="center" vertical="center" wrapText="1"/>
      <protection locked="0"/>
    </xf>
    <xf numFmtId="0" fontId="29" fillId="0" borderId="91" xfId="0" applyFont="1" applyBorder="1" applyAlignment="1" applyProtection="1">
      <alignment horizontal="left" vertical="center" wrapText="1"/>
      <protection locked="0"/>
    </xf>
    <xf numFmtId="3" fontId="29" fillId="0" borderId="129" xfId="0" applyNumberFormat="1" applyFont="1" applyBorder="1" applyAlignment="1" applyProtection="1">
      <alignment horizontal="center" vertical="center" wrapText="1"/>
      <protection hidden="1"/>
    </xf>
    <xf numFmtId="3" fontId="29" fillId="0" borderId="130" xfId="0" applyNumberFormat="1" applyFont="1" applyBorder="1" applyAlignment="1" applyProtection="1">
      <alignment horizontal="center" vertical="center" wrapText="1"/>
      <protection hidden="1"/>
    </xf>
    <xf numFmtId="0" fontId="43" fillId="0" borderId="104" xfId="0" applyFont="1" applyBorder="1" applyAlignment="1" applyProtection="1">
      <alignment vertical="center" wrapText="1"/>
      <protection locked="0"/>
    </xf>
    <xf numFmtId="3" fontId="43" fillId="0" borderId="131" xfId="0" applyNumberFormat="1" applyFont="1" applyBorder="1" applyAlignment="1" applyProtection="1">
      <alignment horizontal="center" vertical="center" wrapText="1"/>
      <protection locked="0"/>
    </xf>
    <xf numFmtId="3" fontId="43" fillId="0" borderId="14" xfId="0" applyNumberFormat="1" applyFont="1" applyBorder="1" applyAlignment="1" applyProtection="1">
      <alignment horizontal="center" vertical="center" wrapText="1"/>
      <protection locked="0"/>
    </xf>
    <xf numFmtId="0" fontId="43" fillId="0" borderId="16" xfId="0" applyFont="1" applyBorder="1" applyAlignment="1" applyProtection="1">
      <alignment vertical="center" wrapText="1"/>
      <protection locked="0"/>
    </xf>
    <xf numFmtId="3" fontId="43" fillId="0" borderId="18" xfId="0" applyNumberFormat="1" applyFont="1" applyBorder="1" applyAlignment="1" applyProtection="1">
      <alignment horizontal="center" vertical="center" wrapText="1"/>
      <protection locked="0"/>
    </xf>
    <xf numFmtId="0" fontId="43" fillId="0" borderId="133" xfId="0" applyFont="1" applyBorder="1" applyAlignment="1" applyProtection="1">
      <alignment vertical="center" wrapText="1"/>
      <protection locked="0"/>
    </xf>
    <xf numFmtId="3" fontId="43" fillId="0" borderId="125" xfId="0" applyNumberFormat="1" applyFont="1" applyBorder="1" applyAlignment="1" applyProtection="1">
      <alignment horizontal="center" vertical="center" wrapText="1"/>
      <protection locked="0"/>
    </xf>
    <xf numFmtId="3" fontId="43" fillId="0" borderId="126" xfId="0" applyNumberFormat="1" applyFont="1" applyBorder="1" applyAlignment="1" applyProtection="1">
      <alignment horizontal="center" vertical="center" wrapText="1"/>
      <protection locked="0"/>
    </xf>
    <xf numFmtId="0" fontId="29" fillId="0" borderId="91" xfId="0" applyFont="1" applyBorder="1" applyAlignment="1" applyProtection="1">
      <alignment vertical="center" wrapText="1"/>
      <protection locked="0"/>
    </xf>
    <xf numFmtId="0" fontId="29" fillId="0" borderId="106" xfId="0" applyFont="1" applyBorder="1" applyAlignment="1" applyProtection="1">
      <alignment vertical="center" wrapText="1"/>
      <protection locked="0"/>
    </xf>
    <xf numFmtId="3" fontId="29" fillId="0" borderId="127" xfId="0" applyNumberFormat="1" applyFont="1" applyBorder="1" applyAlignment="1" applyProtection="1">
      <alignment horizontal="center" vertical="center" wrapText="1"/>
      <protection hidden="1"/>
    </xf>
    <xf numFmtId="3" fontId="29" fillId="0" borderId="128" xfId="0" applyNumberFormat="1" applyFont="1" applyBorder="1" applyAlignment="1" applyProtection="1">
      <alignment horizontal="center" vertical="center" wrapText="1"/>
      <protection hidden="1"/>
    </xf>
    <xf numFmtId="3" fontId="29" fillId="0" borderId="129" xfId="0" applyNumberFormat="1" applyFont="1" applyBorder="1" applyAlignment="1" applyProtection="1">
      <alignment horizontal="center" vertical="center" wrapText="1"/>
      <protection locked="0"/>
    </xf>
    <xf numFmtId="3" fontId="29" fillId="0" borderId="130" xfId="0" applyNumberFormat="1" applyFont="1" applyBorder="1" applyAlignment="1" applyProtection="1">
      <alignment horizontal="center" vertical="center" wrapText="1"/>
      <protection locked="0"/>
    </xf>
    <xf numFmtId="0" fontId="29" fillId="0" borderId="138" xfId="0" applyFont="1" applyBorder="1" applyAlignment="1" applyProtection="1">
      <alignment horizontal="center" vertical="center" wrapText="1"/>
      <protection locked="0"/>
    </xf>
    <xf numFmtId="0" fontId="43" fillId="0" borderId="72" xfId="0" applyFont="1" applyBorder="1" applyAlignment="1" applyProtection="1">
      <alignment horizontal="center" vertical="center" wrapText="1"/>
      <protection locked="0"/>
    </xf>
    <xf numFmtId="0" fontId="43" fillId="0" borderId="50" xfId="0" applyFont="1" applyBorder="1" applyAlignment="1" applyProtection="1">
      <alignment horizontal="center" vertical="center" wrapText="1"/>
      <protection locked="0"/>
    </xf>
    <xf numFmtId="0" fontId="43" fillId="0" borderId="164" xfId="0" applyFont="1" applyBorder="1" applyAlignment="1" applyProtection="1">
      <alignment horizontal="center" vertical="center" wrapText="1"/>
      <protection locked="0"/>
    </xf>
    <xf numFmtId="3" fontId="43" fillId="0" borderId="147" xfId="0" applyNumberFormat="1" applyFont="1" applyBorder="1" applyAlignment="1" applyProtection="1">
      <alignment horizontal="center" vertical="center" wrapText="1"/>
      <protection locked="0"/>
    </xf>
    <xf numFmtId="3" fontId="43" fillId="0" borderId="148" xfId="0" applyNumberFormat="1" applyFont="1" applyBorder="1" applyAlignment="1" applyProtection="1">
      <alignment horizontal="center" vertical="center" wrapText="1"/>
      <protection locked="0"/>
    </xf>
    <xf numFmtId="3" fontId="29" fillId="0" borderId="165" xfId="0" applyNumberFormat="1" applyFont="1" applyBorder="1" applyAlignment="1" applyProtection="1">
      <alignment horizontal="center" vertical="center" wrapText="1"/>
      <protection hidden="1"/>
    </xf>
    <xf numFmtId="3" fontId="29" fillId="0" borderId="161" xfId="0" applyNumberFormat="1" applyFont="1" applyBorder="1" applyAlignment="1" applyProtection="1">
      <alignment horizontal="center" vertical="center" wrapText="1"/>
      <protection hidden="1"/>
    </xf>
    <xf numFmtId="0" fontId="29" fillId="0" borderId="33" xfId="0" applyFont="1" applyBorder="1" applyAlignment="1" applyProtection="1">
      <alignment horizontal="center" vertical="center" wrapText="1"/>
      <protection locked="0"/>
    </xf>
    <xf numFmtId="3" fontId="43" fillId="0" borderId="161" xfId="0" applyNumberFormat="1" applyFont="1" applyBorder="1" applyAlignment="1" applyProtection="1">
      <alignment horizontal="center" vertical="center" wrapText="1"/>
      <protection locked="0"/>
    </xf>
    <xf numFmtId="3" fontId="29" fillId="0" borderId="154" xfId="0" applyNumberFormat="1" applyFont="1" applyBorder="1" applyAlignment="1" applyProtection="1">
      <alignment horizontal="center" vertical="center" wrapText="1"/>
      <protection hidden="1"/>
    </xf>
    <xf numFmtId="3" fontId="22" fillId="0" borderId="131" xfId="0" applyNumberFormat="1" applyFont="1" applyBorder="1" applyAlignment="1" applyProtection="1">
      <alignment horizontal="center" vertical="center" wrapText="1"/>
      <protection locked="0"/>
    </xf>
    <xf numFmtId="0" fontId="22" fillId="0" borderId="14" xfId="0" applyFont="1" applyBorder="1" applyAlignment="1">
      <alignment horizontal="center" vertical="center" wrapText="1"/>
    </xf>
    <xf numFmtId="3" fontId="22" fillId="0" borderId="14" xfId="0" applyNumberFormat="1" applyFont="1" applyBorder="1" applyAlignment="1" applyProtection="1">
      <alignment horizontal="center" vertical="center" wrapText="1"/>
      <protection locked="0"/>
    </xf>
    <xf numFmtId="3" fontId="22" fillId="0" borderId="195" xfId="0" applyNumberFormat="1" applyFont="1" applyBorder="1" applyAlignment="1" applyProtection="1">
      <alignment horizontal="center" vertical="center"/>
      <protection hidden="1"/>
    </xf>
    <xf numFmtId="3" fontId="22" fillId="0" borderId="132" xfId="0" applyNumberFormat="1" applyFont="1" applyBorder="1" applyAlignment="1" applyProtection="1">
      <alignment horizontal="center" vertical="center" wrapText="1"/>
      <protection locked="0"/>
    </xf>
    <xf numFmtId="3" fontId="22" fillId="0" borderId="18" xfId="0" applyNumberFormat="1" applyFont="1" applyBorder="1" applyAlignment="1" applyProtection="1">
      <alignment horizontal="center" vertical="center" wrapText="1"/>
      <protection locked="0"/>
    </xf>
    <xf numFmtId="3" fontId="22" fillId="0" borderId="59" xfId="0" applyNumberFormat="1" applyFont="1" applyBorder="1" applyAlignment="1" applyProtection="1">
      <alignment horizontal="center" vertical="center"/>
      <protection hidden="1"/>
    </xf>
    <xf numFmtId="3" fontId="22" fillId="0" borderId="125" xfId="0" applyNumberFormat="1" applyFont="1" applyBorder="1" applyAlignment="1" applyProtection="1">
      <alignment horizontal="center" vertical="center" wrapText="1"/>
      <protection locked="0"/>
    </xf>
    <xf numFmtId="3" fontId="22" fillId="0" borderId="126" xfId="0" applyNumberFormat="1" applyFont="1" applyBorder="1" applyAlignment="1" applyProtection="1">
      <alignment horizontal="center" vertical="center" wrapText="1"/>
      <protection locked="0"/>
    </xf>
    <xf numFmtId="3" fontId="22" fillId="0" borderId="265" xfId="0" applyNumberFormat="1" applyFont="1" applyBorder="1" applyAlignment="1" applyProtection="1">
      <alignment horizontal="center" vertical="center"/>
      <protection hidden="1"/>
    </xf>
    <xf numFmtId="3" fontId="21" fillId="0" borderId="129" xfId="0" applyNumberFormat="1" applyFont="1" applyBorder="1" applyAlignment="1" applyProtection="1">
      <alignment horizontal="center" vertical="center" wrapText="1"/>
      <protection hidden="1"/>
    </xf>
    <xf numFmtId="3" fontId="21" fillId="0" borderId="130" xfId="0" applyNumberFormat="1" applyFont="1" applyBorder="1" applyAlignment="1" applyProtection="1">
      <alignment horizontal="center" vertical="center" wrapText="1"/>
      <protection hidden="1"/>
    </xf>
    <xf numFmtId="3" fontId="21" fillId="0" borderId="200" xfId="0" applyNumberFormat="1" applyFont="1" applyBorder="1" applyAlignment="1" applyProtection="1">
      <alignment horizontal="center" vertical="center"/>
      <protection hidden="1"/>
    </xf>
    <xf numFmtId="3" fontId="21" fillId="0" borderId="94" xfId="0" applyNumberFormat="1" applyFont="1" applyBorder="1" applyAlignment="1" applyProtection="1">
      <alignment horizontal="center" vertical="center"/>
      <protection hidden="1"/>
    </xf>
    <xf numFmtId="3" fontId="22" fillId="0" borderId="96" xfId="0" applyNumberFormat="1" applyFont="1" applyBorder="1" applyAlignment="1" applyProtection="1">
      <alignment horizontal="center" vertical="center"/>
      <protection locked="0"/>
    </xf>
    <xf numFmtId="3" fontId="22" fillId="0" borderId="18" xfId="0" applyNumberFormat="1" applyFont="1" applyBorder="1" applyAlignment="1" applyProtection="1">
      <alignment horizontal="center" vertical="center"/>
      <protection locked="0"/>
    </xf>
    <xf numFmtId="0" fontId="22" fillId="0" borderId="0" xfId="0" applyFont="1" applyBorder="1" applyAlignment="1" applyProtection="1">
      <alignment horizontal="justify" vertical="top"/>
      <protection locked="0"/>
    </xf>
    <xf numFmtId="3" fontId="43" fillId="0" borderId="18" xfId="0" applyNumberFormat="1" applyFont="1" applyBorder="1" applyAlignment="1" applyProtection="1">
      <alignment horizontal="center" vertical="center"/>
      <protection locked="0"/>
    </xf>
    <xf numFmtId="0" fontId="10" fillId="0" borderId="306" xfId="0" applyFont="1" applyFill="1" applyBorder="1" applyAlignment="1" applyProtection="1">
      <alignment horizontal="center" vertical="center" wrapText="1"/>
      <protection locked="0"/>
    </xf>
    <xf numFmtId="0" fontId="10" fillId="0" borderId="307" xfId="0" applyFont="1" applyFill="1" applyBorder="1" applyAlignment="1" applyProtection="1">
      <alignment horizontal="center" vertical="center" wrapText="1"/>
      <protection locked="0"/>
    </xf>
    <xf numFmtId="0" fontId="10" fillId="0" borderId="308" xfId="0" applyFont="1" applyFill="1" applyBorder="1" applyAlignment="1" applyProtection="1">
      <alignment horizontal="center" vertical="center" wrapText="1"/>
      <protection locked="0"/>
    </xf>
    <xf numFmtId="0" fontId="10" fillId="0" borderId="326" xfId="0" applyFont="1" applyFill="1" applyBorder="1" applyAlignment="1" applyProtection="1">
      <alignment horizontal="center" vertical="center" wrapText="1"/>
      <protection locked="0"/>
    </xf>
    <xf numFmtId="0" fontId="10" fillId="0" borderId="259" xfId="0" applyFont="1" applyFill="1" applyBorder="1" applyAlignment="1" applyProtection="1">
      <alignment horizontal="center" vertical="center" wrapText="1"/>
      <protection locked="0"/>
    </xf>
    <xf numFmtId="0" fontId="10" fillId="0" borderId="327"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protection locked="0"/>
    </xf>
    <xf numFmtId="0" fontId="10" fillId="0" borderId="18" xfId="0" applyFont="1" applyBorder="1" applyAlignment="1" applyProtection="1">
      <alignment horizontal="left" vertical="center"/>
      <protection locked="0"/>
    </xf>
    <xf numFmtId="0" fontId="4" fillId="0" borderId="328" xfId="0" applyFont="1" applyFill="1" applyBorder="1" applyAlignment="1" applyProtection="1">
      <alignment horizontal="left" vertical="center" wrapText="1"/>
      <protection locked="0"/>
    </xf>
    <xf numFmtId="0" fontId="4" fillId="0" borderId="329" xfId="0" applyFont="1" applyFill="1" applyBorder="1" applyAlignment="1" applyProtection="1">
      <alignment horizontal="left" vertical="center" wrapText="1"/>
      <protection locked="0"/>
    </xf>
    <xf numFmtId="0" fontId="4" fillId="0" borderId="330" xfId="0" applyFont="1" applyFill="1" applyBorder="1" applyAlignment="1" applyProtection="1">
      <alignment horizontal="left" vertical="center" wrapText="1"/>
      <protection locked="0"/>
    </xf>
    <xf numFmtId="3" fontId="12" fillId="0" borderId="329" xfId="0" applyNumberFormat="1" applyFont="1" applyFill="1" applyBorder="1" applyAlignment="1" applyProtection="1">
      <alignment horizontal="center" vertical="center" wrapText="1"/>
      <protection locked="0"/>
    </xf>
    <xf numFmtId="3" fontId="12" fillId="0" borderId="330" xfId="0" applyNumberFormat="1" applyFont="1" applyFill="1" applyBorder="1" applyAlignment="1" applyProtection="1">
      <alignment horizontal="center" vertical="center" wrapText="1"/>
      <protection locked="0"/>
    </xf>
    <xf numFmtId="3" fontId="12" fillId="0" borderId="331" xfId="0" applyNumberFormat="1" applyFont="1" applyFill="1" applyBorder="1" applyAlignment="1" applyProtection="1">
      <alignment horizontal="center" vertical="center" wrapText="1"/>
      <protection locked="0"/>
    </xf>
    <xf numFmtId="3" fontId="12" fillId="0" borderId="332" xfId="0" applyNumberFormat="1" applyFont="1" applyFill="1" applyBorder="1" applyAlignment="1" applyProtection="1">
      <alignment horizontal="center" vertical="center" wrapText="1"/>
      <protection locked="0"/>
    </xf>
    <xf numFmtId="0" fontId="4" fillId="0" borderId="333" xfId="0" applyFont="1" applyFill="1" applyBorder="1" applyAlignment="1" applyProtection="1">
      <alignment horizontal="left" vertical="center" wrapText="1"/>
      <protection locked="0"/>
    </xf>
    <xf numFmtId="0" fontId="4" fillId="0" borderId="334" xfId="0" applyFont="1" applyFill="1" applyBorder="1" applyAlignment="1" applyProtection="1">
      <alignment horizontal="left" vertical="center" wrapText="1"/>
      <protection locked="0"/>
    </xf>
    <xf numFmtId="0" fontId="4" fillId="0" borderId="335" xfId="0" applyFont="1" applyFill="1" applyBorder="1" applyAlignment="1" applyProtection="1">
      <alignment horizontal="left" vertical="center" wrapText="1"/>
      <protection locked="0"/>
    </xf>
    <xf numFmtId="3" fontId="12" fillId="0" borderId="334" xfId="0" applyNumberFormat="1" applyFont="1" applyFill="1" applyBorder="1" applyAlignment="1" applyProtection="1">
      <alignment horizontal="center" vertical="center" wrapText="1"/>
      <protection locked="0"/>
    </xf>
    <xf numFmtId="3" fontId="12" fillId="0" borderId="335" xfId="0" applyNumberFormat="1" applyFont="1" applyFill="1" applyBorder="1" applyAlignment="1" applyProtection="1">
      <alignment horizontal="center" vertical="center" wrapText="1"/>
      <protection locked="0"/>
    </xf>
    <xf numFmtId="3" fontId="12" fillId="0" borderId="336" xfId="0" applyNumberFormat="1" applyFont="1" applyFill="1" applyBorder="1" applyAlignment="1" applyProtection="1">
      <alignment horizontal="center" vertical="center" wrapText="1"/>
      <protection locked="0"/>
    </xf>
    <xf numFmtId="3" fontId="12" fillId="0" borderId="337" xfId="0" applyNumberFormat="1" applyFont="1" applyFill="1" applyBorder="1" applyAlignment="1" applyProtection="1">
      <alignment horizontal="center" vertical="center" wrapText="1"/>
      <protection locked="0"/>
    </xf>
    <xf numFmtId="0" fontId="4" fillId="0" borderId="338" xfId="0" applyFont="1" applyFill="1" applyBorder="1" applyAlignment="1" applyProtection="1">
      <alignment horizontal="left" vertical="center" wrapText="1"/>
      <protection locked="0"/>
    </xf>
    <xf numFmtId="0" fontId="4" fillId="0" borderId="339" xfId="0" applyFont="1" applyFill="1" applyBorder="1" applyAlignment="1" applyProtection="1">
      <alignment horizontal="left" vertical="center" wrapText="1"/>
      <protection locked="0"/>
    </xf>
    <xf numFmtId="0" fontId="4" fillId="0" borderId="340" xfId="0" applyFont="1" applyFill="1" applyBorder="1" applyAlignment="1" applyProtection="1">
      <alignment horizontal="left" vertical="center" wrapText="1"/>
      <protection locked="0"/>
    </xf>
    <xf numFmtId="3" fontId="12" fillId="0" borderId="339" xfId="0" applyNumberFormat="1" applyFont="1" applyFill="1" applyBorder="1" applyAlignment="1" applyProtection="1">
      <alignment horizontal="center" vertical="center" wrapText="1"/>
      <protection locked="0"/>
    </xf>
    <xf numFmtId="3" fontId="12" fillId="0" borderId="340" xfId="0" applyNumberFormat="1" applyFont="1" applyFill="1" applyBorder="1" applyAlignment="1" applyProtection="1">
      <alignment horizontal="center" vertical="center" wrapText="1"/>
      <protection locked="0"/>
    </xf>
    <xf numFmtId="3" fontId="12" fillId="0" borderId="341" xfId="0" applyNumberFormat="1" applyFont="1" applyFill="1" applyBorder="1" applyAlignment="1" applyProtection="1">
      <alignment horizontal="center" vertical="center" wrapText="1"/>
      <protection locked="0"/>
    </xf>
    <xf numFmtId="3" fontId="12" fillId="0" borderId="342" xfId="0" applyNumberFormat="1" applyFont="1" applyFill="1" applyBorder="1" applyAlignment="1" applyProtection="1">
      <alignment horizontal="center" vertical="center" wrapText="1"/>
      <protection locked="0"/>
    </xf>
    <xf numFmtId="0" fontId="21" fillId="0" borderId="254" xfId="0" applyFont="1" applyFill="1" applyBorder="1" applyAlignment="1" applyProtection="1">
      <alignment horizontal="center" vertical="center" wrapText="1"/>
      <protection locked="0"/>
    </xf>
    <xf numFmtId="0" fontId="21" fillId="0" borderId="257" xfId="0" applyFont="1" applyFill="1" applyBorder="1" applyAlignment="1" applyProtection="1">
      <alignment horizontal="center" vertical="center" wrapText="1"/>
      <protection locked="0"/>
    </xf>
    <xf numFmtId="0" fontId="21" fillId="0" borderId="244" xfId="0" applyFont="1" applyFill="1" applyBorder="1" applyAlignment="1" applyProtection="1">
      <alignment horizontal="center" vertical="center" wrapText="1"/>
      <protection locked="0"/>
    </xf>
    <xf numFmtId="0" fontId="21" fillId="0" borderId="365" xfId="0" applyFont="1" applyFill="1" applyBorder="1" applyAlignment="1" applyProtection="1">
      <alignment horizontal="center" vertical="center" wrapText="1"/>
      <protection locked="0"/>
    </xf>
    <xf numFmtId="0" fontId="21" fillId="0" borderId="245" xfId="0" applyFont="1" applyFill="1" applyBorder="1" applyAlignment="1" applyProtection="1">
      <alignment horizontal="center" vertical="center" wrapText="1"/>
      <protection locked="0"/>
    </xf>
    <xf numFmtId="0" fontId="21" fillId="0" borderId="246" xfId="0" applyFont="1" applyFill="1" applyBorder="1" applyAlignment="1" applyProtection="1">
      <alignment horizontal="center" vertical="center" wrapText="1"/>
      <protection locked="0"/>
    </xf>
    <xf numFmtId="0" fontId="30" fillId="0" borderId="132" xfId="0" applyFont="1" applyBorder="1" applyAlignment="1" applyProtection="1">
      <alignment horizontal="center" vertical="center"/>
      <protection locked="0"/>
    </xf>
    <xf numFmtId="0" fontId="30" fillId="0" borderId="18" xfId="0" applyFont="1" applyBorder="1" applyAlignment="1" applyProtection="1">
      <alignment horizontal="center" vertical="center"/>
      <protection locked="0"/>
    </xf>
    <xf numFmtId="0" fontId="21" fillId="0" borderId="132" xfId="0" applyFont="1" applyBorder="1" applyAlignment="1" applyProtection="1">
      <alignment horizontal="left"/>
      <protection locked="0"/>
    </xf>
    <xf numFmtId="0" fontId="21" fillId="0" borderId="18" xfId="0" applyFont="1" applyBorder="1" applyAlignment="1" applyProtection="1">
      <alignment horizontal="left"/>
      <protection locked="0"/>
    </xf>
    <xf numFmtId="0" fontId="21" fillId="0" borderId="59" xfId="0" applyFont="1" applyBorder="1" applyAlignment="1" applyProtection="1">
      <alignment horizontal="left"/>
      <protection locked="0"/>
    </xf>
    <xf numFmtId="4" fontId="30" fillId="0" borderId="18" xfId="0" applyNumberFormat="1" applyFont="1" applyBorder="1" applyAlignment="1" applyProtection="1">
      <alignment horizontal="center" vertical="center"/>
      <protection locked="0"/>
    </xf>
    <xf numFmtId="4" fontId="30" fillId="0" borderId="59" xfId="0" applyNumberFormat="1" applyFont="1" applyBorder="1" applyAlignment="1" applyProtection="1">
      <alignment horizontal="center" vertical="center"/>
      <protection locked="0"/>
    </xf>
    <xf numFmtId="10" fontId="30" fillId="0" borderId="126" xfId="0" applyNumberFormat="1" applyFont="1" applyBorder="1" applyAlignment="1" applyProtection="1">
      <alignment horizontal="center" vertical="center"/>
      <protection locked="0"/>
    </xf>
    <xf numFmtId="10" fontId="30" fillId="0" borderId="14" xfId="0" applyNumberFormat="1" applyFont="1" applyBorder="1" applyAlignment="1" applyProtection="1">
      <alignment horizontal="center" vertical="center"/>
      <protection locked="0"/>
    </xf>
    <xf numFmtId="14" fontId="30" fillId="0" borderId="126" xfId="0" applyNumberFormat="1" applyFont="1" applyBorder="1" applyAlignment="1" applyProtection="1">
      <alignment horizontal="center" vertical="center"/>
      <protection locked="0"/>
    </xf>
    <xf numFmtId="14" fontId="30" fillId="0" borderId="14" xfId="0" applyNumberFormat="1" applyFont="1" applyBorder="1" applyAlignment="1" applyProtection="1">
      <alignment horizontal="center" vertical="center"/>
      <protection locked="0"/>
    </xf>
    <xf numFmtId="4" fontId="30" fillId="0" borderId="1" xfId="0" applyNumberFormat="1" applyFont="1" applyBorder="1" applyAlignment="1" applyProtection="1">
      <alignment horizontal="center" vertical="center"/>
      <protection locked="0"/>
    </xf>
    <xf numFmtId="4" fontId="30" fillId="0" borderId="2" xfId="0" applyNumberFormat="1" applyFont="1" applyBorder="1" applyAlignment="1" applyProtection="1">
      <alignment horizontal="center" vertical="center"/>
      <protection locked="0"/>
    </xf>
    <xf numFmtId="4" fontId="30" fillId="0" borderId="3" xfId="0" applyNumberFormat="1" applyFont="1" applyBorder="1" applyAlignment="1" applyProtection="1">
      <alignment horizontal="center" vertical="center"/>
      <protection locked="0"/>
    </xf>
    <xf numFmtId="4" fontId="30" fillId="0" borderId="68" xfId="0" applyNumberFormat="1"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10" fillId="0" borderId="0" xfId="0" applyFont="1" applyFill="1" applyBorder="1" applyAlignment="1" applyProtection="1">
      <alignment horizontal="left" vertical="top" wrapText="1"/>
      <protection locked="0"/>
    </xf>
    <xf numFmtId="0" fontId="10" fillId="0" borderId="0" xfId="0" applyFont="1" applyFill="1" applyBorder="1" applyAlignment="1" applyProtection="1">
      <alignment horizontal="left" vertical="top"/>
      <protection locked="0"/>
    </xf>
    <xf numFmtId="0" fontId="39" fillId="0" borderId="0" xfId="0" applyFont="1" applyFill="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10" fillId="0" borderId="0" xfId="0" applyFont="1" applyBorder="1" applyAlignment="1" applyProtection="1">
      <alignment horizontal="left" vertical="center" wrapText="1"/>
      <protection locked="0"/>
    </xf>
    <xf numFmtId="3" fontId="11" fillId="0" borderId="51" xfId="0" applyNumberFormat="1" applyFont="1" applyBorder="1" applyAlignment="1" applyProtection="1">
      <alignment horizontal="center" vertical="center"/>
      <protection hidden="1"/>
    </xf>
    <xf numFmtId="3" fontId="11" fillId="0" borderId="17" xfId="0" applyNumberFormat="1" applyFont="1" applyBorder="1" applyAlignment="1" applyProtection="1">
      <alignment horizontal="center" vertical="center"/>
      <protection hidden="1"/>
    </xf>
    <xf numFmtId="3" fontId="11" fillId="0" borderId="59" xfId="0" applyNumberFormat="1" applyFont="1" applyBorder="1" applyAlignment="1" applyProtection="1">
      <alignment horizontal="center" vertical="center"/>
      <protection hidden="1"/>
    </xf>
    <xf numFmtId="3" fontId="11" fillId="0" borderId="60" xfId="0" applyNumberFormat="1" applyFont="1" applyBorder="1" applyAlignment="1" applyProtection="1">
      <alignment horizontal="center" vertical="center"/>
      <protection hidden="1"/>
    </xf>
    <xf numFmtId="0" fontId="10" fillId="0" borderId="1"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79" xfId="0" applyFont="1" applyBorder="1" applyAlignment="1" applyProtection="1">
      <alignment horizontal="center" vertical="center" wrapText="1"/>
      <protection locked="0"/>
    </xf>
    <xf numFmtId="0" fontId="10" fillId="0" borderId="26" xfId="0" applyFont="1" applyBorder="1" applyAlignment="1" applyProtection="1">
      <alignment horizontal="center" vertical="center"/>
      <protection locked="0"/>
    </xf>
    <xf numFmtId="0" fontId="10" fillId="0" borderId="84"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57" xfId="0" applyFont="1" applyBorder="1" applyAlignment="1" applyProtection="1">
      <alignment horizontal="center" vertical="center" wrapText="1"/>
      <protection locked="0"/>
    </xf>
    <xf numFmtId="0" fontId="10" fillId="0" borderId="65" xfId="0" applyFont="1" applyBorder="1" applyAlignment="1" applyProtection="1">
      <alignment horizontal="center" vertical="center" wrapText="1"/>
      <protection locked="0"/>
    </xf>
    <xf numFmtId="0" fontId="10" fillId="0" borderId="111" xfId="0" applyFont="1" applyBorder="1" applyAlignment="1" applyProtection="1">
      <alignment horizontal="center" vertical="center" wrapText="1"/>
      <protection locked="0"/>
    </xf>
    <xf numFmtId="0" fontId="10" fillId="0" borderId="67" xfId="0" applyFont="1" applyBorder="1" applyAlignment="1" applyProtection="1">
      <alignment horizontal="center" vertical="center" wrapText="1"/>
      <protection locked="0"/>
    </xf>
    <xf numFmtId="0" fontId="10" fillId="0" borderId="17"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52" xfId="0" applyFont="1" applyBorder="1" applyAlignment="1" applyProtection="1">
      <alignment horizontal="center" vertical="center"/>
      <protection locked="0"/>
    </xf>
    <xf numFmtId="0" fontId="4" fillId="0" borderId="64" xfId="0" applyFont="1" applyBorder="1" applyAlignment="1" applyProtection="1">
      <alignment horizontal="left" vertical="center"/>
      <protection locked="0"/>
    </xf>
    <xf numFmtId="0" fontId="4" fillId="0" borderId="65" xfId="0" applyFont="1" applyBorder="1" applyAlignment="1" applyProtection="1">
      <alignment horizontal="left" vertical="center"/>
      <protection locked="0"/>
    </xf>
    <xf numFmtId="0" fontId="4" fillId="0" borderId="133" xfId="0" applyFont="1" applyBorder="1" applyAlignment="1" applyProtection="1">
      <alignment horizontal="left" vertical="center"/>
      <protection locked="0"/>
    </xf>
    <xf numFmtId="0" fontId="4" fillId="0" borderId="147" xfId="0" applyFont="1" applyBorder="1" applyAlignment="1" applyProtection="1">
      <alignment horizontal="left" vertical="center"/>
      <protection locked="0"/>
    </xf>
    <xf numFmtId="0" fontId="10" fillId="0" borderId="89" xfId="0" applyFont="1" applyBorder="1" applyAlignment="1" applyProtection="1">
      <alignment horizontal="left" vertical="center"/>
      <protection locked="0"/>
    </xf>
    <xf numFmtId="0" fontId="10" fillId="0" borderId="36" xfId="0" applyFont="1" applyBorder="1" applyAlignment="1" applyProtection="1">
      <alignment horizontal="left" vertical="center"/>
      <protection locked="0"/>
    </xf>
    <xf numFmtId="0" fontId="10" fillId="0" borderId="1" xfId="0" applyFont="1" applyBorder="1" applyAlignment="1" applyProtection="1">
      <alignment horizontal="justify" vertical="top" wrapText="1"/>
      <protection locked="0"/>
    </xf>
    <xf numFmtId="0" fontId="10" fillId="0" borderId="2" xfId="0" applyFont="1" applyBorder="1" applyAlignment="1" applyProtection="1">
      <alignment horizontal="justify" vertical="top" wrapText="1"/>
      <protection locked="0"/>
    </xf>
    <xf numFmtId="0" fontId="10" fillId="0" borderId="3" xfId="0" applyFont="1" applyBorder="1" applyAlignment="1" applyProtection="1">
      <alignment horizontal="justify" vertical="top" wrapText="1"/>
      <protection locked="0"/>
    </xf>
    <xf numFmtId="0" fontId="21" fillId="0" borderId="0" xfId="0" applyFont="1" applyBorder="1" applyAlignment="1" applyProtection="1">
      <alignment horizontal="left" vertical="top" wrapText="1"/>
      <protection locked="0"/>
    </xf>
    <xf numFmtId="0" fontId="21" fillId="0" borderId="182" xfId="0" applyFont="1" applyBorder="1" applyAlignment="1" applyProtection="1">
      <alignment horizontal="center" vertical="center" wrapText="1"/>
      <protection locked="0"/>
    </xf>
    <xf numFmtId="0" fontId="21" fillId="0" borderId="167" xfId="0" applyFont="1" applyBorder="1" applyAlignment="1" applyProtection="1">
      <alignment horizontal="center" vertical="center" wrapText="1"/>
      <protection locked="0"/>
    </xf>
    <xf numFmtId="0" fontId="21" fillId="0" borderId="169" xfId="0" applyFont="1" applyBorder="1" applyAlignment="1" applyProtection="1">
      <alignment horizontal="center" vertical="center" wrapText="1"/>
      <protection locked="0"/>
    </xf>
    <xf numFmtId="0" fontId="21" fillId="0" borderId="170" xfId="0" applyFont="1" applyBorder="1" applyAlignment="1" applyProtection="1">
      <alignment horizontal="center" vertical="center" wrapText="1"/>
      <protection locked="0"/>
    </xf>
    <xf numFmtId="0" fontId="4" fillId="0" borderId="132" xfId="0" applyFont="1" applyBorder="1" applyAlignment="1" applyProtection="1">
      <alignment horizontal="left" vertical="center" wrapText="1"/>
      <protection locked="0"/>
    </xf>
    <xf numFmtId="0" fontId="4" fillId="0" borderId="18" xfId="0" applyFont="1" applyBorder="1" applyAlignment="1" applyProtection="1">
      <alignment horizontal="left" vertical="center" wrapText="1"/>
      <protection locked="0"/>
    </xf>
    <xf numFmtId="3" fontId="22" fillId="0" borderId="18" xfId="0" applyNumberFormat="1" applyFont="1" applyBorder="1" applyAlignment="1" applyProtection="1">
      <alignment horizontal="center" vertical="center"/>
      <protection locked="0"/>
    </xf>
    <xf numFmtId="3" fontId="22" fillId="0" borderId="59" xfId="0" applyNumberFormat="1" applyFont="1" applyBorder="1" applyAlignment="1" applyProtection="1">
      <alignment horizontal="center" vertical="center"/>
      <protection locked="0"/>
    </xf>
    <xf numFmtId="10" fontId="43" fillId="0" borderId="18" xfId="0" applyNumberFormat="1" applyFont="1" applyBorder="1" applyAlignment="1" applyProtection="1">
      <alignment horizontal="center" vertical="center"/>
      <protection locked="0"/>
    </xf>
    <xf numFmtId="14" fontId="43" fillId="0" borderId="18" xfId="0" applyNumberFormat="1" applyFont="1" applyBorder="1" applyAlignment="1" applyProtection="1">
      <alignment horizontal="center" vertical="center"/>
      <protection locked="0"/>
    </xf>
    <xf numFmtId="10" fontId="30" fillId="0" borderId="18" xfId="0" applyNumberFormat="1" applyFont="1" applyBorder="1" applyAlignment="1" applyProtection="1">
      <alignment horizontal="center" vertical="center"/>
      <protection locked="0"/>
    </xf>
    <xf numFmtId="14" fontId="30" fillId="0" borderId="18" xfId="0" applyNumberFormat="1" applyFont="1" applyBorder="1" applyAlignment="1" applyProtection="1">
      <alignment horizontal="center" vertical="center"/>
      <protection locked="0"/>
    </xf>
    <xf numFmtId="0" fontId="5" fillId="0" borderId="36" xfId="0" applyFont="1" applyBorder="1" applyAlignment="1" applyProtection="1">
      <alignment horizontal="left"/>
      <protection locked="0"/>
    </xf>
    <xf numFmtId="0" fontId="22" fillId="0" borderId="0" xfId="0" applyFont="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0" borderId="1" xfId="0" applyFont="1" applyBorder="1" applyAlignment="1" applyProtection="1">
      <alignment horizontal="left" vertical="center"/>
      <protection locked="0"/>
    </xf>
    <xf numFmtId="0" fontId="35" fillId="0" borderId="2" xfId="0" applyFont="1" applyBorder="1" applyAlignment="1" applyProtection="1">
      <alignment horizontal="left" vertical="center"/>
      <protection locked="0"/>
    </xf>
    <xf numFmtId="0" fontId="35" fillId="0" borderId="3" xfId="0" applyFont="1" applyBorder="1" applyAlignment="1" applyProtection="1">
      <alignment horizontal="left" vertical="center"/>
      <protection locked="0"/>
    </xf>
    <xf numFmtId="0" fontId="10" fillId="0" borderId="18" xfId="0" applyFont="1" applyBorder="1" applyAlignment="1" applyProtection="1">
      <alignment horizontal="center" vertical="center" wrapText="1"/>
      <protection locked="0"/>
    </xf>
    <xf numFmtId="0" fontId="10" fillId="0" borderId="148" xfId="0" applyFont="1" applyBorder="1" applyAlignment="1" applyProtection="1">
      <alignment horizontal="center" vertical="center" wrapText="1"/>
      <protection locked="0"/>
    </xf>
    <xf numFmtId="0" fontId="10" fillId="0" borderId="145" xfId="0" applyFont="1" applyBorder="1" applyAlignment="1" applyProtection="1">
      <alignment horizontal="center" vertical="center" wrapText="1"/>
      <protection locked="0"/>
    </xf>
    <xf numFmtId="0" fontId="10" fillId="0" borderId="202" xfId="0" applyFont="1" applyBorder="1" applyAlignment="1" applyProtection="1">
      <alignment horizontal="center" vertical="center" wrapText="1"/>
      <protection locked="0"/>
    </xf>
    <xf numFmtId="3" fontId="21" fillId="0" borderId="94" xfId="0" applyNumberFormat="1" applyFont="1" applyBorder="1" applyAlignment="1" applyProtection="1">
      <alignment horizontal="center" vertical="center"/>
      <protection hidden="1"/>
    </xf>
    <xf numFmtId="3" fontId="21" fillId="0" borderId="102" xfId="0" applyNumberFormat="1" applyFont="1" applyBorder="1" applyAlignment="1" applyProtection="1">
      <alignment horizontal="center" vertical="center"/>
      <protection hidden="1"/>
    </xf>
    <xf numFmtId="3" fontId="21" fillId="0" borderId="92" xfId="0" applyNumberFormat="1" applyFont="1" applyBorder="1" applyAlignment="1" applyProtection="1">
      <alignment horizontal="center" vertical="center"/>
      <protection hidden="1"/>
    </xf>
    <xf numFmtId="3" fontId="22" fillId="0" borderId="46" xfId="0" applyNumberFormat="1" applyFont="1" applyBorder="1" applyAlignment="1" applyProtection="1">
      <alignment horizontal="center" vertical="center"/>
      <protection locked="0"/>
    </xf>
    <xf numFmtId="3" fontId="22" fillId="0" borderId="48" xfId="0" applyNumberFormat="1" applyFont="1" applyBorder="1" applyAlignment="1" applyProtection="1">
      <alignment horizontal="center" vertical="center"/>
      <protection locked="0"/>
    </xf>
    <xf numFmtId="3" fontId="22" fillId="0" borderId="152" xfId="0" applyNumberFormat="1" applyFont="1" applyBorder="1" applyAlignment="1" applyProtection="1">
      <alignment horizontal="center" vertical="center"/>
      <protection locked="0"/>
    </xf>
    <xf numFmtId="3" fontId="22" fillId="0" borderId="47" xfId="0" applyNumberFormat="1" applyFont="1" applyBorder="1" applyAlignment="1" applyProtection="1">
      <alignment horizontal="center" vertical="center"/>
      <protection locked="0"/>
    </xf>
    <xf numFmtId="3" fontId="22" fillId="0" borderId="105" xfId="0" applyNumberFormat="1" applyFont="1" applyBorder="1" applyAlignment="1" applyProtection="1">
      <alignment horizontal="center" vertical="center"/>
      <protection locked="0"/>
    </xf>
    <xf numFmtId="3" fontId="19" fillId="0" borderId="1" xfId="0" applyNumberFormat="1" applyFont="1" applyBorder="1" applyAlignment="1" applyProtection="1">
      <alignment horizontal="center" vertical="center"/>
      <protection locked="0"/>
    </xf>
    <xf numFmtId="3" fontId="19" fillId="0" borderId="2" xfId="0" applyNumberFormat="1" applyFont="1" applyBorder="1" applyAlignment="1" applyProtection="1">
      <alignment horizontal="center" vertical="center"/>
      <protection locked="0"/>
    </xf>
    <xf numFmtId="0" fontId="10" fillId="0" borderId="59" xfId="0" applyFont="1" applyBorder="1" applyAlignment="1" applyProtection="1">
      <alignment horizontal="center" vertical="center" wrapText="1"/>
      <protection locked="0"/>
    </xf>
    <xf numFmtId="3" fontId="19" fillId="0" borderId="1" xfId="0" applyNumberFormat="1" applyFont="1" applyBorder="1" applyAlignment="1" applyProtection="1">
      <alignment horizontal="center" vertical="center" wrapText="1"/>
      <protection locked="0"/>
    </xf>
    <xf numFmtId="3" fontId="19" fillId="0" borderId="68" xfId="0" applyNumberFormat="1" applyFont="1" applyBorder="1" applyAlignment="1" applyProtection="1">
      <alignment horizontal="center" vertical="center" wrapText="1"/>
      <protection locked="0"/>
    </xf>
    <xf numFmtId="3" fontId="19" fillId="0" borderId="2" xfId="0" applyNumberFormat="1" applyFont="1" applyBorder="1" applyAlignment="1" applyProtection="1">
      <alignment horizontal="center" vertical="center" wrapText="1"/>
      <protection locked="0"/>
    </xf>
    <xf numFmtId="3" fontId="19" fillId="0" borderId="47" xfId="0" applyNumberFormat="1" applyFont="1" applyBorder="1" applyAlignment="1" applyProtection="1">
      <alignment horizontal="center" vertical="center" wrapText="1"/>
      <protection locked="0"/>
    </xf>
    <xf numFmtId="3" fontId="19" fillId="0" borderId="105" xfId="0" applyNumberFormat="1" applyFont="1" applyBorder="1" applyAlignment="1" applyProtection="1">
      <alignment horizontal="center" vertical="center" wrapText="1"/>
      <protection locked="0"/>
    </xf>
    <xf numFmtId="0" fontId="21" fillId="0" borderId="0" xfId="0" applyFont="1" applyBorder="1" applyAlignment="1" applyProtection="1">
      <alignment horizontal="justify" vertical="top" wrapText="1"/>
      <protection locked="0"/>
    </xf>
    <xf numFmtId="0" fontId="21" fillId="0" borderId="0" xfId="0" applyFont="1" applyBorder="1" applyAlignment="1" applyProtection="1">
      <alignment horizontal="left" wrapText="1"/>
      <protection locked="0"/>
    </xf>
    <xf numFmtId="0" fontId="10" fillId="0" borderId="155" xfId="0" applyFont="1" applyBorder="1" applyAlignment="1" applyProtection="1">
      <alignment horizontal="center" vertical="center" wrapText="1"/>
      <protection locked="0"/>
    </xf>
    <xf numFmtId="0" fontId="10" fillId="0" borderId="154" xfId="0" applyFont="1" applyBorder="1" applyAlignment="1" applyProtection="1">
      <alignment horizontal="center" vertical="center" wrapText="1"/>
      <protection locked="0"/>
    </xf>
    <xf numFmtId="0" fontId="10" fillId="0" borderId="107" xfId="0" applyFont="1" applyBorder="1" applyAlignment="1" applyProtection="1">
      <alignment horizontal="center" vertical="center" wrapText="1"/>
      <protection locked="0"/>
    </xf>
    <xf numFmtId="0" fontId="10" fillId="0" borderId="180" xfId="0" applyFont="1" applyBorder="1" applyAlignment="1" applyProtection="1">
      <alignment horizontal="center" vertical="center" wrapText="1"/>
      <protection locked="0"/>
    </xf>
    <xf numFmtId="0" fontId="10" fillId="0" borderId="181" xfId="0" applyFont="1" applyBorder="1" applyAlignment="1" applyProtection="1">
      <alignment horizontal="center" vertical="center" wrapText="1"/>
      <protection locked="0"/>
    </xf>
    <xf numFmtId="0" fontId="4" fillId="0" borderId="57" xfId="0" applyFont="1" applyBorder="1" applyAlignment="1" applyProtection="1">
      <alignment horizontal="left" vertical="center" wrapText="1"/>
      <protection locked="0"/>
    </xf>
    <xf numFmtId="0" fontId="4" fillId="0" borderId="65" xfId="0" applyFont="1" applyBorder="1" applyAlignment="1" applyProtection="1">
      <alignment horizontal="left" vertical="center" wrapText="1"/>
      <protection locked="0"/>
    </xf>
    <xf numFmtId="0" fontId="4" fillId="0" borderId="66" xfId="0" applyFont="1" applyBorder="1" applyAlignment="1" applyProtection="1">
      <alignment horizontal="left" vertical="center" wrapText="1"/>
      <protection locked="0"/>
    </xf>
    <xf numFmtId="3" fontId="22" fillId="0" borderId="57" xfId="0" applyNumberFormat="1" applyFont="1" applyBorder="1" applyAlignment="1" applyProtection="1">
      <alignment horizontal="center" vertical="center"/>
      <protection locked="0"/>
    </xf>
    <xf numFmtId="3" fontId="22" fillId="0" borderId="65" xfId="0" applyNumberFormat="1" applyFont="1" applyBorder="1" applyAlignment="1" applyProtection="1">
      <alignment horizontal="center" vertical="center"/>
      <protection locked="0"/>
    </xf>
    <xf numFmtId="3" fontId="22" fillId="0" borderId="178" xfId="0" applyNumberFormat="1" applyFont="1" applyBorder="1" applyAlignment="1" applyProtection="1">
      <alignment horizontal="center" vertical="center"/>
      <protection locked="0"/>
    </xf>
    <xf numFmtId="0" fontId="10" fillId="0" borderId="0" xfId="0" applyFont="1" applyBorder="1" applyAlignment="1" applyProtection="1">
      <alignment horizontal="justify" vertical="top" wrapText="1"/>
      <protection locked="0"/>
    </xf>
    <xf numFmtId="3" fontId="22" fillId="0" borderId="51" xfId="0" applyNumberFormat="1" applyFont="1" applyBorder="1" applyAlignment="1" applyProtection="1">
      <alignment horizontal="center" vertical="center"/>
      <protection locked="0"/>
    </xf>
    <xf numFmtId="3" fontId="22" fillId="0" borderId="17" xfId="0" applyNumberFormat="1" applyFont="1" applyBorder="1" applyAlignment="1" applyProtection="1">
      <alignment horizontal="center" vertical="center"/>
      <protection locked="0"/>
    </xf>
    <xf numFmtId="3" fontId="22" fillId="0" borderId="60" xfId="0" applyNumberFormat="1" applyFont="1" applyBorder="1" applyAlignment="1" applyProtection="1">
      <alignment horizontal="center" vertical="center"/>
      <protection locked="0"/>
    </xf>
    <xf numFmtId="0" fontId="4" fillId="0" borderId="50" xfId="0" applyFont="1" applyBorder="1" applyAlignment="1" applyProtection="1">
      <alignment horizontal="left" vertical="center" wrapText="1"/>
      <protection locked="0"/>
    </xf>
    <xf numFmtId="0" fontId="4" fillId="0" borderId="51" xfId="0" applyFont="1" applyBorder="1" applyAlignment="1" applyProtection="1">
      <alignment horizontal="left" vertical="center" wrapText="1"/>
      <protection locked="0"/>
    </xf>
    <xf numFmtId="0" fontId="10" fillId="0" borderId="119"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6" fillId="0" borderId="1" xfId="0" applyFont="1" applyBorder="1" applyAlignment="1">
      <alignment horizontal="left" vertical="center"/>
    </xf>
    <xf numFmtId="0" fontId="6" fillId="0" borderId="3" xfId="0" applyFont="1" applyBorder="1" applyAlignment="1">
      <alignment horizontal="left" vertical="center"/>
    </xf>
    <xf numFmtId="3" fontId="22" fillId="0" borderId="240" xfId="0" applyNumberFormat="1" applyFont="1" applyBorder="1" applyAlignment="1" applyProtection="1">
      <alignment horizontal="center" vertical="center" wrapText="1"/>
      <protection locked="0"/>
    </xf>
    <xf numFmtId="3" fontId="22" fillId="0" borderId="239" xfId="0" applyNumberFormat="1" applyFont="1" applyBorder="1" applyAlignment="1" applyProtection="1">
      <alignment horizontal="center" vertical="center" wrapText="1"/>
      <protection locked="0"/>
    </xf>
    <xf numFmtId="3" fontId="22" fillId="0" borderId="241" xfId="0" applyNumberFormat="1" applyFont="1" applyBorder="1" applyAlignment="1" applyProtection="1">
      <alignment horizontal="center" vertical="center" wrapText="1"/>
      <protection locked="0"/>
    </xf>
    <xf numFmtId="3" fontId="12" fillId="0" borderId="240" xfId="0" applyNumberFormat="1" applyFont="1" applyBorder="1" applyAlignment="1" applyProtection="1">
      <alignment horizontal="center" vertical="center"/>
      <protection locked="0"/>
    </xf>
    <xf numFmtId="3" fontId="12" fillId="0" borderId="241" xfId="0" applyNumberFormat="1" applyFont="1" applyBorder="1" applyAlignment="1" applyProtection="1">
      <alignment horizontal="center" vertical="center"/>
      <protection locked="0"/>
    </xf>
    <xf numFmtId="0" fontId="12" fillId="0" borderId="238" xfId="0" applyFont="1" applyBorder="1" applyAlignment="1" applyProtection="1">
      <alignment horizontal="center" vertical="center"/>
      <protection locked="0"/>
    </xf>
    <xf numFmtId="0" fontId="12" fillId="0" borderId="239" xfId="0" applyFont="1" applyBorder="1" applyAlignment="1" applyProtection="1">
      <alignment horizontal="center" vertical="center"/>
      <protection locked="0"/>
    </xf>
    <xf numFmtId="3" fontId="12" fillId="0" borderId="239" xfId="0" applyNumberFormat="1" applyFont="1" applyBorder="1" applyAlignment="1" applyProtection="1">
      <alignment horizontal="center" vertical="center"/>
      <protection locked="0"/>
    </xf>
    <xf numFmtId="0" fontId="30" fillId="0" borderId="237" xfId="0" applyFont="1" applyBorder="1" applyAlignment="1" applyProtection="1">
      <alignment horizontal="left" vertical="center" wrapText="1"/>
      <protection locked="0"/>
    </xf>
    <xf numFmtId="0" fontId="41" fillId="0" borderId="238" xfId="0" applyFont="1" applyBorder="1" applyAlignment="1" applyProtection="1">
      <alignment horizontal="left" vertical="center" wrapText="1"/>
      <protection locked="0"/>
    </xf>
    <xf numFmtId="3" fontId="11" fillId="0" borderId="18" xfId="0" applyNumberFormat="1" applyFont="1" applyBorder="1" applyAlignment="1" applyProtection="1">
      <alignment horizontal="center"/>
      <protection locked="0"/>
    </xf>
    <xf numFmtId="3" fontId="11" fillId="0" borderId="59" xfId="0" applyNumberFormat="1" applyFont="1" applyBorder="1" applyAlignment="1" applyProtection="1">
      <alignment horizontal="center"/>
      <protection locked="0"/>
    </xf>
    <xf numFmtId="3" fontId="11" fillId="0" borderId="148" xfId="0" applyNumberFormat="1" applyFont="1" applyBorder="1" applyAlignment="1" applyProtection="1">
      <alignment horizontal="center"/>
      <protection locked="0"/>
    </xf>
    <xf numFmtId="3" fontId="11" fillId="0" borderId="175" xfId="0" applyNumberFormat="1" applyFont="1" applyBorder="1" applyAlignment="1" applyProtection="1">
      <alignment horizontal="center"/>
      <protection locked="0"/>
    </xf>
    <xf numFmtId="0" fontId="21" fillId="0" borderId="201" xfId="0" applyFont="1" applyBorder="1" applyAlignment="1" applyProtection="1">
      <alignment horizontal="center" vertical="center" wrapText="1"/>
      <protection locked="0"/>
    </xf>
    <xf numFmtId="0" fontId="21" fillId="0" borderId="145" xfId="0" applyFont="1" applyBorder="1" applyAlignment="1" applyProtection="1">
      <alignment horizontal="center" vertical="center" wrapText="1"/>
      <protection locked="0"/>
    </xf>
    <xf numFmtId="0" fontId="21" fillId="0" borderId="132"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34" xfId="0" applyFont="1" applyBorder="1" applyAlignment="1" applyProtection="1">
      <alignment horizontal="center" vertical="center" wrapText="1"/>
      <protection locked="0"/>
    </xf>
    <xf numFmtId="0" fontId="21" fillId="0" borderId="148" xfId="0" applyFont="1" applyBorder="1" applyAlignment="1" applyProtection="1">
      <alignment horizontal="center" vertical="center" wrapText="1"/>
      <protection locked="0"/>
    </xf>
    <xf numFmtId="3" fontId="21" fillId="0" borderId="145" xfId="0" applyNumberFormat="1" applyFont="1" applyBorder="1" applyAlignment="1" applyProtection="1">
      <alignment horizontal="center" vertical="center"/>
      <protection locked="0"/>
    </xf>
    <xf numFmtId="3" fontId="21" fillId="0" borderId="202" xfId="0" applyNumberFormat="1" applyFont="1" applyBorder="1" applyAlignment="1" applyProtection="1">
      <alignment horizontal="center" vertical="center"/>
      <protection locked="0"/>
    </xf>
    <xf numFmtId="3" fontId="21" fillId="0" borderId="18" xfId="0" applyNumberFormat="1" applyFont="1" applyBorder="1" applyAlignment="1" applyProtection="1">
      <alignment horizontal="center" vertical="center"/>
      <protection locked="0"/>
    </xf>
    <xf numFmtId="3" fontId="21" fillId="0" borderId="59" xfId="0" applyNumberFormat="1" applyFont="1" applyBorder="1" applyAlignment="1" applyProtection="1">
      <alignment horizontal="center" vertical="center"/>
      <protection locked="0"/>
    </xf>
    <xf numFmtId="3" fontId="21" fillId="0" borderId="148" xfId="0" applyNumberFormat="1" applyFont="1" applyBorder="1" applyAlignment="1" applyProtection="1">
      <alignment horizontal="center" vertical="center" wrapText="1"/>
      <protection locked="0"/>
    </xf>
    <xf numFmtId="3" fontId="21" fillId="0" borderId="175" xfId="0" applyNumberFormat="1" applyFont="1" applyBorder="1" applyAlignment="1" applyProtection="1">
      <alignment horizontal="center" vertical="center" wrapText="1"/>
      <protection locked="0"/>
    </xf>
    <xf numFmtId="0" fontId="11" fillId="0" borderId="131"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11" fillId="0" borderId="14" xfId="0" applyFont="1" applyBorder="1" applyAlignment="1" applyProtection="1">
      <alignment horizontal="center" vertical="center" wrapText="1"/>
      <protection locked="0"/>
    </xf>
    <xf numFmtId="3" fontId="11" fillId="0" borderId="14" xfId="0" applyNumberFormat="1" applyFont="1" applyBorder="1" applyAlignment="1" applyProtection="1">
      <alignment horizontal="center"/>
      <protection locked="0"/>
    </xf>
    <xf numFmtId="3" fontId="11" fillId="0" borderId="195" xfId="0" applyNumberFormat="1" applyFont="1" applyBorder="1" applyAlignment="1" applyProtection="1">
      <alignment horizontal="center"/>
      <protection locked="0"/>
    </xf>
    <xf numFmtId="3" fontId="22" fillId="0" borderId="145" xfId="0" applyNumberFormat="1" applyFont="1" applyBorder="1" applyAlignment="1" applyProtection="1">
      <alignment horizontal="center" vertical="center"/>
      <protection locked="0"/>
    </xf>
    <xf numFmtId="3" fontId="22" fillId="0" borderId="202" xfId="0" applyNumberFormat="1" applyFont="1" applyBorder="1" applyAlignment="1" applyProtection="1">
      <alignment horizontal="center" vertical="center"/>
      <protection locked="0"/>
    </xf>
    <xf numFmtId="0" fontId="10" fillId="0" borderId="0" xfId="0" applyFont="1" applyBorder="1" applyAlignment="1" applyProtection="1">
      <alignment horizontal="left" vertical="center"/>
      <protection locked="0"/>
    </xf>
    <xf numFmtId="0" fontId="10" fillId="0" borderId="0" xfId="0" applyFont="1" applyBorder="1" applyAlignment="1" applyProtection="1">
      <alignment horizontal="justify" vertical="top"/>
      <protection locked="0"/>
    </xf>
    <xf numFmtId="0" fontId="4" fillId="0" borderId="18" xfId="0" applyFont="1" applyBorder="1" applyAlignment="1" applyProtection="1">
      <alignment horizontal="center" vertical="center"/>
      <protection locked="0"/>
    </xf>
    <xf numFmtId="0" fontId="10" fillId="0" borderId="192" xfId="0" applyFont="1" applyBorder="1" applyAlignment="1" applyProtection="1">
      <alignment horizontal="left" vertical="center" wrapText="1"/>
      <protection locked="0"/>
    </xf>
    <xf numFmtId="0" fontId="10" fillId="0" borderId="141" xfId="0" applyFont="1" applyBorder="1" applyAlignment="1" applyProtection="1">
      <alignment horizontal="left" vertical="center" wrapText="1"/>
      <protection locked="0"/>
    </xf>
    <xf numFmtId="0" fontId="10" fillId="0" borderId="204" xfId="0" applyFont="1" applyBorder="1" applyAlignment="1" applyProtection="1">
      <alignment horizontal="left" vertical="center" wrapText="1"/>
      <protection locked="0"/>
    </xf>
    <xf numFmtId="0" fontId="10" fillId="0" borderId="190" xfId="0" applyFont="1" applyBorder="1" applyAlignment="1" applyProtection="1">
      <alignment horizontal="left" vertical="center" wrapText="1"/>
      <protection locked="0"/>
    </xf>
    <xf numFmtId="0" fontId="10" fillId="0" borderId="161" xfId="0" applyFont="1" applyBorder="1" applyAlignment="1" applyProtection="1">
      <alignment horizontal="left" vertical="center" wrapText="1"/>
      <protection locked="0"/>
    </xf>
    <xf numFmtId="0" fontId="10" fillId="0" borderId="185" xfId="0" applyFont="1" applyBorder="1" applyAlignment="1" applyProtection="1">
      <alignment horizontal="left" vertical="center" wrapText="1"/>
      <protection locked="0"/>
    </xf>
    <xf numFmtId="3" fontId="12" fillId="0" borderId="18" xfId="0" applyNumberFormat="1" applyFont="1" applyBorder="1" applyAlignment="1" applyProtection="1">
      <alignment horizontal="center" vertical="center"/>
      <protection locked="0"/>
    </xf>
    <xf numFmtId="3" fontId="12" fillId="0" borderId="59" xfId="0" applyNumberFormat="1" applyFont="1" applyBorder="1" applyAlignment="1" applyProtection="1">
      <alignment horizontal="center" vertical="center"/>
      <protection locked="0"/>
    </xf>
    <xf numFmtId="0" fontId="4" fillId="0" borderId="134" xfId="0" applyFont="1" applyBorder="1" applyAlignment="1" applyProtection="1">
      <alignment horizontal="left" vertical="center" wrapText="1"/>
      <protection locked="0"/>
    </xf>
    <xf numFmtId="0" fontId="4" fillId="0" borderId="148" xfId="0" applyFont="1" applyBorder="1" applyAlignment="1" applyProtection="1">
      <alignment horizontal="left" vertical="center" wrapText="1"/>
      <protection locked="0"/>
    </xf>
    <xf numFmtId="0" fontId="4" fillId="0" borderId="59" xfId="0" applyFont="1" applyBorder="1" applyAlignment="1" applyProtection="1">
      <alignment horizontal="center" vertical="center" wrapText="1"/>
      <protection locked="0"/>
    </xf>
    <xf numFmtId="0" fontId="4" fillId="0" borderId="51" xfId="0" applyFont="1" applyBorder="1" applyAlignment="1" applyProtection="1">
      <alignment horizontal="center" vertical="center"/>
      <protection locked="0"/>
    </xf>
    <xf numFmtId="0" fontId="10" fillId="0" borderId="201" xfId="0" applyFont="1" applyBorder="1" applyAlignment="1" applyProtection="1">
      <alignment horizontal="left" vertical="center"/>
      <protection locked="0"/>
    </xf>
    <xf numFmtId="0" fontId="10" fillId="0" borderId="145" xfId="0" applyFont="1" applyBorder="1" applyAlignment="1" applyProtection="1">
      <alignment horizontal="left" vertical="center"/>
      <protection locked="0"/>
    </xf>
    <xf numFmtId="3" fontId="12" fillId="0" borderId="148" xfId="0" applyNumberFormat="1" applyFont="1" applyBorder="1" applyAlignment="1" applyProtection="1">
      <alignment horizontal="center" vertical="center"/>
      <protection locked="0"/>
    </xf>
    <xf numFmtId="9" fontId="21" fillId="0" borderId="18" xfId="0" applyNumberFormat="1" applyFont="1" applyBorder="1" applyAlignment="1" applyProtection="1">
      <alignment horizontal="center" vertical="center"/>
      <protection locked="0"/>
    </xf>
    <xf numFmtId="0" fontId="30" fillId="0" borderId="132" xfId="0" applyFont="1" applyBorder="1" applyAlignment="1" applyProtection="1">
      <alignment horizontal="left" vertical="center"/>
      <protection locked="0"/>
    </xf>
    <xf numFmtId="0" fontId="30" fillId="0" borderId="18" xfId="0" applyFont="1" applyBorder="1" applyAlignment="1" applyProtection="1">
      <alignment horizontal="left" vertical="center"/>
      <protection locked="0"/>
    </xf>
    <xf numFmtId="3" fontId="30" fillId="0" borderId="239" xfId="0" applyNumberFormat="1" applyFont="1" applyBorder="1" applyAlignment="1" applyProtection="1">
      <alignment horizontal="left" vertical="center" wrapText="1"/>
      <protection locked="0"/>
    </xf>
    <xf numFmtId="3" fontId="30" fillId="0" borderId="3" xfId="0" applyNumberFormat="1" applyFont="1" applyBorder="1" applyAlignment="1" applyProtection="1">
      <alignment horizontal="left" vertical="center" wrapText="1"/>
      <protection locked="0"/>
    </xf>
    <xf numFmtId="0" fontId="21" fillId="0" borderId="251" xfId="0" applyFont="1" applyBorder="1" applyAlignment="1" applyProtection="1">
      <alignment horizontal="center" vertical="center"/>
      <protection locked="0"/>
    </xf>
    <xf numFmtId="0" fontId="21" fillId="0" borderId="250" xfId="0" applyFont="1" applyBorder="1" applyAlignment="1" applyProtection="1">
      <alignment horizontal="center" vertical="center"/>
      <protection locked="0"/>
    </xf>
    <xf numFmtId="0" fontId="21" fillId="0" borderId="245" xfId="0" applyFont="1" applyBorder="1" applyAlignment="1" applyProtection="1">
      <alignment horizontal="center" vertical="center" wrapText="1"/>
      <protection locked="0"/>
    </xf>
    <xf numFmtId="0" fontId="21" fillId="0" borderId="246" xfId="0" applyFont="1" applyBorder="1" applyAlignment="1" applyProtection="1">
      <alignment horizontal="center" vertical="center"/>
      <protection locked="0"/>
    </xf>
    <xf numFmtId="3" fontId="30" fillId="0" borderId="255" xfId="0" applyNumberFormat="1" applyFont="1" applyBorder="1" applyAlignment="1" applyProtection="1">
      <alignment horizontal="left" vertical="center" wrapText="1"/>
      <protection locked="0"/>
    </xf>
    <xf numFmtId="3" fontId="30" fillId="0" borderId="368" xfId="0" applyNumberFormat="1" applyFont="1" applyBorder="1" applyAlignment="1" applyProtection="1">
      <alignment horizontal="left" vertical="center" wrapText="1"/>
      <protection locked="0"/>
    </xf>
    <xf numFmtId="3" fontId="22" fillId="0" borderId="256" xfId="0" applyNumberFormat="1" applyFont="1" applyBorder="1" applyAlignment="1" applyProtection="1">
      <alignment horizontal="center" vertical="center" wrapText="1"/>
      <protection locked="0"/>
    </xf>
    <xf numFmtId="3" fontId="22" fillId="0" borderId="255" xfId="0" applyNumberFormat="1" applyFont="1" applyBorder="1" applyAlignment="1" applyProtection="1">
      <alignment horizontal="center" vertical="center" wrapText="1"/>
      <protection locked="0"/>
    </xf>
    <xf numFmtId="3" fontId="22" fillId="0" borderId="257" xfId="0" applyNumberFormat="1" applyFont="1" applyBorder="1" applyAlignment="1" applyProtection="1">
      <alignment horizontal="center" vertical="center" wrapText="1"/>
      <protection locked="0"/>
    </xf>
    <xf numFmtId="0" fontId="21" fillId="0" borderId="266" xfId="0" applyFont="1" applyBorder="1" applyAlignment="1" applyProtection="1">
      <alignment horizontal="center" vertical="center" wrapText="1"/>
      <protection locked="0"/>
    </xf>
    <xf numFmtId="0" fontId="21" fillId="0" borderId="267" xfId="0" applyFont="1" applyBorder="1" applyAlignment="1" applyProtection="1">
      <alignment horizontal="center" vertical="center" wrapText="1"/>
      <protection locked="0"/>
    </xf>
    <xf numFmtId="0" fontId="21" fillId="0" borderId="370" xfId="0" applyFont="1" applyBorder="1" applyAlignment="1" applyProtection="1">
      <alignment horizontal="center" vertical="center" wrapText="1"/>
      <protection locked="0"/>
    </xf>
    <xf numFmtId="0" fontId="21" fillId="0" borderId="248" xfId="0" applyFont="1" applyBorder="1" applyAlignment="1" applyProtection="1">
      <alignment horizontal="center" vertical="center" wrapText="1"/>
      <protection locked="0"/>
    </xf>
    <xf numFmtId="0" fontId="21" fillId="0" borderId="247" xfId="0" applyFont="1" applyBorder="1" applyAlignment="1" applyProtection="1">
      <alignment horizontal="center" vertical="center" wrapText="1"/>
      <protection locked="0"/>
    </xf>
    <xf numFmtId="0" fontId="21" fillId="0" borderId="371" xfId="0" applyFont="1" applyBorder="1" applyAlignment="1" applyProtection="1">
      <alignment horizontal="center" vertical="center" wrapText="1"/>
      <protection locked="0"/>
    </xf>
    <xf numFmtId="0" fontId="21" fillId="0" borderId="307" xfId="0" applyFont="1" applyBorder="1" applyAlignment="1" applyProtection="1">
      <alignment horizontal="center" vertical="center" wrapText="1"/>
      <protection locked="0"/>
    </xf>
    <xf numFmtId="0" fontId="21" fillId="0" borderId="308" xfId="0" applyFont="1" applyBorder="1" applyAlignment="1" applyProtection="1">
      <alignment horizontal="center" vertical="center" wrapText="1"/>
      <protection locked="0"/>
    </xf>
    <xf numFmtId="0" fontId="21" fillId="0" borderId="344" xfId="0" applyFont="1" applyBorder="1" applyAlignment="1" applyProtection="1">
      <alignment horizontal="center" vertical="center" wrapText="1"/>
      <protection locked="0"/>
    </xf>
    <xf numFmtId="0" fontId="21" fillId="0" borderId="345" xfId="0" applyFont="1" applyBorder="1" applyAlignment="1" applyProtection="1">
      <alignment horizontal="center" vertical="center" wrapText="1"/>
      <protection locked="0"/>
    </xf>
    <xf numFmtId="0" fontId="21" fillId="0" borderId="256" xfId="0" applyFont="1" applyBorder="1" applyAlignment="1" applyProtection="1">
      <alignment horizontal="center" vertical="center" wrapText="1"/>
      <protection locked="0"/>
    </xf>
    <xf numFmtId="0" fontId="21" fillId="0" borderId="254" xfId="0" applyFont="1" applyBorder="1" applyAlignment="1" applyProtection="1">
      <alignment horizontal="center" vertical="center" wrapText="1"/>
      <protection locked="0"/>
    </xf>
    <xf numFmtId="0" fontId="21" fillId="0" borderId="257" xfId="0" applyFont="1" applyBorder="1" applyAlignment="1" applyProtection="1">
      <alignment horizontal="center" vertical="center" wrapText="1"/>
      <protection locked="0"/>
    </xf>
    <xf numFmtId="0" fontId="22" fillId="0" borderId="373" xfId="0" applyFont="1" applyBorder="1" applyAlignment="1" applyProtection="1">
      <alignment horizontal="left" vertical="center" wrapText="1" indent="1"/>
      <protection locked="0"/>
    </xf>
    <xf numFmtId="0" fontId="22" fillId="0" borderId="2" xfId="0" applyFont="1" applyBorder="1" applyAlignment="1" applyProtection="1">
      <alignment horizontal="left" vertical="center" wrapText="1" indent="1"/>
      <protection locked="0"/>
    </xf>
    <xf numFmtId="0" fontId="22" fillId="0" borderId="374" xfId="0" applyFont="1" applyBorder="1" applyAlignment="1" applyProtection="1">
      <alignment horizontal="left" vertical="center" wrapText="1" indent="1"/>
      <protection locked="0"/>
    </xf>
    <xf numFmtId="0" fontId="4" fillId="0" borderId="1" xfId="0" applyFont="1" applyBorder="1" applyAlignment="1" applyProtection="1">
      <alignment horizontal="left" vertical="center"/>
      <protection locked="0"/>
    </xf>
    <xf numFmtId="0" fontId="4" fillId="0" borderId="2"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36" xfId="0" applyFont="1" applyBorder="1" applyAlignment="1" applyProtection="1">
      <alignment vertical="center" wrapText="1"/>
      <protection locked="0"/>
    </xf>
    <xf numFmtId="0" fontId="4" fillId="0" borderId="100" xfId="0" applyFont="1" applyBorder="1" applyAlignment="1" applyProtection="1">
      <alignment horizontal="left" vertical="center"/>
      <protection locked="0"/>
    </xf>
    <xf numFmtId="0" fontId="4" fillId="0" borderId="99" xfId="0" applyFont="1" applyBorder="1" applyAlignment="1" applyProtection="1">
      <alignment horizontal="left" vertical="center"/>
      <protection locked="0"/>
    </xf>
    <xf numFmtId="0" fontId="4" fillId="0" borderId="199" xfId="0" applyFont="1" applyBorder="1" applyAlignment="1" applyProtection="1">
      <alignment horizontal="left" vertical="center"/>
      <protection locked="0"/>
    </xf>
    <xf numFmtId="0" fontId="4" fillId="0" borderId="96"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10" fillId="0" borderId="100" xfId="0" applyFont="1" applyBorder="1" applyAlignment="1" applyProtection="1">
      <alignment horizontal="left" vertical="center" wrapText="1"/>
      <protection locked="0"/>
    </xf>
    <xf numFmtId="0" fontId="10" fillId="0" borderId="99" xfId="0" applyFont="1" applyBorder="1" applyAlignment="1" applyProtection="1">
      <alignment horizontal="left" vertical="center" wrapText="1"/>
      <protection locked="0"/>
    </xf>
    <xf numFmtId="0" fontId="10" fillId="0" borderId="199" xfId="0" applyFont="1" applyBorder="1" applyAlignment="1" applyProtection="1">
      <alignment horizontal="left" vertical="center" wrapText="1"/>
      <protection locked="0"/>
    </xf>
    <xf numFmtId="0" fontId="10" fillId="0" borderId="96" xfId="0" applyFont="1" applyBorder="1" applyAlignment="1" applyProtection="1">
      <alignment horizontal="left" vertical="center" wrapText="1"/>
      <protection locked="0"/>
    </xf>
    <xf numFmtId="0" fontId="10" fillId="0" borderId="11" xfId="0" applyFont="1" applyBorder="1" applyAlignment="1" applyProtection="1">
      <alignment horizontal="left" vertical="center" wrapText="1"/>
      <protection locked="0"/>
    </xf>
    <xf numFmtId="0" fontId="10" fillId="0" borderId="13" xfId="0" applyFont="1" applyBorder="1" applyAlignment="1" applyProtection="1">
      <alignment horizontal="left" vertical="center" wrapText="1"/>
      <protection locked="0"/>
    </xf>
    <xf numFmtId="0" fontId="27" fillId="0" borderId="253" xfId="0" applyFont="1" applyBorder="1" applyAlignment="1" applyProtection="1">
      <alignment horizontal="left" vertical="center" wrapText="1"/>
      <protection locked="0"/>
    </xf>
    <xf numFmtId="0" fontId="27" fillId="0" borderId="254" xfId="0" applyFont="1" applyBorder="1" applyAlignment="1" applyProtection="1">
      <alignment horizontal="left" vertical="center" wrapText="1"/>
      <protection locked="0"/>
    </xf>
    <xf numFmtId="0" fontId="27" fillId="0" borderId="237" xfId="0" applyFont="1" applyBorder="1" applyAlignment="1" applyProtection="1">
      <alignment horizontal="left" vertical="center" wrapText="1"/>
      <protection locked="0"/>
    </xf>
    <xf numFmtId="0" fontId="27" fillId="0" borderId="238" xfId="0" applyFont="1" applyBorder="1" applyAlignment="1" applyProtection="1">
      <alignment horizontal="left" vertical="center" wrapText="1"/>
      <protection locked="0"/>
    </xf>
    <xf numFmtId="0" fontId="8" fillId="0" borderId="0" xfId="0" applyFont="1" applyAlignment="1" applyProtection="1">
      <alignment horizontal="left" vertical="top" wrapText="1"/>
      <protection locked="0"/>
    </xf>
    <xf numFmtId="0" fontId="11" fillId="0" borderId="132" xfId="0" applyFont="1" applyBorder="1" applyAlignment="1" applyProtection="1">
      <alignment horizontal="left" vertical="center" wrapText="1"/>
      <protection locked="0"/>
    </xf>
    <xf numFmtId="0" fontId="11" fillId="0" borderId="18" xfId="0" applyFont="1" applyBorder="1" applyAlignment="1" applyProtection="1">
      <alignment horizontal="left" vertical="center" wrapText="1"/>
      <protection locked="0"/>
    </xf>
    <xf numFmtId="0" fontId="11" fillId="0" borderId="18" xfId="0" applyFont="1" applyBorder="1" applyAlignment="1" applyProtection="1">
      <alignment horizontal="center" vertical="center" wrapText="1"/>
      <protection locked="0"/>
    </xf>
    <xf numFmtId="0" fontId="10" fillId="0" borderId="201" xfId="0" applyFont="1" applyBorder="1" applyAlignment="1" applyProtection="1">
      <alignment horizontal="center" vertical="center"/>
      <protection locked="0"/>
    </xf>
    <xf numFmtId="0" fontId="10" fillId="0" borderId="145" xfId="0" applyFont="1" applyBorder="1" applyAlignment="1" applyProtection="1">
      <alignment horizontal="center" vertical="center"/>
      <protection locked="0"/>
    </xf>
    <xf numFmtId="0" fontId="10" fillId="0" borderId="132"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34" xfId="0" applyFont="1" applyBorder="1" applyAlignment="1" applyProtection="1">
      <alignment horizontal="center" vertical="center"/>
      <protection locked="0"/>
    </xf>
    <xf numFmtId="0" fontId="10" fillId="0" borderId="148" xfId="0" applyFont="1" applyBorder="1" applyAlignment="1" applyProtection="1">
      <alignment horizontal="center" vertical="center"/>
      <protection locked="0"/>
    </xf>
    <xf numFmtId="0" fontId="4" fillId="0" borderId="272" xfId="0" applyFont="1" applyBorder="1" applyAlignment="1" applyProtection="1">
      <alignment horizontal="left" vertical="center" wrapText="1"/>
      <protection locked="0"/>
    </xf>
    <xf numFmtId="0" fontId="4" fillId="0" borderId="189" xfId="0" applyFont="1" applyBorder="1" applyAlignment="1" applyProtection="1">
      <alignment horizontal="left" vertical="center"/>
      <protection locked="0"/>
    </xf>
    <xf numFmtId="0" fontId="21" fillId="0" borderId="0"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indent="1"/>
      <protection locked="0"/>
    </xf>
    <xf numFmtId="0" fontId="22" fillId="0" borderId="3" xfId="0" applyFont="1" applyBorder="1" applyAlignment="1" applyProtection="1">
      <alignment horizontal="left" vertical="center" wrapText="1" indent="1"/>
      <protection locked="0"/>
    </xf>
    <xf numFmtId="0" fontId="12" fillId="0" borderId="1" xfId="0" applyFont="1" applyBorder="1" applyAlignment="1" applyProtection="1">
      <alignment horizontal="left" vertical="center" wrapText="1" indent="1"/>
      <protection locked="0"/>
    </xf>
    <xf numFmtId="0" fontId="12" fillId="0" borderId="2" xfId="0" applyFont="1" applyBorder="1" applyAlignment="1" applyProtection="1">
      <alignment horizontal="left" vertical="center" wrapText="1" indent="1"/>
      <protection locked="0"/>
    </xf>
    <xf numFmtId="0" fontId="12" fillId="0" borderId="3" xfId="0" applyFont="1" applyBorder="1" applyAlignment="1" applyProtection="1">
      <alignment horizontal="left" vertical="center" wrapText="1" indent="1"/>
      <protection locked="0"/>
    </xf>
    <xf numFmtId="0" fontId="12" fillId="0" borderId="1" xfId="0" applyFont="1" applyFill="1" applyBorder="1" applyAlignment="1" applyProtection="1">
      <alignment horizontal="left" vertical="center" wrapText="1" indent="1"/>
      <protection locked="0"/>
    </xf>
    <xf numFmtId="0" fontId="12" fillId="0" borderId="2" xfId="0" applyFont="1" applyFill="1" applyBorder="1" applyAlignment="1" applyProtection="1">
      <alignment horizontal="left" vertical="center" wrapText="1" indent="1"/>
      <protection locked="0"/>
    </xf>
    <xf numFmtId="0" fontId="12" fillId="0" borderId="3" xfId="0" applyFont="1" applyFill="1" applyBorder="1" applyAlignment="1" applyProtection="1">
      <alignment horizontal="left" vertical="center" wrapText="1" indent="1"/>
      <protection locked="0"/>
    </xf>
    <xf numFmtId="3" fontId="21" fillId="0" borderId="18" xfId="0" applyNumberFormat="1" applyFont="1" applyBorder="1" applyAlignment="1" applyProtection="1">
      <alignment horizontal="center" vertical="center"/>
      <protection hidden="1"/>
    </xf>
    <xf numFmtId="3" fontId="21" fillId="0" borderId="59" xfId="0" applyNumberFormat="1" applyFont="1" applyBorder="1" applyAlignment="1" applyProtection="1">
      <alignment horizontal="center" vertical="center"/>
      <protection hidden="1"/>
    </xf>
    <xf numFmtId="0" fontId="10" fillId="0" borderId="134" xfId="0" applyFont="1" applyBorder="1" applyAlignment="1" applyProtection="1">
      <alignment horizontal="left" vertical="center"/>
      <protection locked="0"/>
    </xf>
    <xf numFmtId="0" fontId="10" fillId="0" borderId="148" xfId="0" applyFont="1" applyBorder="1" applyAlignment="1" applyProtection="1">
      <alignment horizontal="left" vertical="center"/>
      <protection locked="0"/>
    </xf>
    <xf numFmtId="3" fontId="21" fillId="0" borderId="148" xfId="0" applyNumberFormat="1" applyFont="1" applyBorder="1" applyAlignment="1" applyProtection="1">
      <alignment horizontal="center" vertical="center"/>
      <protection hidden="1"/>
    </xf>
    <xf numFmtId="3" fontId="22" fillId="0" borderId="148" xfId="0" applyNumberFormat="1" applyFont="1" applyBorder="1" applyAlignment="1" applyProtection="1">
      <alignment horizontal="center" vertical="center"/>
      <protection locked="0"/>
    </xf>
    <xf numFmtId="3" fontId="22" fillId="0" borderId="175" xfId="0" applyNumberFormat="1" applyFont="1" applyBorder="1" applyAlignment="1" applyProtection="1">
      <alignment horizontal="center" vertical="center"/>
      <protection locked="0"/>
    </xf>
    <xf numFmtId="0" fontId="21" fillId="0" borderId="157" xfId="0" applyFont="1" applyBorder="1" applyAlignment="1" applyProtection="1">
      <alignment horizontal="center" vertical="center"/>
      <protection locked="0"/>
    </xf>
    <xf numFmtId="0" fontId="21" fillId="0" borderId="182" xfId="0" applyFont="1" applyBorder="1" applyAlignment="1" applyProtection="1">
      <alignment horizontal="center" vertical="center"/>
      <protection locked="0"/>
    </xf>
    <xf numFmtId="0" fontId="4" fillId="0" borderId="132" xfId="0" applyFont="1" applyBorder="1" applyAlignment="1" applyProtection="1">
      <alignment horizontal="left" vertical="center"/>
      <protection locked="0"/>
    </xf>
    <xf numFmtId="0" fontId="4" fillId="0" borderId="18" xfId="0" applyFont="1" applyBorder="1" applyAlignment="1" applyProtection="1">
      <alignment horizontal="left" vertical="center"/>
      <protection locked="0"/>
    </xf>
    <xf numFmtId="3" fontId="12" fillId="0" borderId="175" xfId="0" applyNumberFormat="1" applyFont="1" applyBorder="1" applyAlignment="1" applyProtection="1">
      <alignment horizontal="center" vertical="center"/>
      <protection locked="0"/>
    </xf>
    <xf numFmtId="0" fontId="21" fillId="0" borderId="167" xfId="0" applyFont="1" applyBorder="1" applyAlignment="1" applyProtection="1">
      <alignment horizontal="center" vertical="center"/>
      <protection locked="0"/>
    </xf>
    <xf numFmtId="0" fontId="4" fillId="0" borderId="201" xfId="0" applyFont="1" applyBorder="1" applyAlignment="1" applyProtection="1">
      <alignment horizontal="left" vertical="center" wrapText="1"/>
      <protection locked="0"/>
    </xf>
    <xf numFmtId="0" fontId="4" fillId="0" borderId="145" xfId="0" applyFont="1" applyBorder="1" applyAlignment="1" applyProtection="1">
      <alignment horizontal="left" vertical="center" wrapText="1"/>
      <protection locked="0"/>
    </xf>
    <xf numFmtId="0" fontId="10" fillId="0" borderId="132" xfId="0" applyFont="1" applyBorder="1" applyAlignment="1" applyProtection="1">
      <alignment horizontal="left" vertical="center" wrapText="1"/>
      <protection locked="0"/>
    </xf>
    <xf numFmtId="0" fontId="10" fillId="0" borderId="18" xfId="0" applyFont="1" applyBorder="1" applyAlignment="1" applyProtection="1">
      <alignment horizontal="left" vertical="center" wrapText="1"/>
      <protection locked="0"/>
    </xf>
    <xf numFmtId="0" fontId="11" fillId="0" borderId="134" xfId="0" applyFont="1" applyBorder="1" applyAlignment="1" applyProtection="1">
      <alignment horizontal="left" vertical="center" wrapText="1"/>
      <protection locked="0"/>
    </xf>
    <xf numFmtId="0" fontId="11" fillId="0" borderId="148" xfId="0" applyFont="1" applyBorder="1" applyAlignment="1" applyProtection="1">
      <alignment horizontal="left" vertical="center" wrapText="1"/>
      <protection locked="0"/>
    </xf>
    <xf numFmtId="0" fontId="11" fillId="0" borderId="148" xfId="0" applyFont="1" applyBorder="1" applyAlignment="1" applyProtection="1">
      <alignment horizontal="center" vertical="center" wrapText="1"/>
      <protection locked="0"/>
    </xf>
    <xf numFmtId="3" fontId="11" fillId="0" borderId="18" xfId="0" applyNumberFormat="1" applyFont="1" applyBorder="1" applyAlignment="1" applyProtection="1">
      <alignment horizontal="center" vertical="center"/>
      <protection hidden="1"/>
    </xf>
    <xf numFmtId="3" fontId="11" fillId="0" borderId="145" xfId="0" applyNumberFormat="1" applyFont="1" applyBorder="1" applyAlignment="1" applyProtection="1">
      <alignment horizontal="center" vertical="center"/>
      <protection hidden="1"/>
    </xf>
    <xf numFmtId="3" fontId="11" fillId="0" borderId="202" xfId="0" applyNumberFormat="1" applyFont="1" applyBorder="1" applyAlignment="1" applyProtection="1">
      <alignment horizontal="center" vertical="center"/>
      <protection hidden="1"/>
    </xf>
    <xf numFmtId="3" fontId="22" fillId="0" borderId="238" xfId="0" applyNumberFormat="1" applyFont="1" applyBorder="1" applyAlignment="1" applyProtection="1">
      <alignment horizontal="center" vertical="center"/>
      <protection locked="0"/>
    </xf>
    <xf numFmtId="3" fontId="22" fillId="0" borderId="239" xfId="0" applyNumberFormat="1" applyFont="1" applyBorder="1" applyAlignment="1" applyProtection="1">
      <alignment horizontal="center" vertical="center"/>
      <protection locked="0"/>
    </xf>
    <xf numFmtId="3" fontId="22" fillId="0" borderId="240" xfId="0" applyNumberFormat="1" applyFont="1" applyBorder="1" applyAlignment="1" applyProtection="1">
      <alignment horizontal="center" vertical="center"/>
      <protection locked="0"/>
    </xf>
    <xf numFmtId="3" fontId="22" fillId="0" borderId="241" xfId="0" applyNumberFormat="1" applyFont="1" applyBorder="1" applyAlignment="1" applyProtection="1">
      <alignment horizontal="center" vertical="center"/>
      <protection locked="0"/>
    </xf>
    <xf numFmtId="3" fontId="10" fillId="0" borderId="1" xfId="0" applyNumberFormat="1" applyFont="1" applyBorder="1" applyAlignment="1" applyProtection="1">
      <alignment horizontal="center" vertical="center" wrapText="1"/>
      <protection locked="0"/>
    </xf>
    <xf numFmtId="3" fontId="10" fillId="0" borderId="2" xfId="0" applyNumberFormat="1" applyFont="1" applyBorder="1" applyAlignment="1" applyProtection="1">
      <alignment horizontal="center" vertical="center"/>
      <protection locked="0"/>
    </xf>
    <xf numFmtId="3" fontId="10" fillId="0" borderId="3" xfId="0" applyNumberFormat="1" applyFont="1" applyBorder="1" applyAlignment="1" applyProtection="1">
      <alignment horizontal="center" vertical="center"/>
      <protection locked="0"/>
    </xf>
    <xf numFmtId="0" fontId="24" fillId="0" borderId="18" xfId="0" applyFont="1" applyBorder="1" applyAlignment="1" applyProtection="1">
      <alignment horizontal="left" vertical="center" wrapText="1"/>
      <protection locked="0"/>
    </xf>
    <xf numFmtId="0" fontId="22" fillId="0" borderId="0" xfId="0" applyFont="1" applyBorder="1" applyAlignment="1" applyProtection="1">
      <alignment horizontal="left" vertical="center"/>
      <protection locked="0"/>
    </xf>
    <xf numFmtId="0" fontId="21" fillId="0" borderId="4"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wrapText="1"/>
      <protection locked="0"/>
    </xf>
    <xf numFmtId="0" fontId="10" fillId="0" borderId="30" xfId="0" applyFont="1" applyBorder="1" applyAlignment="1" applyProtection="1">
      <alignment horizontal="left" vertical="center"/>
      <protection locked="0"/>
    </xf>
    <xf numFmtId="0" fontId="10" fillId="0" borderId="31" xfId="0" applyFont="1" applyBorder="1" applyAlignment="1" applyProtection="1">
      <alignment horizontal="left" vertical="center"/>
      <protection locked="0"/>
    </xf>
    <xf numFmtId="0" fontId="10" fillId="0" borderId="164" xfId="0" applyFont="1" applyBorder="1" applyAlignment="1" applyProtection="1">
      <alignment horizontal="left" vertical="center"/>
      <protection locked="0"/>
    </xf>
    <xf numFmtId="0" fontId="10" fillId="0" borderId="191" xfId="0" applyFont="1" applyBorder="1" applyAlignment="1" applyProtection="1">
      <alignment horizontal="left" vertical="center"/>
      <protection locked="0"/>
    </xf>
    <xf numFmtId="0" fontId="12" fillId="0" borderId="237" xfId="0" applyFont="1" applyBorder="1" applyAlignment="1" applyProtection="1">
      <alignment horizontal="left" vertical="center" wrapText="1" indent="1"/>
      <protection locked="0"/>
    </xf>
    <xf numFmtId="0" fontId="12" fillId="0" borderId="238" xfId="0" applyFont="1" applyBorder="1" applyAlignment="1" applyProtection="1">
      <alignment horizontal="left" vertical="center" wrapText="1" indent="1"/>
      <protection locked="0"/>
    </xf>
    <xf numFmtId="0" fontId="12" fillId="0" borderId="0" xfId="0" applyFont="1" applyBorder="1" applyAlignment="1" applyProtection="1">
      <alignment horizontal="justify" vertical="top"/>
      <protection locked="0"/>
    </xf>
    <xf numFmtId="0" fontId="21" fillId="0" borderId="112" xfId="0" applyFont="1" applyBorder="1" applyAlignment="1" applyProtection="1">
      <alignment horizontal="center" vertical="center"/>
      <protection locked="0"/>
    </xf>
    <xf numFmtId="0" fontId="10" fillId="0" borderId="149" xfId="0" applyFont="1" applyBorder="1" applyAlignment="1" applyProtection="1">
      <alignment horizontal="center" vertical="center" wrapText="1"/>
      <protection locked="0"/>
    </xf>
    <xf numFmtId="0" fontId="10" fillId="0" borderId="140" xfId="0" applyFont="1" applyBorder="1" applyAlignment="1" applyProtection="1">
      <alignment horizontal="center" vertical="center" wrapText="1"/>
      <protection locked="0"/>
    </xf>
    <xf numFmtId="0" fontId="10" fillId="0" borderId="175" xfId="0" applyFont="1" applyBorder="1" applyAlignment="1" applyProtection="1">
      <alignment horizontal="center" vertical="center" wrapText="1"/>
      <protection locked="0"/>
    </xf>
    <xf numFmtId="0" fontId="10" fillId="0" borderId="176" xfId="0" applyFont="1" applyBorder="1" applyAlignment="1" applyProtection="1">
      <alignment horizontal="center" vertical="center" wrapText="1"/>
      <protection locked="0"/>
    </xf>
    <xf numFmtId="0" fontId="10" fillId="0" borderId="193" xfId="0" applyFont="1" applyBorder="1" applyAlignment="1" applyProtection="1">
      <alignment horizontal="center" vertical="center" wrapText="1"/>
      <protection locked="0"/>
    </xf>
    <xf numFmtId="0" fontId="10" fillId="0" borderId="194" xfId="0" applyFont="1" applyBorder="1" applyAlignment="1" applyProtection="1">
      <alignment horizontal="center" vertical="center" wrapText="1"/>
      <protection locked="0"/>
    </xf>
    <xf numFmtId="0" fontId="4" fillId="0" borderId="30" xfId="0" applyFont="1" applyBorder="1" applyAlignment="1" applyProtection="1">
      <alignment horizontal="left" vertical="center" wrapText="1"/>
      <protection locked="0"/>
    </xf>
    <xf numFmtId="0" fontId="4" fillId="0" borderId="31" xfId="0" applyFont="1" applyBorder="1" applyAlignment="1" applyProtection="1">
      <alignment horizontal="left" vertical="center" wrapText="1"/>
      <protection locked="0"/>
    </xf>
    <xf numFmtId="0" fontId="4" fillId="0" borderId="61" xfId="0" applyFont="1" applyBorder="1" applyAlignment="1" applyProtection="1">
      <alignment horizontal="center" vertical="center" wrapText="1"/>
      <protection locked="0"/>
    </xf>
    <xf numFmtId="0" fontId="4" fillId="0" borderId="34" xfId="0" applyFont="1" applyBorder="1" applyAlignment="1" applyProtection="1">
      <alignment horizontal="center" vertical="center" wrapText="1"/>
      <protection locked="0"/>
    </xf>
    <xf numFmtId="3" fontId="12" fillId="0" borderId="31" xfId="0" applyNumberFormat="1" applyFont="1" applyBorder="1" applyAlignment="1" applyProtection="1">
      <alignment horizontal="center"/>
      <protection locked="0"/>
    </xf>
    <xf numFmtId="3" fontId="12" fillId="0" borderId="81" xfId="0" applyNumberFormat="1" applyFont="1" applyBorder="1" applyAlignment="1" applyProtection="1">
      <alignment horizontal="center"/>
      <protection locked="0"/>
    </xf>
    <xf numFmtId="0" fontId="4" fillId="0" borderId="17" xfId="0" applyFont="1" applyBorder="1" applyAlignment="1" applyProtection="1">
      <alignment horizontal="center" vertical="center"/>
      <protection locked="0"/>
    </xf>
    <xf numFmtId="0" fontId="4" fillId="0" borderId="51" xfId="0" applyFont="1" applyBorder="1" applyAlignment="1" applyProtection="1">
      <alignment horizontal="center" vertical="center" wrapText="1"/>
      <protection locked="0"/>
    </xf>
    <xf numFmtId="0" fontId="4" fillId="0" borderId="132"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68" xfId="0" applyFont="1" applyBorder="1" applyAlignment="1" applyProtection="1">
      <alignment horizontal="center" vertical="center" wrapText="1"/>
      <protection locked="0"/>
    </xf>
    <xf numFmtId="0" fontId="4" fillId="0" borderId="127" xfId="0" applyFont="1" applyBorder="1" applyAlignment="1" applyProtection="1">
      <alignment horizontal="center" vertical="center" wrapText="1"/>
      <protection locked="0"/>
    </xf>
    <xf numFmtId="0" fontId="4" fillId="0" borderId="53" xfId="0" applyFont="1" applyBorder="1" applyAlignment="1" applyProtection="1">
      <alignment horizontal="center" vertical="center" wrapText="1"/>
      <protection locked="0"/>
    </xf>
    <xf numFmtId="0" fontId="10" fillId="0" borderId="139" xfId="0" applyFont="1" applyBorder="1" applyAlignment="1" applyProtection="1">
      <alignment horizontal="center" vertical="center"/>
      <protection locked="0"/>
    </xf>
    <xf numFmtId="0" fontId="10" fillId="0" borderId="129" xfId="0" applyFont="1" applyBorder="1" applyAlignment="1" applyProtection="1">
      <alignment horizontal="center" vertical="center"/>
      <protection locked="0"/>
    </xf>
    <xf numFmtId="0" fontId="10" fillId="0" borderId="200" xfId="0" applyFont="1" applyBorder="1" applyAlignment="1" applyProtection="1">
      <alignment horizontal="center" vertical="center"/>
      <protection locked="0"/>
    </xf>
    <xf numFmtId="0" fontId="10" fillId="0" borderId="93" xfId="0" applyFont="1" applyBorder="1" applyAlignment="1" applyProtection="1">
      <alignment horizontal="center" vertical="center"/>
      <protection locked="0"/>
    </xf>
    <xf numFmtId="0" fontId="10" fillId="0" borderId="94" xfId="0" applyFont="1" applyBorder="1" applyAlignment="1" applyProtection="1">
      <alignment horizontal="center" vertical="center" wrapText="1"/>
      <protection locked="0"/>
    </xf>
    <xf numFmtId="0" fontId="10" fillId="0" borderId="92" xfId="0" applyFont="1" applyBorder="1" applyAlignment="1" applyProtection="1">
      <alignment horizontal="center" vertical="center" wrapText="1"/>
      <protection locked="0"/>
    </xf>
    <xf numFmtId="0" fontId="4" fillId="0" borderId="45" xfId="0" applyFont="1" applyBorder="1" applyAlignment="1" applyProtection="1">
      <alignment horizontal="center" vertical="center"/>
      <protection locked="0"/>
    </xf>
    <xf numFmtId="0" fontId="4" fillId="0" borderId="201" xfId="0" applyFont="1" applyBorder="1" applyAlignment="1" applyProtection="1">
      <alignment horizontal="center" vertical="center"/>
      <protection locked="0"/>
    </xf>
    <xf numFmtId="0" fontId="4" fillId="0" borderId="202" xfId="0" applyFont="1" applyBorder="1" applyAlignment="1" applyProtection="1">
      <alignment horizontal="center" vertical="center"/>
      <protection locked="0"/>
    </xf>
    <xf numFmtId="0" fontId="4" fillId="0" borderId="46" xfId="0" applyFont="1" applyBorder="1" applyAlignment="1" applyProtection="1">
      <alignment horizontal="center" vertical="center"/>
      <protection locked="0"/>
    </xf>
    <xf numFmtId="3" fontId="12" fillId="0" borderId="195" xfId="0" applyNumberFormat="1" applyFont="1" applyBorder="1" applyAlignment="1" applyProtection="1">
      <alignment horizontal="center" vertical="center" wrapText="1"/>
      <protection hidden="1"/>
    </xf>
    <xf numFmtId="3" fontId="12" fillId="0" borderId="74" xfId="0" applyNumberFormat="1" applyFont="1" applyBorder="1" applyAlignment="1" applyProtection="1">
      <alignment horizontal="center" vertical="center" wrapText="1"/>
      <protection hidden="1"/>
    </xf>
    <xf numFmtId="0" fontId="12" fillId="0" borderId="1" xfId="0" applyFont="1" applyBorder="1" applyAlignment="1" applyProtection="1">
      <alignment horizontal="left" vertical="center"/>
      <protection locked="0"/>
    </xf>
    <xf numFmtId="0" fontId="12" fillId="0" borderId="2" xfId="0" applyFont="1" applyBorder="1" applyAlignment="1" applyProtection="1">
      <alignment horizontal="left" vertical="center"/>
      <protection locked="0"/>
    </xf>
    <xf numFmtId="0" fontId="12" fillId="0" borderId="3" xfId="0" applyFont="1" applyBorder="1" applyAlignment="1" applyProtection="1">
      <alignment horizontal="left" vertical="center"/>
      <protection locked="0"/>
    </xf>
    <xf numFmtId="10" fontId="12" fillId="0" borderId="59" xfId="0" applyNumberFormat="1" applyFont="1" applyBorder="1" applyAlignment="1" applyProtection="1">
      <alignment horizontal="center"/>
      <protection locked="0"/>
    </xf>
    <xf numFmtId="10" fontId="12" fillId="0" borderId="17" xfId="0" applyNumberFormat="1" applyFont="1" applyBorder="1" applyAlignment="1" applyProtection="1">
      <alignment horizontal="center"/>
      <protection locked="0"/>
    </xf>
    <xf numFmtId="10" fontId="12" fillId="0" borderId="59" xfId="0" applyNumberFormat="1" applyFont="1" applyBorder="1" applyAlignment="1" applyProtection="1">
      <alignment horizontal="center"/>
      <protection hidden="1"/>
    </xf>
    <xf numFmtId="10" fontId="12" fillId="0" borderId="51" xfId="0" applyNumberFormat="1" applyFont="1" applyBorder="1" applyAlignment="1" applyProtection="1">
      <alignment horizontal="center"/>
      <protection hidden="1"/>
    </xf>
    <xf numFmtId="3" fontId="12" fillId="0" borderId="17" xfId="0" applyNumberFormat="1" applyFont="1" applyBorder="1" applyAlignment="1" applyProtection="1">
      <alignment horizontal="center"/>
      <protection locked="0"/>
    </xf>
    <xf numFmtId="3" fontId="12" fillId="0" borderId="3" xfId="0" applyNumberFormat="1" applyFont="1" applyBorder="1" applyAlignment="1" applyProtection="1">
      <alignment horizontal="center"/>
      <protection locked="0"/>
    </xf>
    <xf numFmtId="3" fontId="21" fillId="0" borderId="229" xfId="0" applyNumberFormat="1" applyFont="1" applyBorder="1" applyAlignment="1" applyProtection="1">
      <alignment horizontal="center" vertical="center"/>
      <protection hidden="1"/>
    </xf>
    <xf numFmtId="3" fontId="21" fillId="0" borderId="230" xfId="0" applyNumberFormat="1" applyFont="1" applyBorder="1" applyAlignment="1" applyProtection="1">
      <alignment horizontal="center" vertical="center"/>
      <protection hidden="1"/>
    </xf>
    <xf numFmtId="3" fontId="21" fillId="0" borderId="231" xfId="0" applyNumberFormat="1" applyFont="1" applyBorder="1" applyAlignment="1" applyProtection="1">
      <alignment horizontal="center" vertical="center"/>
      <protection hidden="1"/>
    </xf>
    <xf numFmtId="3" fontId="21" fillId="0" borderId="232" xfId="0" applyNumberFormat="1" applyFont="1" applyBorder="1" applyAlignment="1" applyProtection="1">
      <alignment horizontal="center" vertical="center"/>
      <protection hidden="1"/>
    </xf>
    <xf numFmtId="3" fontId="22" fillId="0" borderId="234" xfId="0" applyNumberFormat="1" applyFont="1" applyBorder="1" applyAlignment="1" applyProtection="1">
      <alignment horizontal="center" vertical="center"/>
      <protection locked="0"/>
    </xf>
    <xf numFmtId="3" fontId="22" fillId="0" borderId="221" xfId="0" applyNumberFormat="1" applyFont="1" applyBorder="1" applyAlignment="1" applyProtection="1">
      <alignment horizontal="center" vertical="center"/>
      <protection locked="0"/>
    </xf>
    <xf numFmtId="0" fontId="10" fillId="0" borderId="33" xfId="0" applyFont="1" applyBorder="1" applyAlignment="1" applyProtection="1">
      <alignment horizontal="left" vertical="center" wrapText="1"/>
      <protection locked="0"/>
    </xf>
    <xf numFmtId="0" fontId="10" fillId="0" borderId="34" xfId="0" applyFont="1" applyBorder="1" applyAlignment="1" applyProtection="1">
      <alignment horizontal="left" vertical="center" wrapText="1"/>
      <protection locked="0"/>
    </xf>
    <xf numFmtId="3" fontId="11" fillId="0" borderId="34" xfId="0" applyNumberFormat="1" applyFont="1" applyBorder="1" applyAlignment="1" applyProtection="1">
      <alignment horizontal="center" vertical="center" wrapText="1"/>
      <protection hidden="1"/>
    </xf>
    <xf numFmtId="3" fontId="11" fillId="0" borderId="53" xfId="0" applyNumberFormat="1" applyFont="1" applyBorder="1" applyAlignment="1" applyProtection="1">
      <alignment horizontal="center" vertical="center" wrapText="1"/>
      <protection hidden="1"/>
    </xf>
    <xf numFmtId="3" fontId="11" fillId="0" borderId="108" xfId="0" applyNumberFormat="1" applyFont="1" applyBorder="1" applyAlignment="1" applyProtection="1">
      <alignment horizontal="center" vertical="center"/>
      <protection hidden="1"/>
    </xf>
    <xf numFmtId="3" fontId="11" fillId="0" borderId="36" xfId="0" applyNumberFormat="1" applyFont="1" applyBorder="1" applyAlignment="1" applyProtection="1">
      <alignment horizontal="center" vertical="center"/>
      <protection hidden="1"/>
    </xf>
    <xf numFmtId="3" fontId="11" fillId="0" borderId="197" xfId="0" applyNumberFormat="1" applyFont="1" applyBorder="1" applyAlignment="1" applyProtection="1">
      <alignment horizontal="center" vertical="center"/>
      <protection hidden="1"/>
    </xf>
    <xf numFmtId="3" fontId="12" fillId="0" borderId="51" xfId="0" applyNumberFormat="1" applyFont="1" applyBorder="1" applyAlignment="1" applyProtection="1">
      <alignment horizontal="center" vertical="center" wrapText="1"/>
      <protection locked="0"/>
    </xf>
    <xf numFmtId="3" fontId="12" fillId="0" borderId="17" xfId="0" applyNumberFormat="1" applyFont="1" applyBorder="1" applyAlignment="1" applyProtection="1">
      <alignment horizontal="center" vertical="center" wrapText="1"/>
      <protection locked="0"/>
    </xf>
    <xf numFmtId="3" fontId="12" fillId="0" borderId="1" xfId="0" applyNumberFormat="1" applyFont="1" applyBorder="1" applyAlignment="1" applyProtection="1">
      <alignment horizontal="center" vertical="center"/>
      <protection locked="0"/>
    </xf>
    <xf numFmtId="3" fontId="12" fillId="0" borderId="2" xfId="0" applyNumberFormat="1" applyFont="1" applyBorder="1" applyAlignment="1" applyProtection="1">
      <alignment horizontal="center" vertical="center"/>
      <protection locked="0"/>
    </xf>
    <xf numFmtId="3" fontId="12" fillId="0" borderId="52" xfId="0" applyNumberFormat="1" applyFont="1" applyBorder="1" applyAlignment="1" applyProtection="1">
      <alignment horizontal="center" vertical="center"/>
      <protection locked="0"/>
    </xf>
    <xf numFmtId="0" fontId="4" fillId="0" borderId="164" xfId="0" applyFont="1" applyBorder="1" applyAlignment="1" applyProtection="1">
      <alignment horizontal="left" vertical="center" wrapText="1"/>
      <protection locked="0"/>
    </xf>
    <xf numFmtId="0" fontId="4" fillId="0" borderId="191" xfId="0" applyFont="1" applyBorder="1" applyAlignment="1" applyProtection="1">
      <alignment horizontal="left" vertical="center" wrapText="1"/>
      <protection locked="0"/>
    </xf>
    <xf numFmtId="3" fontId="12" fillId="0" borderId="191" xfId="0" applyNumberFormat="1" applyFont="1" applyBorder="1" applyAlignment="1" applyProtection="1">
      <alignment horizontal="center" vertical="center" wrapText="1"/>
      <protection locked="0"/>
    </xf>
    <xf numFmtId="3" fontId="12" fillId="0" borderId="174" xfId="0" applyNumberFormat="1" applyFont="1" applyBorder="1" applyAlignment="1" applyProtection="1">
      <alignment horizontal="center" vertical="center" wrapText="1"/>
      <protection locked="0"/>
    </xf>
    <xf numFmtId="3" fontId="12" fillId="0" borderId="149" xfId="0" applyNumberFormat="1" applyFont="1" applyBorder="1" applyAlignment="1" applyProtection="1">
      <alignment horizontal="center" vertical="center"/>
      <protection locked="0"/>
    </xf>
    <xf numFmtId="3" fontId="12" fillId="0" borderId="147" xfId="0" applyNumberFormat="1" applyFont="1" applyBorder="1" applyAlignment="1" applyProtection="1">
      <alignment horizontal="center" vertical="center"/>
      <protection locked="0"/>
    </xf>
    <xf numFmtId="3" fontId="12" fillId="0" borderId="150" xfId="0" applyNumberFormat="1" applyFont="1" applyBorder="1" applyAlignment="1" applyProtection="1">
      <alignment horizontal="center" vertical="center"/>
      <protection locked="0"/>
    </xf>
    <xf numFmtId="0" fontId="28" fillId="0" borderId="169" xfId="0" applyFont="1" applyBorder="1" applyAlignment="1" applyProtection="1">
      <alignment horizontal="center" vertical="center" wrapText="1"/>
      <protection locked="0"/>
    </xf>
    <xf numFmtId="0" fontId="28" fillId="0" borderId="170" xfId="0" applyFont="1" applyBorder="1" applyAlignment="1" applyProtection="1">
      <alignment horizontal="center" vertical="center"/>
      <protection locked="0"/>
    </xf>
    <xf numFmtId="0" fontId="28" fillId="0" borderId="172" xfId="0" applyFont="1" applyBorder="1" applyAlignment="1" applyProtection="1">
      <alignment horizontal="center" vertical="center"/>
      <protection locked="0"/>
    </xf>
    <xf numFmtId="0" fontId="28" fillId="0" borderId="173" xfId="0" applyFont="1" applyBorder="1" applyAlignment="1" applyProtection="1">
      <alignment horizontal="center" vertical="center"/>
      <protection locked="0"/>
    </xf>
    <xf numFmtId="0" fontId="4" fillId="0" borderId="64" xfId="0" applyFont="1" applyBorder="1" applyAlignment="1" applyProtection="1">
      <alignment horizontal="left" vertical="center" wrapText="1"/>
      <protection locked="0"/>
    </xf>
    <xf numFmtId="0" fontId="4" fillId="0" borderId="66" xfId="0" applyFont="1" applyBorder="1" applyAlignment="1" applyProtection="1">
      <alignment horizontal="left" vertical="center"/>
      <protection locked="0"/>
    </xf>
    <xf numFmtId="0" fontId="3" fillId="0" borderId="82" xfId="0" applyFont="1" applyBorder="1" applyAlignment="1" applyProtection="1">
      <alignment horizontal="center" vertical="center" wrapText="1"/>
      <protection locked="0"/>
    </xf>
    <xf numFmtId="0" fontId="6" fillId="0" borderId="24" xfId="0" applyFont="1" applyBorder="1" applyAlignment="1">
      <alignment horizontal="center" vertical="center" wrapText="1"/>
    </xf>
    <xf numFmtId="0" fontId="6" fillId="0" borderId="82" xfId="0" applyFont="1" applyBorder="1" applyAlignment="1">
      <alignment horizontal="center" vertical="center" wrapText="1"/>
    </xf>
    <xf numFmtId="0" fontId="3" fillId="0" borderId="357" xfId="0" applyFont="1" applyBorder="1" applyAlignment="1" applyProtection="1">
      <alignment horizontal="center" vertical="center" wrapText="1"/>
      <protection locked="0"/>
    </xf>
    <xf numFmtId="0" fontId="6" fillId="0" borderId="109" xfId="0" applyFont="1" applyBorder="1" applyAlignment="1">
      <alignment horizontal="center" vertical="center" wrapText="1"/>
    </xf>
    <xf numFmtId="0" fontId="3" fillId="0" borderId="24" xfId="0" applyFont="1" applyBorder="1" applyAlignment="1" applyProtection="1">
      <alignment horizontal="center" vertical="center" wrapText="1"/>
      <protection locked="0"/>
    </xf>
    <xf numFmtId="0" fontId="3" fillId="0" borderId="24" xfId="0" applyFont="1" applyBorder="1" applyAlignment="1">
      <alignment horizontal="center" vertical="center" wrapText="1"/>
    </xf>
    <xf numFmtId="0" fontId="3" fillId="2" borderId="24" xfId="0" applyFont="1" applyFill="1" applyBorder="1" applyAlignment="1" applyProtection="1">
      <alignment horizontal="center" vertical="center" wrapText="1"/>
      <protection locked="0"/>
    </xf>
    <xf numFmtId="0" fontId="3" fillId="2" borderId="24" xfId="0" applyFont="1" applyFill="1" applyBorder="1" applyAlignment="1">
      <alignment horizontal="center" vertical="center" wrapText="1"/>
    </xf>
    <xf numFmtId="0" fontId="10" fillId="0" borderId="118" xfId="0" applyFont="1" applyBorder="1" applyAlignment="1" applyProtection="1">
      <alignment horizontal="left" vertical="center" wrapText="1"/>
      <protection locked="0"/>
    </xf>
    <xf numFmtId="0" fontId="10" fillId="0" borderId="56" xfId="0" applyFont="1" applyBorder="1" applyAlignment="1" applyProtection="1">
      <alignment horizontal="left" vertical="center" wrapText="1"/>
      <protection locked="0"/>
    </xf>
    <xf numFmtId="3" fontId="11" fillId="0" borderId="7" xfId="0" applyNumberFormat="1" applyFont="1" applyBorder="1" applyAlignment="1" applyProtection="1">
      <alignment horizontal="center" vertical="center" wrapText="1"/>
      <protection hidden="1"/>
    </xf>
    <xf numFmtId="0" fontId="4" fillId="0" borderId="8" xfId="0" applyFont="1" applyBorder="1" applyAlignment="1">
      <alignment horizontal="center" vertical="center" wrapText="1"/>
    </xf>
    <xf numFmtId="0" fontId="12" fillId="0" borderId="8" xfId="0" applyFont="1" applyBorder="1" applyAlignment="1" applyProtection="1">
      <alignment horizontal="center" vertical="center"/>
      <protection hidden="1"/>
    </xf>
    <xf numFmtId="0" fontId="4" fillId="0" borderId="8" xfId="0" applyFont="1" applyBorder="1" applyAlignment="1">
      <alignment horizontal="center" vertical="center"/>
    </xf>
    <xf numFmtId="3" fontId="22" fillId="0" borderId="111" xfId="0" applyNumberFormat="1" applyFont="1" applyBorder="1" applyAlignment="1" applyProtection="1">
      <alignment horizontal="center" vertical="center"/>
      <protection locked="0"/>
    </xf>
    <xf numFmtId="3" fontId="22" fillId="0" borderId="66" xfId="0" applyNumberFormat="1" applyFont="1" applyBorder="1" applyAlignment="1" applyProtection="1">
      <alignment horizontal="center" vertical="center"/>
      <protection locked="0"/>
    </xf>
    <xf numFmtId="0" fontId="10" fillId="0" borderId="139" xfId="0" applyFont="1" applyBorder="1" applyAlignment="1" applyProtection="1">
      <alignment horizontal="center" vertical="center" wrapText="1"/>
      <protection locked="0"/>
    </xf>
    <xf numFmtId="0" fontId="10" fillId="0" borderId="93" xfId="0" applyFont="1" applyBorder="1" applyAlignment="1" applyProtection="1">
      <alignment horizontal="center" vertical="center" wrapText="1"/>
      <protection locked="0"/>
    </xf>
    <xf numFmtId="0" fontId="4" fillId="0" borderId="18" xfId="0" applyFont="1" applyBorder="1" applyAlignment="1">
      <alignment horizontal="center" vertical="center" wrapText="1"/>
    </xf>
    <xf numFmtId="0" fontId="4" fillId="0" borderId="148" xfId="0" applyFont="1" applyBorder="1" applyAlignment="1">
      <alignment horizontal="center" vertical="center" wrapText="1"/>
    </xf>
    <xf numFmtId="0" fontId="4" fillId="0" borderId="113"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54" xfId="0" applyFont="1" applyBorder="1" applyAlignment="1" applyProtection="1">
      <alignment horizontal="left" vertical="center" wrapText="1"/>
      <protection locked="0"/>
    </xf>
    <xf numFmtId="3" fontId="12" fillId="0" borderId="124" xfId="0" applyNumberFormat="1" applyFont="1" applyBorder="1" applyAlignment="1" applyProtection="1">
      <alignment horizontal="center" vertical="center" wrapText="1"/>
      <protection locked="0"/>
    </xf>
    <xf numFmtId="3" fontId="12" fillId="0" borderId="24" xfId="0" applyNumberFormat="1" applyFont="1" applyBorder="1" applyAlignment="1" applyProtection="1">
      <alignment horizontal="center" vertical="center" wrapText="1"/>
      <protection locked="0"/>
    </xf>
    <xf numFmtId="3" fontId="12" fillId="0" borderId="25" xfId="0" applyNumberFormat="1" applyFont="1" applyBorder="1" applyAlignment="1" applyProtection="1">
      <alignment horizontal="center" vertical="center" wrapText="1"/>
      <protection locked="0"/>
    </xf>
    <xf numFmtId="0" fontId="10" fillId="0" borderId="102" xfId="0" applyFont="1" applyBorder="1" applyAlignment="1" applyProtection="1">
      <alignment horizontal="center" vertical="center" wrapText="1"/>
      <protection locked="0"/>
    </xf>
    <xf numFmtId="0" fontId="10" fillId="0" borderId="188" xfId="0" applyFont="1" applyBorder="1" applyAlignment="1" applyProtection="1">
      <alignment horizontal="center" vertical="center" wrapText="1"/>
      <protection locked="0"/>
    </xf>
    <xf numFmtId="0" fontId="4" fillId="0" borderId="12"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174" xfId="0" applyFont="1" applyBorder="1" applyAlignment="1" applyProtection="1">
      <alignment horizontal="left" vertical="center" wrapText="1"/>
      <protection locked="0"/>
    </xf>
    <xf numFmtId="0" fontId="4" fillId="0" borderId="147" xfId="0" applyFont="1" applyBorder="1" applyAlignment="1" applyProtection="1">
      <alignment horizontal="left" vertical="center" wrapText="1"/>
      <protection locked="0"/>
    </xf>
    <xf numFmtId="0" fontId="4" fillId="0" borderId="153" xfId="0" applyFont="1" applyBorder="1" applyAlignment="1" applyProtection="1">
      <alignment horizontal="left" vertical="center" wrapText="1"/>
      <protection locked="0"/>
    </xf>
    <xf numFmtId="0" fontId="4" fillId="0" borderId="96"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49" xfId="0" applyFont="1" applyBorder="1" applyAlignment="1" applyProtection="1">
      <alignment horizontal="center" vertical="center" wrapText="1"/>
      <protection locked="0"/>
    </xf>
    <xf numFmtId="0" fontId="4" fillId="0" borderId="147" xfId="0" applyFont="1" applyBorder="1" applyAlignment="1" applyProtection="1">
      <alignment horizontal="center" vertical="center" wrapText="1"/>
      <protection locked="0"/>
    </xf>
    <xf numFmtId="0" fontId="4" fillId="0" borderId="153" xfId="0" applyFont="1" applyBorder="1" applyAlignment="1" applyProtection="1">
      <alignment horizontal="center" vertical="center" wrapText="1"/>
      <protection locked="0"/>
    </xf>
    <xf numFmtId="3" fontId="12" fillId="0" borderId="96" xfId="0" applyNumberFormat="1" applyFont="1" applyBorder="1" applyAlignment="1" applyProtection="1">
      <alignment horizontal="center" vertical="center" wrapText="1"/>
      <protection locked="0"/>
    </xf>
    <xf numFmtId="3" fontId="12" fillId="0" borderId="11" xfId="0" applyNumberFormat="1" applyFont="1" applyBorder="1" applyAlignment="1" applyProtection="1">
      <alignment horizontal="center" vertical="center" wrapText="1"/>
      <protection locked="0"/>
    </xf>
    <xf numFmtId="3" fontId="12" fillId="0" borderId="70" xfId="0" applyNumberFormat="1" applyFont="1" applyBorder="1" applyAlignment="1" applyProtection="1">
      <alignment horizontal="center" vertical="center" wrapText="1"/>
      <protection locked="0"/>
    </xf>
    <xf numFmtId="3" fontId="12" fillId="0" borderId="1" xfId="0" applyNumberFormat="1" applyFont="1" applyBorder="1" applyAlignment="1" applyProtection="1">
      <alignment horizontal="center" vertical="center" wrapText="1"/>
      <protection locked="0"/>
    </xf>
    <xf numFmtId="3" fontId="12" fillId="0" borderId="2" xfId="0" applyNumberFormat="1" applyFont="1" applyBorder="1" applyAlignment="1" applyProtection="1">
      <alignment horizontal="center" vertical="center" wrapText="1"/>
      <protection locked="0"/>
    </xf>
    <xf numFmtId="3" fontId="12" fillId="0" borderId="68" xfId="0" applyNumberFormat="1" applyFont="1" applyBorder="1" applyAlignment="1" applyProtection="1">
      <alignment horizontal="center" vertical="center" wrapText="1"/>
      <protection locked="0"/>
    </xf>
    <xf numFmtId="0" fontId="10" fillId="2" borderId="18" xfId="0" applyFont="1" applyFill="1" applyBorder="1" applyAlignment="1" applyProtection="1">
      <alignment horizontal="center" vertical="center" wrapText="1"/>
      <protection locked="0"/>
    </xf>
    <xf numFmtId="0" fontId="10" fillId="2" borderId="18" xfId="0" applyFont="1" applyFill="1" applyBorder="1" applyAlignment="1">
      <alignment horizontal="center" vertical="center" wrapText="1"/>
    </xf>
    <xf numFmtId="0" fontId="10" fillId="2" borderId="148" xfId="0" applyFont="1" applyFill="1" applyBorder="1" applyAlignment="1">
      <alignment horizontal="center" vertical="center" wrapText="1"/>
    </xf>
    <xf numFmtId="0" fontId="4" fillId="0" borderId="73" xfId="0" applyFont="1" applyBorder="1" applyAlignment="1" applyProtection="1">
      <alignment horizontal="left" vertical="center" wrapText="1"/>
      <protection locked="0"/>
    </xf>
    <xf numFmtId="3" fontId="22" fillId="0" borderId="14" xfId="0" applyNumberFormat="1" applyFont="1" applyBorder="1" applyAlignment="1" applyProtection="1">
      <alignment horizontal="center" vertical="center" wrapText="1"/>
      <protection locked="0"/>
    </xf>
    <xf numFmtId="0" fontId="22" fillId="0" borderId="14" xfId="0" applyFont="1" applyBorder="1" applyAlignment="1">
      <alignment horizontal="center" vertical="center" wrapText="1"/>
    </xf>
    <xf numFmtId="0" fontId="10" fillId="0" borderId="6" xfId="0" applyFont="1" applyBorder="1" applyAlignment="1" applyProtection="1">
      <alignment horizontal="center" vertical="center" wrapText="1"/>
      <protection locked="0"/>
    </xf>
    <xf numFmtId="3" fontId="19" fillId="0" borderId="48" xfId="0" applyNumberFormat="1" applyFont="1" applyBorder="1" applyAlignment="1" applyProtection="1">
      <alignment horizontal="center" vertical="center" wrapText="1"/>
      <protection locked="0"/>
    </xf>
    <xf numFmtId="3" fontId="19" fillId="0" borderId="47" xfId="0" applyNumberFormat="1" applyFont="1" applyBorder="1" applyAlignment="1" applyProtection="1">
      <alignment horizontal="center" vertical="center"/>
      <protection locked="0"/>
    </xf>
    <xf numFmtId="3" fontId="19" fillId="0" borderId="48" xfId="0" applyNumberFormat="1" applyFont="1" applyBorder="1" applyAlignment="1" applyProtection="1">
      <alignment horizontal="center" vertical="center"/>
      <protection locked="0"/>
    </xf>
    <xf numFmtId="3" fontId="12" fillId="0" borderId="12" xfId="0" applyNumberFormat="1" applyFont="1" applyBorder="1" applyAlignment="1" applyProtection="1">
      <alignment horizontal="center" vertical="center"/>
      <protection locked="0"/>
    </xf>
    <xf numFmtId="3" fontId="12" fillId="0" borderId="13" xfId="0" applyNumberFormat="1" applyFont="1" applyBorder="1" applyAlignment="1" applyProtection="1">
      <alignment horizontal="center" vertical="center"/>
      <protection locked="0"/>
    </xf>
    <xf numFmtId="3" fontId="12" fillId="0" borderId="13" xfId="0" applyNumberFormat="1" applyFont="1" applyBorder="1" applyAlignment="1" applyProtection="1">
      <alignment horizontal="center" vertical="center" wrapText="1"/>
      <protection locked="0"/>
    </xf>
    <xf numFmtId="3" fontId="12" fillId="0" borderId="18" xfId="0" applyNumberFormat="1" applyFont="1" applyBorder="1" applyAlignment="1" applyProtection="1">
      <alignment horizontal="center" vertical="center" wrapText="1"/>
      <protection locked="0"/>
    </xf>
    <xf numFmtId="3" fontId="12" fillId="0" borderId="19" xfId="0" applyNumberFormat="1" applyFont="1" applyBorder="1" applyAlignment="1" applyProtection="1">
      <alignment horizontal="center" vertical="center" wrapText="1"/>
      <protection locked="0"/>
    </xf>
    <xf numFmtId="0" fontId="15" fillId="0" borderId="17" xfId="0" applyFont="1" applyBorder="1" applyAlignment="1" applyProtection="1">
      <alignment horizontal="left" vertical="center" wrapText="1" indent="1"/>
      <protection locked="0"/>
    </xf>
    <xf numFmtId="0" fontId="15" fillId="0" borderId="68" xfId="0" applyFont="1" applyBorder="1" applyAlignment="1" applyProtection="1">
      <alignment horizontal="left" vertical="center" wrapText="1" indent="1"/>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106" xfId="0" applyFont="1" applyBorder="1" applyAlignment="1" applyProtection="1">
      <alignment horizontal="center" vertical="center" wrapText="1"/>
      <protection locked="0"/>
    </xf>
    <xf numFmtId="3" fontId="16" fillId="0" borderId="61" xfId="0" applyNumberFormat="1" applyFont="1" applyBorder="1" applyAlignment="1" applyProtection="1">
      <alignment horizontal="right" vertical="center" wrapText="1" indent="1"/>
      <protection hidden="1"/>
    </xf>
    <xf numFmtId="3" fontId="16" fillId="0" borderId="53" xfId="0" applyNumberFormat="1" applyFont="1" applyBorder="1" applyAlignment="1" applyProtection="1">
      <alignment horizontal="right" vertical="center" wrapText="1" indent="1"/>
      <protection hidden="1"/>
    </xf>
    <xf numFmtId="0" fontId="3" fillId="0" borderId="140" xfId="0" applyFont="1" applyBorder="1" applyAlignment="1" applyProtection="1">
      <alignment horizontal="center" vertical="center" wrapText="1"/>
      <protection locked="0"/>
    </xf>
    <xf numFmtId="0" fontId="3" fillId="0" borderId="142" xfId="0" applyFont="1" applyBorder="1" applyAlignment="1" applyProtection="1">
      <alignment horizontal="center" vertical="center" wrapText="1"/>
      <protection locked="0"/>
    </xf>
    <xf numFmtId="0" fontId="3" fillId="0" borderId="287" xfId="0" applyFont="1" applyBorder="1" applyAlignment="1" applyProtection="1">
      <alignment horizontal="center" vertical="center" wrapText="1"/>
      <protection locked="0"/>
    </xf>
    <xf numFmtId="0" fontId="3" fillId="0" borderId="305" xfId="0" applyFont="1" applyBorder="1" applyAlignment="1" applyProtection="1">
      <alignment horizontal="center" vertical="center" wrapText="1"/>
      <protection locked="0"/>
    </xf>
    <xf numFmtId="0" fontId="3" fillId="0" borderId="204" xfId="0" applyFont="1" applyBorder="1" applyAlignment="1" applyProtection="1">
      <alignment horizontal="center" vertical="center" wrapText="1"/>
      <protection locked="0"/>
    </xf>
    <xf numFmtId="0" fontId="3" fillId="0" borderId="185" xfId="0" applyFont="1" applyBorder="1" applyAlignment="1" applyProtection="1">
      <alignment horizontal="center" vertical="center" wrapText="1"/>
      <protection locked="0"/>
    </xf>
    <xf numFmtId="3" fontId="19" fillId="0" borderId="149" xfId="0" applyNumberFormat="1" applyFont="1" applyBorder="1" applyAlignment="1" applyProtection="1">
      <alignment horizontal="center" vertical="center"/>
      <protection locked="0"/>
    </xf>
    <xf numFmtId="3" fontId="19" fillId="0" borderId="147" xfId="0" applyNumberFormat="1" applyFont="1" applyBorder="1" applyAlignment="1" applyProtection="1">
      <alignment horizontal="center" vertical="center"/>
      <protection locked="0"/>
    </xf>
    <xf numFmtId="3" fontId="12" fillId="0" borderId="14" xfId="0" applyNumberFormat="1" applyFont="1" applyBorder="1" applyAlignment="1" applyProtection="1">
      <alignment horizontal="center" vertical="center" wrapText="1"/>
      <protection locked="0"/>
    </xf>
    <xf numFmtId="3" fontId="12" fillId="0" borderId="15" xfId="0" applyNumberFormat="1" applyFont="1" applyBorder="1" applyAlignment="1" applyProtection="1">
      <alignment horizontal="center" vertical="center" wrapText="1"/>
      <protection locked="0"/>
    </xf>
    <xf numFmtId="3" fontId="12" fillId="0" borderId="17" xfId="0" applyNumberFormat="1" applyFont="1" applyBorder="1" applyAlignment="1" applyProtection="1">
      <alignment horizontal="center" vertical="center"/>
      <protection locked="0"/>
    </xf>
    <xf numFmtId="3" fontId="12" fillId="0" borderId="3" xfId="0" applyNumberFormat="1" applyFont="1" applyBorder="1" applyAlignment="1" applyProtection="1">
      <alignment horizontal="center" vertical="center"/>
      <protection locked="0"/>
    </xf>
    <xf numFmtId="3" fontId="12" fillId="0" borderId="3" xfId="0" applyNumberFormat="1" applyFont="1" applyBorder="1" applyAlignment="1" applyProtection="1">
      <alignment horizontal="center" vertical="center" wrapText="1"/>
      <protection locked="0"/>
    </xf>
    <xf numFmtId="3" fontId="12" fillId="0" borderId="22" xfId="0" applyNumberFormat="1" applyFont="1" applyBorder="1" applyAlignment="1" applyProtection="1">
      <alignment horizontal="center" vertical="center"/>
      <protection locked="0"/>
    </xf>
    <xf numFmtId="3" fontId="12" fillId="0" borderId="23" xfId="0" applyNumberFormat="1" applyFont="1" applyBorder="1" applyAlignment="1" applyProtection="1">
      <alignment horizontal="center" vertical="center"/>
      <protection locked="0"/>
    </xf>
    <xf numFmtId="3" fontId="12" fillId="0" borderId="54" xfId="0" applyNumberFormat="1" applyFont="1" applyBorder="1" applyAlignment="1" applyProtection="1">
      <alignment horizontal="center" vertical="center" wrapText="1"/>
      <protection locked="0"/>
    </xf>
    <xf numFmtId="3" fontId="12" fillId="0" borderId="21" xfId="0" applyNumberFormat="1" applyFont="1" applyBorder="1" applyAlignment="1" applyProtection="1">
      <alignment horizontal="center" vertical="center" wrapText="1"/>
      <protection locked="0"/>
    </xf>
    <xf numFmtId="3" fontId="12" fillId="0" borderId="23" xfId="0" applyNumberFormat="1" applyFont="1" applyBorder="1" applyAlignment="1" applyProtection="1">
      <alignment horizontal="center" vertical="center" wrapText="1"/>
      <protection locked="0"/>
    </xf>
    <xf numFmtId="0" fontId="15" fillId="0" borderId="46" xfId="0" applyFont="1" applyBorder="1" applyAlignment="1" applyProtection="1">
      <alignment horizontal="left" vertical="center" wrapText="1" indent="1"/>
      <protection locked="0"/>
    </xf>
    <xf numFmtId="0" fontId="15" fillId="0" borderId="105" xfId="0" applyFont="1" applyBorder="1" applyAlignment="1" applyProtection="1">
      <alignment horizontal="left" vertical="center" wrapText="1" indent="1"/>
      <protection locked="0"/>
    </xf>
    <xf numFmtId="3" fontId="19" fillId="0" borderId="152"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protection locked="0"/>
    </xf>
    <xf numFmtId="3" fontId="19" fillId="0" borderId="3" xfId="0" applyNumberFormat="1" applyFont="1" applyBorder="1" applyAlignment="1" applyProtection="1">
      <alignment horizontal="center" vertical="center" wrapText="1"/>
      <protection locked="0"/>
    </xf>
    <xf numFmtId="3" fontId="19" fillId="0" borderId="3" xfId="0" applyNumberFormat="1" applyFont="1" applyBorder="1" applyAlignment="1" applyProtection="1">
      <alignment horizontal="center" vertical="center"/>
      <protection locked="0"/>
    </xf>
    <xf numFmtId="3" fontId="12" fillId="0" borderId="31" xfId="0" applyNumberFormat="1" applyFont="1" applyBorder="1" applyAlignment="1" applyProtection="1">
      <alignment horizontal="center" vertical="center" wrapText="1"/>
      <protection locked="0"/>
    </xf>
    <xf numFmtId="3" fontId="12" fillId="0" borderId="57" xfId="0" applyNumberFormat="1" applyFont="1" applyBorder="1" applyAlignment="1" applyProtection="1">
      <alignment horizontal="center" vertical="center" wrapText="1"/>
      <protection locked="0"/>
    </xf>
    <xf numFmtId="0" fontId="12" fillId="0" borderId="31" xfId="0" applyFont="1" applyBorder="1" applyAlignment="1" applyProtection="1">
      <alignment horizontal="left" vertical="center" wrapText="1"/>
      <protection locked="0"/>
    </xf>
    <xf numFmtId="0" fontId="12" fillId="0" borderId="32" xfId="0" applyFont="1" applyBorder="1" applyAlignment="1" applyProtection="1">
      <alignment horizontal="left" vertical="center" wrapText="1"/>
      <protection locked="0"/>
    </xf>
    <xf numFmtId="0" fontId="4" fillId="0" borderId="33" xfId="0" applyFont="1" applyBorder="1" applyAlignment="1" applyProtection="1">
      <alignment horizontal="left" vertical="justify" wrapText="1"/>
      <protection locked="0"/>
    </xf>
    <xf numFmtId="0" fontId="4" fillId="0" borderId="34" xfId="0" applyFont="1" applyBorder="1" applyAlignment="1" applyProtection="1">
      <alignment horizontal="left" vertical="justify" wrapText="1"/>
      <protection locked="0"/>
    </xf>
    <xf numFmtId="0" fontId="43" fillId="0" borderId="97" xfId="0" applyFont="1" applyBorder="1" applyAlignment="1" applyProtection="1">
      <alignment horizontal="center" vertical="center" wrapText="1"/>
      <protection locked="0"/>
    </xf>
    <xf numFmtId="0" fontId="43" fillId="0" borderId="98" xfId="0" applyFont="1" applyBorder="1" applyAlignment="1" applyProtection="1">
      <alignment horizontal="center" vertical="center" wrapText="1"/>
      <protection locked="0"/>
    </xf>
    <xf numFmtId="0" fontId="29" fillId="0" borderId="91" xfId="0" applyFont="1" applyBorder="1" applyAlignment="1" applyProtection="1">
      <alignment horizontal="center" vertical="center" wrapText="1"/>
      <protection locked="0"/>
    </xf>
    <xf numFmtId="0" fontId="29" fillId="0" borderId="92" xfId="0" applyFont="1" applyBorder="1" applyAlignment="1" applyProtection="1">
      <alignment horizontal="center" vertical="center" wrapText="1"/>
      <protection locked="0"/>
    </xf>
    <xf numFmtId="0" fontId="43" fillId="0" borderId="104" xfId="0" applyFont="1" applyBorder="1" applyAlignment="1" applyProtection="1">
      <alignment horizontal="center" vertical="center" wrapText="1"/>
      <protection locked="0"/>
    </xf>
    <xf numFmtId="0" fontId="43" fillId="0" borderId="105" xfId="0" applyFont="1" applyBorder="1" applyAlignment="1" applyProtection="1">
      <alignment horizontal="center" vertical="center" wrapText="1"/>
      <protection locked="0"/>
    </xf>
    <xf numFmtId="0" fontId="12" fillId="0" borderId="20"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3" fillId="0" borderId="190" xfId="0" applyFont="1" applyBorder="1" applyAlignment="1" applyProtection="1">
      <alignment horizontal="left" vertical="center" wrapText="1"/>
      <protection locked="0"/>
    </xf>
    <xf numFmtId="0" fontId="3" fillId="0" borderId="161" xfId="0" applyFont="1" applyBorder="1" applyAlignment="1" applyProtection="1">
      <alignment horizontal="left" vertical="center" wrapText="1"/>
      <protection locked="0"/>
    </xf>
    <xf numFmtId="0" fontId="3" fillId="0" borderId="185" xfId="0" applyFont="1" applyBorder="1" applyAlignment="1" applyProtection="1">
      <alignment horizontal="left" vertical="center" wrapText="1"/>
      <protection locked="0"/>
    </xf>
    <xf numFmtId="0" fontId="15" fillId="0" borderId="12" xfId="0" applyFont="1" applyBorder="1" applyAlignment="1" applyProtection="1">
      <alignment horizontal="left" vertical="center" wrapText="1" indent="1"/>
      <protection locked="0"/>
    </xf>
    <xf numFmtId="0" fontId="15" fillId="0" borderId="70" xfId="0" applyFont="1" applyBorder="1" applyAlignment="1" applyProtection="1">
      <alignment horizontal="left" vertical="center" wrapText="1" indent="1"/>
      <protection locked="0"/>
    </xf>
    <xf numFmtId="0" fontId="4" fillId="0" borderId="59" xfId="0" applyFont="1" applyBorder="1" applyAlignment="1">
      <alignment horizontal="center" vertical="center" wrapText="1"/>
    </xf>
    <xf numFmtId="0" fontId="4" fillId="0" borderId="175"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48" xfId="0" applyFont="1" applyBorder="1" applyAlignment="1">
      <alignment horizontal="center" vertical="center" wrapText="1"/>
    </xf>
    <xf numFmtId="0" fontId="10" fillId="0" borderId="118" xfId="0" applyFont="1" applyBorder="1" applyAlignment="1" applyProtection="1">
      <alignment horizontal="center" vertical="center" wrapText="1"/>
      <protection locked="0"/>
    </xf>
    <xf numFmtId="0" fontId="10" fillId="0" borderId="120" xfId="0" applyFont="1" applyBorder="1" applyAlignment="1" applyProtection="1">
      <alignment horizontal="center" vertical="center" wrapText="1"/>
      <protection locked="0"/>
    </xf>
    <xf numFmtId="0" fontId="10" fillId="0" borderId="47" xfId="0" applyFont="1" applyBorder="1" applyAlignment="1" applyProtection="1">
      <alignment horizontal="center" vertical="center" wrapText="1"/>
      <protection locked="0"/>
    </xf>
    <xf numFmtId="0" fontId="10" fillId="0" borderId="152" xfId="0" applyFont="1" applyBorder="1" applyAlignment="1" applyProtection="1">
      <alignment horizontal="center" vertical="center" wrapText="1"/>
      <protection locked="0"/>
    </xf>
    <xf numFmtId="0" fontId="10" fillId="0" borderId="105" xfId="0" applyFont="1" applyBorder="1" applyAlignment="1" applyProtection="1">
      <alignment horizontal="center" vertical="center" wrapText="1"/>
      <protection locked="0"/>
    </xf>
    <xf numFmtId="0" fontId="10" fillId="0" borderId="17"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0" fontId="10" fillId="0" borderId="3" xfId="0" applyFont="1" applyBorder="1" applyAlignment="1" applyProtection="1">
      <alignment horizontal="left" vertical="center"/>
      <protection locked="0"/>
    </xf>
    <xf numFmtId="0" fontId="10" fillId="0" borderId="1"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68" xfId="0" applyFont="1" applyBorder="1" applyAlignment="1" applyProtection="1">
      <alignment horizontal="center" vertical="center" wrapText="1"/>
      <protection locked="0"/>
    </xf>
    <xf numFmtId="0" fontId="10" fillId="0" borderId="174" xfId="0" applyFont="1" applyBorder="1" applyAlignment="1" applyProtection="1">
      <alignment horizontal="left" vertical="center"/>
      <protection locked="0"/>
    </xf>
    <xf numFmtId="0" fontId="10" fillId="0" borderId="147" xfId="0" applyFont="1" applyBorder="1" applyAlignment="1" applyProtection="1">
      <alignment horizontal="left" vertical="center"/>
      <protection locked="0"/>
    </xf>
    <xf numFmtId="0" fontId="10" fillId="0" borderId="153" xfId="0" applyFont="1" applyBorder="1" applyAlignment="1" applyProtection="1">
      <alignment horizontal="left" vertical="center"/>
      <protection locked="0"/>
    </xf>
    <xf numFmtId="0" fontId="10" fillId="0" borderId="149" xfId="0" applyFont="1" applyBorder="1" applyAlignment="1" applyProtection="1">
      <alignment horizontal="left" vertical="center" wrapText="1"/>
      <protection locked="0"/>
    </xf>
    <xf numFmtId="0" fontId="10" fillId="0" borderId="147" xfId="0" applyFont="1" applyBorder="1" applyAlignment="1" applyProtection="1">
      <alignment horizontal="left" vertical="center" wrapText="1"/>
      <protection locked="0"/>
    </xf>
    <xf numFmtId="0" fontId="10" fillId="0" borderId="153" xfId="0" applyFont="1" applyBorder="1" applyAlignment="1" applyProtection="1">
      <alignment horizontal="left" vertical="center" wrapText="1"/>
      <protection locked="0"/>
    </xf>
    <xf numFmtId="0" fontId="10" fillId="0" borderId="153" xfId="0" applyFont="1" applyBorder="1" applyAlignment="1" applyProtection="1">
      <alignment horizontal="center" vertical="center" wrapText="1"/>
      <protection locked="0"/>
    </xf>
    <xf numFmtId="0" fontId="10" fillId="0" borderId="146" xfId="0" applyFont="1" applyBorder="1" applyAlignment="1" applyProtection="1">
      <alignment horizontal="center" vertical="center" wrapText="1"/>
      <protection locked="0"/>
    </xf>
    <xf numFmtId="0" fontId="4" fillId="0" borderId="121" xfId="0" applyFont="1" applyBorder="1" applyAlignment="1" applyProtection="1">
      <alignment horizontal="left" vertical="center" wrapText="1"/>
      <protection locked="0"/>
    </xf>
    <xf numFmtId="0" fontId="4" fillId="0" borderId="87" xfId="0" applyFont="1" applyBorder="1" applyAlignment="1" applyProtection="1">
      <alignment horizontal="left" vertical="center" wrapText="1"/>
      <protection locked="0"/>
    </xf>
    <xf numFmtId="0" fontId="4" fillId="0" borderId="122" xfId="0" applyFont="1" applyBorder="1" applyAlignment="1" applyProtection="1">
      <alignment horizontal="left" vertical="center" wrapText="1"/>
      <protection locked="0"/>
    </xf>
    <xf numFmtId="3" fontId="12" fillId="0" borderId="123" xfId="0" applyNumberFormat="1" applyFont="1" applyBorder="1" applyAlignment="1" applyProtection="1">
      <alignment horizontal="center" vertical="center" wrapText="1"/>
      <protection locked="0"/>
    </xf>
    <xf numFmtId="3" fontId="12" fillId="0" borderId="87" xfId="0" applyNumberFormat="1" applyFont="1" applyBorder="1" applyAlignment="1" applyProtection="1">
      <alignment horizontal="center" vertical="center" wrapText="1"/>
      <protection locked="0"/>
    </xf>
    <xf numFmtId="3" fontId="12" fillId="0" borderId="88" xfId="0" applyNumberFormat="1" applyFont="1" applyBorder="1" applyAlignment="1" applyProtection="1">
      <alignment horizontal="center" vertical="center" wrapText="1"/>
      <protection locked="0"/>
    </xf>
    <xf numFmtId="3" fontId="22" fillId="0" borderId="123" xfId="0" applyNumberFormat="1" applyFont="1" applyBorder="1" applyAlignment="1" applyProtection="1">
      <alignment horizontal="center" vertical="center" wrapText="1"/>
      <protection locked="0"/>
    </xf>
    <xf numFmtId="3" fontId="22" fillId="0" borderId="87" xfId="0" applyNumberFormat="1" applyFont="1" applyBorder="1" applyAlignment="1" applyProtection="1">
      <alignment horizontal="center" vertical="center" wrapText="1"/>
      <protection locked="0"/>
    </xf>
    <xf numFmtId="3" fontId="22" fillId="0" borderId="88" xfId="0" applyNumberFormat="1" applyFont="1" applyBorder="1" applyAlignment="1" applyProtection="1">
      <alignment horizontal="center" vertical="center" wrapText="1"/>
      <protection locked="0"/>
    </xf>
    <xf numFmtId="0" fontId="22" fillId="0" borderId="51" xfId="0" applyFont="1" applyBorder="1" applyAlignment="1" applyProtection="1">
      <alignment horizontal="center" vertical="center"/>
      <protection locked="0"/>
    </xf>
    <xf numFmtId="0" fontId="22" fillId="0" borderId="17" xfId="0" applyFont="1" applyBorder="1" applyAlignment="1" applyProtection="1">
      <alignment horizontal="center" vertical="center"/>
      <protection locked="0"/>
    </xf>
    <xf numFmtId="49" fontId="22" fillId="0" borderId="51" xfId="0" applyNumberFormat="1" applyFont="1" applyBorder="1" applyAlignment="1" applyProtection="1">
      <alignment horizontal="center" vertical="center"/>
      <protection locked="0"/>
    </xf>
    <xf numFmtId="0" fontId="22" fillId="0" borderId="68" xfId="0" applyFont="1" applyBorder="1" applyAlignment="1" applyProtection="1">
      <alignment horizontal="center" vertical="center"/>
      <protection locked="0"/>
    </xf>
    <xf numFmtId="0" fontId="22" fillId="0" borderId="60" xfId="0" applyFont="1" applyBorder="1" applyAlignment="1" applyProtection="1">
      <alignment horizontal="center" vertical="center"/>
      <protection locked="0"/>
    </xf>
    <xf numFmtId="0" fontId="22" fillId="0" borderId="72" xfId="0" applyFont="1" applyBorder="1" applyAlignment="1" applyProtection="1">
      <alignment horizontal="left"/>
      <protection locked="0"/>
    </xf>
    <xf numFmtId="0" fontId="22" fillId="0" borderId="73" xfId="0" applyFont="1" applyBorder="1" applyAlignment="1" applyProtection="1">
      <alignment horizontal="left"/>
      <protection locked="0"/>
    </xf>
    <xf numFmtId="0" fontId="0" fillId="0" borderId="0" xfId="0" applyAlignment="1">
      <alignment horizontal="left" vertical="center" wrapText="1"/>
    </xf>
    <xf numFmtId="0" fontId="14" fillId="0" borderId="87" xfId="0" applyFont="1" applyBorder="1" applyAlignment="1" applyProtection="1">
      <alignment horizontal="center" vertical="center" textRotation="90" wrapText="1"/>
      <protection locked="0"/>
    </xf>
    <xf numFmtId="0" fontId="14" fillId="0" borderId="128" xfId="0" applyFont="1" applyBorder="1" applyAlignment="1" applyProtection="1">
      <alignment horizontal="center" vertical="center" textRotation="90" wrapText="1"/>
      <protection locked="0"/>
    </xf>
    <xf numFmtId="0" fontId="3" fillId="0" borderId="0" xfId="0" applyFont="1" applyAlignment="1" applyProtection="1">
      <alignment horizontal="justify" vertical="top" wrapText="1"/>
      <protection locked="0"/>
    </xf>
    <xf numFmtId="0" fontId="10" fillId="0" borderId="0" xfId="0" applyFont="1" applyAlignment="1" applyProtection="1">
      <alignment horizontal="left"/>
      <protection locked="0"/>
    </xf>
    <xf numFmtId="0" fontId="10" fillId="0" borderId="84" xfId="0" applyFont="1" applyBorder="1" applyAlignment="1" applyProtection="1">
      <alignment horizontal="center" vertical="center" wrapText="1"/>
      <protection locked="0"/>
    </xf>
    <xf numFmtId="0" fontId="10" fillId="0" borderId="89" xfId="0" applyFont="1" applyBorder="1" applyAlignment="1" applyProtection="1">
      <alignment horizontal="center" vertical="center" wrapText="1"/>
      <protection locked="0"/>
    </xf>
    <xf numFmtId="0" fontId="3" fillId="0" borderId="57" xfId="0" applyFont="1" applyBorder="1" applyAlignment="1" applyProtection="1">
      <alignment horizontal="center" vertical="center" wrapText="1"/>
      <protection locked="0"/>
    </xf>
    <xf numFmtId="0" fontId="3" fillId="0" borderId="65" xfId="0" applyFont="1" applyBorder="1" applyAlignment="1" applyProtection="1">
      <alignment horizontal="center" vertical="center" wrapText="1"/>
      <protection locked="0"/>
    </xf>
    <xf numFmtId="0" fontId="3" fillId="0" borderId="67" xfId="0" applyFont="1" applyBorder="1" applyAlignment="1" applyProtection="1">
      <alignment horizontal="center" vertical="center" wrapText="1"/>
      <protection locked="0"/>
    </xf>
    <xf numFmtId="0" fontId="14" fillId="0" borderId="125" xfId="0" applyFont="1" applyBorder="1" applyAlignment="1" applyProtection="1">
      <alignment horizontal="center" vertical="center" textRotation="90" wrapText="1"/>
      <protection locked="0"/>
    </xf>
    <xf numFmtId="0" fontId="14" fillId="0" borderId="127" xfId="0" applyFont="1" applyBorder="1" applyAlignment="1" applyProtection="1">
      <alignment horizontal="center" vertical="center" textRotation="90" wrapText="1"/>
      <protection locked="0"/>
    </xf>
    <xf numFmtId="0" fontId="43" fillId="0" borderId="16" xfId="0" applyFont="1" applyBorder="1" applyAlignment="1" applyProtection="1">
      <alignment horizontal="center" vertical="center" wrapText="1"/>
      <protection locked="0"/>
    </xf>
    <xf numFmtId="0" fontId="43" fillId="0" borderId="68" xfId="0" applyFont="1" applyBorder="1" applyAlignment="1" applyProtection="1">
      <alignment horizontal="center" vertical="center" wrapText="1"/>
      <protection locked="0"/>
    </xf>
    <xf numFmtId="0" fontId="4" fillId="0" borderId="30" xfId="0" applyFont="1" applyBorder="1" applyAlignment="1" applyProtection="1">
      <alignment horizontal="left" vertical="justify" wrapText="1"/>
      <protection locked="0"/>
    </xf>
    <xf numFmtId="0" fontId="4" fillId="0" borderId="31" xfId="0" applyFont="1" applyBorder="1" applyAlignment="1" applyProtection="1">
      <alignment horizontal="left" vertical="justify" wrapText="1"/>
      <protection locked="0"/>
    </xf>
    <xf numFmtId="0" fontId="4" fillId="0" borderId="36" xfId="0" applyFont="1" applyBorder="1" applyAlignment="1" applyProtection="1">
      <alignment horizontal="center"/>
      <protection locked="0"/>
    </xf>
    <xf numFmtId="0" fontId="10" fillId="0" borderId="28" xfId="0" applyFont="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0" fontId="28" fillId="0" borderId="91" xfId="0" applyFont="1" applyBorder="1" applyAlignment="1" applyProtection="1">
      <alignment horizontal="left" vertical="center" wrapText="1"/>
      <protection locked="0"/>
    </xf>
    <xf numFmtId="0" fontId="28" fillId="0" borderId="102" xfId="0" applyFont="1" applyBorder="1" applyAlignment="1" applyProtection="1">
      <alignment horizontal="left" vertical="center" wrapText="1"/>
      <protection locked="0"/>
    </xf>
    <xf numFmtId="0" fontId="28" fillId="0" borderId="151" xfId="0" applyFont="1" applyBorder="1" applyAlignment="1" applyProtection="1">
      <alignment horizontal="left" vertical="center" wrapText="1"/>
      <protection locked="0"/>
    </xf>
    <xf numFmtId="0" fontId="22" fillId="0" borderId="50" xfId="0" applyFont="1" applyBorder="1" applyAlignment="1" applyProtection="1">
      <alignment horizontal="left"/>
      <protection locked="0"/>
    </xf>
    <xf numFmtId="0" fontId="22" fillId="0" borderId="51" xfId="0" applyFont="1" applyBorder="1" applyAlignment="1" applyProtection="1">
      <alignment horizontal="left"/>
      <protection locked="0"/>
    </xf>
    <xf numFmtId="0" fontId="12" fillId="0" borderId="0" xfId="0" applyFont="1" applyBorder="1" applyAlignment="1" applyProtection="1">
      <alignment horizontal="left"/>
      <protection locked="0"/>
    </xf>
    <xf numFmtId="0" fontId="13"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8" fillId="0" borderId="0" xfId="0" applyFont="1" applyAlignment="1" applyProtection="1">
      <alignment horizontal="left" vertical="center"/>
      <protection locked="0"/>
    </xf>
    <xf numFmtId="0" fontId="43" fillId="0" borderId="84" xfId="0" applyFont="1" applyBorder="1" applyAlignment="1" applyProtection="1">
      <alignment horizontal="center" vertical="center" wrapText="1"/>
      <protection locked="0"/>
    </xf>
    <xf numFmtId="0" fontId="43" fillId="0" borderId="85"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14" xfId="0" applyFont="1" applyBorder="1" applyAlignment="1" applyProtection="1">
      <alignment horizontal="center" vertical="center" wrapText="1"/>
      <protection locked="0"/>
    </xf>
    <xf numFmtId="0" fontId="10" fillId="0" borderId="195" xfId="0" applyFont="1" applyBorder="1" applyAlignment="1" applyProtection="1">
      <alignment horizontal="center" vertical="center" wrapText="1"/>
      <protection locked="0"/>
    </xf>
    <xf numFmtId="0" fontId="10" fillId="0" borderId="0" xfId="0" applyFont="1" applyBorder="1" applyAlignment="1" applyProtection="1">
      <alignment vertical="center" wrapText="1"/>
      <protection locked="0"/>
    </xf>
    <xf numFmtId="0" fontId="3" fillId="0" borderId="93" xfId="0" applyFont="1" applyBorder="1" applyAlignment="1" applyProtection="1">
      <alignment horizontal="center" vertical="center" wrapText="1"/>
      <protection locked="0"/>
    </xf>
    <xf numFmtId="0" fontId="3" fillId="0" borderId="102" xfId="0" applyFont="1" applyBorder="1" applyAlignment="1" applyProtection="1">
      <alignment horizontal="center" vertical="center" wrapText="1"/>
      <protection locked="0"/>
    </xf>
    <xf numFmtId="0" fontId="3" fillId="0" borderId="188" xfId="0" applyFont="1" applyBorder="1" applyAlignment="1" applyProtection="1">
      <alignment horizontal="center" vertical="center" wrapText="1"/>
      <protection locked="0"/>
    </xf>
    <xf numFmtId="0" fontId="3" fillId="0" borderId="94" xfId="0" applyFont="1" applyBorder="1" applyAlignment="1" applyProtection="1">
      <alignment horizontal="center" vertical="center" wrapText="1"/>
      <protection locked="0"/>
    </xf>
    <xf numFmtId="0" fontId="3" fillId="0" borderId="92" xfId="0" applyFont="1" applyBorder="1" applyAlignment="1" applyProtection="1">
      <alignment horizontal="center" vertical="center" wrapText="1"/>
      <protection locked="0"/>
    </xf>
    <xf numFmtId="0" fontId="10" fillId="0" borderId="12" xfId="0" applyFont="1" applyBorder="1" applyAlignment="1" applyProtection="1">
      <alignment horizontal="left" vertical="center" wrapText="1"/>
      <protection locked="0"/>
    </xf>
    <xf numFmtId="0" fontId="10" fillId="0" borderId="17" xfId="0" applyFont="1" applyBorder="1" applyAlignment="1" applyProtection="1">
      <alignment horizontal="left" vertical="center" wrapText="1"/>
      <protection locked="0"/>
    </xf>
    <xf numFmtId="0" fontId="10" fillId="0" borderId="174" xfId="0" applyFont="1" applyBorder="1" applyAlignment="1" applyProtection="1">
      <alignment horizontal="left" vertical="center" wrapText="1"/>
      <protection locked="0"/>
    </xf>
    <xf numFmtId="0" fontId="10" fillId="0" borderId="96"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9" fillId="0" borderId="93" xfId="0" applyFont="1" applyBorder="1" applyAlignment="1" applyProtection="1">
      <alignment horizontal="left" vertical="top" wrapText="1"/>
      <protection locked="0"/>
    </xf>
    <xf numFmtId="0" fontId="9" fillId="0" borderId="102" xfId="0" applyFont="1" applyBorder="1" applyAlignment="1" applyProtection="1">
      <alignment horizontal="left" vertical="top" wrapText="1"/>
      <protection locked="0"/>
    </xf>
    <xf numFmtId="0" fontId="9" fillId="0" borderId="92" xfId="0" applyFont="1" applyBorder="1" applyAlignment="1" applyProtection="1">
      <alignment horizontal="left" vertical="top" wrapText="1"/>
      <protection locked="0"/>
    </xf>
    <xf numFmtId="0" fontId="10" fillId="0" borderId="0" xfId="0" applyFont="1" applyAlignment="1" applyProtection="1">
      <alignment horizontal="left" vertical="center"/>
      <protection locked="0"/>
    </xf>
    <xf numFmtId="0" fontId="21"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28" fillId="0" borderId="0" xfId="0" applyFont="1" applyAlignment="1" applyProtection="1">
      <alignment horizontal="left" vertical="center"/>
      <protection locked="0"/>
    </xf>
    <xf numFmtId="0" fontId="4" fillId="0" borderId="0" xfId="0" applyFont="1" applyBorder="1" applyAlignment="1" applyProtection="1">
      <alignment horizontal="center" vertical="center"/>
      <protection locked="0"/>
    </xf>
    <xf numFmtId="0" fontId="7" fillId="0" borderId="0" xfId="0" applyFont="1" applyAlignment="1" applyProtection="1">
      <alignment horizontal="center"/>
      <protection locked="0"/>
    </xf>
    <xf numFmtId="0" fontId="34" fillId="0" borderId="0" xfId="0" applyFont="1" applyAlignment="1" applyProtection="1">
      <alignment horizontal="left" vertical="center"/>
      <protection locked="0"/>
    </xf>
    <xf numFmtId="0" fontId="7" fillId="0" borderId="0" xfId="0" applyFont="1" applyAlignment="1" applyProtection="1">
      <alignment horizontal="center" vertical="center"/>
      <protection locked="0"/>
    </xf>
    <xf numFmtId="0" fontId="3" fillId="0" borderId="129" xfId="0" applyFont="1" applyBorder="1" applyAlignment="1" applyProtection="1">
      <alignment horizontal="center" vertical="center" wrapText="1"/>
      <protection locked="0"/>
    </xf>
    <xf numFmtId="0" fontId="3" fillId="0" borderId="130" xfId="0" applyFont="1" applyBorder="1" applyAlignment="1" applyProtection="1">
      <alignment horizontal="center" vertical="center" wrapText="1"/>
      <protection locked="0"/>
    </xf>
    <xf numFmtId="0" fontId="3" fillId="0" borderId="200" xfId="0" applyFont="1" applyBorder="1" applyAlignment="1" applyProtection="1">
      <alignment horizontal="center" vertical="center" wrapText="1"/>
      <protection locked="0"/>
    </xf>
    <xf numFmtId="0" fontId="10" fillId="0" borderId="131" xfId="0" applyFont="1" applyBorder="1" applyAlignment="1" applyProtection="1">
      <alignment horizontal="left" vertical="center" wrapText="1"/>
      <protection locked="0"/>
    </xf>
    <xf numFmtId="0" fontId="10" fillId="0" borderId="14" xfId="0" applyFont="1" applyBorder="1" applyAlignment="1" applyProtection="1">
      <alignment horizontal="left" vertical="center" wrapText="1"/>
      <protection locked="0"/>
    </xf>
    <xf numFmtId="0" fontId="10" fillId="0" borderId="134" xfId="0" applyFont="1" applyBorder="1" applyAlignment="1" applyProtection="1">
      <alignment horizontal="left" vertical="center" wrapText="1"/>
      <protection locked="0"/>
    </xf>
    <xf numFmtId="0" fontId="10" fillId="0" borderId="148"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2" fillId="0" borderId="21" xfId="0" applyFont="1" applyBorder="1" applyAlignment="1" applyProtection="1">
      <alignment horizontal="left" vertical="center" wrapText="1"/>
      <protection locked="0"/>
    </xf>
    <xf numFmtId="0" fontId="12" fillId="0" borderId="69" xfId="0" applyFont="1" applyBorder="1" applyAlignment="1" applyProtection="1">
      <alignment horizontal="left" vertical="center" wrapText="1"/>
      <protection locked="0"/>
    </xf>
    <xf numFmtId="0" fontId="12" fillId="0" borderId="22" xfId="0" applyFont="1" applyBorder="1" applyAlignment="1" applyProtection="1">
      <alignment horizontal="left" vertical="center"/>
      <protection locked="0"/>
    </xf>
    <xf numFmtId="0" fontId="12" fillId="0" borderId="23" xfId="0" applyFont="1" applyBorder="1" applyAlignment="1" applyProtection="1">
      <alignment horizontal="left" vertical="center"/>
      <protection locked="0"/>
    </xf>
    <xf numFmtId="0" fontId="12" fillId="0" borderId="54" xfId="0" applyFont="1" applyBorder="1" applyAlignment="1" applyProtection="1">
      <alignment horizontal="left" vertical="center"/>
      <protection locked="0"/>
    </xf>
    <xf numFmtId="0" fontId="12" fillId="0" borderId="55" xfId="0" applyFont="1" applyBorder="1" applyAlignment="1" applyProtection="1">
      <alignment horizontal="left" vertical="center"/>
      <protection locked="0"/>
    </xf>
    <xf numFmtId="0" fontId="10" fillId="0" borderId="130" xfId="0" applyFont="1" applyBorder="1" applyAlignment="1">
      <alignment horizontal="center"/>
    </xf>
    <xf numFmtId="0" fontId="10" fillId="0" borderId="200" xfId="0" applyFont="1" applyBorder="1" applyAlignment="1">
      <alignment horizontal="center"/>
    </xf>
    <xf numFmtId="0" fontId="4" fillId="0" borderId="190" xfId="0" applyFont="1" applyBorder="1"/>
    <xf numFmtId="0" fontId="4" fillId="0" borderId="161" xfId="0" applyFont="1" applyBorder="1"/>
    <xf numFmtId="0" fontId="4" fillId="0" borderId="305" xfId="0" applyFont="1" applyBorder="1"/>
    <xf numFmtId="0" fontId="4" fillId="0" borderId="94" xfId="0" applyFont="1" applyBorder="1" applyAlignment="1">
      <alignment vertical="center"/>
    </xf>
    <xf numFmtId="0" fontId="4" fillId="0" borderId="102" xfId="0" applyFont="1" applyBorder="1" applyAlignment="1">
      <alignment vertical="center"/>
    </xf>
    <xf numFmtId="0" fontId="4" fillId="0" borderId="92" xfId="0" applyFont="1" applyBorder="1" applyAlignment="1">
      <alignment vertical="center"/>
    </xf>
    <xf numFmtId="0" fontId="12" fillId="0" borderId="64" xfId="0" applyFont="1" applyBorder="1" applyAlignment="1" applyProtection="1">
      <alignment horizontal="left" vertical="center" wrapText="1"/>
      <protection locked="0"/>
    </xf>
    <xf numFmtId="0" fontId="12" fillId="0" borderId="65" xfId="0" applyFont="1" applyBorder="1" applyAlignment="1" applyProtection="1">
      <alignment horizontal="left" vertical="center" wrapText="1"/>
      <protection locked="0"/>
    </xf>
    <xf numFmtId="0" fontId="12" fillId="0" borderId="66" xfId="0" applyFont="1" applyBorder="1" applyAlignment="1" applyProtection="1">
      <alignment horizontal="left" vertical="center" wrapText="1"/>
      <protection locked="0"/>
    </xf>
    <xf numFmtId="0" fontId="12" fillId="0" borderId="57" xfId="0" applyFont="1" applyBorder="1" applyAlignment="1" applyProtection="1">
      <alignment horizontal="left" vertical="center" wrapText="1"/>
      <protection locked="0"/>
    </xf>
    <xf numFmtId="0" fontId="12" fillId="0" borderId="178" xfId="0" applyFont="1" applyBorder="1" applyAlignment="1" applyProtection="1">
      <alignment horizontal="left" vertical="center" wrapText="1"/>
      <protection locked="0"/>
    </xf>
    <xf numFmtId="0" fontId="12" fillId="0" borderId="111" xfId="0" applyFont="1" applyBorder="1" applyAlignment="1" applyProtection="1">
      <alignment horizontal="left" vertical="center"/>
      <protection locked="0"/>
    </xf>
    <xf numFmtId="0" fontId="12" fillId="0" borderId="178" xfId="0" applyFont="1" applyBorder="1" applyAlignment="1" applyProtection="1">
      <alignment horizontal="left" vertical="center"/>
      <protection locked="0"/>
    </xf>
    <xf numFmtId="0" fontId="12" fillId="0" borderId="65" xfId="0" applyFont="1" applyBorder="1" applyAlignment="1" applyProtection="1">
      <alignment horizontal="left" vertical="center"/>
      <protection locked="0"/>
    </xf>
    <xf numFmtId="0" fontId="12" fillId="0" borderId="67" xfId="0" applyFont="1" applyBorder="1" applyAlignment="1" applyProtection="1">
      <alignment horizontal="left" vertical="center"/>
      <protection locked="0"/>
    </xf>
    <xf numFmtId="0" fontId="12" fillId="0" borderId="16"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68" xfId="0" applyFont="1" applyBorder="1" applyAlignment="1" applyProtection="1">
      <alignment horizontal="left" vertical="center" wrapText="1"/>
      <protection locked="0"/>
    </xf>
    <xf numFmtId="0" fontId="12" fillId="0" borderId="17" xfId="0" applyFont="1" applyBorder="1" applyAlignment="1" applyProtection="1">
      <alignment horizontal="left" vertical="center" wrapText="1"/>
      <protection locked="0"/>
    </xf>
    <xf numFmtId="0" fontId="12" fillId="0" borderId="3" xfId="0" applyFont="1" applyBorder="1" applyAlignment="1" applyProtection="1">
      <alignment horizontal="left" vertical="center" wrapText="1"/>
      <protection locked="0"/>
    </xf>
    <xf numFmtId="0" fontId="12" fillId="0" borderId="52" xfId="0" applyFont="1" applyBorder="1" applyAlignment="1" applyProtection="1">
      <alignment horizontal="left" vertical="center"/>
      <protection locked="0"/>
    </xf>
    <xf numFmtId="0" fontId="10" fillId="0" borderId="0" xfId="0" applyFont="1" applyBorder="1" applyAlignment="1" applyProtection="1">
      <alignment horizontal="left" vertical="top"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62"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19" xfId="0" applyFont="1" applyBorder="1" applyAlignment="1" applyProtection="1">
      <alignment horizontal="center" vertical="center"/>
      <protection locked="0"/>
    </xf>
    <xf numFmtId="0" fontId="3" fillId="0" borderId="119" xfId="0" applyFont="1" applyBorder="1" applyAlignment="1" applyProtection="1">
      <alignment horizontal="center" vertical="center" wrapText="1"/>
      <protection locked="0"/>
    </xf>
    <xf numFmtId="0" fontId="3" fillId="0" borderId="63" xfId="0" applyFont="1" applyBorder="1" applyAlignment="1" applyProtection="1">
      <alignment horizontal="center" vertical="center" wrapText="1"/>
      <protection locked="0"/>
    </xf>
    <xf numFmtId="0" fontId="12" fillId="4" borderId="132" xfId="0" applyFont="1" applyFill="1" applyBorder="1" applyAlignment="1" applyProtection="1">
      <alignment horizontal="left" vertical="center" wrapText="1"/>
      <protection locked="0"/>
    </xf>
    <xf numFmtId="0" fontId="12" fillId="4" borderId="18" xfId="0" applyFont="1" applyFill="1" applyBorder="1" applyAlignment="1" applyProtection="1">
      <alignment horizontal="left" vertical="center" wrapText="1"/>
      <protection locked="0"/>
    </xf>
    <xf numFmtId="0" fontId="12" fillId="4" borderId="1" xfId="0" applyFont="1" applyFill="1" applyBorder="1" applyAlignment="1" applyProtection="1">
      <alignment horizontal="left" vertical="center" wrapText="1"/>
      <protection locked="0"/>
    </xf>
    <xf numFmtId="0" fontId="12" fillId="4" borderId="59" xfId="0" applyFont="1" applyFill="1" applyBorder="1" applyAlignment="1" applyProtection="1">
      <alignment horizontal="left" vertical="center" wrapText="1"/>
      <protection locked="0"/>
    </xf>
    <xf numFmtId="0" fontId="4" fillId="0" borderId="104" xfId="0" applyFont="1" applyBorder="1" applyAlignment="1" applyProtection="1">
      <alignment horizontal="left" vertical="center" wrapText="1"/>
      <protection locked="0"/>
    </xf>
    <xf numFmtId="0" fontId="4" fillId="0" borderId="48" xfId="0" applyFont="1" applyBorder="1" applyAlignment="1" applyProtection="1">
      <alignment horizontal="left" vertical="center" wrapText="1"/>
      <protection locked="0"/>
    </xf>
    <xf numFmtId="0" fontId="4" fillId="0" borderId="105"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68" xfId="0" applyFont="1" applyBorder="1" applyAlignment="1" applyProtection="1">
      <alignment horizontal="left" vertical="center" wrapText="1"/>
      <protection locked="0"/>
    </xf>
    <xf numFmtId="0" fontId="4" fillId="0" borderId="20" xfId="0" applyFont="1" applyBorder="1" applyAlignment="1" applyProtection="1">
      <alignment horizontal="left" vertical="center" wrapText="1"/>
      <protection locked="0"/>
    </xf>
    <xf numFmtId="0" fontId="4" fillId="0" borderId="21" xfId="0" applyFont="1" applyBorder="1" applyAlignment="1" applyProtection="1">
      <alignment horizontal="left" vertical="center" wrapText="1"/>
      <protection locked="0"/>
    </xf>
    <xf numFmtId="0" fontId="4" fillId="0" borderId="69" xfId="0" applyFont="1" applyBorder="1" applyAlignment="1" applyProtection="1">
      <alignment horizontal="left" vertical="center" wrapText="1"/>
      <protection locked="0"/>
    </xf>
    <xf numFmtId="0" fontId="10" fillId="0" borderId="37" xfId="0" applyFont="1" applyBorder="1" applyAlignment="1" applyProtection="1">
      <alignment horizontal="center" vertical="center" wrapText="1"/>
      <protection locked="0"/>
    </xf>
    <xf numFmtId="0" fontId="10" fillId="0" borderId="38" xfId="0" applyFont="1" applyBorder="1" applyAlignment="1" applyProtection="1">
      <alignment horizontal="center" vertical="center" wrapText="1"/>
      <protection locked="0"/>
    </xf>
    <xf numFmtId="0" fontId="10" fillId="0" borderId="39"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9" fillId="0" borderId="0" xfId="0" applyFont="1" applyAlignment="1" applyProtection="1">
      <alignment horizontal="center" vertical="center"/>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center" vertical="center"/>
      <protection locked="0"/>
    </xf>
    <xf numFmtId="49" fontId="12" fillId="0" borderId="0" xfId="0" applyNumberFormat="1" applyFont="1" applyAlignment="1" applyProtection="1">
      <alignment horizontal="left" vertical="center"/>
      <protection locked="0"/>
    </xf>
    <xf numFmtId="49" fontId="28" fillId="0" borderId="0" xfId="0" applyNumberFormat="1" applyFont="1" applyAlignment="1" applyProtection="1">
      <alignment horizontal="left" vertical="center"/>
      <protection locked="0"/>
    </xf>
    <xf numFmtId="0" fontId="4" fillId="0" borderId="93" xfId="0" applyFont="1" applyBorder="1" applyAlignment="1" applyProtection="1">
      <alignment horizontal="left" vertical="top" wrapText="1"/>
      <protection locked="0"/>
    </xf>
    <xf numFmtId="0" fontId="4" fillId="0" borderId="102" xfId="0" applyFont="1" applyBorder="1" applyAlignment="1" applyProtection="1">
      <alignment horizontal="left" vertical="top" wrapText="1"/>
      <protection locked="0"/>
    </xf>
    <xf numFmtId="0" fontId="4" fillId="0" borderId="92" xfId="0" applyFont="1" applyBorder="1" applyAlignment="1" applyProtection="1">
      <alignment horizontal="left" vertical="top" wrapText="1"/>
      <protection locked="0"/>
    </xf>
    <xf numFmtId="0" fontId="10" fillId="0" borderId="129" xfId="0" applyFont="1" applyBorder="1" applyAlignment="1">
      <alignment horizontal="center"/>
    </xf>
    <xf numFmtId="0" fontId="6" fillId="0" borderId="0" xfId="0" applyFont="1" applyAlignment="1" applyProtection="1">
      <alignment horizontal="left" vertical="center" wrapText="1"/>
      <protection locked="0"/>
    </xf>
    <xf numFmtId="0" fontId="6" fillId="0" borderId="0" xfId="0" applyFont="1" applyAlignment="1" applyProtection="1">
      <alignment horizontal="left" vertical="center"/>
      <protection locked="0"/>
    </xf>
    <xf numFmtId="0" fontId="4" fillId="0" borderId="93" xfId="0" applyFont="1" applyBorder="1" applyAlignment="1">
      <alignment vertical="center"/>
    </xf>
    <xf numFmtId="0" fontId="4" fillId="0" borderId="188" xfId="0" applyFont="1" applyBorder="1" applyAlignment="1">
      <alignment vertical="center"/>
    </xf>
    <xf numFmtId="3" fontId="22" fillId="0" borderId="1" xfId="0" applyNumberFormat="1" applyFont="1" applyBorder="1" applyAlignment="1" applyProtection="1">
      <alignment horizontal="center" vertical="center"/>
      <protection locked="0"/>
    </xf>
    <xf numFmtId="3" fontId="22" fillId="0" borderId="2" xfId="0" applyNumberFormat="1" applyFont="1" applyBorder="1" applyAlignment="1" applyProtection="1">
      <alignment horizontal="center" vertical="center"/>
      <protection locked="0"/>
    </xf>
    <xf numFmtId="3" fontId="22" fillId="0" borderId="52" xfId="0" applyNumberFormat="1" applyFont="1" applyBorder="1" applyAlignment="1" applyProtection="1">
      <alignment horizontal="center" vertical="center"/>
      <protection locked="0"/>
    </xf>
    <xf numFmtId="3" fontId="22" fillId="0" borderId="34" xfId="0" applyNumberFormat="1" applyFont="1" applyBorder="1" applyAlignment="1" applyProtection="1">
      <alignment horizontal="center" vertical="center"/>
      <protection locked="0"/>
    </xf>
    <xf numFmtId="3" fontId="22" fillId="0" borderId="53" xfId="0" applyNumberFormat="1" applyFont="1" applyBorder="1" applyAlignment="1" applyProtection="1">
      <alignment horizontal="center" vertical="center"/>
      <protection locked="0"/>
    </xf>
    <xf numFmtId="3" fontId="22" fillId="0" borderId="54" xfId="0" applyNumberFormat="1" applyFont="1" applyBorder="1" applyAlignment="1" applyProtection="1">
      <alignment horizontal="center" vertical="center"/>
      <protection locked="0"/>
    </xf>
    <xf numFmtId="3" fontId="22" fillId="0" borderId="21" xfId="0" applyNumberFormat="1" applyFont="1" applyBorder="1" applyAlignment="1" applyProtection="1">
      <alignment horizontal="center" vertical="center"/>
      <protection locked="0"/>
    </xf>
    <xf numFmtId="3" fontId="22" fillId="0" borderId="55" xfId="0" applyNumberFormat="1" applyFont="1" applyBorder="1" applyAlignment="1" applyProtection="1">
      <alignment horizontal="center" vertical="center"/>
      <protection locked="0"/>
    </xf>
    <xf numFmtId="0" fontId="12" fillId="4" borderId="131" xfId="0" applyFont="1" applyFill="1" applyBorder="1" applyAlignment="1" applyProtection="1">
      <alignment horizontal="left" vertical="center" wrapText="1"/>
      <protection locked="0"/>
    </xf>
    <xf numFmtId="0" fontId="12" fillId="4" borderId="14" xfId="0" applyFont="1" applyFill="1" applyBorder="1" applyAlignment="1" applyProtection="1">
      <alignment horizontal="left" vertical="center" wrapText="1"/>
      <protection locked="0"/>
    </xf>
    <xf numFmtId="0" fontId="12" fillId="4" borderId="96" xfId="0" applyFont="1" applyFill="1" applyBorder="1" applyAlignment="1" applyProtection="1">
      <alignment horizontal="left" vertical="center" wrapText="1"/>
      <protection locked="0"/>
    </xf>
    <xf numFmtId="0" fontId="12" fillId="0" borderId="132" xfId="0" applyFont="1" applyBorder="1" applyAlignment="1" applyProtection="1">
      <alignment horizontal="left" vertical="center" wrapText="1"/>
      <protection locked="0"/>
    </xf>
    <xf numFmtId="0" fontId="12" fillId="0" borderId="18"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59" xfId="0" applyFont="1" applyBorder="1" applyAlignment="1" applyProtection="1">
      <alignment horizontal="left" vertical="center" wrapText="1"/>
      <protection locked="0"/>
    </xf>
    <xf numFmtId="0" fontId="10" fillId="0" borderId="40"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42" xfId="0" applyFont="1" applyBorder="1" applyAlignment="1" applyProtection="1">
      <alignment horizontal="center" vertical="center" wrapText="1"/>
      <protection locked="0"/>
    </xf>
    <xf numFmtId="0" fontId="10" fillId="0" borderId="43" xfId="0" applyFont="1" applyBorder="1" applyAlignment="1" applyProtection="1">
      <alignment horizontal="center" vertical="center" wrapText="1"/>
      <protection locked="0"/>
    </xf>
    <xf numFmtId="3" fontId="22" fillId="0" borderId="45" xfId="0" applyNumberFormat="1" applyFont="1" applyBorder="1" applyAlignment="1" applyProtection="1">
      <alignment horizontal="center" vertical="center"/>
      <protection locked="0"/>
    </xf>
    <xf numFmtId="3" fontId="22" fillId="0" borderId="49" xfId="0" applyNumberFormat="1" applyFont="1" applyBorder="1" applyAlignment="1" applyProtection="1">
      <alignment horizontal="center" vertical="center"/>
      <protection locked="0"/>
    </xf>
    <xf numFmtId="0" fontId="12" fillId="4" borderId="195" xfId="0" applyFont="1" applyFill="1" applyBorder="1" applyAlignment="1" applyProtection="1">
      <alignment horizontal="left" vertical="center" wrapText="1"/>
      <protection locked="0"/>
    </xf>
    <xf numFmtId="0" fontId="12" fillId="0" borderId="134" xfId="0" applyFont="1" applyBorder="1" applyAlignment="1" applyProtection="1">
      <alignment horizontal="left" vertical="center" wrapText="1"/>
      <protection locked="0"/>
    </xf>
    <xf numFmtId="0" fontId="12" fillId="0" borderId="148" xfId="0" applyFont="1" applyBorder="1" applyAlignment="1" applyProtection="1">
      <alignment horizontal="left" vertical="center" wrapText="1"/>
      <protection locked="0"/>
    </xf>
    <xf numFmtId="0" fontId="12" fillId="0" borderId="149" xfId="0" applyFont="1" applyBorder="1" applyAlignment="1" applyProtection="1">
      <alignment horizontal="left" vertical="center" wrapText="1"/>
      <protection locked="0"/>
    </xf>
    <xf numFmtId="0" fontId="12" fillId="0" borderId="175" xfId="0" applyFont="1" applyBorder="1" applyAlignment="1" applyProtection="1">
      <alignment horizontal="left" vertical="center" wrapText="1"/>
      <protection locked="0"/>
    </xf>
    <xf numFmtId="3" fontId="12" fillId="0" borderId="51" xfId="0" applyNumberFormat="1" applyFont="1" applyBorder="1" applyAlignment="1" applyProtection="1">
      <alignment horizontal="center" vertical="center"/>
      <protection locked="0"/>
    </xf>
    <xf numFmtId="0" fontId="35" fillId="0" borderId="0" xfId="0" applyFont="1" applyBorder="1" applyAlignment="1" applyProtection="1">
      <alignment horizontal="left" vertical="center" wrapText="1"/>
      <protection locked="0"/>
    </xf>
    <xf numFmtId="0" fontId="35" fillId="0" borderId="0" xfId="0" applyFont="1" applyBorder="1" applyAlignment="1" applyProtection="1">
      <alignment horizontal="left" vertical="center"/>
      <protection locked="0"/>
    </xf>
    <xf numFmtId="0" fontId="12" fillId="0" borderId="132" xfId="0" applyFont="1" applyBorder="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0" borderId="18" xfId="0" applyFont="1" applyBorder="1" applyAlignment="1" applyProtection="1">
      <alignment horizontal="center" vertical="center"/>
      <protection locked="0"/>
    </xf>
    <xf numFmtId="0" fontId="10" fillId="0" borderId="200" xfId="0" applyFont="1" applyBorder="1" applyAlignment="1" applyProtection="1">
      <alignment horizontal="center" vertical="center" wrapText="1"/>
      <protection locked="0"/>
    </xf>
    <xf numFmtId="0" fontId="36" fillId="0" borderId="14" xfId="0" applyFont="1" applyBorder="1" applyAlignment="1" applyProtection="1">
      <alignment horizontal="center" vertical="center"/>
      <protection locked="0"/>
    </xf>
    <xf numFmtId="3" fontId="12" fillId="0" borderId="195" xfId="0" applyNumberFormat="1" applyFont="1" applyBorder="1" applyAlignment="1" applyProtection="1">
      <alignment horizontal="center" vertical="center"/>
      <protection locked="0"/>
    </xf>
    <xf numFmtId="3" fontId="12" fillId="0" borderId="73" xfId="0" applyNumberFormat="1" applyFont="1" applyBorder="1" applyAlignment="1" applyProtection="1">
      <alignment horizontal="center" vertical="center"/>
      <protection locked="0"/>
    </xf>
    <xf numFmtId="0" fontId="12" fillId="0" borderId="34" xfId="0" applyFont="1" applyBorder="1" applyAlignment="1" applyProtection="1">
      <alignment horizontal="left" vertical="center"/>
      <protection locked="0"/>
    </xf>
    <xf numFmtId="0" fontId="12" fillId="0" borderId="53" xfId="0" applyFont="1" applyBorder="1" applyAlignment="1" applyProtection="1">
      <alignment horizontal="left" vertical="center"/>
      <protection locked="0"/>
    </xf>
    <xf numFmtId="3" fontId="12" fillId="0" borderId="61" xfId="0" applyNumberFormat="1" applyFont="1" applyBorder="1" applyAlignment="1" applyProtection="1">
      <alignment vertical="center"/>
      <protection locked="0"/>
    </xf>
    <xf numFmtId="3" fontId="12" fillId="0" borderId="34" xfId="0" applyNumberFormat="1" applyFont="1" applyBorder="1" applyAlignment="1" applyProtection="1">
      <alignment vertical="center"/>
      <protection locked="0"/>
    </xf>
    <xf numFmtId="3" fontId="12" fillId="0" borderId="35" xfId="0" applyNumberFormat="1" applyFont="1" applyBorder="1" applyAlignment="1" applyProtection="1">
      <alignment vertical="center"/>
      <protection locked="0"/>
    </xf>
    <xf numFmtId="0" fontId="12" fillId="0" borderId="18" xfId="0" applyFont="1" applyBorder="1" applyAlignment="1">
      <alignment horizontal="center" vertical="center"/>
    </xf>
    <xf numFmtId="0" fontId="12" fillId="0" borderId="59" xfId="0" applyFont="1" applyBorder="1" applyAlignment="1">
      <alignment horizontal="center" vertical="center"/>
    </xf>
    <xf numFmtId="0" fontId="4" fillId="0" borderId="0" xfId="0" applyFont="1" applyBorder="1" applyAlignment="1" applyProtection="1">
      <alignment horizontal="justify" vertical="top" wrapText="1"/>
      <protection locked="0"/>
    </xf>
    <xf numFmtId="0" fontId="22" fillId="0" borderId="30" xfId="0" applyFont="1" applyBorder="1" applyAlignment="1" applyProtection="1">
      <alignment horizontal="left"/>
      <protection locked="0"/>
    </xf>
    <xf numFmtId="0" fontId="22" fillId="0" borderId="31" xfId="0" applyFont="1" applyBorder="1" applyAlignment="1" applyProtection="1">
      <alignment horizontal="left"/>
      <protection locked="0"/>
    </xf>
    <xf numFmtId="0" fontId="22" fillId="0" borderId="31" xfId="0" applyFont="1" applyBorder="1" applyAlignment="1" applyProtection="1">
      <alignment horizontal="center" vertical="center"/>
      <protection locked="0"/>
    </xf>
    <xf numFmtId="0" fontId="22" fillId="0" borderId="57" xfId="0" applyFont="1" applyBorder="1" applyAlignment="1" applyProtection="1">
      <alignment horizontal="center" vertical="center"/>
      <protection locked="0"/>
    </xf>
    <xf numFmtId="3" fontId="12" fillId="0" borderId="68" xfId="0" applyNumberFormat="1" applyFont="1" applyBorder="1" applyAlignment="1" applyProtection="1">
      <alignment horizontal="center" vertical="center"/>
      <protection locked="0"/>
    </xf>
    <xf numFmtId="0" fontId="36" fillId="0" borderId="18" xfId="0" applyFont="1" applyBorder="1" applyAlignment="1" applyProtection="1">
      <alignment horizontal="center" vertical="center"/>
      <protection locked="0"/>
    </xf>
    <xf numFmtId="0" fontId="10" fillId="0" borderId="129" xfId="0" applyFont="1" applyBorder="1" applyAlignment="1" applyProtection="1">
      <alignment horizontal="center" vertical="center" wrapText="1"/>
      <protection locked="0"/>
    </xf>
    <xf numFmtId="0" fontId="10" fillId="0" borderId="130" xfId="0" applyFont="1" applyBorder="1" applyAlignment="1" applyProtection="1">
      <alignment horizontal="center" vertical="center" wrapText="1"/>
      <protection locked="0"/>
    </xf>
    <xf numFmtId="0" fontId="4" fillId="0" borderId="130" xfId="0" applyFont="1" applyBorder="1" applyAlignment="1">
      <alignment horizontal="center" vertical="center"/>
    </xf>
    <xf numFmtId="0" fontId="4" fillId="0" borderId="200" xfId="0" applyFont="1" applyBorder="1" applyAlignment="1">
      <alignment horizontal="center" vertical="center"/>
    </xf>
    <xf numFmtId="0" fontId="12" fillId="0" borderId="131" xfId="0" applyFont="1" applyBorder="1" applyAlignment="1" applyProtection="1">
      <alignment horizontal="left" vertical="center"/>
      <protection locked="0"/>
    </xf>
    <xf numFmtId="0" fontId="12" fillId="0" borderId="14" xfId="0" applyFont="1" applyBorder="1" applyAlignment="1" applyProtection="1">
      <alignment horizontal="left" vertical="center"/>
      <protection locked="0"/>
    </xf>
    <xf numFmtId="0" fontId="12" fillId="0" borderId="14" xfId="0" applyFont="1" applyBorder="1" applyAlignment="1" applyProtection="1">
      <alignment horizontal="center" vertical="center"/>
      <protection locked="0"/>
    </xf>
    <xf numFmtId="3" fontId="12" fillId="0" borderId="14" xfId="0" applyNumberFormat="1" applyFont="1" applyBorder="1" applyAlignment="1" applyProtection="1">
      <alignment horizontal="center" vertical="center"/>
      <protection locked="0"/>
    </xf>
    <xf numFmtId="0" fontId="12" fillId="0" borderId="14" xfId="0" applyFont="1" applyBorder="1" applyAlignment="1">
      <alignment horizontal="center" vertical="center"/>
    </xf>
    <xf numFmtId="0" fontId="12" fillId="0" borderId="195" xfId="0" applyFont="1" applyBorder="1" applyAlignment="1">
      <alignment horizontal="center" vertical="center"/>
    </xf>
    <xf numFmtId="0" fontId="12" fillId="0" borderId="134" xfId="0" applyFont="1" applyBorder="1" applyAlignment="1" applyProtection="1">
      <alignment horizontal="left" vertical="center"/>
      <protection locked="0"/>
    </xf>
    <xf numFmtId="0" fontId="12" fillId="0" borderId="148" xfId="0" applyFont="1" applyBorder="1" applyAlignment="1" applyProtection="1">
      <alignment horizontal="left" vertical="center"/>
      <protection locked="0"/>
    </xf>
    <xf numFmtId="0" fontId="12" fillId="0" borderId="148" xfId="0" applyFont="1" applyBorder="1" applyAlignment="1" applyProtection="1">
      <alignment horizontal="center" vertical="center"/>
      <protection locked="0"/>
    </xf>
    <xf numFmtId="0" fontId="12" fillId="0" borderId="148" xfId="0" applyFont="1" applyBorder="1" applyAlignment="1">
      <alignment horizontal="center" vertical="center"/>
    </xf>
    <xf numFmtId="0" fontId="12" fillId="0" borderId="175" xfId="0" applyFont="1" applyBorder="1" applyAlignment="1">
      <alignment horizontal="center" vertical="center"/>
    </xf>
    <xf numFmtId="3" fontId="44" fillId="0" borderId="1" xfId="0" applyNumberFormat="1" applyFont="1" applyBorder="1" applyAlignment="1" applyProtection="1">
      <alignment horizontal="center" vertical="center"/>
      <protection locked="0"/>
    </xf>
    <xf numFmtId="3" fontId="44" fillId="0" borderId="2" xfId="0" applyNumberFormat="1" applyFont="1" applyBorder="1" applyAlignment="1" applyProtection="1">
      <alignment horizontal="center" vertical="center"/>
      <protection locked="0"/>
    </xf>
    <xf numFmtId="3" fontId="44" fillId="0" borderId="68" xfId="0" applyNumberFormat="1" applyFont="1" applyBorder="1" applyAlignment="1" applyProtection="1">
      <alignment horizontal="center" vertical="center"/>
      <protection locked="0"/>
    </xf>
    <xf numFmtId="0" fontId="3" fillId="0" borderId="27"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protection locked="0"/>
    </xf>
    <xf numFmtId="0" fontId="3" fillId="0" borderId="29"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70"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147" xfId="0" applyFont="1" applyBorder="1" applyAlignment="1" applyProtection="1">
      <alignment horizontal="center" vertical="center" wrapText="1"/>
      <protection locked="0"/>
    </xf>
    <xf numFmtId="0" fontId="3" fillId="0" borderId="0" xfId="0" applyFont="1" applyBorder="1" applyAlignment="1" applyProtection="1">
      <alignment horizontal="left" vertical="center" wrapText="1"/>
      <protection locked="0"/>
    </xf>
    <xf numFmtId="0" fontId="6" fillId="0" borderId="51" xfId="0" applyFont="1" applyBorder="1" applyAlignment="1" applyProtection="1">
      <alignment horizontal="left" vertical="center" wrapText="1"/>
      <protection locked="0"/>
    </xf>
    <xf numFmtId="0" fontId="6" fillId="0" borderId="17" xfId="0" applyFont="1" applyBorder="1" applyAlignment="1" applyProtection="1">
      <alignment horizontal="left" vertical="center" wrapText="1"/>
      <protection locked="0"/>
    </xf>
    <xf numFmtId="49" fontId="22" fillId="0" borderId="31" xfId="0" applyNumberFormat="1" applyFont="1" applyBorder="1" applyAlignment="1" applyProtection="1">
      <alignment horizontal="center" vertical="center"/>
      <protection locked="0"/>
    </xf>
    <xf numFmtId="0" fontId="22" fillId="0" borderId="66"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10" fillId="0" borderId="80" xfId="0" applyFont="1" applyBorder="1" applyAlignment="1" applyProtection="1">
      <alignment horizontal="center" vertical="center" wrapText="1"/>
      <protection locked="0"/>
    </xf>
    <xf numFmtId="0" fontId="10" fillId="0" borderId="85" xfId="0" applyFont="1" applyBorder="1" applyAlignment="1" applyProtection="1">
      <alignment horizontal="center" vertical="center" wrapText="1"/>
      <protection locked="0"/>
    </xf>
    <xf numFmtId="0" fontId="10" fillId="0" borderId="78" xfId="0" applyFont="1" applyBorder="1" applyAlignment="1" applyProtection="1">
      <alignment horizontal="center" vertical="center" wrapText="1"/>
      <protection locked="0"/>
    </xf>
    <xf numFmtId="0" fontId="5" fillId="0" borderId="0" xfId="0" applyFont="1" applyBorder="1" applyAlignment="1" applyProtection="1">
      <alignment horizontal="left" vertical="justify" wrapText="1"/>
      <protection locked="0"/>
    </xf>
    <xf numFmtId="0" fontId="29" fillId="0" borderId="106" xfId="0" applyFont="1" applyBorder="1" applyAlignment="1" applyProtection="1">
      <alignment horizontal="center" vertical="center" wrapText="1"/>
      <protection locked="0"/>
    </xf>
    <xf numFmtId="0" fontId="29" fillId="0" borderId="107" xfId="0" applyFont="1" applyBorder="1" applyAlignment="1" applyProtection="1">
      <alignment horizontal="center" vertical="center" wrapText="1"/>
      <protection locked="0"/>
    </xf>
    <xf numFmtId="0" fontId="12" fillId="0" borderId="30" xfId="0" applyFont="1" applyBorder="1" applyAlignment="1" applyProtection="1">
      <alignment horizontal="left"/>
      <protection locked="0"/>
    </xf>
    <xf numFmtId="0" fontId="12" fillId="0" borderId="31" xfId="0" applyFont="1" applyBorder="1" applyAlignment="1" applyProtection="1">
      <alignment horizontal="left"/>
      <protection locked="0"/>
    </xf>
    <xf numFmtId="0" fontId="12" fillId="0" borderId="31" xfId="0" applyFont="1" applyBorder="1" applyAlignment="1" applyProtection="1">
      <alignment horizontal="center"/>
      <protection locked="0"/>
    </xf>
    <xf numFmtId="0" fontId="12" fillId="0" borderId="57" xfId="0" applyFont="1" applyBorder="1" applyAlignment="1" applyProtection="1">
      <alignment horizontal="center"/>
      <protection locked="0"/>
    </xf>
    <xf numFmtId="3" fontId="12" fillId="0" borderId="32" xfId="0" applyNumberFormat="1" applyFont="1" applyBorder="1" applyAlignment="1" applyProtection="1">
      <alignment horizontal="center"/>
      <protection locked="0"/>
    </xf>
    <xf numFmtId="0" fontId="14" fillId="0" borderId="88" xfId="0" applyFont="1" applyBorder="1" applyAlignment="1" applyProtection="1">
      <alignment horizontal="center" vertical="center" wrapText="1"/>
      <protection locked="0"/>
    </xf>
    <xf numFmtId="0" fontId="28" fillId="0" borderId="84" xfId="0" applyFont="1" applyBorder="1" applyAlignment="1" applyProtection="1">
      <alignment horizontal="left" vertical="center" wrapText="1"/>
      <protection locked="0"/>
    </xf>
    <xf numFmtId="0" fontId="28" fillId="0" borderId="0" xfId="0" applyFont="1" applyBorder="1" applyAlignment="1" applyProtection="1">
      <alignment horizontal="left" vertical="center" wrapText="1"/>
      <protection locked="0"/>
    </xf>
    <xf numFmtId="0" fontId="28" fillId="0" borderId="26" xfId="0" applyFont="1" applyBorder="1" applyAlignment="1" applyProtection="1">
      <alignment horizontal="left" vertical="center" wrapText="1"/>
      <protection locked="0"/>
    </xf>
    <xf numFmtId="0" fontId="28" fillId="0" borderId="90" xfId="0" applyFont="1" applyBorder="1" applyAlignment="1" applyProtection="1">
      <alignment horizontal="left" vertical="center" wrapText="1"/>
      <protection locked="0"/>
    </xf>
    <xf numFmtId="3" fontId="12" fillId="0" borderId="34" xfId="0" applyNumberFormat="1" applyFont="1" applyBorder="1" applyAlignment="1" applyProtection="1">
      <alignment horizontal="center" vertical="center" wrapText="1"/>
      <protection locked="0"/>
    </xf>
    <xf numFmtId="3" fontId="12" fillId="0" borderId="53" xfId="0" applyNumberFormat="1" applyFont="1" applyBorder="1" applyAlignment="1" applyProtection="1">
      <alignment horizontal="center" vertical="center" wrapText="1"/>
      <protection locked="0"/>
    </xf>
    <xf numFmtId="0" fontId="12" fillId="0" borderId="34" xfId="0" applyFont="1" applyBorder="1" applyAlignment="1" applyProtection="1">
      <alignment horizontal="left" vertical="center" wrapText="1"/>
      <protection locked="0"/>
    </xf>
    <xf numFmtId="0" fontId="12" fillId="0" borderId="35" xfId="0" applyFont="1" applyBorder="1" applyAlignment="1" applyProtection="1">
      <alignment horizontal="left" vertical="center" wrapText="1"/>
      <protection locked="0"/>
    </xf>
    <xf numFmtId="0" fontId="14" fillId="0" borderId="101" xfId="0" applyFont="1" applyBorder="1" applyAlignment="1" applyProtection="1">
      <alignment horizontal="center" vertical="center" wrapText="1"/>
      <protection locked="0"/>
    </xf>
    <xf numFmtId="0" fontId="14" fillId="0" borderId="109"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70" xfId="0" applyFont="1" applyBorder="1" applyAlignment="1" applyProtection="1">
      <alignment horizontal="center" vertical="center" wrapText="1"/>
      <protection locked="0"/>
    </xf>
    <xf numFmtId="0" fontId="3" fillId="0" borderId="81" xfId="0" applyFont="1" applyBorder="1" applyAlignment="1" applyProtection="1">
      <alignment horizontal="center" vertical="center" wrapText="1"/>
      <protection locked="0"/>
    </xf>
    <xf numFmtId="0" fontId="3" fillId="0" borderId="83" xfId="0" applyFont="1" applyBorder="1" applyAlignment="1" applyProtection="1">
      <alignment horizontal="center" vertical="center" wrapText="1"/>
      <protection locked="0"/>
    </xf>
    <xf numFmtId="0" fontId="14" fillId="0" borderId="86" xfId="0" applyFont="1" applyBorder="1" applyAlignment="1" applyProtection="1">
      <alignment horizontal="center" vertical="center" textRotation="90" wrapText="1"/>
      <protection locked="0"/>
    </xf>
    <xf numFmtId="0" fontId="10" fillId="0" borderId="192" xfId="0" applyFont="1" applyBorder="1" applyAlignment="1" applyProtection="1">
      <alignment horizontal="center" vertical="center" wrapText="1"/>
      <protection locked="0"/>
    </xf>
    <xf numFmtId="0" fontId="10" fillId="0" borderId="141" xfId="0" applyFont="1" applyBorder="1" applyAlignment="1" applyProtection="1">
      <alignment horizontal="center" vertical="center"/>
      <protection locked="0"/>
    </xf>
    <xf numFmtId="0" fontId="10" fillId="0" borderId="142" xfId="0" applyFont="1" applyBorder="1" applyAlignment="1" applyProtection="1">
      <alignment horizontal="center" vertical="center"/>
      <protection locked="0"/>
    </xf>
    <xf numFmtId="0" fontId="10" fillId="0" borderId="190" xfId="0" applyFont="1" applyBorder="1" applyAlignment="1" applyProtection="1">
      <alignment horizontal="center" vertical="center"/>
      <protection locked="0"/>
    </xf>
    <xf numFmtId="0" fontId="10" fillId="0" borderId="161" xfId="0" applyFont="1" applyBorder="1" applyAlignment="1" applyProtection="1">
      <alignment horizontal="center" vertical="center"/>
      <protection locked="0"/>
    </xf>
    <xf numFmtId="0" fontId="10" fillId="0" borderId="305" xfId="0" applyFont="1" applyBorder="1" applyAlignment="1" applyProtection="1">
      <alignment horizontal="center" vertical="center"/>
      <protection locked="0"/>
    </xf>
    <xf numFmtId="0" fontId="10" fillId="0" borderId="141" xfId="0" applyFont="1" applyBorder="1" applyAlignment="1" applyProtection="1">
      <alignment horizontal="center" vertical="center" wrapText="1"/>
      <protection locked="0"/>
    </xf>
    <xf numFmtId="0" fontId="10" fillId="0" borderId="142" xfId="0" applyFont="1" applyBorder="1" applyAlignment="1" applyProtection="1">
      <alignment horizontal="center" vertical="center" wrapText="1"/>
      <protection locked="0"/>
    </xf>
    <xf numFmtId="0" fontId="10" fillId="0" borderId="287" xfId="0" applyFont="1" applyBorder="1" applyAlignment="1" applyProtection="1">
      <alignment horizontal="center" vertical="center" wrapText="1"/>
      <protection locked="0"/>
    </xf>
    <xf numFmtId="0" fontId="10" fillId="0" borderId="161" xfId="0" applyFont="1" applyBorder="1" applyAlignment="1" applyProtection="1">
      <alignment horizontal="center" vertical="center" wrapText="1"/>
      <protection locked="0"/>
    </xf>
    <xf numFmtId="0" fontId="10" fillId="0" borderId="305" xfId="0" applyFont="1" applyBorder="1" applyAlignment="1" applyProtection="1">
      <alignment horizontal="center" vertical="center" wrapText="1"/>
      <protection locked="0"/>
    </xf>
    <xf numFmtId="0" fontId="10" fillId="0" borderId="48" xfId="0" applyFont="1" applyBorder="1" applyAlignment="1" applyProtection="1">
      <alignment horizontal="center" vertical="center" wrapText="1"/>
      <protection locked="0"/>
    </xf>
    <xf numFmtId="0" fontId="12" fillId="0" borderId="50" xfId="0" applyFont="1" applyBorder="1" applyAlignment="1" applyProtection="1">
      <alignment horizontal="left"/>
      <protection locked="0"/>
    </xf>
    <xf numFmtId="0" fontId="12" fillId="0" borderId="51" xfId="0" applyFont="1" applyBorder="1" applyAlignment="1" applyProtection="1">
      <alignment horizontal="left"/>
      <protection locked="0"/>
    </xf>
    <xf numFmtId="0" fontId="12" fillId="0" borderId="51" xfId="0" applyFont="1" applyBorder="1" applyAlignment="1" applyProtection="1">
      <alignment horizontal="center"/>
      <protection locked="0"/>
    </xf>
    <xf numFmtId="0" fontId="12" fillId="0" borderId="17" xfId="0" applyFont="1" applyBorder="1" applyAlignment="1" applyProtection="1">
      <alignment horizontal="center"/>
      <protection locked="0"/>
    </xf>
    <xf numFmtId="3" fontId="12" fillId="0" borderId="51" xfId="0" applyNumberFormat="1" applyFont="1" applyBorder="1" applyAlignment="1" applyProtection="1">
      <alignment horizontal="center"/>
      <protection locked="0"/>
    </xf>
    <xf numFmtId="3" fontId="12" fillId="0" borderId="60" xfId="0" applyNumberFormat="1" applyFont="1" applyBorder="1" applyAlignment="1" applyProtection="1">
      <alignment horizontal="center"/>
      <protection locked="0"/>
    </xf>
    <xf numFmtId="0" fontId="12" fillId="0" borderId="33" xfId="0" applyFont="1" applyBorder="1" applyAlignment="1" applyProtection="1">
      <alignment horizontal="left"/>
      <protection locked="0"/>
    </xf>
    <xf numFmtId="0" fontId="12" fillId="0" borderId="34" xfId="0" applyFont="1" applyBorder="1" applyAlignment="1" applyProtection="1">
      <alignment horizontal="left"/>
      <protection locked="0"/>
    </xf>
    <xf numFmtId="0" fontId="12" fillId="0" borderId="34" xfId="0" applyFont="1" applyBorder="1" applyAlignment="1" applyProtection="1">
      <alignment horizontal="center"/>
      <protection locked="0"/>
    </xf>
    <xf numFmtId="0" fontId="12" fillId="0" borderId="53" xfId="0" applyFont="1" applyBorder="1" applyAlignment="1" applyProtection="1">
      <alignment horizontal="center"/>
      <protection locked="0"/>
    </xf>
    <xf numFmtId="3" fontId="12" fillId="0" borderId="34" xfId="0" applyNumberFormat="1" applyFont="1" applyBorder="1" applyAlignment="1" applyProtection="1">
      <alignment horizontal="center"/>
      <protection locked="0"/>
    </xf>
    <xf numFmtId="3" fontId="12" fillId="0" borderId="35" xfId="0" applyNumberFormat="1" applyFont="1" applyBorder="1" applyAlignment="1" applyProtection="1">
      <alignment horizontal="center"/>
      <protection locked="0"/>
    </xf>
    <xf numFmtId="0" fontId="10" fillId="0" borderId="27" xfId="0" applyFont="1" applyBorder="1" applyAlignment="1" applyProtection="1">
      <alignment horizontal="center" vertical="center" wrapText="1"/>
      <protection locked="0"/>
    </xf>
    <xf numFmtId="0" fontId="10" fillId="0" borderId="26" xfId="0" applyFont="1" applyBorder="1" applyAlignment="1" applyProtection="1">
      <alignment horizontal="center" vertical="center" wrapText="1"/>
      <protection locked="0"/>
    </xf>
    <xf numFmtId="0" fontId="29" fillId="0" borderId="104" xfId="0" applyFont="1" applyBorder="1" applyAlignment="1" applyProtection="1">
      <alignment horizontal="center" vertical="center" wrapText="1"/>
      <protection locked="0"/>
    </xf>
    <xf numFmtId="0" fontId="29" fillId="0" borderId="105" xfId="0" applyFont="1" applyBorder="1" applyAlignment="1" applyProtection="1">
      <alignment horizontal="center" vertical="center" wrapText="1"/>
      <protection locked="0"/>
    </xf>
    <xf numFmtId="0" fontId="12" fillId="0" borderId="100" xfId="0" applyFont="1" applyBorder="1" applyAlignment="1" applyProtection="1">
      <alignment horizontal="left" vertical="center"/>
      <protection locked="0"/>
    </xf>
    <xf numFmtId="0" fontId="12" fillId="0" borderId="99" xfId="0" applyFont="1" applyBorder="1" applyAlignment="1" applyProtection="1">
      <alignment horizontal="left" vertical="center"/>
      <protection locked="0"/>
    </xf>
    <xf numFmtId="0" fontId="12" fillId="0" borderId="199" xfId="0" applyFont="1" applyBorder="1" applyAlignment="1" applyProtection="1">
      <alignment horizontal="left" vertical="center"/>
      <protection locked="0"/>
    </xf>
    <xf numFmtId="0" fontId="12" fillId="0" borderId="96" xfId="0" applyFont="1" applyBorder="1" applyAlignment="1" applyProtection="1">
      <alignment horizontal="left" vertical="center"/>
      <protection locked="0"/>
    </xf>
    <xf numFmtId="0" fontId="12" fillId="0" borderId="11" xfId="0" applyFont="1" applyBorder="1" applyAlignment="1" applyProtection="1">
      <alignment horizontal="left" vertical="center"/>
      <protection locked="0"/>
    </xf>
    <xf numFmtId="0" fontId="12" fillId="0" borderId="13" xfId="0" applyFont="1" applyBorder="1" applyAlignment="1" applyProtection="1">
      <alignment horizontal="left" vertical="center"/>
      <protection locked="0"/>
    </xf>
    <xf numFmtId="0" fontId="14" fillId="0" borderId="126" xfId="0" applyFont="1" applyBorder="1" applyAlignment="1" applyProtection="1">
      <alignment horizontal="center" vertical="center" textRotation="90" wrapText="1"/>
      <protection locked="0"/>
    </xf>
    <xf numFmtId="0" fontId="28" fillId="0" borderId="103" xfId="0" applyFont="1" applyBorder="1" applyAlignment="1" applyProtection="1">
      <alignment horizontal="left" vertical="center" wrapText="1"/>
      <protection locked="0"/>
    </xf>
    <xf numFmtId="3" fontId="19" fillId="0" borderId="149" xfId="0" applyNumberFormat="1" applyFont="1" applyBorder="1" applyAlignment="1" applyProtection="1">
      <alignment horizontal="center" vertical="center" wrapText="1"/>
      <protection locked="0"/>
    </xf>
    <xf numFmtId="3" fontId="19" fillId="0" borderId="146" xfId="0" applyNumberFormat="1" applyFont="1" applyBorder="1" applyAlignment="1" applyProtection="1">
      <alignment horizontal="center" vertical="center" wrapText="1"/>
      <protection locked="0"/>
    </xf>
    <xf numFmtId="0" fontId="3" fillId="0" borderId="93" xfId="0" applyFont="1" applyBorder="1" applyAlignment="1" applyProtection="1">
      <alignment horizontal="left" vertical="center" wrapText="1"/>
      <protection locked="0"/>
    </xf>
    <xf numFmtId="0" fontId="3" fillId="0" borderId="102" xfId="0" applyFont="1" applyBorder="1" applyAlignment="1" applyProtection="1">
      <alignment horizontal="left" vertical="center" wrapText="1"/>
      <protection locked="0"/>
    </xf>
    <xf numFmtId="0" fontId="3" fillId="0" borderId="92" xfId="0" applyFont="1" applyBorder="1" applyAlignment="1" applyProtection="1">
      <alignment horizontal="left" vertical="center" wrapText="1"/>
      <protection locked="0"/>
    </xf>
    <xf numFmtId="0" fontId="16" fillId="0" borderId="133" xfId="0" applyFont="1" applyBorder="1" applyAlignment="1" applyProtection="1">
      <alignment horizontal="left" vertical="center" wrapText="1"/>
      <protection locked="0"/>
    </xf>
    <xf numFmtId="0" fontId="16" fillId="0" borderId="147" xfId="0" applyFont="1" applyBorder="1" applyAlignment="1" applyProtection="1">
      <alignment horizontal="left" vertical="center" wrapText="1"/>
      <protection locked="0"/>
    </xf>
    <xf numFmtId="3" fontId="18" fillId="0" borderId="175" xfId="0" applyNumberFormat="1" applyFont="1" applyBorder="1" applyAlignment="1" applyProtection="1">
      <alignment horizontal="center" vertical="center" wrapText="1"/>
      <protection locked="0"/>
    </xf>
    <xf numFmtId="3" fontId="18" fillId="0" borderId="174" xfId="0" applyNumberFormat="1" applyFont="1" applyBorder="1" applyAlignment="1" applyProtection="1">
      <alignment horizontal="center" vertical="center" wrapText="1"/>
      <protection locked="0"/>
    </xf>
    <xf numFmtId="3" fontId="18" fillId="0" borderId="175" xfId="0" applyNumberFormat="1" applyFont="1" applyBorder="1" applyAlignment="1" applyProtection="1">
      <alignment horizontal="center" vertical="center" wrapText="1"/>
      <protection hidden="1"/>
    </xf>
    <xf numFmtId="3" fontId="18" fillId="0" borderId="176" xfId="0" applyNumberFormat="1" applyFont="1" applyBorder="1" applyAlignment="1" applyProtection="1">
      <alignment horizontal="center" vertical="center" wrapText="1"/>
      <protection hidden="1"/>
    </xf>
    <xf numFmtId="0" fontId="14" fillId="0" borderId="140" xfId="0" applyFont="1" applyBorder="1" applyAlignment="1" applyProtection="1">
      <alignment horizontal="center" vertical="center" textRotation="90" wrapText="1"/>
      <protection locked="0"/>
    </xf>
    <xf numFmtId="0" fontId="14" fillId="0" borderId="122" xfId="0" applyFont="1" applyBorder="1" applyAlignment="1" applyProtection="1">
      <alignment horizontal="center" vertical="center" textRotation="90" wrapText="1"/>
      <protection locked="0"/>
    </xf>
    <xf numFmtId="0" fontId="14" fillId="0" borderId="108" xfId="0" applyFont="1" applyBorder="1" applyAlignment="1" applyProtection="1">
      <alignment horizontal="center" vertical="center" textRotation="90" wrapText="1"/>
      <protection locked="0"/>
    </xf>
    <xf numFmtId="0" fontId="15" fillId="0" borderId="174" xfId="0" applyFont="1" applyBorder="1" applyAlignment="1" applyProtection="1">
      <alignment horizontal="left" vertical="center" wrapText="1" indent="1"/>
      <protection locked="0"/>
    </xf>
    <xf numFmtId="0" fontId="15" fillId="0" borderId="146" xfId="0" applyFont="1" applyBorder="1" applyAlignment="1" applyProtection="1">
      <alignment horizontal="left" vertical="center" wrapText="1" indent="1"/>
      <protection locked="0"/>
    </xf>
    <xf numFmtId="0" fontId="3" fillId="0" borderId="139"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3" fillId="0" borderId="141" xfId="0" applyFont="1" applyBorder="1" applyAlignment="1" applyProtection="1">
      <alignment horizontal="center" vertical="center" wrapText="1"/>
      <protection locked="0"/>
    </xf>
    <xf numFmtId="0" fontId="3" fillId="0" borderId="161" xfId="0" applyFont="1" applyBorder="1" applyAlignment="1" applyProtection="1">
      <alignment horizontal="center" vertical="center" wrapText="1"/>
      <protection locked="0"/>
    </xf>
    <xf numFmtId="0" fontId="4" fillId="0" borderId="0" xfId="0" applyFont="1" applyBorder="1" applyAlignment="1" applyProtection="1">
      <alignment horizontal="left"/>
      <protection locked="0"/>
    </xf>
    <xf numFmtId="0" fontId="10" fillId="0" borderId="46" xfId="0" applyFont="1" applyBorder="1" applyAlignment="1" applyProtection="1">
      <alignment horizontal="left" vertical="center"/>
      <protection locked="0"/>
    </xf>
    <xf numFmtId="0" fontId="10" fillId="0" borderId="48" xfId="0" applyFont="1" applyBorder="1" applyAlignment="1" applyProtection="1">
      <alignment horizontal="left" vertical="center"/>
      <protection locked="0"/>
    </xf>
    <xf numFmtId="0" fontId="10" fillId="0" borderId="152" xfId="0" applyFont="1" applyBorder="1" applyAlignment="1" applyProtection="1">
      <alignment horizontal="left" vertical="center"/>
      <protection locked="0"/>
    </xf>
    <xf numFmtId="0" fontId="4" fillId="0" borderId="146" xfId="0" applyFont="1" applyBorder="1" applyAlignment="1" applyProtection="1">
      <alignment horizontal="left" vertical="center" wrapText="1"/>
      <protection locked="0"/>
    </xf>
    <xf numFmtId="3" fontId="22" fillId="0" borderId="174" xfId="0" applyNumberFormat="1" applyFont="1" applyBorder="1" applyAlignment="1" applyProtection="1">
      <alignment horizontal="center" vertical="center"/>
      <protection locked="0"/>
    </xf>
    <xf numFmtId="3" fontId="22" fillId="0" borderId="147" xfId="0" applyNumberFormat="1" applyFont="1" applyBorder="1" applyAlignment="1" applyProtection="1">
      <alignment horizontal="center" vertical="center"/>
      <protection locked="0"/>
    </xf>
    <xf numFmtId="3" fontId="22" fillId="0" borderId="153" xfId="0" applyNumberFormat="1" applyFont="1" applyBorder="1" applyAlignment="1" applyProtection="1">
      <alignment horizontal="center" vertical="center"/>
      <protection locked="0"/>
    </xf>
    <xf numFmtId="3" fontId="22" fillId="0" borderId="149" xfId="0" applyNumberFormat="1" applyFont="1" applyBorder="1" applyAlignment="1" applyProtection="1">
      <alignment horizontal="center" vertical="center"/>
      <protection locked="0"/>
    </xf>
    <xf numFmtId="3" fontId="22" fillId="0" borderId="146" xfId="0" applyNumberFormat="1" applyFont="1" applyBorder="1" applyAlignment="1" applyProtection="1">
      <alignment horizontal="center" vertical="center"/>
      <protection locked="0"/>
    </xf>
    <xf numFmtId="3" fontId="21" fillId="0" borderId="93" xfId="0" applyNumberFormat="1" applyFont="1" applyBorder="1" applyAlignment="1" applyProtection="1">
      <alignment horizontal="center" vertical="center"/>
      <protection hidden="1"/>
    </xf>
    <xf numFmtId="3" fontId="21" fillId="0" borderId="188" xfId="0" applyNumberFormat="1" applyFont="1" applyBorder="1" applyAlignment="1" applyProtection="1">
      <alignment horizontal="center" vertical="center"/>
      <protection hidden="1"/>
    </xf>
    <xf numFmtId="0" fontId="22" fillId="0" borderId="0" xfId="0" applyFont="1" applyBorder="1" applyAlignment="1" applyProtection="1">
      <alignment horizontal="left" vertical="top" wrapText="1"/>
      <protection locked="0"/>
    </xf>
    <xf numFmtId="0" fontId="12" fillId="0" borderId="0" xfId="0" applyFont="1" applyBorder="1" applyAlignment="1" applyProtection="1">
      <alignment horizontal="justify" vertical="top" wrapText="1"/>
      <protection locked="0"/>
    </xf>
    <xf numFmtId="0" fontId="28" fillId="0" borderId="157" xfId="0" applyFont="1" applyBorder="1" applyAlignment="1" applyProtection="1">
      <alignment horizontal="center" vertical="center" wrapText="1"/>
      <protection locked="0"/>
    </xf>
    <xf numFmtId="0" fontId="28" fillId="0" borderId="182" xfId="0" applyFont="1" applyBorder="1" applyAlignment="1" applyProtection="1">
      <alignment horizontal="center" vertical="center" wrapText="1"/>
      <protection locked="0"/>
    </xf>
    <xf numFmtId="0" fontId="28" fillId="0" borderId="158" xfId="0" applyFont="1" applyBorder="1" applyAlignment="1" applyProtection="1">
      <alignment horizontal="center" vertical="center" wrapText="1"/>
      <protection locked="0"/>
    </xf>
    <xf numFmtId="0" fontId="28" fillId="0" borderId="196" xfId="0" applyFont="1" applyBorder="1" applyAlignment="1" applyProtection="1">
      <alignment horizontal="center" vertical="center" wrapText="1"/>
      <protection locked="0"/>
    </xf>
    <xf numFmtId="0" fontId="28" fillId="0" borderId="167" xfId="0" applyFont="1" applyBorder="1" applyAlignment="1" applyProtection="1">
      <alignment horizontal="center" vertical="center" wrapText="1"/>
      <protection locked="0"/>
    </xf>
    <xf numFmtId="0" fontId="28" fillId="0" borderId="171" xfId="0" applyFont="1" applyBorder="1" applyAlignment="1" applyProtection="1">
      <alignment horizontal="center" vertical="center" wrapText="1"/>
      <protection locked="0"/>
    </xf>
    <xf numFmtId="0" fontId="28" fillId="0" borderId="172" xfId="0" applyFont="1" applyBorder="1" applyAlignment="1" applyProtection="1">
      <alignment horizontal="center" vertical="center" wrapText="1"/>
      <protection locked="0"/>
    </xf>
    <xf numFmtId="0" fontId="10" fillId="0" borderId="135" xfId="0" applyFont="1" applyBorder="1" applyAlignment="1" applyProtection="1">
      <alignment horizontal="center" vertical="center" wrapText="1"/>
      <protection locked="0"/>
    </xf>
    <xf numFmtId="0" fontId="10" fillId="0" borderId="136" xfId="0" applyFont="1" applyBorder="1" applyAlignment="1" applyProtection="1">
      <alignment horizontal="center" vertical="center" wrapText="1"/>
      <protection locked="0"/>
    </xf>
    <xf numFmtId="0" fontId="10" fillId="0" borderId="138" xfId="0" applyFont="1" applyBorder="1" applyAlignment="1" applyProtection="1">
      <alignment horizontal="center" vertical="center" wrapText="1"/>
      <protection locked="0"/>
    </xf>
    <xf numFmtId="0" fontId="10" fillId="0" borderId="143" xfId="0" applyFont="1" applyBorder="1" applyAlignment="1" applyProtection="1">
      <alignment horizontal="center" vertical="center" wrapText="1"/>
      <protection locked="0"/>
    </xf>
    <xf numFmtId="0" fontId="10" fillId="0" borderId="144" xfId="0" applyFont="1" applyBorder="1" applyAlignment="1" applyProtection="1">
      <alignment horizontal="center" vertical="center" wrapText="1"/>
      <protection locked="0"/>
    </xf>
    <xf numFmtId="0" fontId="10" fillId="0" borderId="31" xfId="0" applyFont="1" applyBorder="1" applyAlignment="1" applyProtection="1">
      <alignment horizontal="center" vertical="center" wrapText="1"/>
      <protection locked="0"/>
    </xf>
    <xf numFmtId="0" fontId="10" fillId="0" borderId="32" xfId="0" applyFont="1" applyBorder="1" applyAlignment="1" applyProtection="1">
      <alignment horizontal="center" vertical="center" wrapText="1"/>
      <protection locked="0"/>
    </xf>
    <xf numFmtId="0" fontId="10" fillId="0" borderId="189" xfId="0" applyFont="1" applyBorder="1" applyAlignment="1" applyProtection="1">
      <alignment horizontal="center" vertical="center" wrapText="1"/>
      <protection locked="0"/>
    </xf>
    <xf numFmtId="0" fontId="10" fillId="0" borderId="190"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62" xfId="0" applyFont="1" applyBorder="1" applyAlignment="1" applyProtection="1">
      <alignment horizontal="center" vertical="center" wrapText="1"/>
      <protection locked="0"/>
    </xf>
    <xf numFmtId="0" fontId="10" fillId="0" borderId="63" xfId="0" applyFont="1" applyBorder="1" applyAlignment="1" applyProtection="1">
      <alignment horizontal="center" vertical="center" wrapText="1"/>
      <protection locked="0"/>
    </xf>
    <xf numFmtId="3" fontId="22" fillId="0" borderId="67" xfId="0" applyNumberFormat="1" applyFont="1" applyBorder="1" applyAlignment="1" applyProtection="1">
      <alignment horizontal="center" vertical="center"/>
      <protection locked="0"/>
    </xf>
    <xf numFmtId="0" fontId="22" fillId="0" borderId="57" xfId="0" applyFont="1" applyBorder="1" applyAlignment="1" applyProtection="1">
      <alignment horizontal="left"/>
      <protection locked="0"/>
    </xf>
    <xf numFmtId="3" fontId="12" fillId="0" borderId="58" xfId="0" applyNumberFormat="1" applyFont="1" applyBorder="1" applyAlignment="1" applyProtection="1">
      <alignment horizontal="center" vertical="center"/>
      <protection locked="0"/>
    </xf>
    <xf numFmtId="3" fontId="12" fillId="0" borderId="31" xfId="0" applyNumberFormat="1" applyFont="1" applyBorder="1" applyAlignment="1" applyProtection="1">
      <alignment horizontal="center" vertical="center"/>
      <protection locked="0"/>
    </xf>
    <xf numFmtId="3" fontId="12" fillId="0" borderId="32" xfId="0" applyNumberFormat="1" applyFont="1" applyBorder="1" applyAlignment="1" applyProtection="1">
      <alignment horizontal="center" vertical="center"/>
      <protection locked="0"/>
    </xf>
    <xf numFmtId="0" fontId="22" fillId="0" borderId="33" xfId="0" applyFont="1" applyBorder="1" applyAlignment="1" applyProtection="1">
      <alignment horizontal="left" wrapText="1"/>
      <protection locked="0"/>
    </xf>
    <xf numFmtId="0" fontId="22" fillId="0" borderId="34" xfId="0" applyFont="1" applyBorder="1" applyAlignment="1" applyProtection="1">
      <alignment horizontal="left" wrapText="1"/>
      <protection locked="0"/>
    </xf>
    <xf numFmtId="0" fontId="22" fillId="0" borderId="53" xfId="0" applyFont="1" applyBorder="1" applyAlignment="1" applyProtection="1">
      <alignment horizontal="left" wrapText="1"/>
      <protection locked="0"/>
    </xf>
    <xf numFmtId="3" fontId="12" fillId="0" borderId="61" xfId="0" applyNumberFormat="1" applyFont="1" applyBorder="1" applyAlignment="1" applyProtection="1">
      <alignment horizontal="center" vertical="center"/>
      <protection locked="0"/>
    </xf>
    <xf numFmtId="3" fontId="12" fillId="0" borderId="34" xfId="0" applyNumberFormat="1" applyFont="1" applyBorder="1" applyAlignment="1" applyProtection="1">
      <alignment horizontal="center" vertical="center"/>
      <protection locked="0"/>
    </xf>
    <xf numFmtId="3" fontId="12" fillId="0" borderId="35" xfId="0" applyNumberFormat="1" applyFont="1" applyBorder="1" applyAlignment="1" applyProtection="1">
      <alignment horizontal="center" vertical="center"/>
      <protection locked="0"/>
    </xf>
    <xf numFmtId="3" fontId="12" fillId="0" borderId="58" xfId="0" applyNumberFormat="1" applyFont="1" applyBorder="1" applyAlignment="1" applyProtection="1">
      <alignment horizontal="center"/>
      <protection locked="0"/>
    </xf>
    <xf numFmtId="3" fontId="12" fillId="0" borderId="57" xfId="0" applyNumberFormat="1" applyFont="1" applyBorder="1" applyAlignment="1" applyProtection="1">
      <alignment horizontal="center"/>
      <protection locked="0"/>
    </xf>
    <xf numFmtId="3" fontId="12" fillId="0" borderId="58" xfId="0" applyNumberFormat="1" applyFont="1" applyBorder="1" applyAlignment="1" applyProtection="1">
      <alignment horizontal="center"/>
      <protection hidden="1"/>
    </xf>
    <xf numFmtId="3" fontId="12" fillId="0" borderId="31" xfId="0" applyNumberFormat="1" applyFont="1" applyBorder="1" applyAlignment="1" applyProtection="1">
      <alignment horizontal="center"/>
      <protection hidden="1"/>
    </xf>
    <xf numFmtId="0" fontId="4" fillId="0" borderId="132" xfId="0" applyFont="1" applyBorder="1" applyAlignment="1" applyProtection="1">
      <alignment horizontal="center" vertical="center"/>
      <protection locked="0"/>
    </xf>
    <xf numFmtId="0" fontId="12" fillId="0" borderId="79" xfId="0" applyFont="1" applyBorder="1" applyAlignment="1" applyProtection="1">
      <alignment horizontal="left" vertical="center" wrapText="1" indent="1"/>
      <protection locked="0"/>
    </xf>
    <xf numFmtId="0" fontId="12" fillId="0" borderId="80" xfId="0" applyFont="1" applyBorder="1" applyAlignment="1" applyProtection="1">
      <alignment horizontal="left" vertical="center" wrapText="1" indent="1"/>
      <protection locked="0"/>
    </xf>
    <xf numFmtId="0" fontId="12" fillId="0" borderId="84" xfId="0" applyFont="1" applyBorder="1" applyAlignment="1" applyProtection="1">
      <alignment horizontal="left" vertical="center" wrapText="1" indent="1"/>
      <protection locked="0"/>
    </xf>
    <xf numFmtId="0" fontId="12" fillId="0" borderId="85" xfId="0" applyFont="1" applyBorder="1" applyAlignment="1" applyProtection="1">
      <alignment horizontal="left" vertical="center" wrapText="1" indent="1"/>
      <protection locked="0"/>
    </xf>
    <xf numFmtId="0" fontId="12" fillId="0" borderId="160" xfId="0" applyFont="1" applyBorder="1" applyAlignment="1" applyProtection="1">
      <alignment horizontal="left" vertical="center" wrapText="1" indent="1"/>
      <protection locked="0"/>
    </xf>
    <xf numFmtId="0" fontId="12" fillId="0" borderId="185" xfId="0" applyFont="1" applyBorder="1" applyAlignment="1" applyProtection="1">
      <alignment horizontal="left" vertical="center" wrapText="1" indent="1"/>
      <protection locked="0"/>
    </xf>
    <xf numFmtId="3" fontId="12" fillId="0" borderId="189" xfId="0" applyNumberFormat="1" applyFont="1" applyBorder="1" applyAlignment="1" applyProtection="1">
      <alignment horizontal="center" vertical="center"/>
      <protection locked="0"/>
    </xf>
    <xf numFmtId="3" fontId="12" fillId="0" borderId="190" xfId="0" applyNumberFormat="1" applyFont="1" applyBorder="1" applyAlignment="1" applyProtection="1">
      <alignment horizontal="center" vertical="center"/>
      <protection locked="0"/>
    </xf>
    <xf numFmtId="3" fontId="12" fillId="0" borderId="139" xfId="0" applyNumberFormat="1" applyFont="1" applyBorder="1" applyAlignment="1" applyProtection="1">
      <alignment horizontal="center" vertical="center"/>
      <protection locked="0"/>
    </xf>
    <xf numFmtId="3" fontId="12" fillId="0" borderId="93" xfId="0" applyNumberFormat="1" applyFont="1" applyBorder="1" applyAlignment="1" applyProtection="1">
      <alignment horizontal="center" vertical="center"/>
      <protection locked="0"/>
    </xf>
    <xf numFmtId="10" fontId="12" fillId="0" borderId="51" xfId="0" applyNumberFormat="1" applyFont="1" applyBorder="1" applyAlignment="1" applyProtection="1">
      <alignment horizontal="center"/>
      <protection locked="0"/>
    </xf>
    <xf numFmtId="10" fontId="12" fillId="0" borderId="132" xfId="0" applyNumberFormat="1" applyFont="1" applyBorder="1" applyAlignment="1" applyProtection="1">
      <alignment horizontal="center"/>
      <protection locked="0"/>
    </xf>
    <xf numFmtId="3" fontId="12" fillId="0" borderId="132" xfId="0" applyNumberFormat="1" applyFont="1" applyBorder="1" applyAlignment="1" applyProtection="1">
      <alignment horizontal="center"/>
      <protection locked="0"/>
    </xf>
    <xf numFmtId="3" fontId="12" fillId="0" borderId="59" xfId="0" applyNumberFormat="1" applyFont="1" applyBorder="1" applyAlignment="1" applyProtection="1">
      <alignment horizontal="center"/>
      <protection locked="0"/>
    </xf>
    <xf numFmtId="3" fontId="12" fillId="0" borderId="59" xfId="0" applyNumberFormat="1" applyFont="1" applyBorder="1" applyAlignment="1" applyProtection="1">
      <alignment horizontal="center"/>
      <protection hidden="1"/>
    </xf>
    <xf numFmtId="3" fontId="12" fillId="0" borderId="51" xfId="0" applyNumberFormat="1" applyFont="1" applyBorder="1" applyAlignment="1" applyProtection="1">
      <alignment horizontal="center"/>
      <protection hidden="1"/>
    </xf>
    <xf numFmtId="0" fontId="10" fillId="0" borderId="187" xfId="0" applyFont="1" applyBorder="1" applyAlignment="1" applyProtection="1">
      <alignment horizontal="center" vertical="center" wrapText="1"/>
      <protection locked="0"/>
    </xf>
    <xf numFmtId="0" fontId="10" fillId="0" borderId="136" xfId="0" applyFont="1" applyBorder="1" applyAlignment="1" applyProtection="1">
      <alignment horizontal="center"/>
      <protection locked="0"/>
    </xf>
    <xf numFmtId="0" fontId="10" fillId="0" borderId="137" xfId="0" applyFont="1" applyBorder="1" applyAlignment="1" applyProtection="1">
      <alignment horizontal="center"/>
      <protection locked="0"/>
    </xf>
    <xf numFmtId="0" fontId="10" fillId="0" borderId="114" xfId="0" applyFont="1" applyBorder="1" applyAlignment="1" applyProtection="1">
      <alignment horizontal="center" vertical="center" wrapText="1"/>
      <protection locked="0"/>
    </xf>
    <xf numFmtId="3" fontId="12" fillId="0" borderId="174" xfId="0" applyNumberFormat="1" applyFont="1" applyBorder="1" applyAlignment="1" applyProtection="1">
      <alignment horizontal="center"/>
      <protection locked="0"/>
    </xf>
    <xf numFmtId="3" fontId="12" fillId="0" borderId="153" xfId="0" applyNumberFormat="1" applyFont="1" applyBorder="1" applyAlignment="1" applyProtection="1">
      <alignment horizontal="center"/>
      <protection locked="0"/>
    </xf>
    <xf numFmtId="0" fontId="12" fillId="0" borderId="223" xfId="0" applyFont="1" applyBorder="1" applyAlignment="1" applyProtection="1">
      <alignment horizontal="left" vertical="center" wrapText="1" indent="1"/>
      <protection locked="0"/>
    </xf>
    <xf numFmtId="0" fontId="12" fillId="0" borderId="224" xfId="0" applyFont="1" applyBorder="1" applyAlignment="1" applyProtection="1">
      <alignment horizontal="left" vertical="center" wrapText="1" indent="1"/>
      <protection locked="0"/>
    </xf>
    <xf numFmtId="0" fontId="10" fillId="0" borderId="228" xfId="0" applyFont="1" applyBorder="1" applyAlignment="1" applyProtection="1">
      <alignment vertical="center" wrapText="1"/>
      <protection locked="0"/>
    </xf>
    <xf numFmtId="0" fontId="10" fillId="0" borderId="229" xfId="0" applyFont="1" applyBorder="1" applyAlignment="1" applyProtection="1">
      <alignment vertical="center" wrapText="1"/>
      <protection locked="0"/>
    </xf>
    <xf numFmtId="0" fontId="12" fillId="0" borderId="233" xfId="0" applyFont="1" applyBorder="1" applyAlignment="1" applyProtection="1">
      <alignment horizontal="left" vertical="center" wrapText="1" indent="1"/>
      <protection locked="0"/>
    </xf>
    <xf numFmtId="0" fontId="12" fillId="0" borderId="234" xfId="0" applyFont="1" applyBorder="1" applyAlignment="1" applyProtection="1">
      <alignment horizontal="left" vertical="center" wrapText="1" indent="1"/>
      <protection locked="0"/>
    </xf>
    <xf numFmtId="3" fontId="12" fillId="0" borderId="224" xfId="0" applyNumberFormat="1" applyFont="1" applyBorder="1" applyAlignment="1" applyProtection="1">
      <alignment horizontal="center" vertical="center"/>
      <protection locked="0"/>
    </xf>
    <xf numFmtId="3" fontId="12" fillId="0" borderId="225" xfId="0" applyNumberFormat="1" applyFont="1" applyBorder="1" applyAlignment="1" applyProtection="1">
      <alignment horizontal="center" vertical="center"/>
      <protection locked="0"/>
    </xf>
    <xf numFmtId="3" fontId="12" fillId="0" borderId="226" xfId="0" applyNumberFormat="1" applyFont="1" applyBorder="1" applyAlignment="1" applyProtection="1">
      <alignment horizontal="center" vertical="center"/>
      <protection locked="0"/>
    </xf>
    <xf numFmtId="3" fontId="12" fillId="0" borderId="227" xfId="0" applyNumberFormat="1" applyFont="1" applyBorder="1" applyAlignment="1" applyProtection="1">
      <alignment horizontal="center" vertical="center"/>
      <protection locked="0"/>
    </xf>
    <xf numFmtId="3" fontId="12" fillId="0" borderId="238" xfId="0" applyNumberFormat="1" applyFont="1" applyBorder="1" applyAlignment="1" applyProtection="1">
      <alignment horizontal="center" vertical="center"/>
      <protection locked="0"/>
    </xf>
    <xf numFmtId="3" fontId="11" fillId="0" borderId="229" xfId="0" applyNumberFormat="1" applyFont="1" applyBorder="1" applyAlignment="1" applyProtection="1">
      <alignment horizontal="right" vertical="center" indent="3"/>
      <protection hidden="1"/>
    </xf>
    <xf numFmtId="3" fontId="11" fillId="0" borderId="230" xfId="0" applyNumberFormat="1" applyFont="1" applyBorder="1" applyAlignment="1" applyProtection="1">
      <alignment horizontal="right" vertical="center" indent="3"/>
      <protection hidden="1"/>
    </xf>
    <xf numFmtId="3" fontId="11" fillId="0" borderId="231" xfId="0" applyNumberFormat="1" applyFont="1" applyBorder="1" applyAlignment="1" applyProtection="1">
      <alignment horizontal="right" vertical="center" indent="3"/>
      <protection hidden="1"/>
    </xf>
    <xf numFmtId="3" fontId="11" fillId="0" borderId="232" xfId="0" applyNumberFormat="1" applyFont="1" applyBorder="1" applyAlignment="1" applyProtection="1">
      <alignment horizontal="right" vertical="center" indent="3"/>
      <protection hidden="1"/>
    </xf>
    <xf numFmtId="3" fontId="12" fillId="0" borderId="234" xfId="0" applyNumberFormat="1" applyFont="1" applyBorder="1" applyAlignment="1" applyProtection="1">
      <alignment horizontal="center" vertical="center"/>
      <protection locked="0"/>
    </xf>
    <xf numFmtId="3" fontId="12" fillId="0" borderId="221" xfId="0" applyNumberFormat="1" applyFont="1" applyBorder="1" applyAlignment="1" applyProtection="1">
      <alignment horizontal="center" vertical="center"/>
      <protection locked="0"/>
    </xf>
    <xf numFmtId="3" fontId="12" fillId="0" borderId="235" xfId="0" applyNumberFormat="1" applyFont="1" applyBorder="1" applyAlignment="1" applyProtection="1">
      <alignment horizontal="center" vertical="center"/>
      <protection locked="0"/>
    </xf>
    <xf numFmtId="3" fontId="12" fillId="0" borderId="236" xfId="0" applyNumberFormat="1" applyFont="1" applyBorder="1" applyAlignment="1" applyProtection="1">
      <alignment horizontal="center" vertical="center"/>
      <protection locked="0"/>
    </xf>
    <xf numFmtId="3" fontId="22" fillId="0" borderId="224" xfId="0" applyNumberFormat="1" applyFont="1" applyBorder="1" applyAlignment="1" applyProtection="1">
      <alignment horizontal="center" vertical="center"/>
      <protection locked="0"/>
    </xf>
    <xf numFmtId="3" fontId="22" fillId="0" borderId="225" xfId="0" applyNumberFormat="1" applyFont="1" applyBorder="1" applyAlignment="1" applyProtection="1">
      <alignment horizontal="center" vertical="center"/>
      <protection locked="0"/>
    </xf>
    <xf numFmtId="3" fontId="22" fillId="0" borderId="226" xfId="0" applyNumberFormat="1" applyFont="1" applyBorder="1" applyAlignment="1" applyProtection="1">
      <alignment horizontal="center" vertical="center"/>
      <protection locked="0"/>
    </xf>
    <xf numFmtId="3" fontId="22" fillId="0" borderId="227" xfId="0" applyNumberFormat="1" applyFont="1" applyBorder="1" applyAlignment="1" applyProtection="1">
      <alignment horizontal="center" vertical="center"/>
      <protection locked="0"/>
    </xf>
    <xf numFmtId="0" fontId="22" fillId="0" borderId="10" xfId="0" applyFont="1" applyBorder="1" applyAlignment="1" applyProtection="1">
      <alignment horizontal="left" vertical="center" indent="1"/>
      <protection locked="0"/>
    </xf>
    <xf numFmtId="0" fontId="22" fillId="0" borderId="11" xfId="0" applyFont="1" applyBorder="1" applyAlignment="1" applyProtection="1">
      <alignment horizontal="left" vertical="center" indent="1"/>
      <protection locked="0"/>
    </xf>
    <xf numFmtId="3" fontId="12" fillId="0" borderId="108" xfId="0" applyNumberFormat="1" applyFont="1" applyBorder="1" applyAlignment="1" applyProtection="1">
      <alignment horizontal="center" vertical="top"/>
      <protection hidden="1"/>
    </xf>
    <xf numFmtId="3" fontId="12" fillId="0" borderId="197" xfId="0" applyNumberFormat="1" applyFont="1" applyBorder="1" applyAlignment="1" applyProtection="1">
      <alignment horizontal="center" vertical="top"/>
      <protection hidden="1"/>
    </xf>
    <xf numFmtId="0" fontId="4" fillId="0" borderId="50" xfId="0" applyFont="1" applyBorder="1" applyAlignment="1" applyProtection="1">
      <alignment horizontal="left" vertical="center"/>
      <protection locked="0"/>
    </xf>
    <xf numFmtId="0" fontId="4" fillId="0" borderId="51" xfId="0" applyFont="1" applyBorder="1" applyAlignment="1" applyProtection="1">
      <alignment horizontal="left" vertical="center"/>
      <protection locked="0"/>
    </xf>
    <xf numFmtId="0" fontId="4" fillId="0" borderId="0" xfId="0" applyFont="1" applyBorder="1" applyAlignment="1" applyProtection="1">
      <alignment horizontal="left" vertical="center"/>
      <protection locked="0"/>
    </xf>
    <xf numFmtId="0" fontId="4" fillId="0" borderId="44" xfId="0" applyFont="1" applyBorder="1" applyAlignment="1" applyProtection="1">
      <alignment horizontal="left" vertical="center"/>
      <protection locked="0"/>
    </xf>
    <xf numFmtId="0" fontId="4" fillId="0" borderId="45" xfId="0" applyFont="1" applyBorder="1" applyAlignment="1" applyProtection="1">
      <alignment horizontal="left" vertical="center"/>
      <protection locked="0"/>
    </xf>
    <xf numFmtId="3" fontId="12" fillId="0" borderId="18" xfId="0" applyNumberFormat="1" applyFont="1" applyBorder="1" applyAlignment="1" applyProtection="1">
      <alignment horizontal="right" vertical="center"/>
      <protection locked="0"/>
    </xf>
    <xf numFmtId="0" fontId="25" fillId="0" borderId="18" xfId="0" applyFont="1" applyBorder="1" applyAlignment="1" applyProtection="1">
      <alignment horizontal="left" vertical="center" wrapText="1"/>
      <protection locked="0"/>
    </xf>
    <xf numFmtId="0" fontId="24" fillId="0" borderId="18" xfId="0" applyFont="1" applyBorder="1" applyAlignment="1" applyProtection="1">
      <alignment horizontal="center" vertical="center" wrapText="1"/>
      <protection locked="0"/>
    </xf>
    <xf numFmtId="3" fontId="10" fillId="0" borderId="1" xfId="0" applyNumberFormat="1" applyFont="1" applyBorder="1" applyAlignment="1" applyProtection="1">
      <alignment horizontal="center" vertical="center"/>
      <protection locked="0"/>
    </xf>
    <xf numFmtId="0" fontId="10" fillId="0" borderId="54" xfId="0" applyFont="1" applyBorder="1" applyAlignment="1" applyProtection="1">
      <alignment horizontal="center" vertical="center" wrapText="1"/>
      <protection locked="0"/>
    </xf>
    <xf numFmtId="0" fontId="10" fillId="0" borderId="55" xfId="0" applyFont="1" applyBorder="1" applyAlignment="1" applyProtection="1">
      <alignment horizontal="center" vertical="center" wrapText="1"/>
      <protection locked="0"/>
    </xf>
    <xf numFmtId="0" fontId="10" fillId="0" borderId="22" xfId="0" applyFont="1" applyBorder="1" applyAlignment="1" applyProtection="1">
      <alignment horizontal="center" vertical="center" wrapText="1"/>
      <protection locked="0"/>
    </xf>
    <xf numFmtId="0" fontId="10" fillId="0" borderId="23" xfId="0" applyFont="1" applyBorder="1" applyAlignment="1" applyProtection="1">
      <alignment horizontal="center" vertical="center" wrapText="1"/>
      <protection locked="0"/>
    </xf>
    <xf numFmtId="3" fontId="11" fillId="0" borderId="136" xfId="0" applyNumberFormat="1" applyFont="1" applyBorder="1" applyAlignment="1" applyProtection="1">
      <alignment horizontal="center" vertical="center"/>
      <protection hidden="1"/>
    </xf>
    <xf numFmtId="3" fontId="11" fillId="0" borderId="40" xfId="0" applyNumberFormat="1" applyFont="1" applyBorder="1" applyAlignment="1" applyProtection="1">
      <alignment horizontal="center" vertical="center"/>
      <protection hidden="1"/>
    </xf>
    <xf numFmtId="3" fontId="11" fillId="0" borderId="42" xfId="0" applyNumberFormat="1" applyFont="1" applyBorder="1" applyAlignment="1" applyProtection="1">
      <alignment horizontal="center" vertical="center"/>
      <protection hidden="1"/>
    </xf>
    <xf numFmtId="3" fontId="11" fillId="0" borderId="43" xfId="0" applyNumberFormat="1" applyFont="1" applyBorder="1" applyAlignment="1" applyProtection="1">
      <alignment horizontal="center" vertical="center"/>
      <protection hidden="1"/>
    </xf>
    <xf numFmtId="3" fontId="12" fillId="0" borderId="174" xfId="0" applyNumberFormat="1" applyFont="1" applyBorder="1" applyAlignment="1" applyProtection="1">
      <alignment horizontal="center" vertical="center"/>
      <protection locked="0"/>
    </xf>
    <xf numFmtId="3" fontId="12" fillId="0" borderId="175" xfId="0" applyNumberFormat="1" applyFont="1" applyBorder="1" applyAlignment="1" applyProtection="1">
      <alignment horizontal="center" vertical="top"/>
      <protection hidden="1"/>
    </xf>
    <xf numFmtId="3" fontId="12" fillId="0" borderId="176" xfId="0" applyNumberFormat="1" applyFont="1" applyBorder="1" applyAlignment="1" applyProtection="1">
      <alignment horizontal="center" vertical="top"/>
      <protection hidden="1"/>
    </xf>
    <xf numFmtId="0" fontId="10" fillId="0" borderId="79" xfId="0" applyFont="1" applyBorder="1" applyAlignment="1" applyProtection="1">
      <alignment horizontal="center" vertical="center"/>
      <protection locked="0"/>
    </xf>
    <xf numFmtId="0" fontId="10" fillId="0" borderId="80" xfId="0" applyFont="1" applyBorder="1" applyAlignment="1" applyProtection="1">
      <alignment horizontal="center" vertical="center"/>
      <protection locked="0"/>
    </xf>
    <xf numFmtId="0" fontId="10" fillId="0" borderId="89" xfId="0" applyFont="1" applyBorder="1" applyAlignment="1" applyProtection="1">
      <alignment horizontal="center" vertical="center"/>
      <protection locked="0"/>
    </xf>
    <xf numFmtId="0" fontId="10" fillId="0" borderId="36" xfId="0" applyFont="1" applyBorder="1" applyAlignment="1" applyProtection="1">
      <alignment horizontal="center" vertical="center"/>
      <protection locked="0"/>
    </xf>
    <xf numFmtId="0" fontId="10" fillId="0" borderId="78" xfId="0" applyFont="1" applyBorder="1" applyAlignment="1" applyProtection="1">
      <alignment horizontal="center" vertical="center"/>
      <protection locked="0"/>
    </xf>
    <xf numFmtId="0" fontId="10" fillId="0" borderId="135" xfId="0" applyFont="1" applyBorder="1" applyAlignment="1" applyProtection="1">
      <alignment horizontal="left" vertical="center" wrapText="1"/>
      <protection locked="0"/>
    </xf>
    <xf numFmtId="0" fontId="10" fillId="0" borderId="136" xfId="0" applyFont="1" applyBorder="1" applyAlignment="1" applyProtection="1">
      <alignment horizontal="left" vertical="center" wrapText="1"/>
      <protection locked="0"/>
    </xf>
    <xf numFmtId="0" fontId="10" fillId="0" borderId="40"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indent="1"/>
      <protection locked="0"/>
    </xf>
    <xf numFmtId="0" fontId="12" fillId="0" borderId="11" xfId="0" applyFont="1" applyBorder="1" applyAlignment="1" applyProtection="1">
      <alignment horizontal="left" vertical="center" indent="1"/>
      <protection locked="0"/>
    </xf>
    <xf numFmtId="3" fontId="12" fillId="0" borderId="53" xfId="0" applyNumberFormat="1" applyFont="1" applyBorder="1" applyAlignment="1" applyProtection="1">
      <alignment horizontal="center" vertical="center"/>
      <protection locked="0"/>
    </xf>
    <xf numFmtId="3" fontId="12" fillId="0" borderId="36" xfId="0" applyNumberFormat="1" applyFont="1" applyBorder="1" applyAlignment="1" applyProtection="1">
      <alignment horizontal="center" vertical="center"/>
      <protection locked="0"/>
    </xf>
    <xf numFmtId="3" fontId="39" fillId="0" borderId="51" xfId="0" applyNumberFormat="1" applyFont="1" applyBorder="1" applyAlignment="1" applyProtection="1">
      <alignment horizontal="center" vertical="center"/>
      <protection locked="0"/>
    </xf>
    <xf numFmtId="3" fontId="39" fillId="0" borderId="60" xfId="0" applyNumberFormat="1" applyFont="1" applyBorder="1" applyAlignment="1" applyProtection="1">
      <alignment horizontal="center" vertical="center"/>
      <protection locked="0"/>
    </xf>
    <xf numFmtId="3" fontId="21" fillId="0" borderId="191" xfId="0" applyNumberFormat="1" applyFont="1" applyBorder="1" applyAlignment="1" applyProtection="1">
      <alignment horizontal="center" vertical="center" wrapText="1"/>
      <protection locked="0"/>
    </xf>
    <xf numFmtId="3" fontId="21" fillId="0" borderId="176" xfId="0" applyNumberFormat="1" applyFont="1" applyBorder="1" applyAlignment="1" applyProtection="1">
      <alignment horizontal="center" vertical="center" wrapText="1"/>
      <protection locked="0"/>
    </xf>
    <xf numFmtId="3" fontId="12" fillId="0" borderId="45" xfId="0" applyNumberFormat="1" applyFont="1" applyBorder="1" applyAlignment="1" applyProtection="1">
      <alignment horizontal="center" vertical="center"/>
      <protection locked="0"/>
    </xf>
    <xf numFmtId="3" fontId="12" fillId="0" borderId="263" xfId="0" applyNumberFormat="1" applyFont="1" applyBorder="1" applyAlignment="1" applyProtection="1">
      <alignment horizontal="center" vertical="center"/>
      <protection locked="0"/>
    </xf>
    <xf numFmtId="3" fontId="42" fillId="0" borderId="57" xfId="0" applyNumberFormat="1" applyFont="1" applyBorder="1" applyAlignment="1" applyProtection="1">
      <alignment horizontal="center" vertical="center"/>
      <protection locked="0"/>
    </xf>
    <xf numFmtId="3" fontId="42" fillId="0" borderId="65" xfId="0" applyNumberFormat="1" applyFont="1" applyBorder="1" applyAlignment="1" applyProtection="1">
      <alignment horizontal="center" vertical="center"/>
      <protection locked="0"/>
    </xf>
    <xf numFmtId="3" fontId="42" fillId="0" borderId="67" xfId="0" applyNumberFormat="1" applyFont="1" applyBorder="1" applyAlignment="1" applyProtection="1">
      <alignment horizontal="center" vertical="center"/>
      <protection locked="0"/>
    </xf>
    <xf numFmtId="0" fontId="4" fillId="0" borderId="26" xfId="0" applyFont="1" applyBorder="1" applyAlignment="1" applyProtection="1">
      <alignment horizontal="left" vertical="center"/>
      <protection locked="0"/>
    </xf>
    <xf numFmtId="3" fontId="23" fillId="0" borderId="26" xfId="0" applyNumberFormat="1" applyFont="1" applyBorder="1" applyAlignment="1" applyProtection="1">
      <alignment horizontal="center"/>
      <protection locked="0"/>
    </xf>
    <xf numFmtId="0" fontId="4" fillId="0" borderId="164" xfId="0" applyFont="1" applyBorder="1" applyAlignment="1" applyProtection="1">
      <alignment horizontal="left" vertical="center"/>
      <protection locked="0"/>
    </xf>
    <xf numFmtId="0" fontId="4" fillId="0" borderId="191" xfId="0" applyFont="1" applyBorder="1" applyAlignment="1" applyProtection="1">
      <alignment horizontal="left" vertical="center"/>
      <protection locked="0"/>
    </xf>
    <xf numFmtId="3" fontId="39" fillId="0" borderId="191" xfId="0" applyNumberFormat="1" applyFont="1" applyBorder="1" applyAlignment="1" applyProtection="1">
      <alignment horizontal="center" vertical="center"/>
      <protection locked="0"/>
    </xf>
    <xf numFmtId="3" fontId="39" fillId="0" borderId="176" xfId="0" applyNumberFormat="1" applyFont="1" applyBorder="1" applyAlignment="1" applyProtection="1">
      <alignment horizontal="center" vertical="center"/>
      <protection locked="0"/>
    </xf>
    <xf numFmtId="0" fontId="10" fillId="0" borderId="33" xfId="0" applyFont="1" applyBorder="1" applyAlignment="1" applyProtection="1">
      <alignment horizontal="left" vertical="center"/>
      <protection locked="0"/>
    </xf>
    <xf numFmtId="0" fontId="10" fillId="0" borderId="34" xfId="0" applyFont="1" applyBorder="1" applyAlignment="1" applyProtection="1">
      <alignment horizontal="left" vertical="center"/>
      <protection locked="0"/>
    </xf>
    <xf numFmtId="3" fontId="42" fillId="0" borderId="34" xfId="0" applyNumberFormat="1" applyFont="1" applyBorder="1" applyAlignment="1" applyProtection="1">
      <alignment horizontal="center" vertical="center"/>
      <protection hidden="1"/>
    </xf>
    <xf numFmtId="3" fontId="42" fillId="0" borderId="35" xfId="0" applyNumberFormat="1" applyFont="1" applyBorder="1" applyAlignment="1" applyProtection="1">
      <alignment horizontal="center" vertical="center"/>
      <protection hidden="1"/>
    </xf>
    <xf numFmtId="3" fontId="22" fillId="0" borderId="125" xfId="0" applyNumberFormat="1" applyFont="1" applyBorder="1" applyAlignment="1" applyProtection="1">
      <alignment horizontal="center" vertical="center"/>
      <protection hidden="1"/>
    </xf>
    <xf numFmtId="0" fontId="22" fillId="0" borderId="100" xfId="0" applyFont="1" applyBorder="1" applyAlignment="1">
      <alignment horizontal="center" vertical="center"/>
    </xf>
    <xf numFmtId="0" fontId="22" fillId="0" borderId="126" xfId="0" applyFont="1" applyBorder="1" applyAlignment="1">
      <alignment horizontal="center" vertical="center"/>
    </xf>
    <xf numFmtId="0" fontId="22" fillId="0" borderId="265" xfId="0" applyFont="1" applyBorder="1" applyAlignment="1">
      <alignment horizontal="center" vertical="center"/>
    </xf>
    <xf numFmtId="0" fontId="22" fillId="0" borderId="101" xfId="0" applyFont="1" applyBorder="1" applyAlignment="1">
      <alignment horizontal="center" vertical="center"/>
    </xf>
    <xf numFmtId="0" fontId="3" fillId="0" borderId="118" xfId="0" applyFont="1" applyBorder="1" applyAlignment="1" applyProtection="1">
      <alignment horizontal="left" vertical="center" wrapText="1"/>
      <protection locked="0"/>
    </xf>
    <xf numFmtId="0" fontId="6" fillId="0" borderId="119" xfId="0" applyFont="1" applyBorder="1" applyAlignment="1">
      <alignment horizontal="left" vertical="center" wrapText="1"/>
    </xf>
    <xf numFmtId="0" fontId="22" fillId="0" borderId="36" xfId="0" applyFont="1" applyBorder="1" applyAlignment="1" applyProtection="1">
      <alignment horizontal="left" vertical="center" wrapText="1"/>
      <protection locked="0"/>
    </xf>
    <xf numFmtId="0" fontId="4" fillId="0" borderId="36" xfId="0" applyFont="1" applyBorder="1" applyAlignment="1">
      <alignment horizontal="left" vertical="center"/>
    </xf>
    <xf numFmtId="0" fontId="3" fillId="0" borderId="4" xfId="0" applyFont="1" applyBorder="1" applyAlignment="1" applyProtection="1">
      <alignment horizontal="left" vertical="center" wrapText="1"/>
      <protection locked="0"/>
    </xf>
    <xf numFmtId="0" fontId="3" fillId="0" borderId="62" xfId="0" applyFont="1" applyBorder="1" applyAlignment="1" applyProtection="1">
      <alignment horizontal="left" vertical="center" wrapText="1"/>
      <protection locked="0"/>
    </xf>
    <xf numFmtId="0" fontId="3" fillId="0" borderId="79" xfId="0" applyFont="1" applyBorder="1" applyAlignment="1" applyProtection="1">
      <alignment horizontal="center" vertical="center" wrapText="1"/>
      <protection locked="0"/>
    </xf>
    <xf numFmtId="0" fontId="6" fillId="0" borderId="80" xfId="0" applyFont="1" applyBorder="1" applyAlignment="1">
      <alignment horizontal="center" vertical="center" wrapText="1"/>
    </xf>
    <xf numFmtId="0" fontId="6" fillId="0" borderId="89" xfId="0" applyFont="1" applyBorder="1" applyAlignment="1">
      <alignment horizontal="center" vertical="center" wrapText="1"/>
    </xf>
    <xf numFmtId="0" fontId="6" fillId="0" borderId="78" xfId="0" applyFont="1" applyBorder="1" applyAlignment="1">
      <alignment horizontal="center" vertical="center" wrapText="1"/>
    </xf>
    <xf numFmtId="0" fontId="3" fillId="0" borderId="6" xfId="0"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120" xfId="0" applyFont="1" applyBorder="1" applyAlignment="1" applyProtection="1">
      <alignment horizontal="center" vertical="center" wrapText="1"/>
      <protection locked="0"/>
    </xf>
    <xf numFmtId="0" fontId="3" fillId="0" borderId="8" xfId="0" applyFont="1" applyBorder="1" applyAlignment="1">
      <alignment horizontal="center" vertical="center" wrapText="1"/>
    </xf>
    <xf numFmtId="0" fontId="3" fillId="0" borderId="8" xfId="0" applyFont="1" applyBorder="1" applyAlignment="1" applyProtection="1">
      <alignment horizontal="center" vertical="center" wrapText="1"/>
      <protection locked="0"/>
    </xf>
    <xf numFmtId="0" fontId="3" fillId="0" borderId="9" xfId="0" applyFont="1" applyBorder="1" applyAlignment="1">
      <alignment horizontal="center" vertical="center" wrapText="1"/>
    </xf>
    <xf numFmtId="3" fontId="21" fillId="0" borderId="28" xfId="0" applyNumberFormat="1" applyFont="1" applyBorder="1" applyAlignment="1" applyProtection="1">
      <alignment horizontal="center" vertical="center"/>
      <protection hidden="1"/>
    </xf>
    <xf numFmtId="3" fontId="21" fillId="0" borderId="6" xfId="0" applyNumberFormat="1" applyFont="1" applyBorder="1" applyAlignment="1" applyProtection="1">
      <alignment horizontal="center" vertical="center"/>
      <protection hidden="1"/>
    </xf>
    <xf numFmtId="0" fontId="17" fillId="0" borderId="117"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17" fillId="0" borderId="264" xfId="0" applyFont="1" applyBorder="1" applyAlignment="1" applyProtection="1">
      <alignment horizontal="left" vertical="center" wrapText="1"/>
      <protection locked="0"/>
    </xf>
    <xf numFmtId="0" fontId="17" fillId="0" borderId="100" xfId="0" applyFont="1" applyBorder="1" applyAlignment="1">
      <alignment horizontal="left" vertical="center" wrapText="1"/>
    </xf>
    <xf numFmtId="0" fontId="17" fillId="0" borderId="116" xfId="0" applyFont="1" applyBorder="1" applyAlignment="1" applyProtection="1">
      <alignment horizontal="left" vertical="center" wrapText="1"/>
      <protection locked="0"/>
    </xf>
    <xf numFmtId="0" fontId="17" fillId="0" borderId="96" xfId="0" applyFont="1" applyBorder="1" applyAlignment="1" applyProtection="1">
      <alignment horizontal="left" vertical="center" wrapText="1"/>
      <protection locked="0"/>
    </xf>
    <xf numFmtId="3" fontId="22" fillId="0" borderId="132" xfId="0" applyNumberFormat="1" applyFont="1" applyBorder="1" applyAlignment="1" applyProtection="1">
      <alignment horizontal="center" vertical="center"/>
      <protection hidden="1"/>
    </xf>
    <xf numFmtId="0" fontId="22" fillId="0" borderId="18" xfId="0" applyFont="1" applyBorder="1" applyAlignment="1">
      <alignment horizontal="center" vertical="center"/>
    </xf>
    <xf numFmtId="0" fontId="22" fillId="0" borderId="19" xfId="0" applyFont="1" applyBorder="1" applyAlignment="1">
      <alignment horizontal="center" vertical="center"/>
    </xf>
    <xf numFmtId="0" fontId="6" fillId="0" borderId="5" xfId="0" applyFont="1" applyBorder="1" applyAlignment="1">
      <alignment horizontal="center" vertical="center" wrapText="1"/>
    </xf>
    <xf numFmtId="0" fontId="6" fillId="0" borderId="62" xfId="0" applyFont="1" applyBorder="1" applyAlignment="1">
      <alignment horizontal="center" vertical="center" wrapText="1"/>
    </xf>
    <xf numFmtId="0" fontId="22" fillId="0" borderId="59" xfId="0" applyFont="1" applyBorder="1" applyAlignment="1">
      <alignment horizontal="center" vertical="center"/>
    </xf>
    <xf numFmtId="0" fontId="3" fillId="0" borderId="56" xfId="0" applyFont="1" applyBorder="1" applyAlignment="1">
      <alignment horizontal="center" vertical="center" wrapText="1"/>
    </xf>
    <xf numFmtId="3" fontId="21" fillId="0" borderId="120" xfId="0" applyNumberFormat="1" applyFont="1" applyBorder="1" applyAlignment="1" applyProtection="1">
      <alignment horizontal="center" vertical="center"/>
      <protection hidden="1"/>
    </xf>
    <xf numFmtId="0" fontId="22" fillId="0" borderId="119" xfId="0" applyFont="1" applyBorder="1" applyAlignment="1">
      <alignment horizontal="center" vertical="center"/>
    </xf>
    <xf numFmtId="3" fontId="21" fillId="0" borderId="8" xfId="0" applyNumberFormat="1" applyFont="1" applyBorder="1" applyAlignment="1" applyProtection="1">
      <alignment horizontal="center" vertical="center"/>
      <protection hidden="1"/>
    </xf>
    <xf numFmtId="0" fontId="22" fillId="0" borderId="56" xfId="0" applyFont="1" applyBorder="1" applyAlignment="1">
      <alignment horizontal="center" vertical="center"/>
    </xf>
    <xf numFmtId="3" fontId="22" fillId="0" borderId="124" xfId="0" applyNumberFormat="1" applyFont="1" applyBorder="1" applyAlignment="1" applyProtection="1">
      <alignment horizontal="center" vertical="center"/>
      <protection hidden="1"/>
    </xf>
    <xf numFmtId="0" fontId="22" fillId="0" borderId="54" xfId="0" applyFont="1" applyBorder="1" applyAlignment="1">
      <alignment horizontal="center" vertical="center"/>
    </xf>
    <xf numFmtId="0" fontId="22" fillId="0" borderId="24" xfId="0" applyFont="1" applyBorder="1" applyAlignment="1">
      <alignment horizontal="center" vertical="center"/>
    </xf>
    <xf numFmtId="0" fontId="22" fillId="0" borderId="198" xfId="0" applyFont="1" applyBorder="1" applyAlignment="1">
      <alignment horizontal="center" vertical="center"/>
    </xf>
    <xf numFmtId="0" fontId="22" fillId="0" borderId="25" xfId="0" applyFont="1" applyBorder="1" applyAlignment="1">
      <alignment horizontal="center" vertical="center"/>
    </xf>
    <xf numFmtId="0" fontId="6" fillId="0" borderId="63" xfId="0" applyFont="1" applyBorder="1" applyAlignment="1">
      <alignment horizontal="center" vertical="center" wrapText="1"/>
    </xf>
    <xf numFmtId="0" fontId="17" fillId="0" borderId="113" xfId="0" applyFont="1" applyBorder="1" applyAlignment="1" applyProtection="1">
      <alignment horizontal="left" vertical="center" wrapText="1"/>
      <protection locked="0"/>
    </xf>
    <xf numFmtId="0" fontId="17" fillId="0" borderId="54" xfId="0" applyFont="1" applyBorder="1" applyAlignment="1">
      <alignment horizontal="left" vertical="center" wrapText="1"/>
    </xf>
    <xf numFmtId="0" fontId="3" fillId="0" borderId="129" xfId="0" applyFont="1" applyBorder="1" applyAlignment="1" applyProtection="1">
      <alignment horizontal="center" vertical="center"/>
      <protection locked="0"/>
    </xf>
    <xf numFmtId="0" fontId="3" fillId="0" borderId="130" xfId="0" applyFont="1" applyBorder="1" applyAlignment="1" applyProtection="1">
      <alignment horizontal="center" vertical="center"/>
      <protection locked="0"/>
    </xf>
    <xf numFmtId="0" fontId="4" fillId="0" borderId="18" xfId="0" applyFont="1" applyBorder="1" applyAlignment="1" applyProtection="1">
      <alignment horizontal="center" vertical="center" wrapText="1"/>
      <protection locked="0"/>
    </xf>
    <xf numFmtId="0" fontId="4" fillId="0" borderId="148" xfId="0" applyFont="1" applyBorder="1" applyAlignment="1" applyProtection="1">
      <alignment horizontal="center" vertical="center" wrapText="1"/>
      <protection locked="0"/>
    </xf>
    <xf numFmtId="0" fontId="4" fillId="0" borderId="175" xfId="0" applyFont="1" applyBorder="1" applyAlignment="1" applyProtection="1">
      <alignment horizontal="center" vertical="center" wrapText="1"/>
      <protection locked="0"/>
    </xf>
    <xf numFmtId="0" fontId="11" fillId="0" borderId="131" xfId="0" applyFont="1" applyBorder="1" applyAlignment="1" applyProtection="1">
      <alignment horizontal="left" vertical="center" indent="1"/>
      <protection locked="0"/>
    </xf>
    <xf numFmtId="0" fontId="11" fillId="0" borderId="14" xfId="0" applyFont="1" applyBorder="1" applyAlignment="1" applyProtection="1">
      <alignment horizontal="left" vertical="center" indent="1"/>
      <protection locked="0"/>
    </xf>
    <xf numFmtId="164" fontId="12" fillId="0" borderId="14" xfId="0" applyNumberFormat="1" applyFont="1" applyBorder="1" applyAlignment="1" applyProtection="1">
      <alignment horizontal="center" vertical="top"/>
      <protection locked="0"/>
    </xf>
    <xf numFmtId="0" fontId="11" fillId="0" borderId="134" xfId="0" applyFont="1" applyBorder="1" applyAlignment="1" applyProtection="1">
      <alignment horizontal="left" vertical="center" indent="1"/>
      <protection locked="0"/>
    </xf>
    <xf numFmtId="0" fontId="11" fillId="0" borderId="148" xfId="0" applyFont="1" applyBorder="1" applyAlignment="1" applyProtection="1">
      <alignment horizontal="left" vertical="center" indent="1"/>
      <protection locked="0"/>
    </xf>
    <xf numFmtId="164" fontId="12" fillId="0" borderId="148" xfId="0" applyNumberFormat="1" applyFont="1" applyBorder="1" applyAlignment="1" applyProtection="1">
      <alignment horizontal="center" vertical="top"/>
      <protection locked="0"/>
    </xf>
    <xf numFmtId="10" fontId="43" fillId="0" borderId="126" xfId="0" applyNumberFormat="1" applyFont="1" applyBorder="1" applyAlignment="1" applyProtection="1">
      <alignment horizontal="left" vertical="center"/>
      <protection locked="0"/>
    </xf>
    <xf numFmtId="10" fontId="43" fillId="0" borderId="14" xfId="0" applyNumberFormat="1" applyFont="1" applyBorder="1" applyAlignment="1" applyProtection="1">
      <alignment horizontal="left" vertical="center"/>
      <protection locked="0"/>
    </xf>
    <xf numFmtId="0" fontId="21" fillId="0" borderId="131" xfId="0" applyFont="1" applyBorder="1" applyAlignment="1" applyProtection="1">
      <alignment horizontal="left"/>
      <protection locked="0"/>
    </xf>
    <xf numFmtId="0" fontId="21" fillId="0" borderId="14" xfId="0" applyFont="1" applyBorder="1" applyAlignment="1" applyProtection="1">
      <alignment horizontal="left"/>
      <protection locked="0"/>
    </xf>
    <xf numFmtId="0" fontId="21" fillId="0" borderId="195" xfId="0" applyFont="1" applyBorder="1" applyAlignment="1" applyProtection="1">
      <alignment horizontal="left"/>
      <protection locked="0"/>
    </xf>
    <xf numFmtId="3" fontId="22" fillId="0" borderId="277" xfId="0" applyNumberFormat="1" applyFont="1" applyBorder="1" applyAlignment="1" applyProtection="1">
      <alignment horizontal="right" vertical="center" indent="1"/>
      <protection locked="0"/>
    </xf>
    <xf numFmtId="3" fontId="22" fillId="0" borderId="217" xfId="0" applyNumberFormat="1" applyFont="1" applyBorder="1" applyAlignment="1" applyProtection="1">
      <alignment horizontal="right" vertical="center" indent="1"/>
      <protection locked="0"/>
    </xf>
    <xf numFmtId="3" fontId="22" fillId="0" borderId="278" xfId="0" applyNumberFormat="1" applyFont="1" applyBorder="1" applyAlignment="1" applyProtection="1">
      <alignment horizontal="right" vertical="center" indent="1"/>
      <protection locked="0"/>
    </xf>
    <xf numFmtId="3" fontId="22" fillId="0" borderId="279" xfId="0" applyNumberFormat="1" applyFont="1" applyBorder="1" applyAlignment="1" applyProtection="1">
      <alignment horizontal="right" vertical="center" indent="1"/>
      <protection locked="0"/>
    </xf>
    <xf numFmtId="3" fontId="22" fillId="0" borderId="234" xfId="0" applyNumberFormat="1" applyFont="1" applyBorder="1" applyAlignment="1" applyProtection="1">
      <alignment horizontal="right" vertical="center" indent="1"/>
      <protection locked="0"/>
    </xf>
    <xf numFmtId="3" fontId="22" fillId="0" borderId="221" xfId="0" applyNumberFormat="1" applyFont="1" applyBorder="1" applyAlignment="1" applyProtection="1">
      <alignment horizontal="right" vertical="center" indent="1"/>
      <protection locked="0"/>
    </xf>
    <xf numFmtId="3" fontId="22" fillId="0" borderId="235" xfId="0" applyNumberFormat="1" applyFont="1" applyBorder="1" applyAlignment="1" applyProtection="1">
      <alignment horizontal="right" vertical="center" indent="1"/>
      <protection locked="0"/>
    </xf>
    <xf numFmtId="3" fontId="22" fillId="0" borderId="236" xfId="0" applyNumberFormat="1" applyFont="1" applyBorder="1" applyAlignment="1" applyProtection="1">
      <alignment horizontal="right" vertical="center" indent="1"/>
      <protection locked="0"/>
    </xf>
    <xf numFmtId="0" fontId="22" fillId="0" borderId="132" xfId="0" applyFont="1" applyBorder="1" applyAlignment="1" applyProtection="1">
      <alignment horizontal="left" vertical="center" wrapText="1" indent="4"/>
      <protection locked="0"/>
    </xf>
    <xf numFmtId="0" fontId="22" fillId="0" borderId="18" xfId="0" applyFont="1" applyBorder="1" applyAlignment="1" applyProtection="1">
      <alignment horizontal="left" vertical="center" wrapText="1" indent="4"/>
      <protection locked="0"/>
    </xf>
    <xf numFmtId="3" fontId="22" fillId="0" borderId="18" xfId="0" applyNumberFormat="1" applyFont="1" applyBorder="1" applyAlignment="1" applyProtection="1">
      <alignment horizontal="right" vertical="center" indent="1"/>
      <protection locked="0"/>
    </xf>
    <xf numFmtId="3" fontId="22" fillId="0" borderId="59" xfId="0" applyNumberFormat="1" applyFont="1" applyBorder="1" applyAlignment="1" applyProtection="1">
      <alignment horizontal="right" vertical="center" indent="1"/>
      <protection locked="0"/>
    </xf>
    <xf numFmtId="3" fontId="22" fillId="0" borderId="281" xfId="0" applyNumberFormat="1" applyFont="1" applyBorder="1" applyAlignment="1" applyProtection="1">
      <alignment horizontal="right" vertical="center" indent="1"/>
      <protection locked="0"/>
    </xf>
    <xf numFmtId="3" fontId="22" fillId="0" borderId="261" xfId="0" applyNumberFormat="1" applyFont="1" applyBorder="1" applyAlignment="1" applyProtection="1">
      <alignment horizontal="right" vertical="center" indent="1"/>
      <protection locked="0"/>
    </xf>
    <xf numFmtId="3" fontId="22" fillId="0" borderId="262" xfId="0" applyNumberFormat="1" applyFont="1" applyBorder="1" applyAlignment="1" applyProtection="1">
      <alignment horizontal="right" vertical="center" indent="1"/>
      <protection locked="0"/>
    </xf>
    <xf numFmtId="3" fontId="21" fillId="0" borderId="363" xfId="0" applyNumberFormat="1" applyFont="1" applyBorder="1" applyAlignment="1" applyProtection="1">
      <alignment horizontal="right" vertical="center" indent="1"/>
      <protection hidden="1"/>
    </xf>
    <xf numFmtId="3" fontId="21" fillId="0" borderId="141" xfId="0" applyNumberFormat="1" applyFont="1" applyBorder="1" applyAlignment="1" applyProtection="1">
      <alignment horizontal="right" vertical="center" indent="1"/>
      <protection hidden="1"/>
    </xf>
    <xf numFmtId="3" fontId="21" fillId="0" borderId="142" xfId="0" applyNumberFormat="1" applyFont="1" applyBorder="1" applyAlignment="1" applyProtection="1">
      <alignment horizontal="right" vertical="center" indent="1"/>
      <protection hidden="1"/>
    </xf>
    <xf numFmtId="3" fontId="21" fillId="0" borderId="140" xfId="0" applyNumberFormat="1" applyFont="1" applyBorder="1" applyAlignment="1" applyProtection="1">
      <alignment horizontal="right" vertical="center" indent="1"/>
      <protection hidden="1"/>
    </xf>
    <xf numFmtId="3" fontId="21" fillId="0" borderId="364" xfId="0" applyNumberFormat="1" applyFont="1" applyBorder="1" applyAlignment="1" applyProtection="1">
      <alignment horizontal="right" vertical="center" indent="1"/>
      <protection hidden="1"/>
    </xf>
    <xf numFmtId="0" fontId="43" fillId="0" borderId="132" xfId="0" applyFont="1" applyBorder="1" applyAlignment="1" applyProtection="1">
      <alignment horizontal="center" vertical="center"/>
      <protection locked="0"/>
    </xf>
    <xf numFmtId="0" fontId="43" fillId="0" borderId="18" xfId="0" applyFont="1" applyBorder="1" applyAlignment="1" applyProtection="1">
      <alignment horizontal="center" vertical="center"/>
      <protection locked="0"/>
    </xf>
    <xf numFmtId="0" fontId="44" fillId="0" borderId="132" xfId="0" applyFont="1" applyBorder="1" applyAlignment="1" applyProtection="1">
      <alignment horizontal="center" vertical="center"/>
      <protection locked="0"/>
    </xf>
    <xf numFmtId="0" fontId="44" fillId="0" borderId="18" xfId="0" applyFont="1" applyBorder="1" applyAlignment="1" applyProtection="1">
      <alignment horizontal="center" vertical="center"/>
      <protection locked="0"/>
    </xf>
    <xf numFmtId="3" fontId="21" fillId="0" borderId="284" xfId="0" applyNumberFormat="1" applyFont="1" applyBorder="1" applyAlignment="1" applyProtection="1">
      <alignment horizontal="right" vertical="center" indent="1"/>
      <protection hidden="1"/>
    </xf>
    <xf numFmtId="3" fontId="21" fillId="0" borderId="102" xfId="0" applyNumberFormat="1" applyFont="1" applyBorder="1" applyAlignment="1" applyProtection="1">
      <alignment horizontal="right" vertical="center" indent="1"/>
      <protection hidden="1"/>
    </xf>
    <xf numFmtId="3" fontId="21" fillId="0" borderId="188" xfId="0" applyNumberFormat="1" applyFont="1" applyBorder="1" applyAlignment="1" applyProtection="1">
      <alignment horizontal="right" vertical="center" indent="1"/>
      <protection hidden="1"/>
    </xf>
    <xf numFmtId="3" fontId="21" fillId="0" borderId="94" xfId="0" applyNumberFormat="1" applyFont="1" applyBorder="1" applyAlignment="1" applyProtection="1">
      <alignment horizontal="right" vertical="center" indent="1"/>
      <protection hidden="1"/>
    </xf>
    <xf numFmtId="3" fontId="21" fillId="0" borderId="285" xfId="0" applyNumberFormat="1" applyFont="1" applyBorder="1" applyAlignment="1" applyProtection="1">
      <alignment horizontal="right" vertical="center" indent="1"/>
      <protection hidden="1"/>
    </xf>
    <xf numFmtId="3" fontId="12" fillId="0" borderId="277" xfId="0" applyNumberFormat="1" applyFont="1" applyBorder="1" applyAlignment="1" applyProtection="1">
      <alignment horizontal="right" vertical="center" indent="1"/>
      <protection locked="0"/>
    </xf>
    <xf numFmtId="3" fontId="12" fillId="0" borderId="217" xfId="0" applyNumberFormat="1" applyFont="1" applyBorder="1" applyAlignment="1" applyProtection="1">
      <alignment horizontal="right" vertical="center" indent="1"/>
      <protection locked="0"/>
    </xf>
    <xf numFmtId="3" fontId="12" fillId="0" borderId="278" xfId="0" applyNumberFormat="1" applyFont="1" applyBorder="1" applyAlignment="1" applyProtection="1">
      <alignment horizontal="right" vertical="center" indent="1"/>
      <protection locked="0"/>
    </xf>
    <xf numFmtId="3" fontId="12" fillId="0" borderId="279" xfId="0" applyNumberFormat="1" applyFont="1" applyBorder="1" applyAlignment="1" applyProtection="1">
      <alignment horizontal="right" vertical="center" indent="1"/>
      <protection locked="0"/>
    </xf>
    <xf numFmtId="4" fontId="30" fillId="0" borderId="18" xfId="0" applyNumberFormat="1" applyFont="1" applyBorder="1" applyAlignment="1" applyProtection="1">
      <alignment horizontal="right" vertical="center" indent="1"/>
      <protection locked="0"/>
    </xf>
    <xf numFmtId="4" fontId="30" fillId="0" borderId="59" xfId="0" applyNumberFormat="1" applyFont="1" applyBorder="1" applyAlignment="1" applyProtection="1">
      <alignment horizontal="right" vertical="center" indent="1"/>
      <protection locked="0"/>
    </xf>
    <xf numFmtId="4" fontId="30" fillId="0" borderId="149" xfId="0" applyNumberFormat="1" applyFont="1" applyBorder="1" applyAlignment="1" applyProtection="1">
      <alignment horizontal="center" vertical="center"/>
      <protection locked="0"/>
    </xf>
    <xf numFmtId="4" fontId="30" fillId="0" borderId="147" xfId="0" applyNumberFormat="1" applyFont="1" applyBorder="1" applyAlignment="1" applyProtection="1">
      <alignment horizontal="center" vertical="center"/>
      <protection locked="0"/>
    </xf>
    <xf numFmtId="4" fontId="30" fillId="0" borderId="153" xfId="0" applyNumberFormat="1" applyFont="1" applyBorder="1" applyAlignment="1" applyProtection="1">
      <alignment horizontal="center" vertical="center"/>
      <protection locked="0"/>
    </xf>
    <xf numFmtId="4" fontId="30" fillId="0" borderId="146" xfId="0" applyNumberFormat="1" applyFont="1" applyBorder="1" applyAlignment="1" applyProtection="1">
      <alignment horizontal="center" vertical="center"/>
      <protection locked="0"/>
    </xf>
    <xf numFmtId="10" fontId="30" fillId="0" borderId="132" xfId="0" applyNumberFormat="1" applyFont="1" applyBorder="1" applyAlignment="1" applyProtection="1">
      <alignment horizontal="center" vertical="center"/>
      <protection locked="0"/>
    </xf>
    <xf numFmtId="10" fontId="30" fillId="0" borderId="134" xfId="0" applyNumberFormat="1" applyFont="1" applyBorder="1" applyAlignment="1" applyProtection="1">
      <alignment horizontal="center" vertical="center"/>
      <protection locked="0"/>
    </xf>
    <xf numFmtId="10" fontId="30" fillId="0" borderId="148" xfId="0" applyNumberFormat="1" applyFont="1" applyBorder="1" applyAlignment="1" applyProtection="1">
      <alignment horizontal="center" vertical="center"/>
      <protection locked="0"/>
    </xf>
    <xf numFmtId="14" fontId="30" fillId="0" borderId="148" xfId="0" applyNumberFormat="1" applyFont="1" applyBorder="1" applyAlignment="1" applyProtection="1">
      <alignment horizontal="center" vertical="center"/>
      <protection locked="0"/>
    </xf>
    <xf numFmtId="0" fontId="10" fillId="0" borderId="183" xfId="0" applyFont="1" applyBorder="1" applyAlignment="1" applyProtection="1">
      <alignment horizontal="center" vertical="center" wrapText="1"/>
      <protection locked="0"/>
    </xf>
    <xf numFmtId="0" fontId="10" fillId="0" borderId="199" xfId="0" applyFont="1" applyBorder="1" applyAlignment="1" applyProtection="1">
      <alignment horizontal="center" vertical="center" wrapText="1"/>
      <protection locked="0"/>
    </xf>
    <xf numFmtId="0" fontId="10" fillId="0" borderId="100" xfId="0" applyFont="1" applyBorder="1" applyAlignment="1" applyProtection="1">
      <alignment horizontal="center" vertical="center" wrapText="1"/>
      <protection locked="0"/>
    </xf>
    <xf numFmtId="0" fontId="10" fillId="0" borderId="0" xfId="0" applyFont="1" applyBorder="1" applyAlignment="1" applyProtection="1">
      <alignment horizontal="left" vertical="top"/>
      <protection locked="0"/>
    </xf>
    <xf numFmtId="0" fontId="6" fillId="0" borderId="75" xfId="0" applyFont="1" applyBorder="1" applyAlignment="1" applyProtection="1">
      <alignment horizontal="left" vertical="center" wrapText="1"/>
      <protection locked="0"/>
    </xf>
    <xf numFmtId="0" fontId="6" fillId="0" borderId="76" xfId="0" applyFont="1" applyBorder="1" applyAlignment="1" applyProtection="1">
      <alignment horizontal="left" vertical="center" wrapText="1"/>
      <protection locked="0"/>
    </xf>
    <xf numFmtId="3" fontId="11" fillId="0" borderId="76" xfId="0" applyNumberFormat="1" applyFont="1" applyBorder="1" applyAlignment="1" applyProtection="1">
      <alignment horizontal="center" vertical="center"/>
      <protection locked="0"/>
    </xf>
    <xf numFmtId="3" fontId="11" fillId="0" borderId="22" xfId="0" applyNumberFormat="1" applyFont="1" applyBorder="1" applyAlignment="1" applyProtection="1">
      <alignment horizontal="center" vertical="center"/>
      <protection locked="0"/>
    </xf>
    <xf numFmtId="3" fontId="11" fillId="0" borderId="198" xfId="0" applyNumberFormat="1" applyFont="1" applyBorder="1" applyAlignment="1" applyProtection="1">
      <alignment horizontal="center" vertical="center"/>
      <protection locked="0"/>
    </xf>
    <xf numFmtId="3" fontId="11" fillId="0" borderId="77" xfId="0" applyNumberFormat="1" applyFont="1" applyBorder="1" applyAlignment="1" applyProtection="1">
      <alignment horizontal="center" vertical="center"/>
      <protection locked="0"/>
    </xf>
    <xf numFmtId="0" fontId="12" fillId="0" borderId="0" xfId="0" applyFont="1" applyAlignment="1">
      <alignment horizontal="justify" vertical="top"/>
    </xf>
    <xf numFmtId="0" fontId="10" fillId="0" borderId="56" xfId="0" applyFont="1" applyBorder="1" applyAlignment="1" applyProtection="1">
      <alignment horizontal="center" vertical="center" wrapText="1"/>
      <protection locked="0"/>
    </xf>
    <xf numFmtId="0" fontId="6" fillId="0" borderId="30" xfId="0" applyFont="1" applyBorder="1" applyAlignment="1" applyProtection="1">
      <alignment horizontal="left" vertical="center" wrapText="1"/>
      <protection locked="0"/>
    </xf>
    <xf numFmtId="0" fontId="6" fillId="0" borderId="31" xfId="0" applyFont="1" applyBorder="1" applyAlignment="1" applyProtection="1">
      <alignment horizontal="left" vertical="center" wrapText="1"/>
      <protection locked="0"/>
    </xf>
    <xf numFmtId="0" fontId="6" fillId="0" borderId="50" xfId="0" applyFont="1" applyBorder="1" applyAlignment="1" applyProtection="1">
      <alignment horizontal="left" vertical="center" wrapText="1"/>
      <protection locked="0"/>
    </xf>
    <xf numFmtId="3" fontId="11" fillId="0" borderId="51" xfId="0" applyNumberFormat="1" applyFont="1" applyBorder="1" applyAlignment="1" applyProtection="1">
      <alignment horizontal="center" vertical="center"/>
      <protection locked="0"/>
    </xf>
    <xf numFmtId="3" fontId="11" fillId="0" borderId="17" xfId="0" applyNumberFormat="1" applyFont="1" applyBorder="1" applyAlignment="1" applyProtection="1">
      <alignment horizontal="center" vertical="center"/>
      <protection locked="0"/>
    </xf>
    <xf numFmtId="3" fontId="11" fillId="0" borderId="59" xfId="0" applyNumberFormat="1" applyFont="1" applyBorder="1" applyAlignment="1" applyProtection="1">
      <alignment horizontal="center" vertical="center"/>
      <protection locked="0"/>
    </xf>
    <xf numFmtId="3" fontId="11" fillId="0" borderId="60" xfId="0" applyNumberFormat="1" applyFont="1" applyBorder="1" applyAlignment="1" applyProtection="1">
      <alignment horizontal="center" vertical="center"/>
      <protection locked="0"/>
    </xf>
    <xf numFmtId="3" fontId="11" fillId="0" borderId="31" xfId="0" applyNumberFormat="1" applyFont="1" applyBorder="1" applyAlignment="1" applyProtection="1">
      <alignment horizontal="center" vertical="center"/>
      <protection locked="0"/>
    </xf>
    <xf numFmtId="3" fontId="11" fillId="0" borderId="57" xfId="0" applyNumberFormat="1" applyFont="1" applyBorder="1" applyAlignment="1" applyProtection="1">
      <alignment horizontal="center" vertical="center"/>
      <protection locked="0"/>
    </xf>
    <xf numFmtId="3" fontId="11" fillId="0" borderId="58" xfId="0" applyNumberFormat="1" applyFont="1" applyBorder="1" applyAlignment="1" applyProtection="1">
      <alignment horizontal="center" vertical="center"/>
      <protection locked="0"/>
    </xf>
    <xf numFmtId="3" fontId="11" fillId="0" borderId="32" xfId="0" applyNumberFormat="1" applyFont="1" applyBorder="1" applyAlignment="1" applyProtection="1">
      <alignment horizontal="center" vertical="center"/>
      <protection locked="0"/>
    </xf>
    <xf numFmtId="0" fontId="22" fillId="0" borderId="253" xfId="0" applyNumberFormat="1" applyFont="1" applyBorder="1" applyAlignment="1" applyProtection="1">
      <alignment horizontal="left" vertical="center" wrapText="1"/>
      <protection locked="0"/>
    </xf>
    <xf numFmtId="0" fontId="22" fillId="0" borderId="255" xfId="0" applyNumberFormat="1" applyFont="1" applyBorder="1" applyAlignment="1" applyProtection="1">
      <alignment horizontal="left" vertical="center" wrapText="1"/>
      <protection locked="0"/>
    </xf>
    <xf numFmtId="0" fontId="22" fillId="0" borderId="237" xfId="0" applyNumberFormat="1" applyFont="1" applyBorder="1" applyAlignment="1" applyProtection="1">
      <alignment horizontal="left" vertical="center" wrapText="1"/>
      <protection locked="0"/>
    </xf>
    <xf numFmtId="0" fontId="22" fillId="0" borderId="239" xfId="0" applyNumberFormat="1" applyFont="1" applyBorder="1" applyAlignment="1" applyProtection="1">
      <alignment horizontal="left" vertical="center" wrapText="1"/>
      <protection locked="0"/>
    </xf>
    <xf numFmtId="0" fontId="22" fillId="0" borderId="260" xfId="0" applyNumberFormat="1" applyFont="1" applyBorder="1" applyAlignment="1" applyProtection="1">
      <alignment horizontal="left" vertical="center" wrapText="1"/>
      <protection locked="0"/>
    </xf>
    <xf numFmtId="0" fontId="22" fillId="0" borderId="280" xfId="0" applyNumberFormat="1" applyFont="1" applyBorder="1" applyAlignment="1" applyProtection="1">
      <alignment horizontal="left" vertical="center" wrapText="1"/>
      <protection locked="0"/>
    </xf>
    <xf numFmtId="0" fontId="22" fillId="0" borderId="99" xfId="0" applyFont="1" applyBorder="1" applyAlignment="1" applyProtection="1">
      <alignment horizontal="center" vertical="center" wrapText="1"/>
      <protection locked="0"/>
    </xf>
    <xf numFmtId="0" fontId="4" fillId="0" borderId="99" xfId="0" applyFont="1" applyBorder="1" applyAlignment="1">
      <alignment horizontal="center" vertical="center" wrapText="1"/>
    </xf>
    <xf numFmtId="0" fontId="22" fillId="0" borderId="54" xfId="0" applyFont="1" applyBorder="1" applyAlignment="1" applyProtection="1">
      <alignment horizontal="center" vertical="center" wrapText="1"/>
      <protection locked="0"/>
    </xf>
    <xf numFmtId="0" fontId="4" fillId="0" borderId="55" xfId="0" applyFont="1" applyBorder="1" applyAlignment="1">
      <alignment horizontal="center" vertical="center" wrapText="1"/>
    </xf>
    <xf numFmtId="3" fontId="18" fillId="0" borderId="57" xfId="0" applyNumberFormat="1" applyFont="1" applyBorder="1" applyAlignment="1" applyProtection="1">
      <alignment horizontal="center" vertical="center"/>
      <protection locked="0"/>
    </xf>
    <xf numFmtId="0" fontId="4" fillId="0" borderId="178" xfId="0" applyFont="1" applyBorder="1" applyAlignment="1">
      <alignment horizontal="center" vertical="center"/>
    </xf>
    <xf numFmtId="3" fontId="18" fillId="0" borderId="111" xfId="0" applyNumberFormat="1" applyFont="1" applyBorder="1" applyAlignment="1" applyProtection="1">
      <alignment horizontal="center" vertical="center"/>
      <protection locked="0"/>
    </xf>
    <xf numFmtId="0" fontId="4" fillId="0" borderId="67" xfId="0" applyFont="1" applyBorder="1" applyAlignment="1">
      <alignment horizontal="center" vertical="center"/>
    </xf>
    <xf numFmtId="0" fontId="21" fillId="0" borderId="248" xfId="0" applyFont="1" applyBorder="1" applyAlignment="1" applyProtection="1">
      <alignment horizontal="left" vertical="center" wrapText="1"/>
      <protection locked="0"/>
    </xf>
    <xf numFmtId="0" fontId="21" fillId="0" borderId="247" xfId="0" applyFont="1" applyBorder="1" applyAlignment="1" applyProtection="1">
      <alignment horizontal="left" vertical="center" wrapText="1"/>
      <protection locked="0"/>
    </xf>
    <xf numFmtId="0" fontId="10" fillId="0" borderId="135" xfId="0" applyFont="1" applyBorder="1" applyAlignment="1" applyProtection="1">
      <alignment horizontal="center" vertical="center"/>
      <protection locked="0"/>
    </xf>
    <xf numFmtId="0" fontId="10" fillId="0" borderId="136" xfId="0" applyFont="1" applyBorder="1" applyAlignment="1" applyProtection="1">
      <alignment horizontal="center" vertical="center"/>
      <protection locked="0"/>
    </xf>
    <xf numFmtId="0" fontId="10" fillId="0" borderId="137" xfId="0" applyFont="1" applyBorder="1" applyAlignment="1" applyProtection="1">
      <alignment horizontal="center" vertical="center"/>
      <protection locked="0"/>
    </xf>
    <xf numFmtId="0" fontId="10" fillId="0" borderId="143" xfId="0" applyFont="1" applyBorder="1" applyAlignment="1" applyProtection="1">
      <alignment horizontal="center" vertical="center"/>
      <protection locked="0"/>
    </xf>
    <xf numFmtId="0" fontId="10" fillId="0" borderId="144" xfId="0" applyFont="1" applyBorder="1" applyAlignment="1" applyProtection="1">
      <alignment horizontal="center" vertical="center"/>
      <protection locked="0"/>
    </xf>
    <xf numFmtId="0" fontId="10" fillId="0" borderId="194"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0" fillId="0" borderId="31" xfId="0" applyFont="1" applyBorder="1" applyAlignment="1" applyProtection="1">
      <alignment horizontal="center" vertical="center"/>
      <protection locked="0"/>
    </xf>
    <xf numFmtId="0" fontId="10" fillId="0" borderId="32" xfId="0" applyFont="1" applyBorder="1" applyAlignment="1" applyProtection="1">
      <alignment horizontal="center" vertical="center"/>
      <protection locked="0"/>
    </xf>
    <xf numFmtId="0" fontId="10" fillId="0" borderId="158" xfId="0" applyFont="1" applyBorder="1" applyAlignment="1" applyProtection="1">
      <alignment horizontal="center" vertical="center"/>
      <protection locked="0"/>
    </xf>
    <xf numFmtId="0" fontId="10" fillId="0" borderId="196" xfId="0" applyFont="1" applyBorder="1" applyAlignment="1" applyProtection="1">
      <alignment horizontal="center" vertical="center"/>
      <protection locked="0"/>
    </xf>
    <xf numFmtId="0" fontId="10" fillId="0" borderId="171" xfId="0" applyFont="1" applyBorder="1" applyAlignment="1" applyProtection="1">
      <alignment horizontal="center" vertical="center"/>
      <protection locked="0"/>
    </xf>
    <xf numFmtId="0" fontId="10" fillId="0" borderId="265" xfId="0" applyFont="1" applyBorder="1" applyAlignment="1" applyProtection="1">
      <alignment horizontal="center" vertical="center" wrapText="1"/>
      <protection locked="0"/>
    </xf>
    <xf numFmtId="0" fontId="10" fillId="0" borderId="286" xfId="0" applyFont="1" applyBorder="1" applyAlignment="1" applyProtection="1">
      <alignment horizontal="center" vertical="center" wrapText="1"/>
      <protection locked="0"/>
    </xf>
    <xf numFmtId="0" fontId="10" fillId="0" borderId="288" xfId="0" applyFont="1" applyBorder="1" applyAlignment="1" applyProtection="1">
      <alignment horizontal="center" vertical="center" wrapText="1"/>
      <protection locked="0"/>
    </xf>
    <xf numFmtId="0" fontId="4" fillId="0" borderId="67" xfId="0" applyFont="1" applyBorder="1" applyAlignment="1" applyProtection="1">
      <alignment horizontal="left" vertical="center"/>
      <protection locked="0"/>
    </xf>
    <xf numFmtId="3" fontId="12" fillId="0" borderId="64" xfId="0" applyNumberFormat="1" applyFont="1" applyBorder="1" applyAlignment="1" applyProtection="1">
      <alignment horizontal="center" vertical="center"/>
      <protection locked="0"/>
    </xf>
    <xf numFmtId="3" fontId="12" fillId="0" borderId="65" xfId="0" applyNumberFormat="1" applyFont="1" applyBorder="1" applyAlignment="1" applyProtection="1">
      <alignment horizontal="center" vertical="center"/>
      <protection locked="0"/>
    </xf>
    <xf numFmtId="3" fontId="12" fillId="0" borderId="111" xfId="0" applyNumberFormat="1" applyFont="1" applyBorder="1" applyAlignment="1" applyProtection="1">
      <alignment horizontal="center" vertical="center"/>
      <protection locked="0"/>
    </xf>
    <xf numFmtId="3" fontId="12" fillId="0" borderId="67" xfId="0" applyNumberFormat="1" applyFont="1" applyBorder="1" applyAlignment="1" applyProtection="1">
      <alignment horizontal="center" vertical="center"/>
      <protection locked="0"/>
    </xf>
    <xf numFmtId="0" fontId="4" fillId="0" borderId="16" xfId="0" applyFont="1" applyBorder="1" applyAlignment="1" applyProtection="1">
      <alignment horizontal="left" vertical="center"/>
      <protection locked="0"/>
    </xf>
    <xf numFmtId="0" fontId="4" fillId="0" borderId="52" xfId="0" applyFont="1" applyBorder="1" applyAlignment="1" applyProtection="1">
      <alignment horizontal="left" vertical="center"/>
      <protection locked="0"/>
    </xf>
    <xf numFmtId="3" fontId="12" fillId="0" borderId="16" xfId="0" applyNumberFormat="1"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0" fillId="0" borderId="55" xfId="0" applyFont="1" applyBorder="1" applyAlignment="1" applyProtection="1">
      <alignment horizontal="center" vertical="center"/>
      <protection locked="0"/>
    </xf>
    <xf numFmtId="0" fontId="10" fillId="0" borderId="23" xfId="0" applyFont="1" applyBorder="1" applyAlignment="1" applyProtection="1">
      <alignment horizontal="center" vertical="center"/>
      <protection locked="0"/>
    </xf>
    <xf numFmtId="0" fontId="10" fillId="0" borderId="21"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protection locked="0"/>
    </xf>
    <xf numFmtId="0" fontId="21" fillId="0" borderId="79" xfId="0" applyFont="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0" xfId="0" applyFont="1" applyAlignment="1">
      <alignment horizontal="center" vertical="center" wrapText="1"/>
    </xf>
    <xf numFmtId="0" fontId="21" fillId="0" borderId="82" xfId="0" applyFont="1" applyBorder="1" applyAlignment="1" applyProtection="1">
      <alignment horizontal="center" vertical="center" wrapText="1"/>
      <protection locked="0"/>
    </xf>
    <xf numFmtId="0" fontId="4" fillId="0" borderId="58" xfId="0" applyFont="1" applyBorder="1" applyAlignment="1">
      <alignment horizontal="center" vertical="center" wrapText="1"/>
    </xf>
    <xf numFmtId="0" fontId="21" fillId="0" borderId="65" xfId="0" applyFont="1" applyBorder="1" applyAlignment="1" applyProtection="1">
      <alignment horizontal="center" vertical="center" wrapText="1"/>
      <protection locked="0"/>
    </xf>
    <xf numFmtId="0" fontId="4" fillId="0" borderId="65"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65" xfId="0" applyFont="1" applyBorder="1" applyAlignment="1">
      <alignment horizontal="left" vertical="center" wrapText="1"/>
    </xf>
    <xf numFmtId="0" fontId="4" fillId="0" borderId="66" xfId="0" applyFont="1" applyBorder="1" applyAlignment="1">
      <alignment horizontal="left" vertical="center" wrapText="1"/>
    </xf>
    <xf numFmtId="3" fontId="18" fillId="0" borderId="12" xfId="0" applyNumberFormat="1" applyFont="1" applyBorder="1" applyAlignment="1" applyProtection="1">
      <alignment horizontal="center" vertical="center"/>
      <protection locked="0"/>
    </xf>
    <xf numFmtId="0" fontId="4" fillId="0" borderId="13" xfId="0" applyFont="1" applyBorder="1" applyAlignment="1">
      <alignment horizontal="center" vertical="center"/>
    </xf>
    <xf numFmtId="3" fontId="18" fillId="0" borderId="96" xfId="0" applyNumberFormat="1" applyFont="1" applyBorder="1" applyAlignment="1" applyProtection="1">
      <alignment horizontal="center" vertical="center"/>
      <protection locked="0"/>
    </xf>
    <xf numFmtId="0" fontId="4" fillId="0" borderId="71" xfId="0" applyFont="1" applyBorder="1" applyAlignment="1">
      <alignment horizontal="center" vertical="center"/>
    </xf>
    <xf numFmtId="3" fontId="18" fillId="0" borderId="17" xfId="0" applyNumberFormat="1" applyFont="1" applyBorder="1" applyAlignment="1" applyProtection="1">
      <alignment horizontal="center" vertical="center"/>
      <protection locked="0"/>
    </xf>
    <xf numFmtId="0" fontId="4" fillId="0" borderId="3" xfId="0" applyFont="1" applyBorder="1" applyAlignment="1">
      <alignment horizontal="center" vertical="center"/>
    </xf>
    <xf numFmtId="3" fontId="18" fillId="0" borderId="1" xfId="0" applyNumberFormat="1" applyFont="1" applyBorder="1" applyAlignment="1" applyProtection="1">
      <alignment horizontal="center" vertical="center"/>
      <protection locked="0"/>
    </xf>
    <xf numFmtId="0" fontId="4" fillId="0" borderId="52" xfId="0" applyFont="1" applyBorder="1" applyAlignment="1">
      <alignment horizontal="center" vertical="center"/>
    </xf>
    <xf numFmtId="3" fontId="18" fillId="0" borderId="155" xfId="0" applyNumberFormat="1" applyFont="1" applyBorder="1" applyAlignment="1" applyProtection="1">
      <alignment horizontal="center" vertical="center"/>
    </xf>
    <xf numFmtId="0" fontId="4" fillId="0" borderId="180" xfId="0" applyFont="1" applyBorder="1" applyAlignment="1" applyProtection="1">
      <alignment horizontal="center" vertical="center"/>
    </xf>
    <xf numFmtId="3" fontId="18" fillId="0" borderId="181" xfId="0" applyNumberFormat="1" applyFont="1" applyBorder="1" applyAlignment="1" applyProtection="1">
      <alignment horizontal="center" vertical="center"/>
    </xf>
    <xf numFmtId="0" fontId="4" fillId="0" borderId="156" xfId="0" applyFont="1" applyBorder="1" applyAlignment="1" applyProtection="1">
      <alignment horizontal="center" vertical="center"/>
    </xf>
    <xf numFmtId="0" fontId="4" fillId="0" borderId="133" xfId="0" applyFont="1" applyBorder="1" applyAlignment="1" applyProtection="1">
      <alignment horizontal="left" vertical="center" wrapText="1"/>
      <protection locked="0"/>
    </xf>
    <xf numFmtId="0" fontId="4" fillId="0" borderId="147" xfId="0" applyFont="1" applyBorder="1" applyAlignment="1">
      <alignment horizontal="left" vertical="center" wrapText="1"/>
    </xf>
    <xf numFmtId="3" fontId="18" fillId="0" borderId="183" xfId="0" applyNumberFormat="1" applyFont="1" applyBorder="1" applyAlignment="1" applyProtection="1">
      <alignment horizontal="center" vertical="center"/>
      <protection locked="0"/>
    </xf>
    <xf numFmtId="0" fontId="4" fillId="0" borderId="199" xfId="0" applyFont="1" applyBorder="1" applyAlignment="1">
      <alignment horizontal="center" vertical="center"/>
    </xf>
    <xf numFmtId="3" fontId="18" fillId="0" borderId="100" xfId="0" applyNumberFormat="1" applyFont="1" applyBorder="1" applyAlignment="1" applyProtection="1">
      <alignment horizontal="center" vertical="center"/>
      <protection locked="0"/>
    </xf>
    <xf numFmtId="0" fontId="4" fillId="0" borderId="184" xfId="0" applyFont="1" applyBorder="1" applyAlignment="1">
      <alignment horizontal="center" vertical="center"/>
    </xf>
    <xf numFmtId="0" fontId="10" fillId="0" borderId="106" xfId="0" applyFont="1" applyBorder="1" applyAlignment="1" applyProtection="1">
      <alignment horizontal="left" vertical="center" wrapText="1"/>
      <protection locked="0"/>
    </xf>
    <xf numFmtId="0" fontId="4" fillId="0" borderId="154" xfId="0" applyFont="1" applyBorder="1" applyAlignment="1">
      <alignment horizontal="left" vertical="center" wrapText="1"/>
    </xf>
    <xf numFmtId="0" fontId="4" fillId="0" borderId="2" xfId="0" applyFont="1" applyBorder="1" applyAlignment="1">
      <alignment horizontal="left" vertical="center" wrapText="1"/>
    </xf>
    <xf numFmtId="0" fontId="10" fillId="0" borderId="91" xfId="0" applyFont="1" applyBorder="1" applyAlignment="1" applyProtection="1">
      <alignment horizontal="left" vertical="center" wrapText="1"/>
      <protection locked="0"/>
    </xf>
    <xf numFmtId="0" fontId="4" fillId="0" borderId="102" xfId="0" applyFont="1" applyBorder="1" applyAlignment="1">
      <alignment horizontal="left" vertical="center" wrapText="1"/>
    </xf>
    <xf numFmtId="0" fontId="4" fillId="0" borderId="92" xfId="0" applyFont="1" applyBorder="1" applyAlignment="1">
      <alignment horizontal="left" vertical="center" wrapText="1"/>
    </xf>
    <xf numFmtId="3" fontId="18" fillId="0" borderId="93" xfId="0" applyNumberFormat="1" applyFont="1" applyBorder="1" applyAlignment="1" applyProtection="1">
      <alignment horizontal="center" vertical="center"/>
    </xf>
    <xf numFmtId="0" fontId="4" fillId="0" borderId="188" xfId="0" applyFont="1" applyBorder="1" applyAlignment="1" applyProtection="1">
      <alignment horizontal="center" vertical="center"/>
    </xf>
    <xf numFmtId="3" fontId="18" fillId="0" borderId="94" xfId="0" applyNumberFormat="1" applyFont="1" applyBorder="1" applyAlignment="1" applyProtection="1">
      <alignment horizontal="center" vertical="center"/>
    </xf>
    <xf numFmtId="0" fontId="4" fillId="0" borderId="151" xfId="0" applyFont="1" applyBorder="1" applyAlignment="1" applyProtection="1">
      <alignment horizontal="center" vertical="center"/>
    </xf>
    <xf numFmtId="0" fontId="4" fillId="0" borderId="48" xfId="0" applyFont="1" applyBorder="1" applyAlignment="1">
      <alignment horizontal="left" vertical="center" wrapText="1"/>
    </xf>
    <xf numFmtId="3" fontId="11" fillId="0" borderId="271" xfId="0" applyNumberFormat="1" applyFont="1" applyBorder="1" applyAlignment="1" applyProtection="1">
      <alignment horizontal="center" vertical="center"/>
      <protection hidden="1"/>
    </xf>
    <xf numFmtId="3" fontId="11" fillId="0" borderId="137" xfId="0" applyNumberFormat="1" applyFont="1" applyBorder="1" applyAlignment="1" applyProtection="1">
      <alignment horizontal="center" vertical="center"/>
      <protection hidden="1"/>
    </xf>
    <xf numFmtId="3" fontId="12" fillId="0" borderId="46" xfId="0" applyNumberFormat="1" applyFont="1" applyBorder="1" applyAlignment="1" applyProtection="1">
      <alignment horizontal="center" vertical="center"/>
      <protection locked="0"/>
    </xf>
    <xf numFmtId="3" fontId="12" fillId="0" borderId="202" xfId="0" applyNumberFormat="1" applyFont="1" applyBorder="1" applyAlignment="1" applyProtection="1">
      <alignment horizontal="center" vertical="center"/>
      <protection locked="0"/>
    </xf>
    <xf numFmtId="0" fontId="12" fillId="0" borderId="44" xfId="0" applyFont="1" applyBorder="1" applyAlignment="1" applyProtection="1">
      <alignment horizontal="left" vertical="center" indent="1"/>
      <protection locked="0"/>
    </xf>
    <xf numFmtId="0" fontId="12" fillId="0" borderId="45" xfId="0" applyFont="1" applyBorder="1" applyAlignment="1" applyProtection="1">
      <alignment horizontal="left" vertical="center" indent="1"/>
      <protection locked="0"/>
    </xf>
    <xf numFmtId="0" fontId="21" fillId="0" borderId="27" xfId="0" applyFont="1" applyBorder="1" applyAlignment="1" applyProtection="1">
      <alignment horizontal="center" vertical="center"/>
      <protection locked="0"/>
    </xf>
    <xf numFmtId="0" fontId="21" fillId="0" borderId="28" xfId="0" applyFont="1" applyBorder="1" applyAlignment="1" applyProtection="1">
      <alignment horizontal="center" vertical="center"/>
      <protection locked="0"/>
    </xf>
    <xf numFmtId="0" fontId="4" fillId="0" borderId="68" xfId="0" applyFont="1" applyBorder="1" applyAlignment="1">
      <alignment horizontal="left" vertical="center" wrapText="1"/>
    </xf>
    <xf numFmtId="0" fontId="4" fillId="0" borderId="146" xfId="0" applyFont="1" applyBorder="1" applyAlignment="1">
      <alignment horizontal="left" vertical="center" wrapText="1"/>
    </xf>
    <xf numFmtId="0" fontId="21" fillId="0" borderId="6" xfId="0" applyFont="1" applyBorder="1" applyAlignment="1" applyProtection="1">
      <alignment horizontal="center" vertical="center"/>
      <protection locked="0"/>
    </xf>
    <xf numFmtId="0" fontId="21" fillId="0" borderId="56" xfId="0" applyFont="1" applyBorder="1" applyAlignment="1" applyProtection="1">
      <alignment horizontal="center" vertical="center" wrapText="1"/>
      <protection locked="0"/>
    </xf>
    <xf numFmtId="0" fontId="21" fillId="0" borderId="28" xfId="0" applyFont="1" applyBorder="1" applyAlignment="1" applyProtection="1">
      <alignment horizontal="center" vertical="center" wrapText="1"/>
      <protection locked="0"/>
    </xf>
    <xf numFmtId="0" fontId="21" fillId="0" borderId="29" xfId="0" applyFont="1" applyBorder="1" applyAlignment="1" applyProtection="1">
      <alignment horizontal="center" vertical="center" wrapText="1"/>
      <protection locked="0"/>
    </xf>
    <xf numFmtId="3" fontId="12" fillId="0" borderId="74" xfId="0" applyNumberFormat="1" applyFont="1" applyBorder="1" applyAlignment="1" applyProtection="1">
      <alignment horizontal="center" vertical="center"/>
      <protection locked="0"/>
    </xf>
    <xf numFmtId="0" fontId="12" fillId="0" borderId="50" xfId="0" applyFont="1" applyBorder="1" applyAlignment="1" applyProtection="1">
      <alignment horizontal="left" vertical="center" indent="1"/>
      <protection locked="0"/>
    </xf>
    <xf numFmtId="0" fontId="12" fillId="0" borderId="51" xfId="0" applyFont="1" applyBorder="1" applyAlignment="1" applyProtection="1">
      <alignment horizontal="left" vertical="center" indent="1"/>
      <protection locked="0"/>
    </xf>
    <xf numFmtId="0" fontId="12" fillId="0" borderId="272" xfId="0" applyFont="1" applyBorder="1" applyAlignment="1" applyProtection="1">
      <alignment horizontal="left" vertical="center" indent="1"/>
      <protection locked="0"/>
    </xf>
    <xf numFmtId="0" fontId="12" fillId="0" borderId="189" xfId="0" applyFont="1" applyBorder="1" applyAlignment="1" applyProtection="1">
      <alignment horizontal="left" vertical="center" indent="1"/>
      <protection locked="0"/>
    </xf>
    <xf numFmtId="3" fontId="12" fillId="0" borderId="60" xfId="0" applyNumberFormat="1" applyFont="1" applyBorder="1" applyAlignment="1" applyProtection="1">
      <alignment horizontal="center" vertical="center"/>
      <protection locked="0"/>
    </xf>
    <xf numFmtId="3" fontId="12" fillId="0" borderId="191" xfId="0" applyNumberFormat="1" applyFont="1" applyBorder="1" applyAlignment="1" applyProtection="1">
      <alignment horizontal="center" vertical="center"/>
      <protection locked="0"/>
    </xf>
    <xf numFmtId="3" fontId="12" fillId="0" borderId="176" xfId="0" applyNumberFormat="1" applyFont="1" applyBorder="1" applyAlignment="1" applyProtection="1">
      <alignment horizontal="center" vertical="center"/>
      <protection locked="0"/>
    </xf>
    <xf numFmtId="3" fontId="11" fillId="0" borderId="189" xfId="0" applyNumberFormat="1" applyFont="1" applyBorder="1" applyAlignment="1" applyProtection="1">
      <alignment horizontal="center" vertical="center"/>
      <protection hidden="1"/>
    </xf>
    <xf numFmtId="3" fontId="11" fillId="0" borderId="190" xfId="0" applyNumberFormat="1" applyFont="1" applyBorder="1" applyAlignment="1" applyProtection="1">
      <alignment horizontal="center" vertical="center"/>
      <protection hidden="1"/>
    </xf>
    <xf numFmtId="3" fontId="11" fillId="0" borderId="274" xfId="0" applyNumberFormat="1" applyFont="1" applyBorder="1" applyAlignment="1" applyProtection="1">
      <alignment horizontal="center" vertical="center"/>
      <protection hidden="1"/>
    </xf>
    <xf numFmtId="3" fontId="11" fillId="0" borderId="275" xfId="0" applyNumberFormat="1" applyFont="1" applyBorder="1" applyAlignment="1" applyProtection="1">
      <alignment horizontal="center" vertical="center"/>
      <protection hidden="1"/>
    </xf>
    <xf numFmtId="0" fontId="10" fillId="0" borderId="138" xfId="0" applyFont="1" applyBorder="1" applyAlignment="1" applyProtection="1">
      <alignment horizontal="left" vertical="center" wrapText="1"/>
      <protection locked="0"/>
    </xf>
    <xf numFmtId="0" fontId="10" fillId="0" borderId="139" xfId="0" applyFont="1" applyBorder="1" applyAlignment="1" applyProtection="1">
      <alignment horizontal="left" vertical="center" wrapText="1"/>
      <protection locked="0"/>
    </xf>
    <xf numFmtId="3" fontId="11" fillId="0" borderId="175" xfId="0" applyNumberFormat="1" applyFont="1" applyBorder="1" applyAlignment="1" applyProtection="1">
      <alignment horizontal="center" vertical="center"/>
      <protection hidden="1"/>
    </xf>
    <xf numFmtId="3" fontId="11" fillId="0" borderId="191" xfId="0" applyNumberFormat="1" applyFont="1" applyBorder="1" applyAlignment="1" applyProtection="1">
      <alignment horizontal="center" vertical="center"/>
      <protection hidden="1"/>
    </xf>
    <xf numFmtId="3" fontId="11" fillId="0" borderId="176" xfId="0" applyNumberFormat="1" applyFont="1" applyBorder="1" applyAlignment="1" applyProtection="1">
      <alignment horizontal="center" vertical="center"/>
      <protection hidden="1"/>
    </xf>
    <xf numFmtId="3" fontId="12" fillId="0" borderId="196" xfId="0" applyNumberFormat="1" applyFont="1" applyBorder="1" applyAlignment="1" applyProtection="1">
      <alignment horizontal="center" vertical="center"/>
      <protection locked="0"/>
    </xf>
    <xf numFmtId="3" fontId="12" fillId="0" borderId="171" xfId="0" applyNumberFormat="1" applyFont="1" applyBorder="1" applyAlignment="1" applyProtection="1">
      <alignment horizontal="center" vertical="center"/>
      <protection locked="0"/>
    </xf>
    <xf numFmtId="0" fontId="12" fillId="0" borderId="33" xfId="0" applyFont="1" applyBorder="1" applyAlignment="1" applyProtection="1">
      <alignment horizontal="left" vertical="center" indent="1"/>
      <protection locked="0"/>
    </xf>
    <xf numFmtId="0" fontId="12" fillId="0" borderId="34" xfId="0" applyFont="1" applyBorder="1" applyAlignment="1" applyProtection="1">
      <alignment horizontal="left" vertical="center" indent="1"/>
      <protection locked="0"/>
    </xf>
    <xf numFmtId="3" fontId="11" fillId="0" borderId="139" xfId="0" applyNumberFormat="1" applyFont="1" applyBorder="1" applyAlignment="1" applyProtection="1">
      <alignment horizontal="center" vertical="center"/>
      <protection hidden="1"/>
    </xf>
    <xf numFmtId="3" fontId="11" fillId="0" borderId="93" xfId="0" applyNumberFormat="1" applyFont="1" applyBorder="1" applyAlignment="1" applyProtection="1">
      <alignment horizontal="center" vertical="center"/>
      <protection hidden="1"/>
    </xf>
    <xf numFmtId="3" fontId="11" fillId="0" borderId="200" xfId="0" applyNumberFormat="1" applyFont="1" applyBorder="1" applyAlignment="1" applyProtection="1">
      <alignment horizontal="center" vertical="center"/>
      <protection hidden="1"/>
    </xf>
    <xf numFmtId="3" fontId="11" fillId="0" borderId="177" xfId="0" applyNumberFormat="1" applyFont="1" applyBorder="1" applyAlignment="1" applyProtection="1">
      <alignment horizontal="center" vertical="center"/>
      <protection hidden="1"/>
    </xf>
    <xf numFmtId="3" fontId="12" fillId="0" borderId="274" xfId="0" applyNumberFormat="1" applyFont="1" applyBorder="1" applyAlignment="1" applyProtection="1">
      <alignment horizontal="center" vertical="center"/>
      <protection locked="0"/>
    </xf>
    <xf numFmtId="3" fontId="12" fillId="0" borderId="275" xfId="0" applyNumberFormat="1" applyFont="1" applyBorder="1" applyAlignment="1" applyProtection="1">
      <alignment horizontal="center" vertical="center"/>
      <protection locked="0"/>
    </xf>
    <xf numFmtId="0" fontId="4" fillId="0" borderId="72" xfId="0" applyFont="1" applyBorder="1" applyAlignment="1" applyProtection="1">
      <alignment horizontal="left" vertical="center" wrapText="1"/>
      <protection locked="0"/>
    </xf>
    <xf numFmtId="0" fontId="4" fillId="0" borderId="0" xfId="0" applyFont="1" applyBorder="1" applyAlignment="1">
      <alignment horizontal="left" vertical="center"/>
    </xf>
    <xf numFmtId="0" fontId="22" fillId="0" borderId="16" xfId="0" applyFont="1" applyBorder="1" applyAlignment="1" applyProtection="1">
      <alignment horizontal="left" vertical="center"/>
      <protection locked="0"/>
    </xf>
    <xf numFmtId="0" fontId="22" fillId="0" borderId="2" xfId="0" applyFont="1" applyBorder="1" applyAlignment="1" applyProtection="1">
      <alignment horizontal="left" vertical="center"/>
      <protection locked="0"/>
    </xf>
    <xf numFmtId="0" fontId="22" fillId="0" borderId="64" xfId="0" applyFont="1" applyBorder="1" applyAlignment="1" applyProtection="1">
      <alignment horizontal="left" vertical="center"/>
      <protection locked="0"/>
    </xf>
    <xf numFmtId="0" fontId="22" fillId="0" borderId="65" xfId="0" applyFont="1" applyBorder="1" applyAlignment="1" applyProtection="1">
      <alignment horizontal="left" vertical="center"/>
      <protection locked="0"/>
    </xf>
    <xf numFmtId="0" fontId="22" fillId="0" borderId="133" xfId="0" applyFont="1" applyBorder="1" applyAlignment="1" applyProtection="1">
      <alignment horizontal="left" vertical="center" wrapText="1"/>
      <protection locked="0"/>
    </xf>
    <xf numFmtId="0" fontId="22" fillId="0" borderId="147" xfId="0" applyFont="1" applyBorder="1" applyAlignment="1" applyProtection="1">
      <alignment horizontal="left" vertical="center"/>
      <protection locked="0"/>
    </xf>
    <xf numFmtId="3" fontId="22" fillId="0" borderId="191" xfId="0" applyNumberFormat="1" applyFont="1" applyBorder="1" applyAlignment="1" applyProtection="1">
      <alignment horizontal="center" vertical="center"/>
      <protection locked="0"/>
    </xf>
    <xf numFmtId="3" fontId="22" fillId="0" borderId="176" xfId="0" applyNumberFormat="1" applyFont="1" applyBorder="1" applyAlignment="1" applyProtection="1">
      <alignment horizontal="center" vertical="center"/>
      <protection locked="0"/>
    </xf>
    <xf numFmtId="3" fontId="21" fillId="0" borderId="61" xfId="0" applyNumberFormat="1" applyFont="1" applyBorder="1" applyAlignment="1" applyProtection="1">
      <alignment horizontal="center" vertical="center"/>
      <protection hidden="1"/>
    </xf>
    <xf numFmtId="3" fontId="21" fillId="0" borderId="34" xfId="0" applyNumberFormat="1" applyFont="1" applyBorder="1" applyAlignment="1" applyProtection="1">
      <alignment horizontal="center" vertical="center"/>
      <protection hidden="1"/>
    </xf>
    <xf numFmtId="3" fontId="21" fillId="0" borderId="35" xfId="0" applyNumberFormat="1" applyFont="1" applyBorder="1" applyAlignment="1" applyProtection="1">
      <alignment horizontal="center" vertical="center"/>
      <protection hidden="1"/>
    </xf>
    <xf numFmtId="0" fontId="21" fillId="0" borderId="6" xfId="0" applyFont="1" applyBorder="1" applyAlignment="1" applyProtection="1">
      <alignment horizontal="center" vertical="center" wrapText="1"/>
      <protection locked="0"/>
    </xf>
    <xf numFmtId="0" fontId="21" fillId="0" borderId="316" xfId="0" applyFont="1" applyBorder="1" applyAlignment="1" applyProtection="1">
      <alignment horizontal="left" vertical="center" wrapText="1"/>
      <protection locked="0"/>
    </xf>
    <xf numFmtId="0" fontId="21" fillId="0" borderId="317" xfId="0" applyFont="1" applyBorder="1" applyAlignment="1" applyProtection="1">
      <alignment horizontal="left" vertical="center" wrapText="1"/>
      <protection locked="0"/>
    </xf>
    <xf numFmtId="3" fontId="21" fillId="0" borderId="317" xfId="0" applyNumberFormat="1" applyFont="1" applyBorder="1" applyAlignment="1" applyProtection="1">
      <alignment horizontal="center" vertical="center"/>
      <protection hidden="1"/>
    </xf>
    <xf numFmtId="3" fontId="21" fillId="0" borderId="318" xfId="0" applyNumberFormat="1" applyFont="1" applyBorder="1" applyAlignment="1" applyProtection="1">
      <alignment horizontal="center" vertical="center"/>
      <protection hidden="1"/>
    </xf>
    <xf numFmtId="3" fontId="21" fillId="0" borderId="319" xfId="0" applyNumberFormat="1" applyFont="1" applyBorder="1" applyAlignment="1" applyProtection="1">
      <alignment horizontal="center" vertical="center"/>
      <protection hidden="1"/>
    </xf>
    <xf numFmtId="3" fontId="21" fillId="0" borderId="320" xfId="0" applyNumberFormat="1" applyFont="1" applyBorder="1" applyAlignment="1" applyProtection="1">
      <alignment horizontal="center" vertical="center"/>
      <protection hidden="1"/>
    </xf>
    <xf numFmtId="0" fontId="22" fillId="0" borderId="237" xfId="0" applyFont="1" applyBorder="1" applyAlignment="1" applyProtection="1">
      <alignment horizontal="left" vertical="center" wrapText="1" indent="1"/>
      <protection locked="0"/>
    </xf>
    <xf numFmtId="0" fontId="22" fillId="0" borderId="238" xfId="0" applyFont="1" applyBorder="1" applyAlignment="1" applyProtection="1">
      <alignment horizontal="left" vertical="center" wrapText="1" indent="1"/>
      <protection locked="0"/>
    </xf>
    <xf numFmtId="0" fontId="4" fillId="0" borderId="237" xfId="0" applyFont="1" applyBorder="1" applyAlignment="1" applyProtection="1">
      <alignment horizontal="left" vertical="center" wrapText="1"/>
      <protection locked="0"/>
    </xf>
    <xf numFmtId="0" fontId="4" fillId="0" borderId="238" xfId="0" applyFont="1" applyBorder="1" applyAlignment="1" applyProtection="1">
      <alignment horizontal="left" vertical="center" wrapText="1"/>
      <protection locked="0"/>
    </xf>
    <xf numFmtId="0" fontId="8" fillId="0" borderId="0" xfId="0" applyFont="1" applyAlignment="1" applyProtection="1">
      <alignment horizontal="left"/>
      <protection locked="0"/>
    </xf>
    <xf numFmtId="3" fontId="12" fillId="0" borderId="238" xfId="0" applyNumberFormat="1" applyFont="1" applyBorder="1" applyAlignment="1" applyProtection="1">
      <alignment horizontal="center" vertical="center" wrapText="1"/>
      <protection locked="0"/>
    </xf>
    <xf numFmtId="3" fontId="12" fillId="0" borderId="239" xfId="0" applyNumberFormat="1" applyFont="1" applyBorder="1" applyAlignment="1" applyProtection="1">
      <alignment horizontal="center" vertical="center" wrapText="1"/>
      <protection locked="0"/>
    </xf>
    <xf numFmtId="3" fontId="12" fillId="0" borderId="240" xfId="0" applyNumberFormat="1" applyFont="1" applyBorder="1" applyAlignment="1" applyProtection="1">
      <alignment horizontal="center" vertical="center" wrapText="1"/>
      <protection locked="0"/>
    </xf>
    <xf numFmtId="3" fontId="12" fillId="0" borderId="241" xfId="0" applyNumberFormat="1" applyFont="1" applyBorder="1" applyAlignment="1" applyProtection="1">
      <alignment horizontal="center" vertical="center" wrapText="1"/>
      <protection locked="0"/>
    </xf>
    <xf numFmtId="0" fontId="21" fillId="0" borderId="33" xfId="0" applyFont="1" applyBorder="1" applyAlignment="1" applyProtection="1">
      <alignment horizontal="left" vertical="center"/>
      <protection locked="0"/>
    </xf>
    <xf numFmtId="0" fontId="21" fillId="0" borderId="34" xfId="0" applyFont="1" applyBorder="1" applyAlignment="1" applyProtection="1">
      <alignment horizontal="left" vertical="center"/>
      <protection locked="0"/>
    </xf>
    <xf numFmtId="0" fontId="21" fillId="0" borderId="53" xfId="0" applyFont="1" applyBorder="1" applyAlignment="1" applyProtection="1">
      <alignment horizontal="left" vertical="center"/>
      <protection locked="0"/>
    </xf>
    <xf numFmtId="3" fontId="21" fillId="0" borderId="53" xfId="0" applyNumberFormat="1" applyFont="1" applyBorder="1" applyAlignment="1" applyProtection="1">
      <alignment horizontal="center" vertical="center"/>
      <protection hidden="1"/>
    </xf>
    <xf numFmtId="0" fontId="21" fillId="0" borderId="229" xfId="0" applyFont="1" applyBorder="1" applyAlignment="1" applyProtection="1">
      <alignment horizontal="center" vertical="center" wrapText="1"/>
      <protection locked="0"/>
    </xf>
    <xf numFmtId="0" fontId="21" fillId="0" borderId="230" xfId="0" applyFont="1" applyBorder="1" applyAlignment="1" applyProtection="1">
      <alignment horizontal="center" vertical="center" wrapText="1"/>
      <protection locked="0"/>
    </xf>
    <xf numFmtId="0" fontId="21" fillId="0" borderId="231" xfId="0" applyFont="1" applyBorder="1" applyAlignment="1" applyProtection="1">
      <alignment horizontal="center" vertical="center" wrapText="1"/>
      <protection locked="0"/>
    </xf>
    <xf numFmtId="0" fontId="21" fillId="0" borderId="232" xfId="0" applyFont="1" applyBorder="1" applyAlignment="1" applyProtection="1">
      <alignment horizontal="center" vertical="center" wrapText="1"/>
      <protection locked="0"/>
    </xf>
    <xf numFmtId="3" fontId="12" fillId="0" borderId="254" xfId="0" applyNumberFormat="1" applyFont="1" applyBorder="1" applyAlignment="1" applyProtection="1">
      <alignment horizontal="center" vertical="center" wrapText="1"/>
      <protection locked="0"/>
    </xf>
    <xf numFmtId="3" fontId="12" fillId="0" borderId="255" xfId="0" applyNumberFormat="1" applyFont="1" applyBorder="1" applyAlignment="1" applyProtection="1">
      <alignment horizontal="center" vertical="center" wrapText="1"/>
      <protection locked="0"/>
    </xf>
    <xf numFmtId="3" fontId="12" fillId="0" borderId="256" xfId="0" applyNumberFormat="1" applyFont="1" applyBorder="1" applyAlignment="1" applyProtection="1">
      <alignment horizontal="center" vertical="center" wrapText="1"/>
      <protection locked="0"/>
    </xf>
    <xf numFmtId="3" fontId="12" fillId="0" borderId="257" xfId="0" applyNumberFormat="1" applyFont="1" applyBorder="1" applyAlignment="1" applyProtection="1">
      <alignment horizontal="center" vertical="center" wrapText="1"/>
      <protection locked="0"/>
    </xf>
    <xf numFmtId="0" fontId="21" fillId="0" borderId="307" xfId="0" applyFont="1" applyBorder="1" applyAlignment="1" applyProtection="1">
      <alignment horizontal="center" vertical="center"/>
      <protection locked="0"/>
    </xf>
    <xf numFmtId="0" fontId="21" fillId="0" borderId="308" xfId="0" applyFont="1" applyBorder="1" applyAlignment="1" applyProtection="1">
      <alignment horizontal="center" vertical="center"/>
      <protection locked="0"/>
    </xf>
    <xf numFmtId="0" fontId="21" fillId="0" borderId="259" xfId="0" applyFont="1" applyBorder="1" applyAlignment="1" applyProtection="1">
      <alignment horizontal="center" vertical="center"/>
      <protection locked="0"/>
    </xf>
    <xf numFmtId="0" fontId="21" fillId="0" borderId="327" xfId="0" applyFont="1" applyBorder="1" applyAlignment="1" applyProtection="1">
      <alignment horizontal="center" vertical="center"/>
      <protection locked="0"/>
    </xf>
    <xf numFmtId="0" fontId="21" fillId="0" borderId="228" xfId="0" applyFont="1" applyBorder="1" applyAlignment="1" applyProtection="1">
      <alignment horizontal="center" vertical="center" wrapText="1"/>
      <protection locked="0"/>
    </xf>
    <xf numFmtId="0" fontId="4" fillId="0" borderId="253" xfId="0" applyFont="1" applyBorder="1" applyAlignment="1" applyProtection="1">
      <alignment horizontal="left" vertical="center" wrapText="1"/>
      <protection locked="0"/>
    </xf>
    <xf numFmtId="0" fontId="4" fillId="0" borderId="254" xfId="0" applyFont="1" applyBorder="1" applyAlignment="1" applyProtection="1">
      <alignment horizontal="left" vertical="center" wrapText="1"/>
      <protection locked="0"/>
    </xf>
    <xf numFmtId="0" fontId="10" fillId="0" borderId="230" xfId="0" applyFont="1" applyBorder="1" applyAlignment="1" applyProtection="1">
      <alignment horizontal="center" vertical="center" wrapText="1"/>
      <protection locked="0"/>
    </xf>
    <xf numFmtId="0" fontId="10" fillId="0" borderId="359" xfId="0" applyFont="1" applyBorder="1" applyAlignment="1" applyProtection="1">
      <alignment horizontal="center" vertical="center" wrapText="1"/>
      <protection locked="0"/>
    </xf>
    <xf numFmtId="0" fontId="10" fillId="0" borderId="367" xfId="0" applyFont="1" applyBorder="1" applyAlignment="1" applyProtection="1">
      <alignment horizontal="center" vertical="center" wrapText="1"/>
      <protection locked="0"/>
    </xf>
    <xf numFmtId="0" fontId="10" fillId="0" borderId="366" xfId="0" applyFont="1" applyBorder="1" applyAlignment="1" applyProtection="1">
      <alignment horizontal="center" vertical="center" wrapText="1"/>
      <protection locked="0"/>
    </xf>
    <xf numFmtId="0" fontId="10" fillId="0" borderId="360" xfId="0" applyFont="1" applyBorder="1" applyAlignment="1" applyProtection="1">
      <alignment horizontal="center" vertical="center" wrapText="1"/>
      <protection locked="0"/>
    </xf>
    <xf numFmtId="0" fontId="4" fillId="0" borderId="239" xfId="0" applyFont="1" applyBorder="1" applyAlignment="1" applyProtection="1">
      <alignment horizontal="left" vertical="center" wrapText="1"/>
      <protection locked="0"/>
    </xf>
    <xf numFmtId="0" fontId="10" fillId="0" borderId="228" xfId="0" applyFont="1" applyBorder="1" applyAlignment="1" applyProtection="1">
      <alignment horizontal="center" vertical="center"/>
      <protection locked="0"/>
    </xf>
    <xf numFmtId="0" fontId="10" fillId="0" borderId="229" xfId="0" applyFont="1" applyBorder="1" applyAlignment="1" applyProtection="1">
      <alignment horizontal="center" vertical="center"/>
      <protection locked="0"/>
    </xf>
    <xf numFmtId="0" fontId="10" fillId="0" borderId="230" xfId="0" applyFont="1" applyBorder="1" applyAlignment="1" applyProtection="1">
      <alignment horizontal="center" vertical="center"/>
      <protection locked="0"/>
    </xf>
    <xf numFmtId="0" fontId="4" fillId="0" borderId="255" xfId="0" applyFont="1" applyBorder="1" applyAlignment="1" applyProtection="1">
      <alignment horizontal="left" vertical="center" wrapText="1"/>
      <protection locked="0"/>
    </xf>
    <xf numFmtId="3" fontId="12" fillId="0" borderId="299" xfId="0" applyNumberFormat="1" applyFont="1" applyBorder="1" applyAlignment="1" applyProtection="1">
      <alignment horizontal="center" vertical="center" wrapText="1"/>
      <protection locked="0"/>
    </xf>
    <xf numFmtId="0" fontId="12" fillId="0" borderId="254" xfId="0" applyFont="1" applyBorder="1" applyAlignment="1" applyProtection="1">
      <alignment horizontal="center" vertical="center"/>
      <protection locked="0"/>
    </xf>
    <xf numFmtId="0" fontId="12" fillId="0" borderId="255" xfId="0" applyFont="1" applyBorder="1" applyAlignment="1" applyProtection="1">
      <alignment horizontal="center" vertical="center"/>
      <protection locked="0"/>
    </xf>
    <xf numFmtId="3" fontId="12" fillId="0" borderId="256" xfId="0" applyNumberFormat="1" applyFont="1" applyBorder="1" applyAlignment="1" applyProtection="1">
      <alignment horizontal="center" vertical="center"/>
      <protection locked="0"/>
    </xf>
    <xf numFmtId="3" fontId="12" fillId="0" borderId="255" xfId="0" applyNumberFormat="1" applyFont="1" applyBorder="1" applyAlignment="1" applyProtection="1">
      <alignment horizontal="center" vertical="center"/>
      <protection locked="0"/>
    </xf>
    <xf numFmtId="3" fontId="12" fillId="0" borderId="257" xfId="0" applyNumberFormat="1" applyFont="1" applyBorder="1" applyAlignment="1" applyProtection="1">
      <alignment horizontal="center" vertical="center"/>
      <protection locked="0"/>
    </xf>
    <xf numFmtId="3" fontId="12" fillId="0" borderId="297" xfId="0" applyNumberFormat="1" applyFont="1" applyBorder="1" applyAlignment="1" applyProtection="1">
      <alignment horizontal="center" vertical="center" wrapText="1"/>
      <protection locked="0"/>
    </xf>
    <xf numFmtId="0" fontId="25" fillId="0" borderId="266" xfId="0" applyFont="1" applyBorder="1" applyAlignment="1" applyProtection="1">
      <alignment horizontal="center" vertical="center" wrapText="1"/>
      <protection locked="0"/>
    </xf>
    <xf numFmtId="0" fontId="25" fillId="0" borderId="267" xfId="0" applyFont="1" applyBorder="1" applyAlignment="1" applyProtection="1">
      <alignment horizontal="center" vertical="center" wrapText="1"/>
      <protection locked="0"/>
    </xf>
    <xf numFmtId="0" fontId="25" fillId="0" borderId="248" xfId="0" applyFont="1" applyBorder="1" applyAlignment="1" applyProtection="1">
      <alignment horizontal="center" vertical="center" wrapText="1"/>
      <protection locked="0"/>
    </xf>
    <xf numFmtId="0" fontId="25" fillId="0" borderId="247" xfId="0" applyFont="1" applyBorder="1" applyAlignment="1" applyProtection="1">
      <alignment horizontal="center" vertical="center" wrapText="1"/>
      <protection locked="0"/>
    </xf>
    <xf numFmtId="0" fontId="21" fillId="0" borderId="256" xfId="0" applyFont="1" applyBorder="1" applyAlignment="1" applyProtection="1">
      <alignment horizontal="center" vertical="center"/>
      <protection locked="0"/>
    </xf>
    <xf numFmtId="0" fontId="21" fillId="0" borderId="254" xfId="0" applyFont="1" applyBorder="1" applyAlignment="1" applyProtection="1">
      <alignment horizontal="center" vertical="center"/>
      <protection locked="0"/>
    </xf>
    <xf numFmtId="0" fontId="21" fillId="0" borderId="257" xfId="0" applyFont="1" applyBorder="1" applyAlignment="1" applyProtection="1">
      <alignment horizontal="center" vertical="center"/>
      <protection locked="0"/>
    </xf>
    <xf numFmtId="0" fontId="21" fillId="0" borderId="270" xfId="0" applyFont="1" applyBorder="1" applyAlignment="1" applyProtection="1">
      <alignment horizontal="center" vertical="center" wrapText="1"/>
      <protection locked="0"/>
    </xf>
    <xf numFmtId="0" fontId="21" fillId="0" borderId="353" xfId="0" applyFont="1" applyBorder="1" applyAlignment="1" applyProtection="1">
      <alignment horizontal="center" vertical="center" wrapText="1"/>
      <protection locked="0"/>
    </xf>
    <xf numFmtId="0" fontId="21" fillId="0" borderId="354" xfId="0" applyFont="1" applyBorder="1" applyAlignment="1" applyProtection="1">
      <alignment horizontal="center" vertical="center" wrapText="1"/>
      <protection locked="0"/>
    </xf>
    <xf numFmtId="0" fontId="21" fillId="0" borderId="129" xfId="0" applyFont="1" applyBorder="1" applyAlignment="1" applyProtection="1">
      <alignment horizontal="center" vertical="center"/>
      <protection locked="0"/>
    </xf>
    <xf numFmtId="0" fontId="21" fillId="0" borderId="130" xfId="0" applyFont="1" applyBorder="1" applyAlignment="1" applyProtection="1">
      <alignment horizontal="center" vertical="center"/>
      <protection locked="0"/>
    </xf>
    <xf numFmtId="0" fontId="21" fillId="0" borderId="200" xfId="0" applyFont="1" applyBorder="1" applyAlignment="1" applyProtection="1">
      <alignment horizontal="center" vertical="center"/>
      <protection locked="0"/>
    </xf>
    <xf numFmtId="0" fontId="4" fillId="0" borderId="37" xfId="0" applyFont="1" applyBorder="1" applyAlignment="1" applyProtection="1">
      <alignment horizontal="center"/>
      <protection locked="0"/>
    </xf>
    <xf numFmtId="0" fontId="4" fillId="0" borderId="38" xfId="0" applyFont="1" applyBorder="1" applyAlignment="1" applyProtection="1">
      <alignment horizontal="center"/>
      <protection locked="0"/>
    </xf>
    <xf numFmtId="0" fontId="6" fillId="0" borderId="0" xfId="0" applyFont="1" applyBorder="1" applyAlignment="1" applyProtection="1">
      <alignment horizontal="justify" vertical="top" wrapText="1"/>
      <protection locked="0"/>
    </xf>
    <xf numFmtId="0" fontId="21" fillId="0" borderId="95" xfId="0" applyFont="1" applyBorder="1" applyAlignment="1" applyProtection="1">
      <alignment horizontal="center" vertical="center"/>
      <protection locked="0"/>
    </xf>
    <xf numFmtId="0" fontId="12" fillId="0" borderId="131" xfId="0" applyFont="1" applyBorder="1" applyAlignment="1" applyProtection="1">
      <alignment horizontal="center" vertical="center"/>
      <protection locked="0"/>
    </xf>
    <xf numFmtId="0" fontId="12" fillId="0" borderId="96" xfId="0" applyFont="1" applyBorder="1" applyAlignment="1" applyProtection="1">
      <alignment horizontal="center" vertical="center"/>
      <protection locked="0"/>
    </xf>
    <xf numFmtId="0" fontId="22" fillId="0" borderId="372" xfId="0" applyFont="1" applyBorder="1" applyAlignment="1" applyProtection="1">
      <alignment horizontal="left" vertical="center" wrapText="1" indent="1"/>
      <protection locked="0"/>
    </xf>
    <xf numFmtId="0" fontId="22" fillId="0" borderId="289" xfId="0" applyFont="1" applyBorder="1" applyAlignment="1" applyProtection="1">
      <alignment horizontal="left" vertical="center" wrapText="1" indent="1"/>
      <protection locked="0"/>
    </xf>
    <xf numFmtId="0" fontId="22" fillId="0" borderId="290" xfId="0" applyFont="1" applyBorder="1" applyAlignment="1" applyProtection="1">
      <alignment horizontal="left" vertical="center" wrapText="1" indent="1"/>
      <protection locked="0"/>
    </xf>
    <xf numFmtId="0" fontId="12" fillId="0" borderId="40"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43" xfId="0" applyFont="1" applyBorder="1" applyAlignment="1" applyProtection="1">
      <alignment horizontal="center" vertical="center"/>
      <protection locked="0"/>
    </xf>
    <xf numFmtId="0" fontId="12" fillId="0" borderId="51" xfId="0" applyFont="1" applyBorder="1" applyAlignment="1" applyProtection="1">
      <alignment horizontal="center" vertical="center"/>
      <protection locked="0"/>
    </xf>
    <xf numFmtId="0" fontId="12" fillId="0" borderId="60" xfId="0" applyFont="1" applyBorder="1" applyAlignment="1" applyProtection="1">
      <alignment horizontal="center" vertical="center"/>
      <protection locked="0"/>
    </xf>
    <xf numFmtId="0" fontId="21" fillId="0" borderId="31" xfId="0" applyFont="1" applyBorder="1" applyAlignment="1" applyProtection="1">
      <alignment horizontal="center" vertical="center" wrapText="1"/>
      <protection locked="0"/>
    </xf>
    <xf numFmtId="0" fontId="21" fillId="0" borderId="32" xfId="0" applyFont="1" applyBorder="1" applyAlignment="1" applyProtection="1">
      <alignment horizontal="center" vertical="center" wrapText="1"/>
      <protection locked="0"/>
    </xf>
    <xf numFmtId="0" fontId="4" fillId="0" borderId="110" xfId="0" applyFont="1" applyBorder="1" applyAlignment="1" applyProtection="1">
      <alignment horizontal="left"/>
      <protection locked="0"/>
    </xf>
    <xf numFmtId="0" fontId="4" fillId="0" borderId="82" xfId="0" applyFont="1" applyBorder="1" applyAlignment="1" applyProtection="1">
      <alignment horizontal="left"/>
      <protection locked="0"/>
    </xf>
    <xf numFmtId="0" fontId="4" fillId="0" borderId="111" xfId="0" applyFont="1" applyBorder="1" applyAlignment="1" applyProtection="1">
      <alignment horizontal="left"/>
      <protection locked="0"/>
    </xf>
    <xf numFmtId="0" fontId="4" fillId="0" borderId="16" xfId="0" applyFont="1" applyBorder="1" applyAlignment="1" applyProtection="1">
      <alignment horizontal="center" vertical="center" wrapText="1"/>
      <protection locked="0"/>
    </xf>
    <xf numFmtId="0" fontId="12" fillId="0" borderId="132"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9" xfId="0" applyFont="1" applyBorder="1" applyAlignment="1" applyProtection="1">
      <alignment horizontal="center" vertical="center"/>
      <protection locked="0"/>
    </xf>
    <xf numFmtId="0" fontId="4" fillId="0" borderId="117" xfId="0" applyFont="1" applyBorder="1" applyAlignment="1" applyProtection="1">
      <alignment horizontal="center" wrapText="1"/>
      <protection locked="0"/>
    </xf>
    <xf numFmtId="0" fontId="4" fillId="0" borderId="1" xfId="0" applyFont="1" applyBorder="1" applyAlignment="1" applyProtection="1">
      <alignment horizontal="center" wrapText="1"/>
      <protection locked="0"/>
    </xf>
    <xf numFmtId="0" fontId="12" fillId="0" borderId="31" xfId="0" applyFont="1" applyBorder="1" applyAlignment="1" applyProtection="1">
      <alignment horizontal="center" vertical="center"/>
      <protection locked="0"/>
    </xf>
    <xf numFmtId="0" fontId="12" fillId="0" borderId="32" xfId="0" applyFont="1" applyBorder="1" applyAlignment="1" applyProtection="1">
      <alignment horizontal="center" vertical="center"/>
      <protection locked="0"/>
    </xf>
    <xf numFmtId="0" fontId="12" fillId="0" borderId="76" xfId="0" applyFont="1" applyBorder="1" applyAlignment="1" applyProtection="1">
      <alignment horizontal="center" vertical="center"/>
      <protection locked="0"/>
    </xf>
    <xf numFmtId="0" fontId="12" fillId="0" borderId="77" xfId="0" applyFont="1" applyBorder="1" applyAlignment="1" applyProtection="1">
      <alignment horizontal="center" vertical="center"/>
      <protection locked="0"/>
    </xf>
    <xf numFmtId="0" fontId="4" fillId="0" borderId="113" xfId="0" applyFont="1" applyBorder="1" applyAlignment="1" applyProtection="1">
      <alignment horizontal="center" wrapText="1"/>
      <protection locked="0"/>
    </xf>
    <xf numFmtId="0" fontId="4" fillId="0" borderId="54" xfId="0" applyFont="1" applyBorder="1" applyAlignment="1" applyProtection="1">
      <alignment horizontal="center" wrapText="1"/>
      <protection locked="0"/>
    </xf>
    <xf numFmtId="0" fontId="12" fillId="0" borderId="124"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12" fillId="0" borderId="54"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4" fillId="0" borderId="117" xfId="0" applyFont="1" applyBorder="1" applyAlignment="1" applyProtection="1">
      <alignment horizontal="left" wrapText="1"/>
      <protection locked="0"/>
    </xf>
    <xf numFmtId="0" fontId="4" fillId="0" borderId="18" xfId="0" applyFont="1" applyBorder="1" applyAlignment="1" applyProtection="1">
      <alignment horizontal="left" wrapText="1"/>
      <protection locked="0"/>
    </xf>
    <xf numFmtId="0" fontId="4" fillId="0" borderId="1" xfId="0" applyFont="1" applyBorder="1" applyAlignment="1" applyProtection="1">
      <alignment horizontal="left" wrapText="1"/>
      <protection locked="0"/>
    </xf>
    <xf numFmtId="0" fontId="10" fillId="0" borderId="184" xfId="0" applyFont="1" applyBorder="1" applyAlignment="1" applyProtection="1">
      <alignment horizontal="center" vertical="center" wrapText="1"/>
      <protection locked="0"/>
    </xf>
    <xf numFmtId="3" fontId="43" fillId="0" borderId="201" xfId="0" applyNumberFormat="1" applyFont="1" applyBorder="1" applyAlignment="1" applyProtection="1">
      <alignment horizontal="center" vertical="center"/>
      <protection locked="0"/>
    </xf>
    <xf numFmtId="3" fontId="43" fillId="0" borderId="145" xfId="0" applyNumberFormat="1" applyFont="1" applyBorder="1" applyAlignment="1" applyProtection="1">
      <alignment horizontal="center" vertical="center"/>
      <protection locked="0"/>
    </xf>
    <xf numFmtId="3" fontId="43" fillId="0" borderId="202" xfId="0" applyNumberFormat="1" applyFont="1" applyBorder="1" applyAlignment="1" applyProtection="1">
      <alignment horizontal="center" vertical="center"/>
      <protection locked="0"/>
    </xf>
    <xf numFmtId="0" fontId="4" fillId="0" borderId="113" xfId="0" applyFont="1" applyBorder="1" applyAlignment="1" applyProtection="1">
      <alignment horizontal="left" wrapText="1"/>
      <protection locked="0"/>
    </xf>
    <xf numFmtId="0" fontId="4" fillId="0" borderId="24" xfId="0" applyFont="1" applyBorder="1" applyAlignment="1" applyProtection="1">
      <alignment horizontal="left" wrapText="1"/>
      <protection locked="0"/>
    </xf>
    <xf numFmtId="0" fontId="4" fillId="0" borderId="54" xfId="0" applyFont="1" applyBorder="1" applyAlignment="1" applyProtection="1">
      <alignment horizontal="left" wrapText="1"/>
      <protection locked="0"/>
    </xf>
    <xf numFmtId="0" fontId="4" fillId="0" borderId="117"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21" fillId="0" borderId="286" xfId="0" applyFont="1" applyBorder="1" applyAlignment="1" applyProtection="1">
      <alignment horizontal="center" vertical="center"/>
      <protection locked="0"/>
    </xf>
    <xf numFmtId="0" fontId="21" fillId="0" borderId="286" xfId="0" applyFont="1" applyBorder="1" applyAlignment="1" applyProtection="1">
      <alignment horizontal="center" vertical="center" wrapText="1"/>
      <protection locked="0"/>
    </xf>
    <xf numFmtId="0" fontId="21" fillId="0" borderId="288" xfId="0" applyFont="1" applyBorder="1" applyAlignment="1" applyProtection="1">
      <alignment horizontal="center" vertical="center" wrapText="1"/>
      <protection locked="0"/>
    </xf>
    <xf numFmtId="0" fontId="4" fillId="0" borderId="117" xfId="0" applyFont="1" applyBorder="1" applyAlignment="1" applyProtection="1">
      <alignment horizontal="left"/>
      <protection locked="0"/>
    </xf>
    <xf numFmtId="0" fontId="4" fillId="0" borderId="18" xfId="0" applyFont="1" applyBorder="1" applyAlignment="1" applyProtection="1">
      <alignment horizontal="left"/>
      <protection locked="0"/>
    </xf>
    <xf numFmtId="0" fontId="4" fillId="0" borderId="1" xfId="0" applyFont="1" applyBorder="1" applyAlignment="1" applyProtection="1">
      <alignment horizontal="left"/>
      <protection locked="0"/>
    </xf>
    <xf numFmtId="3" fontId="43" fillId="0" borderId="132" xfId="0" applyNumberFormat="1" applyFont="1" applyBorder="1" applyAlignment="1" applyProtection="1">
      <alignment horizontal="center" vertical="center"/>
      <protection locked="0"/>
    </xf>
    <xf numFmtId="3" fontId="43" fillId="0" borderId="18" xfId="0" applyNumberFormat="1" applyFont="1" applyBorder="1" applyAlignment="1" applyProtection="1">
      <alignment horizontal="center" vertical="center"/>
      <protection locked="0"/>
    </xf>
    <xf numFmtId="3" fontId="43" fillId="0" borderId="59" xfId="0" applyNumberFormat="1" applyFont="1" applyBorder="1" applyAlignment="1" applyProtection="1">
      <alignment horizontal="center" vertical="center"/>
      <protection locked="0"/>
    </xf>
    <xf numFmtId="0" fontId="4" fillId="0" borderId="17" xfId="0" applyFont="1" applyBorder="1" applyAlignment="1" applyProtection="1">
      <alignment horizontal="left" vertical="center"/>
      <protection locked="0"/>
    </xf>
    <xf numFmtId="0" fontId="21" fillId="0" borderId="79" xfId="0" applyFont="1" applyBorder="1" applyAlignment="1" applyProtection="1">
      <alignment horizontal="center" vertical="center"/>
      <protection locked="0"/>
    </xf>
    <xf numFmtId="0" fontId="21" fillId="0" borderId="26" xfId="0" applyFont="1" applyBorder="1" applyAlignment="1" applyProtection="1">
      <alignment horizontal="center" vertical="center"/>
      <protection locked="0"/>
    </xf>
    <xf numFmtId="0" fontId="21" fillId="0" borderId="80" xfId="0" applyFont="1" applyBorder="1" applyAlignment="1" applyProtection="1">
      <alignment horizontal="center" vertical="center"/>
      <protection locked="0"/>
    </xf>
    <xf numFmtId="0" fontId="21" fillId="0" borderId="89" xfId="0" applyFont="1" applyBorder="1" applyAlignment="1" applyProtection="1">
      <alignment horizontal="center" vertical="center"/>
      <protection locked="0"/>
    </xf>
    <xf numFmtId="0" fontId="21" fillId="0" borderId="36" xfId="0" applyFont="1" applyBorder="1" applyAlignment="1" applyProtection="1">
      <alignment horizontal="center" vertical="center"/>
      <protection locked="0"/>
    </xf>
    <xf numFmtId="0" fontId="21" fillId="0" borderId="78" xfId="0" applyFont="1" applyBorder="1" applyAlignment="1" applyProtection="1">
      <alignment horizontal="center" vertical="center"/>
      <protection locked="0"/>
    </xf>
    <xf numFmtId="0" fontId="13" fillId="0" borderId="36" xfId="0" applyFont="1" applyBorder="1" applyAlignment="1" applyProtection="1">
      <alignment horizontal="left" vertical="center"/>
      <protection locked="0"/>
    </xf>
    <xf numFmtId="0" fontId="4" fillId="0" borderId="46" xfId="0" applyFont="1" applyBorder="1" applyAlignment="1" applyProtection="1">
      <alignment horizontal="left" vertical="center"/>
      <protection locked="0"/>
    </xf>
    <xf numFmtId="0" fontId="4" fillId="0" borderId="48" xfId="0" applyFont="1" applyBorder="1" applyAlignment="1" applyProtection="1">
      <alignment horizontal="left" vertical="center"/>
      <protection locked="0"/>
    </xf>
    <xf numFmtId="3" fontId="18" fillId="0" borderId="134" xfId="0" applyNumberFormat="1" applyFont="1" applyBorder="1" applyAlignment="1" applyProtection="1">
      <alignment horizontal="center" vertical="center"/>
      <protection locked="0"/>
    </xf>
    <xf numFmtId="3" fontId="18" fillId="0" borderId="148" xfId="0" applyNumberFormat="1" applyFont="1" applyBorder="1" applyAlignment="1" applyProtection="1">
      <alignment horizontal="center" vertical="center"/>
      <protection locked="0"/>
    </xf>
    <xf numFmtId="3" fontId="18" fillId="0" borderId="175" xfId="0" applyNumberFormat="1" applyFont="1" applyBorder="1" applyAlignment="1" applyProtection="1">
      <alignment horizontal="center" vertical="center"/>
      <protection locked="0"/>
    </xf>
    <xf numFmtId="3" fontId="18" fillId="0" borderId="132" xfId="0" applyNumberFormat="1" applyFont="1" applyBorder="1" applyAlignment="1" applyProtection="1">
      <alignment horizontal="center" vertical="center"/>
      <protection locked="0"/>
    </xf>
    <xf numFmtId="3" fontId="18" fillId="0" borderId="18" xfId="0" applyNumberFormat="1" applyFont="1" applyBorder="1" applyAlignment="1" applyProtection="1">
      <alignment horizontal="center" vertical="center"/>
      <protection locked="0"/>
    </xf>
    <xf numFmtId="3" fontId="18" fillId="0" borderId="59" xfId="0" applyNumberFormat="1" applyFont="1" applyBorder="1" applyAlignment="1" applyProtection="1">
      <alignment horizontal="center" vertical="center"/>
      <protection locked="0"/>
    </xf>
    <xf numFmtId="0" fontId="10" fillId="0" borderId="85" xfId="0" applyFont="1" applyBorder="1" applyAlignment="1" applyProtection="1">
      <alignment horizontal="center" vertical="center"/>
      <protection locked="0"/>
    </xf>
    <xf numFmtId="0" fontId="4" fillId="0" borderId="201" xfId="0" applyFont="1" applyBorder="1" applyAlignment="1" applyProtection="1">
      <alignment horizontal="left" vertical="center"/>
      <protection locked="0"/>
    </xf>
    <xf numFmtId="0" fontId="4" fillId="0" borderId="145" xfId="0" applyFont="1" applyBorder="1" applyAlignment="1" applyProtection="1">
      <alignment horizontal="left" vertical="center"/>
      <protection locked="0"/>
    </xf>
    <xf numFmtId="0" fontId="31" fillId="0" borderId="174" xfId="0" applyFont="1" applyBorder="1" applyAlignment="1" applyProtection="1">
      <alignment horizontal="left" vertical="center" wrapText="1"/>
      <protection locked="0"/>
    </xf>
    <xf numFmtId="0" fontId="31" fillId="0" borderId="147" xfId="0" applyFont="1" applyBorder="1" applyAlignment="1" applyProtection="1">
      <alignment horizontal="left" vertical="center" wrapText="1"/>
      <protection locked="0"/>
    </xf>
    <xf numFmtId="3" fontId="29" fillId="0" borderId="18" xfId="0" applyNumberFormat="1" applyFont="1" applyBorder="1" applyAlignment="1" applyProtection="1">
      <alignment horizontal="center" vertical="center" wrapText="1"/>
      <protection hidden="1"/>
    </xf>
    <xf numFmtId="3" fontId="29" fillId="0" borderId="59" xfId="0" applyNumberFormat="1" applyFont="1" applyBorder="1" applyAlignment="1" applyProtection="1">
      <alignment horizontal="center" vertical="center" wrapText="1"/>
      <protection hidden="1"/>
    </xf>
    <xf numFmtId="0" fontId="4" fillId="0" borderId="18" xfId="0" applyFont="1" applyBorder="1" applyAlignment="1">
      <alignment horizontal="left" vertical="center" wrapText="1"/>
    </xf>
    <xf numFmtId="0" fontId="13" fillId="0" borderId="0" xfId="0" applyFont="1" applyBorder="1" applyAlignment="1" applyProtection="1">
      <alignment horizontal="left" vertical="center"/>
      <protection locked="0"/>
    </xf>
    <xf numFmtId="0" fontId="9" fillId="0" borderId="27"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32" fillId="3" borderId="135" xfId="0" applyFont="1" applyFill="1" applyBorder="1" applyAlignment="1" applyProtection="1">
      <alignment horizontal="center" vertical="top"/>
      <protection locked="0"/>
    </xf>
    <xf numFmtId="0" fontId="32" fillId="3" borderId="40" xfId="0" applyFont="1" applyFill="1" applyBorder="1" applyAlignment="1" applyProtection="1">
      <alignment horizontal="center" vertical="top"/>
      <protection locked="0"/>
    </xf>
    <xf numFmtId="0" fontId="33" fillId="0" borderId="160" xfId="0" applyFont="1" applyBorder="1" applyAlignment="1" applyProtection="1">
      <alignment horizontal="center" vertical="center"/>
      <protection locked="0"/>
    </xf>
    <xf numFmtId="0" fontId="33" fillId="0" borderId="161" xfId="0" applyFont="1" applyBorder="1" applyAlignment="1" applyProtection="1">
      <alignment horizontal="center" vertical="center"/>
      <protection locked="0"/>
    </xf>
    <xf numFmtId="0" fontId="6" fillId="0" borderId="96"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3" fontId="30" fillId="0" borderId="96" xfId="0" applyNumberFormat="1" applyFont="1" applyBorder="1" applyAlignment="1" applyProtection="1">
      <alignment horizontal="right" vertical="center" wrapText="1" indent="1"/>
      <protection locked="0"/>
    </xf>
    <xf numFmtId="3" fontId="30" fillId="0" borderId="11" xfId="0" applyNumberFormat="1" applyFont="1" applyBorder="1" applyAlignment="1" applyProtection="1">
      <alignment horizontal="right" vertical="center" wrapText="1" indent="1"/>
      <protection locked="0"/>
    </xf>
    <xf numFmtId="3" fontId="30" fillId="0" borderId="71" xfId="0" applyNumberFormat="1" applyFont="1" applyBorder="1" applyAlignment="1" applyProtection="1">
      <alignment horizontal="right" vertical="center" wrapText="1" indent="1"/>
      <protection locked="0"/>
    </xf>
    <xf numFmtId="0" fontId="3" fillId="0" borderId="287" xfId="0" applyFont="1" applyBorder="1" applyAlignment="1" applyProtection="1">
      <alignment horizontal="left" vertical="center" wrapText="1"/>
      <protection locked="0"/>
    </xf>
    <xf numFmtId="0" fontId="3" fillId="0" borderId="305" xfId="0" applyFont="1" applyBorder="1" applyAlignment="1" applyProtection="1">
      <alignment horizontal="left" vertical="center" wrapText="1"/>
      <protection locked="0"/>
    </xf>
    <xf numFmtId="3" fontId="28" fillId="0" borderId="287" xfId="0" applyNumberFormat="1" applyFont="1" applyBorder="1" applyAlignment="1" applyProtection="1">
      <alignment horizontal="right" vertical="center" wrapText="1" indent="1"/>
      <protection locked="0"/>
    </xf>
    <xf numFmtId="3" fontId="28" fillId="0" borderId="161" xfId="0" applyNumberFormat="1" applyFont="1" applyBorder="1" applyAlignment="1" applyProtection="1">
      <alignment horizontal="right" vertical="center" wrapText="1" indent="1"/>
      <protection locked="0"/>
    </xf>
    <xf numFmtId="3" fontId="28" fillId="0" borderId="162" xfId="0" applyNumberFormat="1" applyFont="1" applyBorder="1" applyAlignment="1" applyProtection="1">
      <alignment horizontal="right" vertical="center" wrapText="1" indent="1"/>
      <protection locked="0"/>
    </xf>
    <xf numFmtId="0" fontId="3" fillId="0" borderId="94" xfId="0" applyFont="1" applyBorder="1" applyAlignment="1" applyProtection="1">
      <alignment horizontal="left" vertical="center" wrapText="1"/>
      <protection locked="0"/>
    </xf>
    <xf numFmtId="0" fontId="3" fillId="0" borderId="188" xfId="0" applyFont="1" applyBorder="1" applyAlignment="1" applyProtection="1">
      <alignment horizontal="left" vertical="center" wrapText="1"/>
      <protection locked="0"/>
    </xf>
    <xf numFmtId="3" fontId="28" fillId="0" borderId="94" xfId="0" applyNumberFormat="1" applyFont="1" applyBorder="1" applyAlignment="1" applyProtection="1">
      <alignment horizontal="right" vertical="center" wrapText="1" indent="1"/>
      <protection hidden="1"/>
    </xf>
    <xf numFmtId="3" fontId="28" fillId="0" borderId="102" xfId="0" applyNumberFormat="1" applyFont="1" applyBorder="1" applyAlignment="1" applyProtection="1">
      <alignment horizontal="right" vertical="center" wrapText="1" indent="1"/>
      <protection hidden="1"/>
    </xf>
    <xf numFmtId="3" fontId="28" fillId="0" borderId="151" xfId="0" applyNumberFormat="1" applyFont="1" applyBorder="1" applyAlignment="1" applyProtection="1">
      <alignment horizontal="right" vertical="center" wrapText="1" indent="1"/>
      <protection hidden="1"/>
    </xf>
    <xf numFmtId="0" fontId="33" fillId="0" borderId="91" xfId="0" applyFont="1" applyBorder="1" applyAlignment="1" applyProtection="1">
      <alignment horizontal="center" vertical="center"/>
      <protection locked="0"/>
    </xf>
    <xf numFmtId="0" fontId="33" fillId="0" borderId="102" xfId="0" applyFont="1" applyBorder="1" applyAlignment="1" applyProtection="1">
      <alignment horizontal="center" vertical="center"/>
      <protection locked="0"/>
    </xf>
    <xf numFmtId="0" fontId="32" fillId="0" borderId="10" xfId="0" applyFont="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 fillId="3" borderId="271" xfId="0" applyFont="1" applyFill="1" applyBorder="1" applyAlignment="1" applyProtection="1">
      <alignment horizontal="left" vertical="center" wrapText="1"/>
      <protection locked="0"/>
    </xf>
    <xf numFmtId="0" fontId="3" fillId="3" borderId="136" xfId="0" applyFont="1" applyFill="1" applyBorder="1" applyAlignment="1" applyProtection="1">
      <alignment horizontal="left" vertical="center" wrapText="1"/>
      <protection locked="0"/>
    </xf>
    <xf numFmtId="0" fontId="3" fillId="3" borderId="270" xfId="0" applyFont="1" applyFill="1" applyBorder="1" applyAlignment="1" applyProtection="1">
      <alignment horizontal="left" vertical="center" wrapText="1"/>
      <protection locked="0"/>
    </xf>
    <xf numFmtId="3" fontId="15" fillId="3" borderId="271" xfId="0" applyNumberFormat="1" applyFont="1" applyFill="1" applyBorder="1" applyAlignment="1" applyProtection="1">
      <alignment horizontal="right" vertical="center" wrapText="1" indent="1"/>
      <protection locked="0"/>
    </xf>
    <xf numFmtId="3" fontId="15" fillId="3" borderId="40" xfId="0" applyNumberFormat="1" applyFont="1" applyFill="1" applyBorder="1" applyAlignment="1" applyProtection="1">
      <alignment horizontal="right" vertical="center" wrapText="1" indent="1"/>
      <protection locked="0"/>
    </xf>
    <xf numFmtId="3" fontId="15" fillId="3" borderId="137" xfId="0" applyNumberFormat="1" applyFont="1" applyFill="1" applyBorder="1" applyAlignment="1" applyProtection="1">
      <alignment horizontal="right" vertical="center" wrapText="1" indent="1"/>
      <protection locked="0"/>
    </xf>
    <xf numFmtId="3" fontId="30" fillId="0" borderId="1" xfId="0" applyNumberFormat="1" applyFont="1" applyBorder="1" applyAlignment="1" applyProtection="1">
      <alignment horizontal="right" vertical="center" wrapText="1" indent="1"/>
      <protection locked="0"/>
    </xf>
    <xf numFmtId="3" fontId="30" fillId="0" borderId="2" xfId="0" applyNumberFormat="1" applyFont="1" applyBorder="1" applyAlignment="1" applyProtection="1">
      <alignment horizontal="right" vertical="center" wrapText="1" indent="1"/>
      <protection locked="0"/>
    </xf>
    <xf numFmtId="3" fontId="30" fillId="0" borderId="52" xfId="0" applyNumberFormat="1" applyFont="1" applyBorder="1" applyAlignment="1" applyProtection="1">
      <alignment horizontal="right" vertical="center" wrapText="1" indent="1"/>
      <protection locked="0"/>
    </xf>
    <xf numFmtId="0" fontId="6"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32" fillId="0" borderId="16" xfId="0" applyFont="1" applyBorder="1" applyAlignment="1" applyProtection="1">
      <alignment horizontal="center" vertical="center"/>
      <protection locked="0"/>
    </xf>
    <xf numFmtId="0" fontId="32" fillId="0" borderId="2" xfId="0" applyFont="1" applyBorder="1" applyAlignment="1" applyProtection="1">
      <alignment horizontal="center" vertical="center"/>
      <protection locked="0"/>
    </xf>
    <xf numFmtId="0" fontId="6" fillId="0" borderId="47" xfId="0" applyFont="1" applyBorder="1" applyAlignment="1" applyProtection="1">
      <alignment horizontal="left" vertical="center" wrapText="1"/>
      <protection locked="0"/>
    </xf>
    <xf numFmtId="0" fontId="6" fillId="0" borderId="48" xfId="0" applyFont="1" applyBorder="1" applyAlignment="1" applyProtection="1">
      <alignment horizontal="left" vertical="center" wrapText="1"/>
      <protection locked="0"/>
    </xf>
    <xf numFmtId="0" fontId="6" fillId="0" borderId="152" xfId="0" applyFont="1" applyBorder="1" applyAlignment="1" applyProtection="1">
      <alignment horizontal="left" vertical="center" wrapText="1"/>
      <protection locked="0"/>
    </xf>
    <xf numFmtId="3" fontId="30" fillId="0" borderId="47" xfId="0" applyNumberFormat="1" applyFont="1" applyBorder="1" applyAlignment="1" applyProtection="1">
      <alignment horizontal="right" vertical="center" wrapText="1" indent="1"/>
      <protection locked="0"/>
    </xf>
    <xf numFmtId="3" fontId="30" fillId="0" borderId="48" xfId="0" applyNumberFormat="1" applyFont="1" applyBorder="1" applyAlignment="1" applyProtection="1">
      <alignment horizontal="right" vertical="center" wrapText="1" indent="1"/>
      <protection locked="0"/>
    </xf>
    <xf numFmtId="0" fontId="6" fillId="0" borderId="100" xfId="0" applyFont="1" applyBorder="1" applyAlignment="1" applyProtection="1">
      <alignment horizontal="left" vertical="center" wrapText="1"/>
      <protection locked="0"/>
    </xf>
    <xf numFmtId="0" fontId="6" fillId="0" borderId="99" xfId="0" applyFont="1" applyBorder="1" applyAlignment="1" applyProtection="1">
      <alignment horizontal="left" vertical="center" wrapText="1"/>
      <protection locked="0"/>
    </xf>
    <xf numFmtId="0" fontId="6" fillId="0" borderId="199" xfId="0" applyFont="1" applyBorder="1" applyAlignment="1" applyProtection="1">
      <alignment horizontal="left" vertical="center" wrapText="1"/>
      <protection locked="0"/>
    </xf>
    <xf numFmtId="3" fontId="30" fillId="0" borderId="100" xfId="0" applyNumberFormat="1" applyFont="1" applyBorder="1" applyAlignment="1" applyProtection="1">
      <alignment horizontal="right" vertical="center" wrapText="1" indent="1"/>
      <protection locked="0"/>
    </xf>
    <xf numFmtId="3" fontId="30" fillId="0" borderId="99" xfId="0" applyNumberFormat="1" applyFont="1" applyBorder="1" applyAlignment="1" applyProtection="1">
      <alignment horizontal="right" vertical="center" wrapText="1" indent="1"/>
      <protection locked="0"/>
    </xf>
    <xf numFmtId="3" fontId="30" fillId="0" borderId="184" xfId="0" applyNumberFormat="1" applyFont="1" applyBorder="1" applyAlignment="1" applyProtection="1">
      <alignment horizontal="right" vertical="center" wrapText="1" indent="1"/>
      <protection locked="0"/>
    </xf>
    <xf numFmtId="3" fontId="30" fillId="0" borderId="49" xfId="0" applyNumberFormat="1" applyFont="1" applyBorder="1" applyAlignment="1" applyProtection="1">
      <alignment horizontal="right" vertical="center" wrapText="1" indent="1"/>
      <protection locked="0"/>
    </xf>
    <xf numFmtId="0" fontId="32" fillId="0" borderId="97" xfId="0" applyFont="1" applyBorder="1" applyAlignment="1" applyProtection="1">
      <alignment horizontal="center" vertical="center"/>
      <protection locked="0"/>
    </xf>
    <xf numFmtId="0" fontId="32" fillId="0" borderId="99" xfId="0" applyFont="1" applyBorder="1" applyAlignment="1" applyProtection="1">
      <alignment horizontal="center" vertical="center"/>
      <protection locked="0"/>
    </xf>
    <xf numFmtId="0" fontId="6" fillId="0" borderId="149" xfId="0" applyFont="1" applyBorder="1" applyAlignment="1" applyProtection="1">
      <alignment horizontal="left" vertical="center" wrapText="1"/>
      <protection locked="0"/>
    </xf>
    <xf numFmtId="0" fontId="6" fillId="0" borderId="147" xfId="0" applyFont="1" applyBorder="1" applyAlignment="1" applyProtection="1">
      <alignment horizontal="left" vertical="center" wrapText="1"/>
      <protection locked="0"/>
    </xf>
    <xf numFmtId="0" fontId="6" fillId="0" borderId="153" xfId="0" applyFont="1" applyBorder="1" applyAlignment="1" applyProtection="1">
      <alignment horizontal="left" vertical="center" wrapText="1"/>
      <protection locked="0"/>
    </xf>
    <xf numFmtId="3" fontId="30" fillId="0" borderId="149" xfId="0" applyNumberFormat="1" applyFont="1" applyBorder="1" applyAlignment="1" applyProtection="1">
      <alignment horizontal="right" vertical="center" wrapText="1" indent="1"/>
      <protection locked="0"/>
    </xf>
    <xf numFmtId="3" fontId="30" fillId="0" borderId="147" xfId="0" applyNumberFormat="1" applyFont="1" applyBorder="1" applyAlignment="1" applyProtection="1">
      <alignment horizontal="right" vertical="center" wrapText="1" indent="1"/>
      <protection locked="0"/>
    </xf>
    <xf numFmtId="3" fontId="30" fillId="0" borderId="150" xfId="0" applyNumberFormat="1" applyFont="1" applyBorder="1" applyAlignment="1" applyProtection="1">
      <alignment horizontal="right" vertical="center" wrapText="1" indent="1"/>
      <protection locked="0"/>
    </xf>
    <xf numFmtId="0" fontId="32" fillId="0" borderId="104" xfId="0" applyFont="1" applyBorder="1" applyAlignment="1" applyProtection="1">
      <alignment horizontal="center" vertical="center"/>
      <protection locked="0"/>
    </xf>
    <xf numFmtId="0" fontId="32" fillId="0" borderId="48" xfId="0" applyFont="1" applyBorder="1" applyAlignment="1" applyProtection="1">
      <alignment horizontal="center" vertical="center"/>
      <protection locked="0"/>
    </xf>
    <xf numFmtId="0" fontId="32" fillId="0" borderId="133" xfId="0" applyFont="1" applyBorder="1" applyAlignment="1" applyProtection="1">
      <alignment horizontal="center" vertical="center"/>
      <protection locked="0"/>
    </xf>
    <xf numFmtId="0" fontId="32" fillId="0" borderId="147" xfId="0" applyFont="1" applyBorder="1" applyAlignment="1" applyProtection="1">
      <alignment horizontal="center" vertical="center"/>
      <protection locked="0"/>
    </xf>
    <xf numFmtId="0" fontId="6" fillId="0" borderId="91" xfId="0" applyFont="1" applyBorder="1" applyAlignment="1" applyProtection="1">
      <alignment horizontal="center" vertical="top"/>
      <protection locked="0"/>
    </xf>
    <xf numFmtId="0" fontId="6" fillId="0" borderId="102" xfId="0" applyFont="1" applyBorder="1" applyAlignment="1" applyProtection="1">
      <alignment horizontal="center" vertical="top"/>
      <protection locked="0"/>
    </xf>
    <xf numFmtId="0" fontId="3" fillId="0" borderId="200" xfId="0" applyFont="1" applyBorder="1" applyAlignment="1" applyProtection="1">
      <alignment horizontal="left" vertical="center" wrapText="1"/>
      <protection locked="0"/>
    </xf>
    <xf numFmtId="0" fontId="3" fillId="0" borderId="139" xfId="0" applyFont="1" applyBorder="1" applyAlignment="1" applyProtection="1">
      <alignment horizontal="left" vertical="center" wrapText="1"/>
      <protection locked="0"/>
    </xf>
    <xf numFmtId="0" fontId="3" fillId="0" borderId="129" xfId="0" applyFont="1" applyBorder="1" applyAlignment="1" applyProtection="1">
      <alignment horizontal="left" vertical="center" wrapText="1"/>
      <protection locked="0"/>
    </xf>
    <xf numFmtId="0" fontId="3" fillId="3" borderId="202"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46" xfId="0" applyFont="1" applyFill="1" applyBorder="1" applyAlignment="1" applyProtection="1">
      <alignment horizontal="left" vertical="center" wrapText="1"/>
      <protection locked="0"/>
    </xf>
    <xf numFmtId="0" fontId="6" fillId="0" borderId="59" xfId="0" applyFont="1" applyFill="1" applyBorder="1" applyAlignment="1" applyProtection="1">
      <alignment horizontal="left" vertical="center" wrapText="1"/>
      <protection locked="0"/>
    </xf>
    <xf numFmtId="0" fontId="6" fillId="0" borderId="51" xfId="0" applyFont="1" applyFill="1" applyBorder="1" applyAlignment="1" applyProtection="1">
      <alignment horizontal="left" vertical="center" wrapText="1"/>
      <protection locked="0"/>
    </xf>
    <xf numFmtId="0" fontId="6" fillId="0" borderId="17" xfId="0" applyFont="1" applyFill="1" applyBorder="1" applyAlignment="1" applyProtection="1">
      <alignment horizontal="left" vertical="center" wrapText="1"/>
      <protection locked="0"/>
    </xf>
    <xf numFmtId="3" fontId="30" fillId="0" borderId="59" xfId="0" applyNumberFormat="1" applyFont="1" applyFill="1" applyBorder="1" applyAlignment="1" applyProtection="1">
      <alignment horizontal="right" vertical="center" wrapText="1" indent="1"/>
      <protection locked="0"/>
    </xf>
    <xf numFmtId="3" fontId="30" fillId="0" borderId="17" xfId="0" applyNumberFormat="1" applyFont="1" applyFill="1" applyBorder="1" applyAlignment="1" applyProtection="1">
      <alignment horizontal="right" vertical="center" wrapText="1" indent="1"/>
      <protection locked="0"/>
    </xf>
    <xf numFmtId="3" fontId="30" fillId="0" borderId="60" xfId="0" applyNumberFormat="1" applyFont="1" applyFill="1" applyBorder="1" applyAlignment="1" applyProtection="1">
      <alignment horizontal="right" vertical="center" wrapText="1" indent="1"/>
      <protection locked="0"/>
    </xf>
    <xf numFmtId="0" fontId="32" fillId="0" borderId="153" xfId="0" applyFont="1" applyBorder="1" applyAlignment="1" applyProtection="1">
      <alignment horizontal="center" vertical="center"/>
      <protection locked="0"/>
    </xf>
    <xf numFmtId="3" fontId="30" fillId="0" borderId="153" xfId="0" applyNumberFormat="1" applyFont="1" applyBorder="1" applyAlignment="1" applyProtection="1">
      <alignment horizontal="right" vertical="center" wrapText="1" indent="1"/>
      <protection locked="0"/>
    </xf>
    <xf numFmtId="0" fontId="33" fillId="0" borderId="138" xfId="0" applyFont="1" applyBorder="1" applyAlignment="1" applyProtection="1">
      <alignment horizontal="center" vertical="center"/>
      <protection locked="0"/>
    </xf>
    <xf numFmtId="0" fontId="33" fillId="0" borderId="93" xfId="0" applyFont="1" applyBorder="1" applyAlignment="1" applyProtection="1">
      <alignment horizontal="center" vertical="center"/>
      <protection locked="0"/>
    </xf>
    <xf numFmtId="0" fontId="32" fillId="3" borderId="44" xfId="0" applyFont="1" applyFill="1" applyBorder="1" applyAlignment="1" applyProtection="1">
      <alignment horizontal="center" vertical="center"/>
      <protection locked="0"/>
    </xf>
    <xf numFmtId="0" fontId="32" fillId="3" borderId="46" xfId="0" applyFont="1" applyFill="1" applyBorder="1" applyAlignment="1" applyProtection="1">
      <alignment horizontal="center" vertical="center"/>
      <protection locked="0"/>
    </xf>
    <xf numFmtId="0" fontId="32" fillId="0" borderId="50" xfId="0" applyFont="1" applyFill="1" applyBorder="1" applyAlignment="1" applyProtection="1">
      <alignment horizontal="center" vertical="center"/>
      <protection locked="0"/>
    </xf>
    <xf numFmtId="0" fontId="32" fillId="0" borderId="17" xfId="0" applyFont="1" applyFill="1" applyBorder="1" applyAlignment="1" applyProtection="1">
      <alignment horizontal="center" vertical="center"/>
      <protection locked="0"/>
    </xf>
    <xf numFmtId="0" fontId="32" fillId="0" borderId="10" xfId="0" applyFont="1" applyFill="1" applyBorder="1" applyAlignment="1" applyProtection="1">
      <alignment horizontal="center" vertical="center"/>
      <protection locked="0"/>
    </xf>
    <xf numFmtId="0" fontId="32" fillId="0" borderId="13" xfId="0" applyFont="1" applyFill="1" applyBorder="1" applyAlignment="1" applyProtection="1">
      <alignment horizontal="center" vertical="center"/>
      <protection locked="0"/>
    </xf>
    <xf numFmtId="0" fontId="6" fillId="0" borderId="265" xfId="0" applyFont="1" applyFill="1" applyBorder="1" applyAlignment="1" applyProtection="1">
      <alignment horizontal="left" vertical="center" wrapText="1"/>
      <protection locked="0"/>
    </xf>
    <xf numFmtId="0" fontId="6" fillId="0" borderId="286" xfId="0" applyFont="1" applyFill="1" applyBorder="1" applyAlignment="1" applyProtection="1">
      <alignment horizontal="left" vertical="center" wrapText="1"/>
      <protection locked="0"/>
    </xf>
    <xf numFmtId="0" fontId="6" fillId="0" borderId="183" xfId="0" applyFont="1" applyFill="1" applyBorder="1" applyAlignment="1" applyProtection="1">
      <alignment horizontal="left" vertical="center" wrapText="1"/>
      <protection locked="0"/>
    </xf>
    <xf numFmtId="3" fontId="30" fillId="0" borderId="265" xfId="0" applyNumberFormat="1" applyFont="1" applyFill="1" applyBorder="1" applyAlignment="1" applyProtection="1">
      <alignment horizontal="right" vertical="center" wrapText="1" indent="1"/>
      <protection locked="0"/>
    </xf>
    <xf numFmtId="3" fontId="30" fillId="0" borderId="183" xfId="0" applyNumberFormat="1" applyFont="1" applyFill="1" applyBorder="1" applyAlignment="1" applyProtection="1">
      <alignment horizontal="right" vertical="center" wrapText="1" indent="1"/>
      <protection locked="0"/>
    </xf>
    <xf numFmtId="3" fontId="30" fillId="0" borderId="288" xfId="0" applyNumberFormat="1" applyFont="1" applyFill="1" applyBorder="1" applyAlignment="1" applyProtection="1">
      <alignment horizontal="right" vertical="center" wrapText="1" indent="1"/>
      <protection locked="0"/>
    </xf>
    <xf numFmtId="0" fontId="32" fillId="0" borderId="16" xfId="0" applyFont="1" applyFill="1" applyBorder="1" applyAlignment="1" applyProtection="1">
      <alignment horizontal="center" vertical="center"/>
      <protection locked="0"/>
    </xf>
    <xf numFmtId="0" fontId="32" fillId="0" borderId="3" xfId="0" applyFont="1" applyFill="1" applyBorder="1" applyAlignment="1" applyProtection="1">
      <alignment horizontal="center" vertical="center"/>
      <protection locked="0"/>
    </xf>
    <xf numFmtId="3" fontId="28" fillId="0" borderId="1" xfId="0" applyNumberFormat="1" applyFont="1" applyBorder="1" applyAlignment="1" applyProtection="1">
      <alignment horizontal="right" vertical="center" wrapText="1" indent="1"/>
      <protection locked="0"/>
    </xf>
    <xf numFmtId="3" fontId="28" fillId="0" borderId="2" xfId="0" applyNumberFormat="1" applyFont="1" applyBorder="1" applyAlignment="1" applyProtection="1">
      <alignment horizontal="right" vertical="center" wrapText="1" indent="1"/>
      <protection locked="0"/>
    </xf>
    <xf numFmtId="3" fontId="28" fillId="0" borderId="52" xfId="0" applyNumberFormat="1" applyFont="1" applyBorder="1" applyAlignment="1" applyProtection="1">
      <alignment horizontal="right" vertical="center" wrapText="1" indent="1"/>
      <protection locked="0"/>
    </xf>
    <xf numFmtId="3" fontId="28" fillId="3" borderId="202" xfId="0" applyNumberFormat="1" applyFont="1" applyFill="1" applyBorder="1" applyAlignment="1" applyProtection="1">
      <alignment horizontal="right" vertical="center" wrapText="1"/>
      <protection locked="0"/>
    </xf>
    <xf numFmtId="3" fontId="28" fillId="3" borderId="263" xfId="0" applyNumberFormat="1" applyFont="1" applyFill="1" applyBorder="1" applyAlignment="1" applyProtection="1">
      <alignment horizontal="right" vertical="center" wrapText="1"/>
      <protection locked="0"/>
    </xf>
    <xf numFmtId="0" fontId="32" fillId="0" borderId="91" xfId="0" applyFont="1" applyFill="1" applyBorder="1" applyAlignment="1" applyProtection="1">
      <alignment horizontal="center" vertical="center"/>
      <protection locked="0"/>
    </xf>
    <xf numFmtId="0" fontId="32" fillId="0" borderId="188" xfId="0" applyFont="1" applyFill="1" applyBorder="1" applyAlignment="1" applyProtection="1">
      <alignment horizontal="center" vertical="center"/>
      <protection locked="0"/>
    </xf>
    <xf numFmtId="0" fontId="6" fillId="0" borderId="287" xfId="0" applyFont="1" applyFill="1" applyBorder="1" applyAlignment="1" applyProtection="1">
      <alignment horizontal="left" vertical="center" wrapText="1"/>
      <protection locked="0"/>
    </xf>
    <xf numFmtId="0" fontId="6" fillId="0" borderId="161" xfId="0" applyFont="1" applyFill="1" applyBorder="1" applyAlignment="1" applyProtection="1">
      <alignment horizontal="left" vertical="center" wrapText="1"/>
      <protection locked="0"/>
    </xf>
    <xf numFmtId="0" fontId="6" fillId="0" borderId="305" xfId="0" applyFont="1" applyFill="1" applyBorder="1" applyAlignment="1" applyProtection="1">
      <alignment horizontal="left" vertical="center" wrapText="1"/>
      <protection locked="0"/>
    </xf>
    <xf numFmtId="3" fontId="30" fillId="0" borderId="149" xfId="0" applyNumberFormat="1" applyFont="1" applyFill="1" applyBorder="1" applyAlignment="1" applyProtection="1">
      <alignment horizontal="right" vertical="center" wrapText="1" indent="1"/>
      <protection locked="0"/>
    </xf>
    <xf numFmtId="3" fontId="30" fillId="0" borderId="153" xfId="0" applyNumberFormat="1" applyFont="1" applyFill="1" applyBorder="1" applyAlignment="1" applyProtection="1">
      <alignment horizontal="right" vertical="center" wrapText="1" indent="1"/>
      <protection locked="0"/>
    </xf>
    <xf numFmtId="0" fontId="6" fillId="0" borderId="100" xfId="0" applyFont="1" applyFill="1" applyBorder="1" applyAlignment="1" applyProtection="1">
      <alignment horizontal="left" vertical="center" wrapText="1"/>
      <protection locked="0"/>
    </xf>
    <xf numFmtId="0" fontId="6" fillId="0" borderId="99" xfId="0" applyFont="1" applyFill="1" applyBorder="1" applyAlignment="1" applyProtection="1">
      <alignment horizontal="left" vertical="center" wrapText="1"/>
      <protection locked="0"/>
    </xf>
    <xf numFmtId="0" fontId="6" fillId="0" borderId="199" xfId="0" applyFont="1" applyFill="1" applyBorder="1" applyAlignment="1" applyProtection="1">
      <alignment horizontal="left" vertical="center" wrapText="1"/>
      <protection locked="0"/>
    </xf>
    <xf numFmtId="3" fontId="30" fillId="0" borderId="100" xfId="0" applyNumberFormat="1" applyFont="1" applyFill="1" applyBorder="1" applyAlignment="1" applyProtection="1">
      <alignment horizontal="right" vertical="center" wrapText="1" indent="1"/>
      <protection locked="0"/>
    </xf>
    <xf numFmtId="3" fontId="30" fillId="0" borderId="199" xfId="0" applyNumberFormat="1" applyFont="1" applyFill="1" applyBorder="1" applyAlignment="1" applyProtection="1">
      <alignment horizontal="right" vertical="center" wrapText="1" indent="1"/>
      <protection locked="0"/>
    </xf>
    <xf numFmtId="3" fontId="30" fillId="0" borderId="184" xfId="0" applyNumberFormat="1" applyFont="1" applyFill="1" applyBorder="1" applyAlignment="1" applyProtection="1">
      <alignment horizontal="right" vertical="center" wrapText="1" indent="1"/>
      <protection locked="0"/>
    </xf>
    <xf numFmtId="0" fontId="6" fillId="0" borderId="1"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left" vertical="center" wrapText="1"/>
      <protection locked="0"/>
    </xf>
    <xf numFmtId="0" fontId="6" fillId="0" borderId="3" xfId="0" applyFont="1" applyFill="1" applyBorder="1" applyAlignment="1" applyProtection="1">
      <alignment horizontal="left" vertical="center" wrapText="1"/>
      <protection locked="0"/>
    </xf>
    <xf numFmtId="3" fontId="30" fillId="0" borderId="1" xfId="0" applyNumberFormat="1" applyFont="1" applyFill="1" applyBorder="1" applyAlignment="1" applyProtection="1">
      <alignment horizontal="right" vertical="center" wrapText="1" indent="1"/>
      <protection locked="0"/>
    </xf>
    <xf numFmtId="3" fontId="30" fillId="0" borderId="3" xfId="0" applyNumberFormat="1" applyFont="1" applyFill="1" applyBorder="1" applyAlignment="1" applyProtection="1">
      <alignment horizontal="right" vertical="center" wrapText="1" indent="1"/>
      <protection locked="0"/>
    </xf>
    <xf numFmtId="3" fontId="30" fillId="0" borderId="52" xfId="0" applyNumberFormat="1" applyFont="1" applyFill="1" applyBorder="1" applyAlignment="1" applyProtection="1">
      <alignment horizontal="right" vertical="center" wrapText="1" indent="1"/>
      <protection locked="0"/>
    </xf>
    <xf numFmtId="0" fontId="6" fillId="0" borderId="149" xfId="0" applyFont="1" applyFill="1" applyBorder="1" applyAlignment="1" applyProtection="1">
      <alignment horizontal="left" vertical="center" wrapText="1"/>
      <protection locked="0"/>
    </xf>
    <xf numFmtId="0" fontId="6" fillId="0" borderId="147" xfId="0" applyFont="1" applyFill="1" applyBorder="1" applyAlignment="1" applyProtection="1">
      <alignment horizontal="left" vertical="center" wrapText="1"/>
      <protection locked="0"/>
    </xf>
    <xf numFmtId="0" fontId="6" fillId="0" borderId="153" xfId="0" applyFont="1" applyFill="1" applyBorder="1" applyAlignment="1" applyProtection="1">
      <alignment horizontal="left" vertical="center" wrapText="1"/>
      <protection locked="0"/>
    </xf>
    <xf numFmtId="3" fontId="30" fillId="0" borderId="150" xfId="0" applyNumberFormat="1" applyFont="1" applyFill="1" applyBorder="1" applyAlignment="1" applyProtection="1">
      <alignment horizontal="right" vertical="center" wrapText="1" indent="1"/>
      <protection locked="0"/>
    </xf>
    <xf numFmtId="0" fontId="3" fillId="0" borderId="200" xfId="0" applyFont="1" applyFill="1" applyBorder="1" applyAlignment="1" applyProtection="1">
      <alignment horizontal="left" vertical="center" wrapText="1"/>
      <protection locked="0"/>
    </xf>
    <xf numFmtId="0" fontId="3" fillId="0" borderId="139" xfId="0" applyFont="1" applyFill="1" applyBorder="1" applyAlignment="1" applyProtection="1">
      <alignment horizontal="left" vertical="center" wrapText="1"/>
      <protection locked="0"/>
    </xf>
    <xf numFmtId="0" fontId="3" fillId="0" borderId="93" xfId="0" applyFont="1" applyFill="1" applyBorder="1" applyAlignment="1" applyProtection="1">
      <alignment horizontal="left" vertical="center" wrapText="1"/>
      <protection locked="0"/>
    </xf>
    <xf numFmtId="3" fontId="30" fillId="0" borderId="94" xfId="0" applyNumberFormat="1" applyFont="1" applyFill="1" applyBorder="1" applyAlignment="1" applyProtection="1">
      <alignment horizontal="right" vertical="center" wrapText="1" indent="1"/>
      <protection locked="0"/>
    </xf>
    <xf numFmtId="3" fontId="30" fillId="0" borderId="188" xfId="0" applyNumberFormat="1" applyFont="1" applyFill="1" applyBorder="1" applyAlignment="1" applyProtection="1">
      <alignment horizontal="right" vertical="center" wrapText="1" indent="1"/>
      <protection locked="0"/>
    </xf>
    <xf numFmtId="3" fontId="30" fillId="0" borderId="151" xfId="0" applyNumberFormat="1" applyFont="1" applyFill="1" applyBorder="1" applyAlignment="1" applyProtection="1">
      <alignment horizontal="right" vertical="center" wrapText="1" indent="1"/>
      <protection locked="0"/>
    </xf>
    <xf numFmtId="0" fontId="6" fillId="0" borderId="96" xfId="0" applyFont="1" applyFill="1" applyBorder="1" applyAlignment="1" applyProtection="1">
      <alignment horizontal="left" vertical="center" wrapText="1"/>
      <protection locked="0"/>
    </xf>
    <xf numFmtId="0" fontId="6" fillId="0" borderId="11" xfId="0" applyFont="1" applyFill="1" applyBorder="1" applyAlignment="1" applyProtection="1">
      <alignment horizontal="left" vertical="center" wrapText="1"/>
      <protection locked="0"/>
    </xf>
    <xf numFmtId="0" fontId="6" fillId="0" borderId="13" xfId="0" applyFont="1" applyFill="1" applyBorder="1" applyAlignment="1" applyProtection="1">
      <alignment horizontal="left" vertical="center" wrapText="1"/>
      <protection locked="0"/>
    </xf>
    <xf numFmtId="3" fontId="30" fillId="0" borderId="96" xfId="0" applyNumberFormat="1" applyFont="1" applyFill="1" applyBorder="1" applyAlignment="1" applyProtection="1">
      <alignment horizontal="right" vertical="center" wrapText="1" indent="1"/>
      <protection locked="0"/>
    </xf>
    <xf numFmtId="3" fontId="30" fillId="0" borderId="13" xfId="0" applyNumberFormat="1" applyFont="1" applyFill="1" applyBorder="1" applyAlignment="1" applyProtection="1">
      <alignment horizontal="right" vertical="center" wrapText="1" indent="1"/>
      <protection locked="0"/>
    </xf>
    <xf numFmtId="3" fontId="30" fillId="0" borderId="71" xfId="0" applyNumberFormat="1" applyFont="1" applyFill="1" applyBorder="1" applyAlignment="1" applyProtection="1">
      <alignment horizontal="right" vertical="center" wrapText="1" indent="1"/>
      <protection locked="0"/>
    </xf>
    <xf numFmtId="3" fontId="30" fillId="0" borderId="59" xfId="0" applyNumberFormat="1" applyFont="1" applyBorder="1" applyAlignment="1" applyProtection="1">
      <alignment horizontal="right" vertical="center" wrapText="1" indent="1"/>
      <protection locked="0"/>
    </xf>
    <xf numFmtId="3" fontId="30" fillId="0" borderId="60" xfId="0" applyNumberFormat="1" applyFont="1" applyBorder="1" applyAlignment="1" applyProtection="1">
      <alignment horizontal="right" vertical="center" wrapText="1" indent="1"/>
      <protection locked="0"/>
    </xf>
    <xf numFmtId="3" fontId="30" fillId="0" borderId="17" xfId="0" applyNumberFormat="1" applyFont="1" applyBorder="1" applyAlignment="1" applyProtection="1">
      <alignment horizontal="right" vertical="center" wrapText="1" indent="1"/>
      <protection locked="0"/>
    </xf>
    <xf numFmtId="0" fontId="6" fillId="0" borderId="59" xfId="0" applyFont="1" applyBorder="1" applyAlignment="1" applyProtection="1">
      <alignment horizontal="left" vertical="center" wrapText="1"/>
      <protection locked="0"/>
    </xf>
    <xf numFmtId="0" fontId="3" fillId="3" borderId="200" xfId="0" applyFont="1" applyFill="1" applyBorder="1" applyAlignment="1" applyProtection="1">
      <alignment horizontal="left" vertical="center" wrapText="1"/>
      <protection locked="0"/>
    </xf>
    <xf numFmtId="0" fontId="3" fillId="3" borderId="139" xfId="0" applyFont="1" applyFill="1" applyBorder="1" applyAlignment="1" applyProtection="1">
      <alignment horizontal="left" vertical="center" wrapText="1"/>
      <protection locked="0"/>
    </xf>
    <xf numFmtId="0" fontId="3" fillId="3" borderId="93" xfId="0" applyFont="1" applyFill="1" applyBorder="1" applyAlignment="1" applyProtection="1">
      <alignment horizontal="left" vertical="center" wrapText="1"/>
      <protection locked="0"/>
    </xf>
    <xf numFmtId="3" fontId="30" fillId="3" borderId="200" xfId="0" applyNumberFormat="1" applyFont="1" applyFill="1" applyBorder="1" applyAlignment="1" applyProtection="1">
      <alignment horizontal="right" vertical="center" wrapText="1" indent="1"/>
      <protection locked="0"/>
    </xf>
    <xf numFmtId="3" fontId="30" fillId="3" borderId="93" xfId="0" applyNumberFormat="1" applyFont="1" applyFill="1" applyBorder="1" applyAlignment="1" applyProtection="1">
      <alignment horizontal="right" vertical="center" wrapText="1" indent="1"/>
      <protection locked="0"/>
    </xf>
    <xf numFmtId="3" fontId="30" fillId="3" borderId="177" xfId="0" applyNumberFormat="1" applyFont="1" applyFill="1" applyBorder="1" applyAlignment="1" applyProtection="1">
      <alignment horizontal="right" vertical="center" wrapText="1" indent="1"/>
      <protection locked="0"/>
    </xf>
    <xf numFmtId="0" fontId="32" fillId="0" borderId="352" xfId="0" applyFont="1" applyFill="1" applyBorder="1" applyAlignment="1" applyProtection="1">
      <alignment horizontal="center" vertical="center"/>
      <protection locked="0"/>
    </xf>
    <xf numFmtId="0" fontId="32" fillId="0" borderId="183" xfId="0" applyFont="1" applyFill="1" applyBorder="1" applyAlignment="1" applyProtection="1">
      <alignment horizontal="center" vertical="center"/>
      <protection locked="0"/>
    </xf>
    <xf numFmtId="3" fontId="30" fillId="0" borderId="122" xfId="0" applyNumberFormat="1" applyFont="1" applyFill="1" applyBorder="1" applyAlignment="1" applyProtection="1">
      <alignment horizontal="right" vertical="center" wrapText="1" indent="1"/>
      <protection locked="0"/>
    </xf>
    <xf numFmtId="3" fontId="30" fillId="0" borderId="86" xfId="0" applyNumberFormat="1" applyFont="1" applyFill="1" applyBorder="1" applyAlignment="1" applyProtection="1">
      <alignment horizontal="right" vertical="center" wrapText="1" indent="1"/>
      <protection locked="0"/>
    </xf>
    <xf numFmtId="3" fontId="30" fillId="0" borderId="103" xfId="0" applyNumberFormat="1" applyFont="1" applyFill="1" applyBorder="1" applyAlignment="1" applyProtection="1">
      <alignment horizontal="right" vertical="center" wrapText="1" indent="1"/>
      <protection locked="0"/>
    </xf>
    <xf numFmtId="3" fontId="28" fillId="0" borderId="200" xfId="0" applyNumberFormat="1" applyFont="1" applyBorder="1" applyAlignment="1" applyProtection="1">
      <alignment horizontal="right" vertical="center" wrapText="1" indent="1"/>
      <protection hidden="1"/>
    </xf>
    <xf numFmtId="3" fontId="28" fillId="0" borderId="93" xfId="0" applyNumberFormat="1" applyFont="1" applyBorder="1" applyAlignment="1" applyProtection="1">
      <alignment horizontal="right" vertical="center" wrapText="1" indent="1"/>
      <protection hidden="1"/>
    </xf>
    <xf numFmtId="3" fontId="28" fillId="0" borderId="177" xfId="0" applyNumberFormat="1" applyFont="1" applyBorder="1" applyAlignment="1" applyProtection="1">
      <alignment horizontal="right" vertical="center" wrapText="1" indent="1"/>
      <protection hidden="1"/>
    </xf>
    <xf numFmtId="0" fontId="32" fillId="0" borderId="72" xfId="0" applyFont="1" applyBorder="1" applyAlignment="1" applyProtection="1">
      <alignment horizontal="center" vertical="center"/>
      <protection locked="0"/>
    </xf>
    <xf numFmtId="0" fontId="32" fillId="0" borderId="12" xfId="0" applyFont="1" applyBorder="1" applyAlignment="1" applyProtection="1">
      <alignment horizontal="center" vertical="center"/>
      <protection locked="0"/>
    </xf>
    <xf numFmtId="0" fontId="32" fillId="0" borderId="50" xfId="0" applyFont="1" applyBorder="1" applyAlignment="1" applyProtection="1">
      <alignment horizontal="center" vertical="center"/>
      <protection locked="0"/>
    </xf>
    <xf numFmtId="0" fontId="32" fillId="0" borderId="17" xfId="0" applyFont="1" applyBorder="1" applyAlignment="1" applyProtection="1">
      <alignment horizontal="center" vertical="center"/>
      <protection locked="0"/>
    </xf>
    <xf numFmtId="0" fontId="6" fillId="0" borderId="195" xfId="0" applyFont="1" applyBorder="1" applyAlignment="1" applyProtection="1">
      <alignment horizontal="left" vertical="center" wrapText="1"/>
      <protection locked="0"/>
    </xf>
    <xf numFmtId="0" fontId="6" fillId="0" borderId="73"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3" fontId="30" fillId="0" borderId="195" xfId="0" applyNumberFormat="1" applyFont="1" applyBorder="1" applyAlignment="1" applyProtection="1">
      <alignment horizontal="right" vertical="center" wrapText="1" indent="1"/>
      <protection locked="0"/>
    </xf>
    <xf numFmtId="3" fontId="30" fillId="0" borderId="12" xfId="0" applyNumberFormat="1" applyFont="1" applyBorder="1" applyAlignment="1" applyProtection="1">
      <alignment horizontal="right" vertical="center" wrapText="1" indent="1"/>
      <protection locked="0"/>
    </xf>
    <xf numFmtId="3" fontId="30" fillId="0" borderId="74" xfId="0" applyNumberFormat="1" applyFont="1" applyBorder="1" applyAlignment="1" applyProtection="1">
      <alignment horizontal="right" vertical="center" wrapText="1" indent="1"/>
      <protection locked="0"/>
    </xf>
    <xf numFmtId="0" fontId="6" fillId="0" borderId="139" xfId="0" applyFont="1" applyFill="1" applyBorder="1" applyAlignment="1" applyProtection="1">
      <alignment horizontal="left" vertical="center" wrapText="1"/>
      <protection locked="0"/>
    </xf>
    <xf numFmtId="0" fontId="6" fillId="0" borderId="93" xfId="0" applyFont="1" applyFill="1" applyBorder="1" applyAlignment="1" applyProtection="1">
      <alignment horizontal="left" vertical="center" wrapText="1"/>
      <protection locked="0"/>
    </xf>
    <xf numFmtId="3" fontId="28" fillId="0" borderId="200" xfId="0" applyNumberFormat="1" applyFont="1" applyFill="1" applyBorder="1" applyAlignment="1" applyProtection="1">
      <alignment horizontal="right" vertical="center" wrapText="1" indent="1"/>
      <protection hidden="1"/>
    </xf>
    <xf numFmtId="3" fontId="28" fillId="0" borderId="93" xfId="0" applyNumberFormat="1" applyFont="1" applyFill="1" applyBorder="1" applyAlignment="1" applyProtection="1">
      <alignment horizontal="right" vertical="center" wrapText="1" indent="1"/>
      <protection hidden="1"/>
    </xf>
    <xf numFmtId="3" fontId="28" fillId="0" borderId="177" xfId="0" applyNumberFormat="1" applyFont="1" applyFill="1" applyBorder="1" applyAlignment="1" applyProtection="1">
      <alignment horizontal="right" vertical="center" wrapText="1" indent="1"/>
      <protection hidden="1"/>
    </xf>
    <xf numFmtId="0" fontId="32" fillId="3" borderId="138" xfId="0" applyFont="1" applyFill="1" applyBorder="1" applyAlignment="1" applyProtection="1">
      <alignment horizontal="center" vertical="center"/>
      <protection locked="0"/>
    </xf>
    <xf numFmtId="0" fontId="32" fillId="3" borderId="93" xfId="0" applyFont="1" applyFill="1" applyBorder="1" applyAlignment="1" applyProtection="1">
      <alignment horizontal="center" vertical="center"/>
      <protection locked="0"/>
    </xf>
    <xf numFmtId="0" fontId="32" fillId="0" borderId="133" xfId="0" applyFont="1" applyFill="1" applyBorder="1" applyAlignment="1" applyProtection="1">
      <alignment horizontal="center" vertical="center"/>
      <protection locked="0"/>
    </xf>
    <xf numFmtId="0" fontId="32" fillId="0" borderId="153" xfId="0" applyFont="1" applyFill="1" applyBorder="1" applyAlignment="1" applyProtection="1">
      <alignment horizontal="center" vertical="center"/>
      <protection locked="0"/>
    </xf>
    <xf numFmtId="0" fontId="6" fillId="0" borderId="274" xfId="0" applyFont="1" applyBorder="1" applyAlignment="1" applyProtection="1">
      <alignment horizontal="left" vertical="center" wrapText="1"/>
      <protection locked="0"/>
    </xf>
    <xf numFmtId="0" fontId="6" fillId="0" borderId="189" xfId="0" applyFont="1" applyBorder="1" applyAlignment="1" applyProtection="1">
      <alignment horizontal="left" vertical="center" wrapText="1"/>
      <protection locked="0"/>
    </xf>
    <xf numFmtId="0" fontId="6" fillId="0" borderId="190" xfId="0" applyFont="1" applyBorder="1" applyAlignment="1" applyProtection="1">
      <alignment horizontal="left" vertical="center" wrapText="1"/>
      <protection locked="0"/>
    </xf>
    <xf numFmtId="3" fontId="30" fillId="0" borderId="274" xfId="0" applyNumberFormat="1" applyFont="1" applyBorder="1" applyAlignment="1" applyProtection="1">
      <alignment horizontal="right" vertical="center" wrapText="1" indent="1"/>
      <protection locked="0"/>
    </xf>
    <xf numFmtId="3" fontId="30" fillId="0" borderId="190" xfId="0" applyNumberFormat="1" applyFont="1" applyBorder="1" applyAlignment="1" applyProtection="1">
      <alignment horizontal="right" vertical="center" wrapText="1" indent="1"/>
      <protection locked="0"/>
    </xf>
    <xf numFmtId="3" fontId="30" fillId="0" borderId="275" xfId="0" applyNumberFormat="1" applyFont="1" applyBorder="1" applyAlignment="1" applyProtection="1">
      <alignment horizontal="right" vertical="center" wrapText="1" indent="1"/>
      <protection locked="0"/>
    </xf>
    <xf numFmtId="0" fontId="6" fillId="0" borderId="265" xfId="0" applyFont="1" applyBorder="1" applyAlignment="1" applyProtection="1">
      <alignment horizontal="left" vertical="center" wrapText="1"/>
      <protection locked="0"/>
    </xf>
    <xf numFmtId="0" fontId="6" fillId="0" borderId="286" xfId="0" applyFont="1" applyBorder="1" applyAlignment="1" applyProtection="1">
      <alignment horizontal="left" vertical="center" wrapText="1"/>
      <protection locked="0"/>
    </xf>
    <xf numFmtId="0" fontId="6" fillId="0" borderId="183" xfId="0" applyFont="1" applyBorder="1" applyAlignment="1" applyProtection="1">
      <alignment horizontal="left" vertical="center" wrapText="1"/>
      <protection locked="0"/>
    </xf>
    <xf numFmtId="3" fontId="30" fillId="0" borderId="265" xfId="0" applyNumberFormat="1" applyFont="1" applyBorder="1" applyAlignment="1" applyProtection="1">
      <alignment horizontal="right" vertical="center" wrapText="1" indent="1"/>
      <protection locked="0"/>
    </xf>
    <xf numFmtId="3" fontId="30" fillId="0" borderId="183" xfId="0" applyNumberFormat="1" applyFont="1" applyBorder="1" applyAlignment="1" applyProtection="1">
      <alignment horizontal="right" vertical="center" wrapText="1" indent="1"/>
      <protection locked="0"/>
    </xf>
    <xf numFmtId="3" fontId="30" fillId="0" borderId="288" xfId="0" applyNumberFormat="1" applyFont="1" applyBorder="1" applyAlignment="1" applyProtection="1">
      <alignment horizontal="right" vertical="center" wrapText="1" indent="1"/>
      <protection locked="0"/>
    </xf>
    <xf numFmtId="0" fontId="3" fillId="0" borderId="355" xfId="0" applyFont="1" applyBorder="1" applyAlignment="1" applyProtection="1">
      <alignment horizontal="center" vertical="center"/>
      <protection locked="0"/>
    </xf>
    <xf numFmtId="0" fontId="3" fillId="0" borderId="356" xfId="0" applyFont="1" applyBorder="1" applyAlignment="1" applyProtection="1">
      <alignment horizontal="center" vertical="center"/>
      <protection locked="0"/>
    </xf>
    <xf numFmtId="0" fontId="3" fillId="0" borderId="193" xfId="0" applyFont="1" applyBorder="1" applyAlignment="1" applyProtection="1">
      <alignment horizontal="center" vertical="center"/>
      <protection locked="0"/>
    </xf>
    <xf numFmtId="0" fontId="10" fillId="0" borderId="201" xfId="0" applyFont="1" applyBorder="1" applyAlignment="1" applyProtection="1">
      <alignment horizontal="center" vertical="center" wrapText="1"/>
      <protection locked="0"/>
    </xf>
    <xf numFmtId="0" fontId="12" fillId="0" borderId="134" xfId="0" applyFont="1" applyBorder="1" applyAlignment="1" applyProtection="1">
      <alignment horizontal="center" vertical="center" wrapText="1"/>
      <protection locked="0"/>
    </xf>
    <xf numFmtId="0" fontId="12" fillId="0" borderId="148" xfId="0" applyFont="1" applyBorder="1" applyAlignment="1" applyProtection="1">
      <alignment horizontal="center" vertical="center" wrapText="1"/>
      <protection locked="0"/>
    </xf>
    <xf numFmtId="0" fontId="12" fillId="0" borderId="175" xfId="0" applyFont="1" applyBorder="1" applyAlignment="1" applyProtection="1">
      <alignment horizontal="center" vertical="center" wrapText="1"/>
      <protection locked="0"/>
    </xf>
    <xf numFmtId="0" fontId="4" fillId="0" borderId="0" xfId="0" applyFont="1" applyAlignment="1" applyProtection="1">
      <alignment horizontal="justify" vertical="center" wrapText="1"/>
      <protection locked="0"/>
    </xf>
    <xf numFmtId="0" fontId="4" fillId="0" borderId="0" xfId="0" applyFont="1"/>
    <xf numFmtId="0" fontId="22" fillId="0" borderId="0" xfId="0" applyFont="1" applyAlignment="1" applyProtection="1">
      <alignment horizontal="left" vertical="center" wrapText="1"/>
      <protection locked="0"/>
    </xf>
    <xf numFmtId="0" fontId="22" fillId="0" borderId="0" xfId="0" applyFont="1" applyAlignment="1" applyProtection="1">
      <alignment horizontal="left" vertical="center"/>
      <protection locked="0"/>
    </xf>
    <xf numFmtId="0" fontId="12" fillId="0" borderId="0" xfId="0" applyFont="1" applyBorder="1" applyAlignment="1" applyProtection="1">
      <alignment horizontal="left" vertical="center"/>
      <protection locked="0"/>
    </xf>
    <xf numFmtId="0" fontId="10" fillId="0" borderId="94" xfId="0" applyFont="1" applyBorder="1" applyAlignment="1" applyProtection="1">
      <alignment horizontal="left" vertical="center" wrapText="1"/>
      <protection locked="0"/>
    </xf>
    <xf numFmtId="0" fontId="10" fillId="0" borderId="102" xfId="0" applyFont="1" applyBorder="1" applyAlignment="1" applyProtection="1">
      <alignment horizontal="left" vertical="center" wrapText="1"/>
      <protection locked="0"/>
    </xf>
    <xf numFmtId="0" fontId="10" fillId="0" borderId="92" xfId="0" applyFont="1" applyBorder="1" applyAlignment="1" applyProtection="1">
      <alignment horizontal="left" vertical="center" wrapText="1"/>
      <protection locked="0"/>
    </xf>
    <xf numFmtId="0" fontId="12" fillId="0" borderId="0" xfId="0" applyFont="1" applyBorder="1" applyAlignment="1" applyProtection="1">
      <alignment horizontal="justify" vertical="center"/>
      <protection locked="0"/>
    </xf>
    <xf numFmtId="0" fontId="12" fillId="0" borderId="16" xfId="0" applyFont="1" applyBorder="1" applyAlignment="1" applyProtection="1">
      <alignment horizontal="left" vertical="center"/>
      <protection locked="0"/>
    </xf>
    <xf numFmtId="0" fontId="12" fillId="0" borderId="68" xfId="0" applyFont="1" applyBorder="1" applyAlignment="1" applyProtection="1">
      <alignment horizontal="left" vertical="center"/>
      <protection locked="0"/>
    </xf>
    <xf numFmtId="0" fontId="12" fillId="0" borderId="17" xfId="0" applyFont="1" applyBorder="1" applyAlignment="1" applyProtection="1">
      <alignment horizontal="left" vertical="center"/>
      <protection locked="0"/>
    </xf>
    <xf numFmtId="3" fontId="12" fillId="0" borderId="1" xfId="0" applyNumberFormat="1" applyFont="1" applyBorder="1" applyAlignment="1" applyProtection="1">
      <alignment vertical="center"/>
      <protection locked="0"/>
    </xf>
    <xf numFmtId="3" fontId="12" fillId="0" borderId="2" xfId="0" applyNumberFormat="1" applyFont="1" applyBorder="1" applyAlignment="1" applyProtection="1">
      <alignment vertical="center"/>
      <protection locked="0"/>
    </xf>
    <xf numFmtId="3" fontId="12" fillId="0" borderId="52" xfId="0" applyNumberFormat="1" applyFont="1" applyBorder="1" applyAlignment="1" applyProtection="1">
      <alignment vertical="center"/>
      <protection locked="0"/>
    </xf>
    <xf numFmtId="0" fontId="12" fillId="0" borderId="33" xfId="0" applyFont="1" applyBorder="1" applyAlignment="1" applyProtection="1">
      <alignment horizontal="left" vertical="center"/>
      <protection locked="0"/>
    </xf>
    <xf numFmtId="0" fontId="10" fillId="0" borderId="28"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2" fillId="0" borderId="30" xfId="0" applyFont="1" applyBorder="1" applyAlignment="1" applyProtection="1">
      <alignment horizontal="left" vertical="center"/>
      <protection locked="0"/>
    </xf>
    <xf numFmtId="0" fontId="12" fillId="0" borderId="31" xfId="0" applyFont="1" applyBorder="1" applyAlignment="1" applyProtection="1">
      <alignment horizontal="left" vertical="center"/>
      <protection locked="0"/>
    </xf>
    <xf numFmtId="0" fontId="3" fillId="0" borderId="0" xfId="0" applyFont="1" applyBorder="1" applyAlignment="1" applyProtection="1">
      <alignment horizontal="justify" vertical="center" wrapText="1"/>
      <protection locked="0"/>
    </xf>
    <xf numFmtId="0" fontId="12" fillId="0" borderId="57" xfId="0" applyFont="1" applyBorder="1" applyAlignment="1" applyProtection="1">
      <alignment horizontal="left" vertical="center"/>
      <protection locked="0"/>
    </xf>
    <xf numFmtId="3" fontId="12" fillId="0" borderId="58" xfId="0" applyNumberFormat="1" applyFont="1" applyBorder="1" applyAlignment="1" applyProtection="1">
      <alignment vertical="center"/>
      <protection locked="0"/>
    </xf>
    <xf numFmtId="3" fontId="12" fillId="0" borderId="31" xfId="0" applyNumberFormat="1" applyFont="1" applyBorder="1" applyAlignment="1" applyProtection="1">
      <alignment vertical="center"/>
      <protection locked="0"/>
    </xf>
    <xf numFmtId="3" fontId="12" fillId="0" borderId="32" xfId="0" applyNumberFormat="1" applyFont="1" applyBorder="1" applyAlignment="1" applyProtection="1">
      <alignment vertical="center"/>
      <protection locked="0"/>
    </xf>
    <xf numFmtId="0" fontId="6" fillId="0" borderId="191" xfId="0" applyFont="1" applyBorder="1" applyAlignment="1" applyProtection="1">
      <alignment horizontal="left" vertical="center" wrapText="1"/>
      <protection locked="0"/>
    </xf>
    <xf numFmtId="0" fontId="6" fillId="0" borderId="174" xfId="0" applyFont="1" applyBorder="1" applyAlignment="1" applyProtection="1">
      <alignment horizontal="left" vertical="center" wrapText="1"/>
      <protection locked="0"/>
    </xf>
    <xf numFmtId="0" fontId="36" fillId="0" borderId="148" xfId="0" applyFont="1" applyBorder="1" applyAlignment="1" applyProtection="1">
      <alignment horizontal="center" vertical="center"/>
      <protection locked="0"/>
    </xf>
    <xf numFmtId="3" fontId="12" fillId="0" borderId="146" xfId="0" applyNumberFormat="1" applyFont="1" applyBorder="1" applyAlignment="1" applyProtection="1">
      <alignment horizontal="center" vertical="center"/>
      <protection locked="0"/>
    </xf>
    <xf numFmtId="0" fontId="6" fillId="0" borderId="132" xfId="0" applyFont="1" applyBorder="1" applyAlignment="1" applyProtection="1">
      <alignment horizontal="left" vertical="center" wrapText="1"/>
      <protection locked="0"/>
    </xf>
    <xf numFmtId="0" fontId="22" fillId="0" borderId="30" xfId="0" applyFont="1" applyBorder="1" applyAlignment="1" applyProtection="1">
      <alignment horizontal="left" vertical="center"/>
      <protection locked="0"/>
    </xf>
    <xf numFmtId="0" fontId="22" fillId="0" borderId="31" xfId="0" applyFont="1" applyBorder="1" applyAlignment="1" applyProtection="1">
      <alignment horizontal="left" vertical="center"/>
      <protection locked="0"/>
    </xf>
    <xf numFmtId="49" fontId="22" fillId="0" borderId="57" xfId="0" applyNumberFormat="1" applyFont="1" applyBorder="1" applyAlignment="1" applyProtection="1">
      <alignment horizontal="left" vertical="center" wrapText="1"/>
      <protection locked="0"/>
    </xf>
    <xf numFmtId="49" fontId="22" fillId="0" borderId="65" xfId="0" applyNumberFormat="1" applyFont="1" applyBorder="1" applyAlignment="1" applyProtection="1">
      <alignment horizontal="left" vertical="center" wrapText="1"/>
      <protection locked="0"/>
    </xf>
    <xf numFmtId="49" fontId="22" fillId="0" borderId="66" xfId="0" applyNumberFormat="1" applyFont="1" applyBorder="1" applyAlignment="1" applyProtection="1">
      <alignment horizontal="left" vertical="center" wrapText="1"/>
      <protection locked="0"/>
    </xf>
    <xf numFmtId="3" fontId="22" fillId="0" borderId="31" xfId="0" applyNumberFormat="1" applyFont="1" applyBorder="1" applyAlignment="1" applyProtection="1">
      <alignment horizontal="center" vertical="center"/>
      <protection locked="0"/>
    </xf>
    <xf numFmtId="3" fontId="22" fillId="0" borderId="32" xfId="0" applyNumberFormat="1" applyFont="1" applyBorder="1" applyAlignment="1" applyProtection="1">
      <alignment horizontal="center" vertical="center"/>
      <protection locked="0"/>
    </xf>
    <xf numFmtId="0" fontId="12" fillId="0" borderId="57" xfId="0" applyFont="1" applyBorder="1" applyAlignment="1" applyProtection="1">
      <alignment horizontal="center" vertical="center" wrapText="1"/>
      <protection locked="0"/>
    </xf>
    <xf numFmtId="0" fontId="12" fillId="0" borderId="66" xfId="0" applyFont="1" applyBorder="1" applyAlignment="1">
      <alignment vertical="center" wrapText="1"/>
    </xf>
    <xf numFmtId="0" fontId="12" fillId="0" borderId="12" xfId="0" applyFont="1" applyBorder="1" applyAlignment="1" applyProtection="1">
      <alignment horizontal="center" vertical="center" wrapText="1"/>
      <protection locked="0"/>
    </xf>
    <xf numFmtId="0" fontId="12" fillId="0" borderId="70"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71" xfId="0" applyFont="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wrapText="1"/>
      <protection locked="0"/>
    </xf>
    <xf numFmtId="0" fontId="12" fillId="0" borderId="68" xfId="0" applyFont="1" applyBorder="1" applyAlignment="1">
      <alignment horizontal="center" vertical="center" wrapText="1"/>
    </xf>
    <xf numFmtId="0" fontId="12" fillId="0" borderId="68" xfId="0" applyFont="1" applyBorder="1" applyAlignment="1">
      <alignment vertical="center" wrapText="1"/>
    </xf>
    <xf numFmtId="0" fontId="12" fillId="0" borderId="68" xfId="0" applyFont="1" applyBorder="1" applyAlignment="1" applyProtection="1">
      <alignment horizontal="center" vertical="center" wrapText="1"/>
      <protection locked="0"/>
    </xf>
    <xf numFmtId="0" fontId="12" fillId="0" borderId="52"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xf numFmtId="0" fontId="12" fillId="0" borderId="69" xfId="0" applyFont="1" applyBorder="1" applyAlignment="1" applyProtection="1">
      <alignment horizontal="center" vertical="center"/>
      <protection locked="0"/>
    </xf>
    <xf numFmtId="0" fontId="10" fillId="0" borderId="0" xfId="0" applyFont="1" applyAlignment="1" applyProtection="1">
      <alignment horizontal="justify" vertical="top" wrapText="1"/>
      <protection locked="0"/>
    </xf>
    <xf numFmtId="0" fontId="12" fillId="0" borderId="64" xfId="0" applyFont="1" applyBorder="1" applyAlignment="1" applyProtection="1">
      <alignment horizontal="center" vertical="center"/>
      <protection locked="0"/>
    </xf>
    <xf numFmtId="0" fontId="12" fillId="0" borderId="65" xfId="0" applyFont="1" applyBorder="1" applyAlignment="1" applyProtection="1">
      <alignment horizontal="center" vertical="center"/>
      <protection locked="0"/>
    </xf>
    <xf numFmtId="0" fontId="12" fillId="0" borderId="57" xfId="0" applyFont="1" applyBorder="1" applyAlignment="1" applyProtection="1">
      <alignment horizontal="center" vertical="center"/>
      <protection locked="0"/>
    </xf>
    <xf numFmtId="0" fontId="12" fillId="0" borderId="66"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17" xfId="0" applyFont="1" applyBorder="1" applyAlignment="1" applyProtection="1">
      <alignment horizontal="center" vertical="center"/>
      <protection locked="0"/>
    </xf>
    <xf numFmtId="0" fontId="12" fillId="0" borderId="68" xfId="0" applyFont="1" applyBorder="1" applyAlignment="1" applyProtection="1">
      <alignment horizontal="center" vertical="center"/>
      <protection locked="0"/>
    </xf>
    <xf numFmtId="0" fontId="12" fillId="0" borderId="10" xfId="0" applyFont="1" applyBorder="1" applyAlignment="1" applyProtection="1">
      <alignment horizontal="center" vertical="center" wrapText="1"/>
      <protection locked="0"/>
    </xf>
    <xf numFmtId="0" fontId="12" fillId="0" borderId="66" xfId="0" applyFont="1" applyBorder="1" applyAlignment="1">
      <alignment horizontal="center" vertical="center" wrapText="1"/>
    </xf>
    <xf numFmtId="0" fontId="12" fillId="0" borderId="20" xfId="0" applyFont="1" applyBorder="1" applyAlignment="1" applyProtection="1">
      <alignment horizontal="center" vertical="center"/>
      <protection locked="0"/>
    </xf>
    <xf numFmtId="0" fontId="12" fillId="0" borderId="20" xfId="0" applyFont="1" applyBorder="1" applyAlignment="1" applyProtection="1">
      <alignment horizontal="center" vertical="center" wrapText="1"/>
      <protection locked="0"/>
    </xf>
    <xf numFmtId="0" fontId="12" fillId="0" borderId="21" xfId="0" applyFont="1" applyBorder="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0" fontId="12" fillId="0" borderId="69" xfId="0" applyFont="1" applyBorder="1" applyAlignment="1">
      <alignment horizontal="center" vertical="center" wrapText="1"/>
    </xf>
    <xf numFmtId="0" fontId="12" fillId="0" borderId="69" xfId="0" applyFont="1" applyBorder="1" applyAlignment="1">
      <alignment vertical="center" wrapText="1"/>
    </xf>
    <xf numFmtId="0" fontId="12" fillId="0" borderId="69" xfId="0" applyFont="1" applyBorder="1" applyAlignment="1" applyProtection="1">
      <alignment horizontal="center" vertical="center" wrapText="1"/>
      <protection locked="0"/>
    </xf>
    <xf numFmtId="0" fontId="12" fillId="0" borderId="55" xfId="0" applyFont="1" applyBorder="1" applyAlignment="1" applyProtection="1">
      <alignment horizontal="center" vertical="center" wrapText="1"/>
      <protection locked="0"/>
    </xf>
    <xf numFmtId="0" fontId="10" fillId="0" borderId="0" xfId="0" applyFont="1" applyFill="1" applyAlignment="1" applyProtection="1">
      <alignment horizontal="left" vertical="top" wrapText="1"/>
      <protection locked="0"/>
    </xf>
    <xf numFmtId="0" fontId="12" fillId="0" borderId="34" xfId="0" applyFont="1" applyBorder="1" applyAlignment="1" applyProtection="1">
      <alignment horizontal="center" vertical="center"/>
      <protection locked="0"/>
    </xf>
    <xf numFmtId="0" fontId="12" fillId="0" borderId="53" xfId="0" applyFont="1" applyBorder="1" applyAlignment="1" applyProtection="1">
      <alignment horizontal="center" vertical="center"/>
      <protection locked="0"/>
    </xf>
    <xf numFmtId="49" fontId="12" fillId="0" borderId="34" xfId="0" applyNumberFormat="1" applyFont="1" applyBorder="1" applyAlignment="1" applyProtection="1">
      <alignment horizontal="center" vertical="center"/>
      <protection locked="0"/>
    </xf>
    <xf numFmtId="0" fontId="12" fillId="0" borderId="78"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4" fillId="0" borderId="0" xfId="0" applyFont="1" applyBorder="1" applyAlignment="1" applyProtection="1">
      <alignment horizontal="center"/>
      <protection locked="0"/>
    </xf>
    <xf numFmtId="0" fontId="22" fillId="0" borderId="73"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49" fontId="22" fillId="0" borderId="73" xfId="0" applyNumberFormat="1" applyFont="1" applyBorder="1" applyAlignment="1" applyProtection="1">
      <alignment horizontal="center" vertical="center"/>
      <protection locked="0"/>
    </xf>
    <xf numFmtId="0" fontId="22" fillId="0" borderId="70" xfId="0" applyFont="1" applyBorder="1" applyAlignment="1" applyProtection="1">
      <alignment horizontal="center" vertical="center"/>
      <protection locked="0"/>
    </xf>
    <xf numFmtId="0" fontId="22" fillId="0" borderId="74" xfId="0" applyFont="1" applyBorder="1" applyAlignment="1" applyProtection="1">
      <alignment horizontal="center" vertical="center"/>
      <protection locked="0"/>
    </xf>
    <xf numFmtId="0" fontId="10" fillId="0" borderId="47" xfId="0" applyFont="1" applyBorder="1" applyAlignment="1" applyProtection="1">
      <alignment horizontal="left" vertical="center" wrapText="1"/>
      <protection locked="0"/>
    </xf>
    <xf numFmtId="0" fontId="10" fillId="0" borderId="48" xfId="0" applyFont="1" applyBorder="1" applyAlignment="1" applyProtection="1">
      <alignment horizontal="left" vertical="center" wrapText="1"/>
      <protection locked="0"/>
    </xf>
    <xf numFmtId="0" fontId="10" fillId="0" borderId="152"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protection locked="0"/>
    </xf>
    <xf numFmtId="3" fontId="12" fillId="0" borderId="149" xfId="0" applyNumberFormat="1" applyFont="1" applyBorder="1" applyAlignment="1" applyProtection="1">
      <alignment horizontal="center" vertical="center" wrapText="1"/>
      <protection locked="0"/>
    </xf>
    <xf numFmtId="3" fontId="12" fillId="0" borderId="147" xfId="0" applyNumberFormat="1" applyFont="1" applyBorder="1" applyAlignment="1" applyProtection="1">
      <alignment horizontal="center" vertical="center" wrapText="1"/>
      <protection locked="0"/>
    </xf>
    <xf numFmtId="3" fontId="12" fillId="0" borderId="146" xfId="0" applyNumberFormat="1" applyFont="1" applyBorder="1" applyAlignment="1" applyProtection="1">
      <alignment horizontal="center" vertical="center" wrapText="1"/>
      <protection locked="0"/>
    </xf>
    <xf numFmtId="3" fontId="19" fillId="0" borderId="147" xfId="0" applyNumberFormat="1" applyFont="1" applyBorder="1" applyAlignment="1" applyProtection="1">
      <alignment horizontal="center" vertical="center" wrapText="1"/>
      <protection locked="0"/>
    </xf>
    <xf numFmtId="3" fontId="19" fillId="0" borderId="153" xfId="0" applyNumberFormat="1" applyFont="1" applyBorder="1" applyAlignment="1" applyProtection="1">
      <alignment horizontal="center" vertical="center" wrapText="1"/>
      <protection locked="0"/>
    </xf>
    <xf numFmtId="3" fontId="19" fillId="0" borderId="153" xfId="0" applyNumberFormat="1" applyFont="1" applyBorder="1" applyAlignment="1" applyProtection="1">
      <alignment horizontal="center" vertical="center"/>
      <protection locked="0"/>
    </xf>
    <xf numFmtId="0" fontId="14" fillId="0" borderId="157" xfId="0" applyFont="1" applyBorder="1" applyAlignment="1" applyProtection="1">
      <alignment horizontal="center" vertical="center" wrapText="1"/>
      <protection locked="0"/>
    </xf>
    <xf numFmtId="0" fontId="14" fillId="0" borderId="158" xfId="0" applyFont="1" applyBorder="1" applyAlignment="1" applyProtection="1">
      <alignment horizontal="center" vertical="center" wrapText="1"/>
      <protection locked="0"/>
    </xf>
    <xf numFmtId="0" fontId="14" fillId="0" borderId="33"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textRotation="90" wrapText="1"/>
      <protection locked="0"/>
    </xf>
    <xf numFmtId="0" fontId="14" fillId="0" borderId="36" xfId="0" applyFont="1" applyBorder="1" applyAlignment="1" applyProtection="1">
      <alignment horizontal="center" vertical="center" textRotation="90" wrapText="1"/>
      <protection locked="0"/>
    </xf>
    <xf numFmtId="0" fontId="15" fillId="0" borderId="183" xfId="0" applyFont="1" applyBorder="1" applyAlignment="1" applyProtection="1">
      <alignment horizontal="left" vertical="center" wrapText="1" indent="1"/>
      <protection locked="0"/>
    </xf>
    <xf numFmtId="0" fontId="15" fillId="0" borderId="98" xfId="0" applyFont="1" applyBorder="1" applyAlignment="1" applyProtection="1">
      <alignment horizontal="left" vertical="center" wrapText="1" indent="1"/>
      <protection locked="0"/>
    </xf>
    <xf numFmtId="3" fontId="19" fillId="0" borderId="100" xfId="0" applyNumberFormat="1" applyFont="1" applyBorder="1" applyAlignment="1" applyProtection="1">
      <alignment horizontal="center" vertical="center" wrapText="1"/>
      <protection locked="0"/>
    </xf>
    <xf numFmtId="3" fontId="19" fillId="0" borderId="199" xfId="0" applyNumberFormat="1" applyFont="1" applyBorder="1" applyAlignment="1" applyProtection="1">
      <alignment horizontal="center" vertical="center" wrapText="1"/>
      <protection locked="0"/>
    </xf>
    <xf numFmtId="3" fontId="19" fillId="0" borderId="100" xfId="0" applyNumberFormat="1" applyFont="1" applyBorder="1" applyAlignment="1" applyProtection="1">
      <alignment horizontal="center" vertical="center"/>
      <protection locked="0"/>
    </xf>
    <xf numFmtId="3" fontId="19" fillId="0" borderId="199" xfId="0" applyNumberFormat="1" applyFont="1" applyBorder="1" applyAlignment="1" applyProtection="1">
      <alignment horizontal="center" vertical="center"/>
      <protection locked="0"/>
    </xf>
    <xf numFmtId="3" fontId="19" fillId="0" borderId="98" xfId="0" applyNumberFormat="1" applyFont="1" applyBorder="1" applyAlignment="1" applyProtection="1">
      <alignment horizontal="center" vertical="center" wrapText="1"/>
      <protection locked="0"/>
    </xf>
    <xf numFmtId="0" fontId="3" fillId="0" borderId="130" xfId="0" applyFont="1" applyBorder="1" applyAlignment="1" applyProtection="1">
      <alignment horizontal="left" vertical="center" wrapText="1"/>
      <protection locked="0"/>
    </xf>
    <xf numFmtId="3" fontId="15" fillId="0" borderId="130" xfId="0" applyNumberFormat="1" applyFont="1" applyBorder="1" applyAlignment="1" applyProtection="1">
      <alignment horizontal="right" vertical="center" wrapText="1" indent="1"/>
      <protection hidden="1"/>
    </xf>
    <xf numFmtId="3" fontId="15" fillId="0" borderId="200" xfId="0" applyNumberFormat="1" applyFont="1" applyBorder="1" applyAlignment="1" applyProtection="1">
      <alignment horizontal="right" vertical="center" wrapText="1" indent="1"/>
      <protection hidden="1"/>
    </xf>
    <xf numFmtId="0" fontId="21" fillId="0" borderId="91" xfId="0" applyFont="1" applyBorder="1" applyAlignment="1" applyProtection="1">
      <alignment horizontal="left" vertical="center" wrapText="1"/>
      <protection locked="0"/>
    </xf>
    <xf numFmtId="0" fontId="21" fillId="0" borderId="102" xfId="0" applyFont="1" applyBorder="1" applyAlignment="1" applyProtection="1">
      <alignment horizontal="left" vertical="center" wrapText="1"/>
      <protection locked="0"/>
    </xf>
    <xf numFmtId="0" fontId="21" fillId="0" borderId="151" xfId="0" applyFont="1" applyBorder="1" applyAlignment="1" applyProtection="1">
      <alignment horizontal="left" vertical="center" wrapText="1"/>
      <protection locked="0"/>
    </xf>
    <xf numFmtId="0" fontId="14" fillId="0" borderId="159" xfId="0" applyFont="1" applyBorder="1" applyAlignment="1" applyProtection="1">
      <alignment horizontal="center" vertical="center" wrapText="1"/>
      <protection locked="0"/>
    </xf>
    <xf numFmtId="0" fontId="21" fillId="0" borderId="160" xfId="0" applyFont="1" applyBorder="1" applyAlignment="1" applyProtection="1">
      <alignment horizontal="left" vertical="center" wrapText="1"/>
      <protection locked="0"/>
    </xf>
    <xf numFmtId="0" fontId="21" fillId="0" borderId="161" xfId="0" applyFont="1" applyBorder="1" applyAlignment="1" applyProtection="1">
      <alignment horizontal="left" vertical="center" wrapText="1"/>
      <protection locked="0"/>
    </xf>
    <xf numFmtId="0" fontId="21" fillId="0" borderId="162" xfId="0" applyFont="1" applyBorder="1" applyAlignment="1" applyProtection="1">
      <alignment horizontal="left" vertical="center" wrapText="1"/>
      <protection locked="0"/>
    </xf>
    <xf numFmtId="3" fontId="18" fillId="0" borderId="59" xfId="0" applyNumberFormat="1" applyFont="1" applyBorder="1" applyAlignment="1" applyProtection="1">
      <alignment horizontal="center" vertical="center" wrapText="1"/>
      <protection hidden="1"/>
    </xf>
    <xf numFmtId="3" fontId="18" fillId="0" borderId="60" xfId="0" applyNumberFormat="1" applyFont="1" applyBorder="1" applyAlignment="1" applyProtection="1">
      <alignment horizontal="center" vertical="center" wrapText="1"/>
      <protection hidden="1"/>
    </xf>
    <xf numFmtId="0" fontId="11" fillId="0" borderId="100" xfId="0" applyFont="1" applyBorder="1" applyAlignment="1" applyProtection="1">
      <alignment horizontal="left" vertical="center" indent="1"/>
      <protection locked="0"/>
    </xf>
    <xf numFmtId="0" fontId="11" fillId="0" borderId="99" xfId="0" applyFont="1" applyBorder="1" applyAlignment="1" applyProtection="1">
      <alignment horizontal="left" vertical="center" indent="1"/>
      <protection locked="0"/>
    </xf>
    <xf numFmtId="0" fontId="11" fillId="0" borderId="199" xfId="0" applyFont="1" applyBorder="1" applyAlignment="1" applyProtection="1">
      <alignment horizontal="left" vertical="center" indent="1"/>
      <protection locked="0"/>
    </xf>
    <xf numFmtId="0" fontId="11" fillId="0" borderId="96" xfId="0" applyFont="1" applyBorder="1" applyAlignment="1" applyProtection="1">
      <alignment horizontal="left" vertical="center" indent="1"/>
      <protection locked="0"/>
    </xf>
    <xf numFmtId="0" fontId="11" fillId="0" borderId="11" xfId="0" applyFont="1" applyBorder="1" applyAlignment="1" applyProtection="1">
      <alignment horizontal="left" vertical="center" indent="1"/>
      <protection locked="0"/>
    </xf>
    <xf numFmtId="0" fontId="11" fillId="0" borderId="13" xfId="0" applyFont="1" applyBorder="1" applyAlignment="1" applyProtection="1">
      <alignment horizontal="left" vertical="center" indent="1"/>
      <protection locked="0"/>
    </xf>
    <xf numFmtId="0" fontId="3" fillId="0" borderId="157" xfId="0" applyFont="1" applyBorder="1" applyAlignment="1" applyProtection="1">
      <alignment horizontal="center" vertical="center" wrapText="1"/>
      <protection locked="0"/>
    </xf>
    <xf numFmtId="0" fontId="3" fillId="0" borderId="167" xfId="0" applyFont="1" applyBorder="1" applyAlignment="1" applyProtection="1">
      <alignment horizontal="center" vertical="center" wrapText="1"/>
      <protection locked="0"/>
    </xf>
    <xf numFmtId="0" fontId="3" fillId="0" borderId="158" xfId="0" applyFont="1" applyBorder="1" applyAlignment="1" applyProtection="1">
      <alignment horizontal="center" vertical="center" wrapText="1"/>
      <protection locked="0"/>
    </xf>
    <xf numFmtId="0" fontId="3" fillId="0" borderId="171" xfId="0" applyFont="1" applyBorder="1" applyAlignment="1" applyProtection="1">
      <alignment horizontal="center" vertical="center" wrapText="1"/>
      <protection locked="0"/>
    </xf>
    <xf numFmtId="0" fontId="3" fillId="0" borderId="167" xfId="0" applyFont="1" applyBorder="1" applyAlignment="1" applyProtection="1">
      <alignment horizontal="center" vertical="center" textRotation="90" wrapText="1"/>
      <protection locked="0"/>
    </xf>
    <xf numFmtId="0" fontId="3" fillId="0" borderId="171" xfId="0" applyFont="1" applyBorder="1" applyAlignment="1" applyProtection="1">
      <alignment horizontal="center" vertical="center" textRotation="90" wrapText="1"/>
      <protection locked="0"/>
    </xf>
    <xf numFmtId="0" fontId="3" fillId="0" borderId="168" xfId="0" applyFont="1" applyBorder="1" applyAlignment="1" applyProtection="1">
      <alignment horizontal="center" vertical="center" textRotation="90" wrapText="1"/>
      <protection locked="0"/>
    </xf>
    <xf numFmtId="0" fontId="3" fillId="0" borderId="122" xfId="0" applyFont="1" applyBorder="1" applyAlignment="1" applyProtection="1">
      <alignment horizontal="center" vertical="center" textRotation="90" wrapText="1"/>
      <protection locked="0"/>
    </xf>
    <xf numFmtId="0" fontId="3" fillId="0" borderId="169" xfId="0" applyFont="1" applyBorder="1" applyAlignment="1" applyProtection="1">
      <alignment horizontal="center" vertical="center" textRotation="90" wrapText="1"/>
      <protection locked="0"/>
    </xf>
    <xf numFmtId="0" fontId="3" fillId="0" borderId="172" xfId="0" applyFont="1" applyBorder="1" applyAlignment="1" applyProtection="1">
      <alignment horizontal="center" vertical="center" textRotation="90" wrapText="1"/>
      <protection locked="0"/>
    </xf>
    <xf numFmtId="0" fontId="3" fillId="0" borderId="169" xfId="0" applyFont="1" applyBorder="1" applyAlignment="1" applyProtection="1">
      <alignment horizontal="center" vertical="center" wrapText="1"/>
      <protection locked="0"/>
    </xf>
    <xf numFmtId="0" fontId="3" fillId="0" borderId="170" xfId="0" applyFont="1" applyBorder="1" applyAlignment="1" applyProtection="1">
      <alignment horizontal="center" vertical="center" wrapText="1"/>
      <protection locked="0"/>
    </xf>
    <xf numFmtId="0" fontId="3" fillId="0" borderId="172" xfId="0" applyFont="1" applyBorder="1" applyAlignment="1" applyProtection="1">
      <alignment horizontal="center" vertical="center" wrapText="1"/>
      <protection locked="0"/>
    </xf>
    <xf numFmtId="0" fontId="3" fillId="0" borderId="173" xfId="0" applyFont="1" applyBorder="1" applyAlignment="1" applyProtection="1">
      <alignment horizontal="center" vertical="center" wrapText="1"/>
      <protection locked="0"/>
    </xf>
    <xf numFmtId="0" fontId="10" fillId="0" borderId="118"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19"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63" xfId="0" applyFont="1" applyBorder="1" applyAlignment="1" applyProtection="1">
      <alignment horizontal="center" vertical="center"/>
      <protection locked="0"/>
    </xf>
    <xf numFmtId="0" fontId="16" fillId="0" borderId="64" xfId="0" applyFont="1" applyBorder="1" applyAlignment="1" applyProtection="1">
      <alignment horizontal="left" vertical="center" wrapText="1"/>
      <protection locked="0"/>
    </xf>
    <xf numFmtId="0" fontId="16" fillId="0" borderId="65" xfId="0" applyFont="1" applyBorder="1" applyAlignment="1" applyProtection="1">
      <alignment horizontal="left" vertical="center" wrapText="1"/>
      <protection locked="0"/>
    </xf>
    <xf numFmtId="3" fontId="18" fillId="0" borderId="58" xfId="0" applyNumberFormat="1" applyFont="1" applyBorder="1" applyAlignment="1" applyProtection="1">
      <alignment horizontal="center" vertical="center" wrapText="1"/>
      <protection locked="0"/>
    </xf>
    <xf numFmtId="3" fontId="18" fillId="0" borderId="57" xfId="0" applyNumberFormat="1" applyFont="1" applyBorder="1" applyAlignment="1" applyProtection="1">
      <alignment horizontal="center" vertical="center" wrapText="1"/>
      <protection locked="0"/>
    </xf>
    <xf numFmtId="3" fontId="18" fillId="0" borderId="58" xfId="0" applyNumberFormat="1" applyFont="1" applyBorder="1" applyAlignment="1" applyProtection="1">
      <alignment horizontal="center" vertical="center" wrapText="1"/>
      <protection hidden="1"/>
    </xf>
    <xf numFmtId="3" fontId="18" fillId="0" borderId="32" xfId="0" applyNumberFormat="1" applyFont="1" applyBorder="1" applyAlignment="1" applyProtection="1">
      <alignment horizontal="center" vertical="center" wrapText="1"/>
      <protection hidden="1"/>
    </xf>
    <xf numFmtId="0" fontId="16" fillId="0" borderId="16" xfId="0" applyFont="1" applyBorder="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3" fontId="18" fillId="0" borderId="59" xfId="0" applyNumberFormat="1" applyFont="1" applyBorder="1" applyAlignment="1" applyProtection="1">
      <alignment horizontal="center" vertical="center" wrapText="1"/>
      <protection locked="0"/>
    </xf>
    <xf numFmtId="3" fontId="18" fillId="0" borderId="17" xfId="0" applyNumberFormat="1" applyFont="1" applyBorder="1" applyAlignment="1" applyProtection="1">
      <alignment horizontal="center" vertical="center" wrapText="1"/>
      <protection locked="0"/>
    </xf>
    <xf numFmtId="0" fontId="18" fillId="0" borderId="17" xfId="0" applyFont="1" applyBorder="1" applyAlignment="1" applyProtection="1">
      <alignment horizontal="center" vertical="center" wrapText="1"/>
      <protection locked="0"/>
    </xf>
    <xf numFmtId="0" fontId="18" fillId="0" borderId="68" xfId="0" applyFont="1" applyBorder="1" applyAlignment="1">
      <alignment horizontal="center" vertical="center" wrapText="1"/>
    </xf>
    <xf numFmtId="0" fontId="12" fillId="0" borderId="68" xfId="0" applyFont="1" applyBorder="1" applyAlignment="1">
      <alignment horizontal="center" vertical="center"/>
    </xf>
    <xf numFmtId="3" fontId="18" fillId="0" borderId="17" xfId="0" applyNumberFormat="1" applyFont="1" applyBorder="1" applyAlignment="1" applyProtection="1">
      <alignment horizontal="center" vertical="center" wrapText="1"/>
    </xf>
    <xf numFmtId="0" fontId="12" fillId="0" borderId="52" xfId="0" applyFont="1" applyBorder="1" applyAlignment="1" applyProtection="1">
      <alignment horizontal="center" vertical="center"/>
    </xf>
    <xf numFmtId="3" fontId="16" fillId="0" borderId="35" xfId="0" applyNumberFormat="1" applyFont="1" applyBorder="1" applyAlignment="1" applyProtection="1">
      <alignment horizontal="right" vertical="center" wrapText="1" indent="1"/>
      <protection hidden="1"/>
    </xf>
    <xf numFmtId="0" fontId="4" fillId="0" borderId="369"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197" xfId="0" applyFont="1" applyBorder="1" applyAlignment="1">
      <alignment horizontal="center" vertical="center" wrapText="1"/>
    </xf>
    <xf numFmtId="0" fontId="12" fillId="0" borderId="116" xfId="0" applyNumberFormat="1" applyFont="1" applyBorder="1" applyAlignment="1" applyProtection="1">
      <alignment horizontal="left" vertical="center"/>
      <protection locked="0"/>
    </xf>
    <xf numFmtId="0" fontId="12" fillId="0" borderId="14" xfId="0" applyNumberFormat="1" applyFont="1" applyBorder="1" applyAlignment="1" applyProtection="1">
      <alignment horizontal="left" vertical="center"/>
      <protection locked="0"/>
    </xf>
    <xf numFmtId="0" fontId="12" fillId="0" borderId="96" xfId="0" applyNumberFormat="1" applyFont="1" applyBorder="1" applyAlignment="1" applyProtection="1">
      <alignment horizontal="left" vertical="center"/>
      <protection locked="0"/>
    </xf>
    <xf numFmtId="3" fontId="12" fillId="0" borderId="131" xfId="0" applyNumberFormat="1" applyFont="1" applyBorder="1" applyAlignment="1" applyProtection="1">
      <alignment horizontal="center" vertical="center"/>
      <protection locked="0"/>
    </xf>
    <xf numFmtId="0" fontId="18" fillId="0" borderId="57" xfId="0" applyFont="1" applyBorder="1" applyAlignment="1" applyProtection="1">
      <alignment horizontal="center" vertical="center" wrapText="1"/>
      <protection locked="0"/>
    </xf>
    <xf numFmtId="0" fontId="18" fillId="0" borderId="66" xfId="0" applyFont="1" applyBorder="1" applyAlignment="1">
      <alignment horizontal="center" vertical="center" wrapText="1"/>
    </xf>
    <xf numFmtId="0" fontId="12" fillId="0" borderId="66" xfId="0" applyFont="1" applyBorder="1" applyAlignment="1">
      <alignment horizontal="center" vertical="center"/>
    </xf>
    <xf numFmtId="3" fontId="18" fillId="0" borderId="57" xfId="0" applyNumberFormat="1" applyFont="1" applyBorder="1" applyAlignment="1" applyProtection="1">
      <alignment horizontal="center" vertical="center" wrapText="1"/>
    </xf>
    <xf numFmtId="0" fontId="12" fillId="0" borderId="67" xfId="0" applyFont="1" applyBorder="1" applyAlignment="1" applyProtection="1">
      <alignment horizontal="center" vertical="center"/>
    </xf>
    <xf numFmtId="0" fontId="4" fillId="0" borderId="107" xfId="0" applyFont="1" applyBorder="1" applyAlignment="1">
      <alignment horizontal="center" vertical="center" wrapText="1"/>
    </xf>
    <xf numFmtId="0" fontId="12" fillId="0" borderId="20" xfId="0" applyNumberFormat="1" applyFont="1" applyBorder="1" applyAlignment="1" applyProtection="1">
      <alignment horizontal="left" vertical="center"/>
      <protection locked="0"/>
    </xf>
    <xf numFmtId="0" fontId="12" fillId="0" borderId="21" xfId="0" applyNumberFormat="1" applyFont="1" applyBorder="1" applyAlignment="1" applyProtection="1">
      <alignment horizontal="left" vertical="center"/>
      <protection locked="0"/>
    </xf>
    <xf numFmtId="3" fontId="12" fillId="0" borderId="124" xfId="0" applyNumberFormat="1" applyFont="1" applyBorder="1" applyAlignment="1" applyProtection="1">
      <alignment horizontal="center" vertical="center"/>
      <protection locked="0"/>
    </xf>
    <xf numFmtId="3" fontId="12" fillId="0" borderId="24" xfId="0" applyNumberFormat="1" applyFont="1" applyBorder="1" applyAlignment="1" applyProtection="1">
      <alignment horizontal="center" vertical="center"/>
      <protection locked="0"/>
    </xf>
    <xf numFmtId="0" fontId="21" fillId="0" borderId="0" xfId="0" applyFont="1" applyBorder="1" applyAlignment="1" applyProtection="1">
      <alignment horizontal="left" vertical="center"/>
      <protection locked="0"/>
    </xf>
    <xf numFmtId="0" fontId="4" fillId="0" borderId="0" xfId="0" applyFont="1" applyAlignment="1" applyProtection="1">
      <alignment horizontal="left"/>
      <protection locked="0"/>
    </xf>
    <xf numFmtId="0" fontId="10" fillId="0" borderId="157" xfId="0" applyFont="1" applyBorder="1" applyAlignment="1" applyProtection="1">
      <alignment horizontal="center" vertical="center" wrapText="1"/>
      <protection locked="0"/>
    </xf>
    <xf numFmtId="0" fontId="4" fillId="0" borderId="158" xfId="0" applyFont="1" applyBorder="1" applyAlignment="1">
      <alignment horizontal="center" vertical="center" wrapText="1"/>
    </xf>
    <xf numFmtId="0" fontId="4" fillId="0" borderId="33" xfId="0" applyFont="1" applyBorder="1" applyAlignment="1">
      <alignment horizontal="center" vertical="center" wrapText="1"/>
    </xf>
    <xf numFmtId="0" fontId="10" fillId="0" borderId="40" xfId="0" applyFont="1" applyBorder="1" applyAlignment="1" applyProtection="1">
      <alignment horizontal="center" vertical="center" wrapText="1"/>
      <protection locked="0"/>
    </xf>
    <xf numFmtId="0" fontId="4" fillId="0" borderId="38"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04" xfId="0" applyFont="1" applyBorder="1" applyAlignment="1">
      <alignment horizontal="center" vertical="center" wrapText="1"/>
    </xf>
    <xf numFmtId="0" fontId="4" fillId="0" borderId="7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102" xfId="0" applyFont="1" applyBorder="1" applyAlignment="1">
      <alignment horizontal="center" vertical="center" wrapText="1"/>
    </xf>
    <xf numFmtId="0" fontId="4" fillId="0" borderId="92" xfId="0" applyFont="1" applyBorder="1" applyAlignment="1">
      <alignment horizontal="center" vertical="center" wrapText="1"/>
    </xf>
    <xf numFmtId="3" fontId="29" fillId="0" borderId="155" xfId="0" applyNumberFormat="1" applyFont="1" applyBorder="1" applyAlignment="1" applyProtection="1">
      <alignment horizontal="center" vertical="center" wrapText="1"/>
      <protection hidden="1"/>
    </xf>
    <xf numFmtId="0" fontId="22" fillId="0" borderId="107" xfId="0" applyFont="1" applyBorder="1" applyAlignment="1">
      <alignment horizontal="center" vertical="center" wrapText="1"/>
    </xf>
    <xf numFmtId="3" fontId="29" fillId="0" borderId="155" xfId="0" applyNumberFormat="1" applyFont="1" applyBorder="1" applyAlignment="1" applyProtection="1">
      <alignment horizontal="center" vertical="center"/>
      <protection hidden="1"/>
    </xf>
    <xf numFmtId="3" fontId="29" fillId="0" borderId="156" xfId="0" applyNumberFormat="1" applyFont="1" applyBorder="1" applyAlignment="1" applyProtection="1">
      <alignment horizontal="center" vertical="center"/>
      <protection hidden="1"/>
    </xf>
    <xf numFmtId="0" fontId="43" fillId="0" borderId="107" xfId="0" applyFont="1" applyBorder="1" applyAlignment="1">
      <alignment horizontal="center" vertical="center" wrapText="1"/>
    </xf>
    <xf numFmtId="3" fontId="29" fillId="0" borderId="107" xfId="0" applyNumberFormat="1" applyFont="1" applyBorder="1" applyAlignment="1" applyProtection="1">
      <alignment horizontal="center" vertical="center" wrapText="1"/>
      <protection hidden="1"/>
    </xf>
    <xf numFmtId="0" fontId="43" fillId="0" borderId="17" xfId="0" applyFont="1" applyBorder="1" applyAlignment="1" applyProtection="1">
      <alignment horizontal="center" vertical="center" wrapText="1"/>
      <protection locked="0"/>
    </xf>
    <xf numFmtId="0" fontId="43" fillId="0" borderId="68" xfId="0" applyFont="1" applyBorder="1" applyAlignment="1">
      <alignment horizontal="center" vertical="center" wrapText="1"/>
    </xf>
    <xf numFmtId="3" fontId="43" fillId="0" borderId="17" xfId="0" applyNumberFormat="1" applyFont="1" applyBorder="1" applyAlignment="1" applyProtection="1">
      <alignment horizontal="center" vertical="center" wrapText="1"/>
      <protection locked="0"/>
    </xf>
    <xf numFmtId="0" fontId="22" fillId="0" borderId="68" xfId="0" applyFont="1" applyBorder="1" applyAlignment="1">
      <alignment horizontal="center" vertical="center" wrapText="1"/>
    </xf>
    <xf numFmtId="0" fontId="22" fillId="0" borderId="68" xfId="0" applyFont="1" applyBorder="1" applyAlignment="1">
      <alignment horizontal="center" vertical="center"/>
    </xf>
    <xf numFmtId="3" fontId="43" fillId="0" borderId="17" xfId="0" applyNumberFormat="1" applyFont="1" applyBorder="1" applyAlignment="1" applyProtection="1">
      <alignment horizontal="center" vertical="center" wrapText="1"/>
    </xf>
    <xf numFmtId="0" fontId="22" fillId="0" borderId="52" xfId="0" applyFont="1" applyBorder="1" applyAlignment="1" applyProtection="1">
      <alignment horizontal="center" vertical="center"/>
    </xf>
    <xf numFmtId="0" fontId="43" fillId="0" borderId="174" xfId="0" applyFont="1" applyBorder="1" applyAlignment="1" applyProtection="1">
      <alignment horizontal="center" vertical="center" wrapText="1"/>
      <protection locked="0"/>
    </xf>
    <xf numFmtId="0" fontId="43" fillId="0" borderId="146" xfId="0" applyFont="1" applyBorder="1" applyAlignment="1">
      <alignment horizontal="center" vertical="center" wrapText="1"/>
    </xf>
    <xf numFmtId="3" fontId="43" fillId="0" borderId="174" xfId="0" applyNumberFormat="1" applyFont="1" applyBorder="1" applyAlignment="1" applyProtection="1">
      <alignment horizontal="center" vertical="center" wrapText="1"/>
      <protection locked="0"/>
    </xf>
    <xf numFmtId="0" fontId="22" fillId="0" borderId="146" xfId="0" applyFont="1" applyBorder="1" applyAlignment="1">
      <alignment horizontal="center" vertical="center" wrapText="1"/>
    </xf>
    <xf numFmtId="0" fontId="22" fillId="0" borderId="146" xfId="0" applyFont="1" applyBorder="1" applyAlignment="1">
      <alignment horizontal="center" vertical="center"/>
    </xf>
    <xf numFmtId="3" fontId="43" fillId="0" borderId="174" xfId="0" applyNumberFormat="1" applyFont="1" applyBorder="1" applyAlignment="1" applyProtection="1">
      <alignment horizontal="center" vertical="center" wrapText="1"/>
    </xf>
    <xf numFmtId="0" fontId="22" fillId="0" borderId="150" xfId="0" applyFont="1" applyBorder="1" applyAlignment="1" applyProtection="1">
      <alignment horizontal="center" vertical="center"/>
    </xf>
    <xf numFmtId="0" fontId="6" fillId="0" borderId="133" xfId="0" applyFont="1" applyFill="1" applyBorder="1" applyAlignment="1" applyProtection="1">
      <alignment horizontal="left" vertical="center" wrapText="1"/>
      <protection locked="0"/>
    </xf>
    <xf numFmtId="0" fontId="6" fillId="0" borderId="147" xfId="0" applyFont="1" applyFill="1" applyBorder="1" applyAlignment="1" applyProtection="1">
      <alignment horizontal="left" vertical="center"/>
      <protection locked="0"/>
    </xf>
    <xf numFmtId="0" fontId="6" fillId="0" borderId="146" xfId="0" applyFont="1" applyFill="1" applyBorder="1" applyAlignment="1" applyProtection="1">
      <alignment horizontal="left" vertical="center"/>
      <protection locked="0"/>
    </xf>
    <xf numFmtId="3" fontId="19" fillId="0" borderId="183" xfId="0" applyNumberFormat="1" applyFont="1" applyFill="1" applyBorder="1" applyAlignment="1" applyProtection="1">
      <alignment horizontal="center" vertical="center"/>
      <protection locked="0"/>
    </xf>
    <xf numFmtId="3" fontId="19" fillId="0" borderId="99" xfId="0" applyNumberFormat="1" applyFont="1" applyFill="1" applyBorder="1" applyAlignment="1" applyProtection="1">
      <alignment horizontal="center" vertical="center"/>
      <protection locked="0"/>
    </xf>
    <xf numFmtId="3" fontId="19" fillId="0" borderId="100" xfId="0" applyNumberFormat="1" applyFont="1" applyFill="1" applyBorder="1" applyAlignment="1" applyProtection="1">
      <alignment horizontal="center" vertical="center"/>
      <protection locked="0"/>
    </xf>
    <xf numFmtId="3" fontId="19" fillId="0" borderId="100" xfId="0" applyNumberFormat="1" applyFont="1" applyFill="1" applyBorder="1" applyAlignment="1" applyProtection="1">
      <alignment horizontal="center" vertical="center"/>
      <protection hidden="1"/>
    </xf>
    <xf numFmtId="3" fontId="19" fillId="0" borderId="99" xfId="0" applyNumberFormat="1" applyFont="1" applyFill="1" applyBorder="1" applyAlignment="1" applyProtection="1">
      <alignment horizontal="center" vertical="center"/>
      <protection hidden="1"/>
    </xf>
    <xf numFmtId="3" fontId="19" fillId="0" borderId="184" xfId="0" applyNumberFormat="1" applyFont="1" applyFill="1" applyBorder="1" applyAlignment="1" applyProtection="1">
      <alignment horizontal="center" vertical="center"/>
      <protection hidden="1"/>
    </xf>
    <xf numFmtId="0" fontId="3" fillId="0" borderId="91" xfId="0" applyFont="1" applyFill="1" applyBorder="1" applyAlignment="1" applyProtection="1">
      <alignment horizontal="left"/>
      <protection locked="0"/>
    </xf>
    <xf numFmtId="0" fontId="3" fillId="0" borderId="102" xfId="0" applyFont="1" applyFill="1" applyBorder="1" applyAlignment="1" applyProtection="1">
      <alignment horizontal="left"/>
      <protection locked="0"/>
    </xf>
    <xf numFmtId="0" fontId="3" fillId="0" borderId="92" xfId="0" applyFont="1" applyFill="1" applyBorder="1" applyAlignment="1" applyProtection="1">
      <alignment horizontal="left"/>
      <protection locked="0"/>
    </xf>
    <xf numFmtId="3" fontId="15" fillId="0" borderId="94" xfId="0" applyNumberFormat="1" applyFont="1" applyFill="1" applyBorder="1" applyAlignment="1" applyProtection="1">
      <alignment horizontal="center" vertical="center"/>
      <protection hidden="1"/>
    </xf>
    <xf numFmtId="3" fontId="15" fillId="0" borderId="102" xfId="0" applyNumberFormat="1" applyFont="1" applyFill="1" applyBorder="1" applyAlignment="1" applyProtection="1">
      <alignment horizontal="center" vertical="center"/>
      <protection hidden="1"/>
    </xf>
    <xf numFmtId="3" fontId="15" fillId="0" borderId="151" xfId="0" applyNumberFormat="1" applyFont="1" applyFill="1" applyBorder="1" applyAlignment="1" applyProtection="1">
      <alignment horizontal="center" vertical="center"/>
      <protection hidden="1"/>
    </xf>
    <xf numFmtId="0" fontId="3" fillId="0" borderId="169" xfId="0" applyFont="1" applyFill="1" applyBorder="1" applyAlignment="1" applyProtection="1">
      <alignment horizontal="center" vertical="center" wrapText="1"/>
      <protection locked="0"/>
    </xf>
    <xf numFmtId="0" fontId="3" fillId="0" borderId="167" xfId="0" applyFont="1" applyFill="1" applyBorder="1" applyAlignment="1" applyProtection="1">
      <alignment horizontal="center" vertical="center" wrapText="1"/>
      <protection locked="0"/>
    </xf>
    <xf numFmtId="0" fontId="3" fillId="0" borderId="168" xfId="0" applyFont="1" applyFill="1" applyBorder="1" applyAlignment="1" applyProtection="1">
      <alignment horizontal="center" vertical="center" wrapText="1"/>
      <protection locked="0"/>
    </xf>
    <xf numFmtId="0" fontId="3" fillId="0" borderId="26" xfId="0" applyFont="1" applyFill="1" applyBorder="1" applyAlignment="1" applyProtection="1">
      <alignment horizontal="center" vertical="center" wrapText="1"/>
      <protection locked="0"/>
    </xf>
    <xf numFmtId="0" fontId="3" fillId="0" borderId="90" xfId="0" applyFont="1" applyFill="1" applyBorder="1" applyAlignment="1" applyProtection="1">
      <alignment horizontal="center" vertical="center" wrapText="1"/>
      <protection locked="0"/>
    </xf>
    <xf numFmtId="0" fontId="6" fillId="0" borderId="64" xfId="0" applyFont="1" applyFill="1" applyBorder="1" applyAlignment="1" applyProtection="1">
      <alignment horizontal="left" vertical="center" wrapText="1"/>
      <protection locked="0"/>
    </xf>
    <xf numFmtId="0" fontId="6" fillId="0" borderId="65" xfId="0" applyFont="1" applyFill="1" applyBorder="1" applyAlignment="1" applyProtection="1">
      <alignment horizontal="left" vertical="center"/>
      <protection locked="0"/>
    </xf>
    <xf numFmtId="0" fontId="6" fillId="0" borderId="66" xfId="0" applyFont="1" applyFill="1" applyBorder="1" applyAlignment="1" applyProtection="1">
      <alignment horizontal="left" vertical="center"/>
      <protection locked="0"/>
    </xf>
    <xf numFmtId="3" fontId="36" fillId="0" borderId="57" xfId="0" applyNumberFormat="1" applyFont="1" applyFill="1" applyBorder="1" applyAlignment="1" applyProtection="1">
      <alignment horizontal="center" vertical="center" wrapText="1"/>
      <protection locked="0"/>
    </xf>
    <xf numFmtId="3" fontId="30" fillId="0" borderId="178" xfId="0" applyNumberFormat="1" applyFont="1" applyFill="1" applyBorder="1" applyAlignment="1" applyProtection="1">
      <alignment horizontal="center" vertical="center" wrapText="1"/>
      <protection locked="0"/>
    </xf>
    <xf numFmtId="3" fontId="19" fillId="0" borderId="111" xfId="0" applyNumberFormat="1" applyFont="1" applyFill="1" applyBorder="1" applyAlignment="1" applyProtection="1">
      <alignment horizontal="center" vertical="center"/>
      <protection locked="0"/>
    </xf>
    <xf numFmtId="3" fontId="19" fillId="0" borderId="65" xfId="0" applyNumberFormat="1" applyFont="1" applyFill="1" applyBorder="1" applyAlignment="1" applyProtection="1">
      <alignment horizontal="center" vertical="center"/>
      <protection locked="0"/>
    </xf>
    <xf numFmtId="3" fontId="19" fillId="0" borderId="111" xfId="0" applyNumberFormat="1" applyFont="1" applyFill="1" applyBorder="1" applyAlignment="1" applyProtection="1">
      <alignment horizontal="center" vertical="center"/>
      <protection hidden="1"/>
    </xf>
    <xf numFmtId="3" fontId="19" fillId="0" borderId="65" xfId="0" applyNumberFormat="1" applyFont="1" applyFill="1" applyBorder="1" applyAlignment="1" applyProtection="1">
      <alignment horizontal="center" vertical="center"/>
      <protection hidden="1"/>
    </xf>
    <xf numFmtId="3" fontId="19" fillId="0" borderId="67" xfId="0" applyNumberFormat="1" applyFont="1" applyFill="1" applyBorder="1" applyAlignment="1" applyProtection="1">
      <alignment horizontal="center" vertical="center"/>
      <protection hidden="1"/>
    </xf>
    <xf numFmtId="0" fontId="10" fillId="0" borderId="167" xfId="0" applyFont="1" applyBorder="1" applyAlignment="1" applyProtection="1">
      <alignment horizontal="center" vertical="center" wrapText="1"/>
      <protection locked="0"/>
    </xf>
    <xf numFmtId="0" fontId="10" fillId="0" borderId="90" xfId="0" applyFont="1" applyBorder="1" applyAlignment="1" applyProtection="1">
      <alignment horizontal="center" vertical="center" wrapText="1"/>
      <protection locked="0"/>
    </xf>
    <xf numFmtId="0" fontId="3" fillId="0" borderId="157" xfId="0" applyFont="1" applyFill="1" applyBorder="1" applyAlignment="1" applyProtection="1">
      <alignment horizontal="center" vertical="center" wrapText="1"/>
      <protection locked="0"/>
    </xf>
    <xf numFmtId="0" fontId="3" fillId="0" borderId="182" xfId="0" applyFont="1" applyFill="1" applyBorder="1" applyAlignment="1" applyProtection="1">
      <alignment horizontal="center" vertical="center" wrapText="1"/>
      <protection locked="0"/>
    </xf>
    <xf numFmtId="0" fontId="4" fillId="0" borderId="33" xfId="0" applyFont="1" applyBorder="1" applyAlignment="1" applyProtection="1">
      <alignment horizontal="left" vertical="center" wrapText="1"/>
      <protection locked="0"/>
    </xf>
    <xf numFmtId="0" fontId="4" fillId="0" borderId="34" xfId="0" applyFont="1" applyBorder="1" applyAlignment="1" applyProtection="1">
      <alignment horizontal="left" vertical="center" wrapText="1"/>
      <protection locked="0"/>
    </xf>
    <xf numFmtId="3" fontId="21" fillId="0" borderId="130" xfId="0" applyNumberFormat="1" applyFont="1" applyBorder="1" applyAlignment="1" applyProtection="1">
      <alignment horizontal="center" vertical="center"/>
      <protection hidden="1"/>
    </xf>
    <xf numFmtId="0" fontId="22" fillId="0" borderId="130" xfId="0" applyFont="1" applyBorder="1" applyAlignment="1" applyProtection="1">
      <alignment horizontal="center" vertical="center"/>
      <protection hidden="1"/>
    </xf>
    <xf numFmtId="3" fontId="22" fillId="0" borderId="18" xfId="0" applyNumberFormat="1" applyFont="1" applyBorder="1" applyAlignment="1" applyProtection="1">
      <alignment horizontal="center" vertical="center" wrapText="1"/>
      <protection locked="0"/>
    </xf>
    <xf numFmtId="0" fontId="22" fillId="0" borderId="18" xfId="0" applyFont="1" applyBorder="1" applyAlignment="1">
      <alignment horizontal="center" vertical="center" wrapText="1"/>
    </xf>
    <xf numFmtId="0" fontId="22" fillId="0" borderId="18" xfId="0" applyFont="1" applyBorder="1" applyAlignment="1" applyProtection="1">
      <alignment horizontal="center" vertical="center"/>
      <protection locked="0"/>
    </xf>
    <xf numFmtId="0" fontId="4" fillId="0" borderId="196" xfId="0" applyFont="1" applyBorder="1" applyAlignment="1" applyProtection="1">
      <alignment horizontal="left" vertical="center" wrapText="1"/>
      <protection locked="0"/>
    </xf>
    <xf numFmtId="0" fontId="4" fillId="0" borderId="171" xfId="0" applyFont="1" applyBorder="1" applyAlignment="1" applyProtection="1">
      <alignment horizontal="left" vertical="center" wrapText="1"/>
      <protection locked="0"/>
    </xf>
    <xf numFmtId="3" fontId="22" fillId="0" borderId="126" xfId="0" applyNumberFormat="1" applyFont="1" applyBorder="1" applyAlignment="1" applyProtection="1">
      <alignment horizontal="center" vertical="center" wrapText="1"/>
      <protection locked="0"/>
    </xf>
    <xf numFmtId="0" fontId="22" fillId="0" borderId="126" xfId="0" applyFont="1" applyBorder="1" applyAlignment="1">
      <alignment horizontal="center" vertical="center" wrapText="1"/>
    </xf>
    <xf numFmtId="3" fontId="22" fillId="0" borderId="126" xfId="0" applyNumberFormat="1" applyFont="1" applyBorder="1" applyAlignment="1" applyProtection="1">
      <alignment horizontal="center" vertical="center"/>
      <protection locked="0"/>
    </xf>
    <xf numFmtId="0" fontId="22" fillId="0" borderId="126" xfId="0" applyFont="1" applyBorder="1" applyAlignment="1" applyProtection="1">
      <alignment horizontal="center" vertical="center"/>
      <protection locked="0"/>
    </xf>
    <xf numFmtId="3" fontId="22" fillId="0" borderId="14" xfId="0" applyNumberFormat="1" applyFont="1" applyBorder="1" applyAlignment="1" applyProtection="1">
      <alignment horizontal="center" vertical="center"/>
      <protection locked="0"/>
    </xf>
    <xf numFmtId="0" fontId="22" fillId="0" borderId="14" xfId="0" applyFont="1" applyBorder="1" applyAlignment="1" applyProtection="1">
      <alignment horizontal="center" vertical="center"/>
      <protection locked="0"/>
    </xf>
    <xf numFmtId="3" fontId="28" fillId="0" borderId="94" xfId="0" applyNumberFormat="1" applyFont="1" applyFill="1" applyBorder="1" applyAlignment="1" applyProtection="1">
      <alignment horizontal="center" vertical="center" wrapText="1"/>
      <protection hidden="1"/>
    </xf>
    <xf numFmtId="3" fontId="28" fillId="0" borderId="188" xfId="0" applyNumberFormat="1" applyFont="1" applyFill="1" applyBorder="1" applyAlignment="1" applyProtection="1">
      <alignment horizontal="center" vertical="center"/>
      <protection hidden="1"/>
    </xf>
    <xf numFmtId="3" fontId="28" fillId="0" borderId="92" xfId="0" applyNumberFormat="1" applyFont="1" applyFill="1" applyBorder="1" applyAlignment="1" applyProtection="1">
      <alignment horizontal="center" vertical="center"/>
      <protection hidden="1"/>
    </xf>
    <xf numFmtId="0" fontId="30" fillId="0" borderId="131" xfId="0" applyFont="1" applyFill="1" applyBorder="1" applyAlignment="1" applyProtection="1">
      <alignment horizontal="left" vertical="center" wrapText="1"/>
      <protection locked="0"/>
    </xf>
    <xf numFmtId="0" fontId="30" fillId="0" borderId="14" xfId="0" applyFont="1" applyFill="1" applyBorder="1" applyAlignment="1" applyProtection="1">
      <alignment horizontal="left" vertical="center"/>
      <protection locked="0"/>
    </xf>
    <xf numFmtId="0" fontId="30" fillId="0" borderId="132" xfId="0" applyFont="1" applyFill="1" applyBorder="1" applyAlignment="1" applyProtection="1">
      <alignment horizontal="left" vertical="center"/>
      <protection locked="0"/>
    </xf>
    <xf numFmtId="0" fontId="30" fillId="0" borderId="18" xfId="0" applyFont="1" applyFill="1" applyBorder="1" applyAlignment="1" applyProtection="1">
      <alignment horizontal="left" vertical="center"/>
      <protection locked="0"/>
    </xf>
    <xf numFmtId="0" fontId="30" fillId="0" borderId="134" xfId="0" applyFont="1" applyFill="1" applyBorder="1" applyAlignment="1" applyProtection="1">
      <alignment horizontal="left" vertical="center"/>
      <protection locked="0"/>
    </xf>
    <xf numFmtId="0" fontId="30" fillId="0" borderId="148" xfId="0" applyFont="1" applyFill="1" applyBorder="1" applyAlignment="1" applyProtection="1">
      <alignment horizontal="left" vertical="center"/>
      <protection locked="0"/>
    </xf>
    <xf numFmtId="3" fontId="36" fillId="0" borderId="14" xfId="0" applyNumberFormat="1" applyFont="1" applyFill="1" applyBorder="1" applyAlignment="1" applyProtection="1">
      <alignment horizontal="center" vertical="center" wrapText="1"/>
      <protection hidden="1"/>
    </xf>
    <xf numFmtId="3" fontId="36" fillId="0" borderId="14" xfId="0" applyNumberFormat="1" applyFont="1" applyFill="1" applyBorder="1" applyAlignment="1" applyProtection="1">
      <alignment horizontal="center" vertical="center"/>
      <protection hidden="1"/>
    </xf>
    <xf numFmtId="3" fontId="36" fillId="0" borderId="18" xfId="0" quotePrefix="1" applyNumberFormat="1" applyFont="1" applyFill="1" applyBorder="1" applyAlignment="1" applyProtection="1">
      <alignment horizontal="center" vertical="center"/>
      <protection hidden="1"/>
    </xf>
    <xf numFmtId="3" fontId="36" fillId="0" borderId="18" xfId="0" applyNumberFormat="1" applyFont="1" applyFill="1" applyBorder="1" applyAlignment="1" applyProtection="1">
      <alignment horizontal="center" vertical="center"/>
      <protection hidden="1"/>
    </xf>
    <xf numFmtId="3" fontId="30" fillId="0" borderId="18" xfId="0" applyNumberFormat="1" applyFont="1" applyFill="1" applyBorder="1" applyAlignment="1" applyProtection="1">
      <alignment horizontal="center" vertical="center"/>
      <protection hidden="1"/>
    </xf>
    <xf numFmtId="3" fontId="30" fillId="0" borderId="148" xfId="0" applyNumberFormat="1" applyFont="1" applyFill="1" applyBorder="1" applyAlignment="1" applyProtection="1">
      <alignment horizontal="center" vertical="center"/>
      <protection hidden="1"/>
    </xf>
    <xf numFmtId="3" fontId="30" fillId="0" borderId="14" xfId="0" applyNumberFormat="1" applyFont="1" applyFill="1" applyBorder="1" applyAlignment="1" applyProtection="1">
      <alignment horizontal="center" vertical="center"/>
      <protection hidden="1"/>
    </xf>
    <xf numFmtId="3" fontId="30" fillId="0" borderId="195" xfId="0" applyNumberFormat="1" applyFont="1" applyFill="1" applyBorder="1" applyAlignment="1" applyProtection="1">
      <alignment horizontal="center" vertical="center"/>
      <protection hidden="1"/>
    </xf>
    <xf numFmtId="3" fontId="30" fillId="0" borderId="59" xfId="0" applyNumberFormat="1" applyFont="1" applyFill="1" applyBorder="1" applyAlignment="1" applyProtection="1">
      <alignment horizontal="center" vertical="center"/>
      <protection hidden="1"/>
    </xf>
    <xf numFmtId="3" fontId="30" fillId="0" borderId="175" xfId="0" applyNumberFormat="1" applyFont="1" applyFill="1" applyBorder="1" applyAlignment="1" applyProtection="1">
      <alignment horizontal="center" vertical="center"/>
      <protection hidden="1"/>
    </xf>
    <xf numFmtId="0" fontId="35" fillId="0" borderId="0" xfId="0" applyFont="1" applyAlignment="1" applyProtection="1">
      <alignment horizontal="justify" vertical="top"/>
      <protection locked="0"/>
    </xf>
    <xf numFmtId="0" fontId="10" fillId="0" borderId="93" xfId="0" applyFont="1" applyBorder="1" applyAlignment="1" applyProtection="1">
      <alignment horizontal="left" wrapText="1"/>
      <protection locked="0"/>
    </xf>
    <xf numFmtId="0" fontId="10" fillId="0" borderId="102" xfId="0" applyFont="1" applyBorder="1" applyAlignment="1" applyProtection="1">
      <alignment horizontal="left" wrapText="1"/>
      <protection locked="0"/>
    </xf>
    <xf numFmtId="0" fontId="10" fillId="0" borderId="92" xfId="0" applyFont="1" applyBorder="1" applyAlignment="1" applyProtection="1">
      <alignment horizontal="left" wrapText="1"/>
      <protection locked="0"/>
    </xf>
    <xf numFmtId="3" fontId="12" fillId="0" borderId="81" xfId="0" applyNumberFormat="1" applyFont="1" applyBorder="1" applyAlignment="1" applyProtection="1">
      <alignment horizontal="center" vertical="center" wrapText="1"/>
      <protection locked="0"/>
    </xf>
    <xf numFmtId="3" fontId="12" fillId="0" borderId="58" xfId="0" applyNumberFormat="1" applyFont="1" applyBorder="1" applyAlignment="1" applyProtection="1">
      <alignment horizontal="center" vertical="center" wrapText="1"/>
      <protection hidden="1"/>
    </xf>
    <xf numFmtId="3" fontId="12" fillId="0" borderId="32" xfId="0" applyNumberFormat="1" applyFont="1" applyBorder="1" applyAlignment="1" applyProtection="1">
      <alignment horizontal="center" vertical="center" wrapText="1"/>
      <protection hidden="1"/>
    </xf>
    <xf numFmtId="3" fontId="21" fillId="0" borderId="34" xfId="0" applyNumberFormat="1" applyFont="1" applyBorder="1" applyAlignment="1" applyProtection="1">
      <alignment horizontal="center"/>
      <protection hidden="1"/>
    </xf>
    <xf numFmtId="3" fontId="21" fillId="0" borderId="53" xfId="0" applyNumberFormat="1" applyFont="1" applyBorder="1" applyAlignment="1" applyProtection="1">
      <alignment horizontal="center"/>
      <protection hidden="1"/>
    </xf>
    <xf numFmtId="3" fontId="21" fillId="0" borderId="61" xfId="0" applyNumberFormat="1" applyFont="1" applyBorder="1" applyAlignment="1" applyProtection="1">
      <alignment horizontal="center"/>
      <protection hidden="1"/>
    </xf>
    <xf numFmtId="3" fontId="21" fillId="0" borderId="35" xfId="0" applyNumberFormat="1" applyFont="1" applyBorder="1" applyAlignment="1" applyProtection="1">
      <alignment horizontal="center"/>
      <protection hidden="1"/>
    </xf>
    <xf numFmtId="0" fontId="10" fillId="0" borderId="132" xfId="0" applyFont="1" applyBorder="1" applyAlignment="1" applyProtection="1">
      <alignment horizontal="center" vertical="center" wrapText="1"/>
      <protection locked="0"/>
    </xf>
    <xf numFmtId="0" fontId="10" fillId="0" borderId="202" xfId="0" applyFont="1" applyBorder="1" applyAlignment="1" applyProtection="1">
      <alignment horizontal="center" vertical="center"/>
      <protection locked="0"/>
    </xf>
    <xf numFmtId="0" fontId="10" fillId="0" borderId="93" xfId="0" applyFont="1" applyBorder="1" applyAlignment="1" applyProtection="1">
      <alignment horizontal="left" vertical="center" wrapText="1"/>
      <protection locked="0"/>
    </xf>
    <xf numFmtId="0" fontId="10" fillId="0" borderId="191" xfId="0" applyFont="1" applyBorder="1" applyAlignment="1" applyProtection="1">
      <alignment horizontal="center" vertical="center" wrapText="1"/>
      <protection locked="0"/>
    </xf>
    <xf numFmtId="0" fontId="10" fillId="0" borderId="179" xfId="0" applyFont="1" applyBorder="1" applyAlignment="1" applyProtection="1">
      <alignment horizontal="center" vertical="center" wrapText="1"/>
      <protection locked="0"/>
    </xf>
    <xf numFmtId="0" fontId="10" fillId="0" borderId="115" xfId="0" applyFont="1" applyBorder="1" applyAlignment="1" applyProtection="1">
      <alignment horizontal="center" vertical="center" wrapText="1"/>
      <protection locked="0"/>
    </xf>
    <xf numFmtId="0" fontId="4" fillId="0" borderId="148"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53" xfId="0" applyFont="1" applyBorder="1" applyAlignment="1" applyProtection="1">
      <alignment horizontal="center" vertical="center"/>
      <protection locked="0"/>
    </xf>
    <xf numFmtId="0" fontId="4" fillId="0" borderId="46" xfId="0" applyFont="1" applyBorder="1" applyAlignment="1" applyProtection="1">
      <alignment horizontal="left" wrapText="1"/>
      <protection locked="0"/>
    </xf>
    <xf numFmtId="0" fontId="4" fillId="0" borderId="48" xfId="0" applyFont="1" applyBorder="1" applyAlignment="1" applyProtection="1">
      <alignment horizontal="left" wrapText="1"/>
      <protection locked="0"/>
    </xf>
    <xf numFmtId="0" fontId="4" fillId="0" borderId="105" xfId="0" applyFont="1" applyBorder="1" applyAlignment="1" applyProtection="1">
      <alignment horizontal="left" wrapText="1"/>
      <protection locked="0"/>
    </xf>
    <xf numFmtId="0" fontId="4" fillId="0" borderId="174" xfId="0" applyFont="1" applyBorder="1" applyAlignment="1" applyProtection="1">
      <alignment horizontal="left" wrapText="1"/>
      <protection locked="0"/>
    </xf>
    <xf numFmtId="0" fontId="4" fillId="0" borderId="147" xfId="0" applyFont="1" applyBorder="1" applyAlignment="1" applyProtection="1">
      <alignment horizontal="left" wrapText="1"/>
      <protection locked="0"/>
    </xf>
    <xf numFmtId="0" fontId="4" fillId="0" borderId="146" xfId="0" applyFont="1" applyBorder="1" applyAlignment="1" applyProtection="1">
      <alignment horizontal="left" wrapText="1"/>
      <protection locked="0"/>
    </xf>
    <xf numFmtId="0" fontId="4" fillId="0" borderId="131"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3" fontId="12" fillId="0" borderId="57" xfId="0" applyNumberFormat="1" applyFont="1" applyBorder="1" applyAlignment="1" applyProtection="1">
      <alignment horizontal="center" vertical="center"/>
      <protection locked="0"/>
    </xf>
    <xf numFmtId="3" fontId="12" fillId="0" borderId="189" xfId="0" applyNumberFormat="1" applyFont="1" applyBorder="1" applyAlignment="1" applyProtection="1">
      <alignment horizontal="center" vertical="center" wrapText="1"/>
      <protection locked="0"/>
    </xf>
    <xf numFmtId="3" fontId="12" fillId="0" borderId="190" xfId="0" applyNumberFormat="1" applyFont="1" applyBorder="1" applyAlignment="1" applyProtection="1">
      <alignment horizontal="center" vertical="center" wrapText="1"/>
      <protection locked="0"/>
    </xf>
    <xf numFmtId="3" fontId="12" fillId="0" borderId="175" xfId="0" applyNumberFormat="1" applyFont="1" applyBorder="1" applyAlignment="1" applyProtection="1">
      <alignment horizontal="center" vertical="center" wrapText="1"/>
      <protection hidden="1"/>
    </xf>
    <xf numFmtId="3" fontId="12" fillId="0" borderId="176" xfId="0" applyNumberFormat="1" applyFont="1" applyBorder="1" applyAlignment="1" applyProtection="1">
      <alignment horizontal="center" vertical="center" wrapText="1"/>
      <protection hidden="1"/>
    </xf>
    <xf numFmtId="3" fontId="11" fillId="0" borderId="61" xfId="0" applyNumberFormat="1" applyFont="1" applyBorder="1" applyAlignment="1" applyProtection="1">
      <alignment horizontal="center" vertical="center" wrapText="1"/>
      <protection hidden="1"/>
    </xf>
    <xf numFmtId="3" fontId="11" fillId="0" borderId="35" xfId="0" applyNumberFormat="1" applyFont="1" applyBorder="1" applyAlignment="1" applyProtection="1">
      <alignment horizontal="center" vertical="center" wrapText="1"/>
      <protection hidden="1"/>
    </xf>
    <xf numFmtId="3" fontId="12" fillId="0" borderId="132" xfId="0" applyNumberFormat="1" applyFont="1" applyBorder="1" applyAlignment="1" applyProtection="1">
      <alignment horizontal="center" vertical="center" wrapText="1"/>
      <protection locked="0"/>
    </xf>
    <xf numFmtId="3" fontId="12" fillId="0" borderId="59" xfId="0" applyNumberFormat="1" applyFont="1" applyBorder="1" applyAlignment="1" applyProtection="1">
      <alignment horizontal="center" vertical="center" wrapText="1"/>
      <protection hidden="1"/>
    </xf>
    <xf numFmtId="3" fontId="12" fillId="0" borderId="60" xfId="0" applyNumberFormat="1" applyFont="1" applyBorder="1" applyAlignment="1" applyProtection="1">
      <alignment horizontal="center" vertical="center" wrapText="1"/>
      <protection hidden="1"/>
    </xf>
    <xf numFmtId="0" fontId="10" fillId="0" borderId="122" xfId="0" applyFont="1" applyBorder="1" applyAlignment="1" applyProtection="1">
      <alignment horizontal="center" vertical="center" wrapText="1"/>
      <protection locked="0"/>
    </xf>
    <xf numFmtId="3" fontId="11" fillId="0" borderId="8" xfId="0" applyNumberFormat="1" applyFont="1" applyBorder="1" applyAlignment="1" applyProtection="1">
      <alignment horizontal="center" vertical="center"/>
      <protection hidden="1"/>
    </xf>
    <xf numFmtId="0" fontId="4" fillId="0" borderId="110" xfId="0" applyFont="1" applyBorder="1" applyAlignment="1" applyProtection="1">
      <alignment horizontal="left" vertical="center" wrapText="1"/>
      <protection locked="0"/>
    </xf>
    <xf numFmtId="0" fontId="4" fillId="0" borderId="58" xfId="0" applyFont="1" applyBorder="1" applyAlignment="1" applyProtection="1">
      <alignment horizontal="left" vertical="center" wrapText="1"/>
      <protection locked="0"/>
    </xf>
    <xf numFmtId="3" fontId="12" fillId="0" borderId="178" xfId="0" applyNumberFormat="1" applyFont="1" applyBorder="1" applyAlignment="1" applyProtection="1">
      <alignment horizontal="center" vertical="center" wrapText="1"/>
      <protection locked="0"/>
    </xf>
    <xf numFmtId="0" fontId="4" fillId="0" borderId="82" xfId="0" applyFont="1" applyBorder="1" applyAlignment="1">
      <alignment horizontal="center" vertical="center" wrapText="1"/>
    </xf>
    <xf numFmtId="3" fontId="12" fillId="0" borderId="82" xfId="0" applyNumberFormat="1" applyFont="1" applyBorder="1" applyAlignment="1" applyProtection="1">
      <alignment horizontal="center" vertical="center" wrapText="1"/>
      <protection locked="0"/>
    </xf>
    <xf numFmtId="0" fontId="4" fillId="0" borderId="82" xfId="0" applyFont="1" applyBorder="1" applyAlignment="1">
      <alignment horizontal="center" vertical="center"/>
    </xf>
    <xf numFmtId="3" fontId="12" fillId="0" borderId="82" xfId="0" applyNumberFormat="1" applyFont="1" applyBorder="1" applyAlignment="1" applyProtection="1">
      <alignment horizontal="center" vertical="center"/>
      <protection hidden="1"/>
    </xf>
    <xf numFmtId="0" fontId="4" fillId="0" borderId="198" xfId="0" applyFont="1" applyBorder="1" applyAlignment="1" applyProtection="1">
      <alignment horizontal="left" vertical="center" wrapText="1"/>
      <protection locked="0"/>
    </xf>
    <xf numFmtId="3" fontId="12" fillId="0" borderId="199" xfId="0" applyNumberFormat="1" applyFont="1" applyBorder="1" applyAlignment="1" applyProtection="1">
      <alignment horizontal="center" vertical="center" wrapText="1"/>
      <protection locked="0"/>
    </xf>
    <xf numFmtId="0" fontId="4" fillId="0" borderId="126" xfId="0" applyFont="1" applyBorder="1" applyAlignment="1">
      <alignment horizontal="center" vertical="center" wrapText="1"/>
    </xf>
    <xf numFmtId="3" fontId="12" fillId="0" borderId="126" xfId="0" applyNumberFormat="1" applyFont="1" applyBorder="1" applyAlignment="1" applyProtection="1">
      <alignment horizontal="center" vertical="center" wrapText="1"/>
      <protection locked="0"/>
    </xf>
    <xf numFmtId="0" fontId="4" fillId="0" borderId="126" xfId="0" applyFont="1" applyBorder="1" applyAlignment="1">
      <alignment horizontal="center" vertical="center"/>
    </xf>
    <xf numFmtId="3" fontId="12" fillId="0" borderId="126" xfId="0" applyNumberFormat="1" applyFont="1" applyBorder="1" applyAlignment="1" applyProtection="1">
      <alignment horizontal="center" vertical="center"/>
      <protection hidden="1"/>
    </xf>
    <xf numFmtId="0" fontId="3" fillId="0" borderId="110" xfId="0" applyFont="1" applyBorder="1" applyAlignment="1" applyProtection="1">
      <alignment horizontal="center" vertical="center" wrapText="1"/>
      <protection locked="0"/>
    </xf>
    <xf numFmtId="0" fontId="3" fillId="0" borderId="111" xfId="0" applyFont="1" applyBorder="1" applyAlignment="1" applyProtection="1">
      <alignment horizontal="center" vertical="center" wrapText="1"/>
      <protection locked="0"/>
    </xf>
    <xf numFmtId="0" fontId="3" fillId="0" borderId="113" xfId="0" applyFont="1" applyBorder="1" applyAlignment="1" applyProtection="1">
      <alignment horizontal="center" vertical="center" wrapText="1"/>
      <protection locked="0"/>
    </xf>
    <xf numFmtId="0" fontId="3" fillId="0" borderId="54" xfId="0" applyFont="1" applyBorder="1" applyAlignment="1" applyProtection="1">
      <alignment horizontal="center" vertical="center" wrapText="1"/>
      <protection locked="0"/>
    </xf>
    <xf numFmtId="0" fontId="6" fillId="0" borderId="124" xfId="0" applyFont="1" applyBorder="1" applyAlignment="1">
      <alignment horizontal="center" vertical="center" wrapText="1"/>
    </xf>
    <xf numFmtId="0" fontId="12" fillId="0" borderId="219" xfId="0" applyFont="1" applyBorder="1" applyAlignment="1" applyProtection="1">
      <alignment horizontal="left" vertical="center" wrapText="1" indent="1"/>
      <protection locked="0"/>
    </xf>
    <xf numFmtId="0" fontId="12" fillId="0" borderId="11" xfId="0" applyFont="1" applyBorder="1" applyAlignment="1" applyProtection="1">
      <alignment horizontal="left" vertical="center" wrapText="1" indent="1"/>
      <protection locked="0"/>
    </xf>
    <xf numFmtId="0" fontId="12" fillId="0" borderId="220" xfId="0" applyFont="1" applyBorder="1" applyAlignment="1" applyProtection="1">
      <alignment horizontal="left" vertical="center" wrapText="1" indent="1"/>
      <protection locked="0"/>
    </xf>
    <xf numFmtId="0" fontId="10" fillId="0" borderId="205" xfId="0" applyFont="1" applyBorder="1" applyAlignment="1" applyProtection="1">
      <alignment horizontal="center" vertical="center" wrapText="1"/>
      <protection locked="0"/>
    </xf>
    <xf numFmtId="0" fontId="10" fillId="0" borderId="206" xfId="0" applyFont="1" applyBorder="1" applyAlignment="1" applyProtection="1">
      <alignment horizontal="center" vertical="center" wrapText="1"/>
      <protection locked="0"/>
    </xf>
    <xf numFmtId="0" fontId="10" fillId="0" borderId="210" xfId="0" applyFont="1" applyBorder="1" applyAlignment="1" applyProtection="1">
      <alignment vertical="center" wrapText="1"/>
      <protection locked="0"/>
    </xf>
    <xf numFmtId="0" fontId="10" fillId="0" borderId="211" xfId="0" applyFont="1" applyBorder="1" applyAlignment="1" applyProtection="1">
      <alignment vertical="center" wrapText="1"/>
      <protection locked="0"/>
    </xf>
    <xf numFmtId="0" fontId="12" fillId="0" borderId="215" xfId="0" applyFont="1" applyBorder="1" applyAlignment="1" applyProtection="1">
      <alignment horizontal="left" vertical="center" wrapText="1" indent="1"/>
      <protection locked="0"/>
    </xf>
    <xf numFmtId="0" fontId="12" fillId="0" borderId="48" xfId="0" applyFont="1" applyBorder="1" applyAlignment="1" applyProtection="1">
      <alignment horizontal="left" vertical="center" wrapText="1" indent="1"/>
      <protection locked="0"/>
    </xf>
    <xf numFmtId="0" fontId="12" fillId="0" borderId="216" xfId="0" applyFont="1" applyBorder="1" applyAlignment="1" applyProtection="1">
      <alignment horizontal="left" vertical="center" wrapText="1" indent="1"/>
      <protection locked="0"/>
    </xf>
    <xf numFmtId="3" fontId="11" fillId="0" borderId="211" xfId="0" applyNumberFormat="1" applyFont="1" applyBorder="1" applyAlignment="1" applyProtection="1">
      <alignment horizontal="right" vertical="center" indent="3"/>
      <protection hidden="1"/>
    </xf>
    <xf numFmtId="3" fontId="11" fillId="0" borderId="212" xfId="0" applyNumberFormat="1" applyFont="1" applyBorder="1" applyAlignment="1" applyProtection="1">
      <alignment horizontal="right" vertical="center" indent="3"/>
      <protection hidden="1"/>
    </xf>
    <xf numFmtId="3" fontId="11" fillId="0" borderId="213" xfId="0" applyNumberFormat="1" applyFont="1" applyBorder="1" applyAlignment="1" applyProtection="1">
      <alignment horizontal="right" vertical="center" indent="3"/>
      <protection hidden="1"/>
    </xf>
    <xf numFmtId="3" fontId="11" fillId="0" borderId="214" xfId="0" applyNumberFormat="1" applyFont="1" applyBorder="1" applyAlignment="1" applyProtection="1">
      <alignment horizontal="right" vertical="center" indent="3"/>
      <protection hidden="1"/>
    </xf>
    <xf numFmtId="3" fontId="12" fillId="0" borderId="217" xfId="0" applyNumberFormat="1" applyFont="1" applyBorder="1" applyAlignment="1" applyProtection="1">
      <alignment horizontal="center" vertical="center"/>
      <protection locked="0"/>
    </xf>
    <xf numFmtId="3" fontId="12" fillId="0" borderId="48" xfId="0" applyNumberFormat="1" applyFont="1" applyBorder="1" applyAlignment="1" applyProtection="1">
      <alignment horizontal="center" vertical="center"/>
      <protection locked="0"/>
    </xf>
    <xf numFmtId="3" fontId="12" fillId="0" borderId="152" xfId="0" applyNumberFormat="1" applyFont="1" applyBorder="1" applyAlignment="1" applyProtection="1">
      <alignment horizontal="center" vertical="center"/>
      <protection locked="0"/>
    </xf>
    <xf numFmtId="3" fontId="12" fillId="0" borderId="47" xfId="0" applyNumberFormat="1" applyFont="1" applyBorder="1" applyAlignment="1" applyProtection="1">
      <alignment horizontal="center" vertical="center"/>
      <protection locked="0"/>
    </xf>
    <xf numFmtId="3" fontId="12" fillId="0" borderId="218" xfId="0" applyNumberFormat="1" applyFont="1" applyBorder="1" applyAlignment="1" applyProtection="1">
      <alignment horizontal="center" vertical="center"/>
      <protection locked="0"/>
    </xf>
    <xf numFmtId="3" fontId="12" fillId="0" borderId="149" xfId="0" applyNumberFormat="1" applyFont="1" applyBorder="1" applyAlignment="1" applyProtection="1">
      <alignment horizontal="center"/>
      <protection locked="0"/>
    </xf>
    <xf numFmtId="3" fontId="12" fillId="0" borderId="149" xfId="0" applyNumberFormat="1" applyFont="1" applyBorder="1" applyAlignment="1" applyProtection="1">
      <alignment horizontal="center"/>
      <protection hidden="1"/>
    </xf>
    <xf numFmtId="3" fontId="12" fillId="0" borderId="146" xfId="0" applyNumberFormat="1" applyFont="1" applyBorder="1" applyAlignment="1" applyProtection="1">
      <alignment horizontal="center"/>
      <protection hidden="1"/>
    </xf>
    <xf numFmtId="3" fontId="12" fillId="0" borderId="202" xfId="0" applyNumberFormat="1" applyFont="1" applyBorder="1" applyAlignment="1" applyProtection="1">
      <alignment horizontal="center"/>
      <protection hidden="1"/>
    </xf>
    <xf numFmtId="3" fontId="12" fillId="0" borderId="45" xfId="0" applyNumberFormat="1" applyFont="1" applyBorder="1" applyAlignment="1" applyProtection="1">
      <alignment horizontal="center"/>
      <protection hidden="1"/>
    </xf>
    <xf numFmtId="3" fontId="12" fillId="0" borderId="1" xfId="0" applyNumberFormat="1" applyFont="1" applyBorder="1" applyAlignment="1" applyProtection="1">
      <alignment horizontal="center"/>
      <protection locked="0"/>
    </xf>
    <xf numFmtId="3" fontId="10" fillId="0" borderId="206" xfId="0" applyNumberFormat="1" applyFont="1" applyBorder="1" applyAlignment="1" applyProtection="1">
      <alignment horizontal="center" vertical="center" wrapText="1"/>
      <protection locked="0"/>
    </xf>
    <xf numFmtId="3" fontId="10" fillId="0" borderId="207" xfId="0" applyNumberFormat="1" applyFont="1" applyBorder="1" applyAlignment="1" applyProtection="1">
      <alignment horizontal="center" vertical="center" wrapText="1"/>
      <protection locked="0"/>
    </xf>
    <xf numFmtId="3" fontId="10" fillId="0" borderId="208" xfId="0" applyNumberFormat="1" applyFont="1" applyBorder="1" applyAlignment="1" applyProtection="1">
      <alignment horizontal="center" vertical="center" wrapText="1"/>
      <protection locked="0"/>
    </xf>
    <xf numFmtId="3" fontId="10" fillId="0" borderId="209" xfId="0" applyNumberFormat="1" applyFont="1" applyBorder="1" applyAlignment="1" applyProtection="1">
      <alignment horizontal="center" vertical="center" wrapText="1"/>
      <protection locked="0"/>
    </xf>
    <xf numFmtId="3" fontId="12" fillId="0" borderId="1" xfId="0" applyNumberFormat="1" applyFont="1" applyBorder="1" applyAlignment="1" applyProtection="1">
      <alignment horizontal="center"/>
      <protection hidden="1"/>
    </xf>
    <xf numFmtId="3" fontId="12" fillId="0" borderId="68" xfId="0" applyNumberFormat="1" applyFont="1" applyBorder="1" applyAlignment="1" applyProtection="1">
      <alignment horizontal="center"/>
      <protection hidden="1"/>
    </xf>
    <xf numFmtId="3" fontId="12" fillId="0" borderId="127" xfId="0" applyNumberFormat="1" applyFont="1" applyBorder="1" applyAlignment="1" applyProtection="1">
      <alignment horizontal="center"/>
      <protection locked="0"/>
    </xf>
    <xf numFmtId="3" fontId="12" fillId="0" borderId="45" xfId="0" applyNumberFormat="1" applyFont="1" applyBorder="1" applyAlignment="1" applyProtection="1">
      <alignment horizontal="center"/>
      <protection locked="0"/>
    </xf>
    <xf numFmtId="3" fontId="12" fillId="0" borderId="201" xfId="0" applyNumberFormat="1" applyFont="1" applyBorder="1" applyAlignment="1" applyProtection="1">
      <alignment horizontal="center"/>
      <protection locked="0"/>
    </xf>
    <xf numFmtId="3" fontId="12" fillId="0" borderId="202" xfId="0" applyNumberFormat="1" applyFont="1" applyBorder="1" applyAlignment="1" applyProtection="1">
      <alignment horizontal="center"/>
      <protection locked="0"/>
    </xf>
    <xf numFmtId="3" fontId="12" fillId="0" borderId="46" xfId="0" applyNumberFormat="1" applyFont="1" applyBorder="1" applyAlignment="1" applyProtection="1">
      <alignment horizontal="center"/>
      <protection locked="0"/>
    </xf>
    <xf numFmtId="3" fontId="12" fillId="0" borderId="11" xfId="0" applyNumberFormat="1" applyFont="1" applyBorder="1" applyAlignment="1" applyProtection="1">
      <alignment horizontal="center" vertical="center"/>
      <protection locked="0"/>
    </xf>
    <xf numFmtId="3" fontId="12" fillId="0" borderId="222" xfId="0" applyNumberFormat="1" applyFont="1" applyBorder="1" applyAlignment="1" applyProtection="1">
      <alignment horizontal="center" vertical="center"/>
      <protection locked="0"/>
    </xf>
    <xf numFmtId="0" fontId="12" fillId="0" borderId="203" xfId="0" applyFont="1" applyBorder="1" applyAlignment="1" applyProtection="1">
      <alignment horizontal="left" vertical="center" wrapText="1" indent="1"/>
      <protection locked="0"/>
    </xf>
    <xf numFmtId="0" fontId="12" fillId="0" borderId="204" xfId="0" applyFont="1" applyBorder="1" applyAlignment="1" applyProtection="1">
      <alignment horizontal="left" vertical="center" wrapText="1" indent="1"/>
      <protection locked="0"/>
    </xf>
    <xf numFmtId="0" fontId="12" fillId="0" borderId="89" xfId="0" applyFont="1" applyBorder="1" applyAlignment="1" applyProtection="1">
      <alignment horizontal="left" vertical="center" wrapText="1" indent="1"/>
      <protection locked="0"/>
    </xf>
    <xf numFmtId="0" fontId="12" fillId="0" borderId="78" xfId="0" applyFont="1" applyBorder="1" applyAlignment="1" applyProtection="1">
      <alignment horizontal="left" vertical="center" wrapText="1" indent="1"/>
      <protection locked="0"/>
    </xf>
    <xf numFmtId="3" fontId="12" fillId="0" borderId="114" xfId="0" applyNumberFormat="1" applyFont="1" applyBorder="1" applyAlignment="1" applyProtection="1">
      <alignment horizontal="center" vertical="center"/>
      <protection locked="0"/>
    </xf>
    <xf numFmtId="3" fontId="12" fillId="0" borderId="155" xfId="0" applyNumberFormat="1" applyFont="1" applyBorder="1" applyAlignment="1" applyProtection="1">
      <alignment horizontal="center" vertical="center"/>
      <protection locked="0"/>
    </xf>
    <xf numFmtId="3" fontId="22" fillId="0" borderId="235" xfId="0" applyNumberFormat="1" applyFont="1" applyBorder="1" applyAlignment="1" applyProtection="1">
      <alignment horizontal="center" vertical="center"/>
      <protection locked="0"/>
    </xf>
    <xf numFmtId="3" fontId="22" fillId="0" borderId="236" xfId="0" applyNumberFormat="1" applyFont="1" applyBorder="1" applyAlignment="1" applyProtection="1">
      <alignment horizontal="center" vertical="center"/>
      <protection locked="0"/>
    </xf>
    <xf numFmtId="3" fontId="12" fillId="0" borderId="61" xfId="0" applyNumberFormat="1" applyFont="1" applyBorder="1" applyAlignment="1" applyProtection="1">
      <alignment horizontal="center"/>
      <protection locked="0"/>
    </xf>
    <xf numFmtId="3" fontId="12" fillId="0" borderId="53" xfId="0" applyNumberFormat="1" applyFont="1" applyBorder="1" applyAlignment="1" applyProtection="1">
      <alignment horizontal="center"/>
      <protection locked="0"/>
    </xf>
    <xf numFmtId="3" fontId="12" fillId="0" borderId="61" xfId="0" applyNumberFormat="1" applyFont="1" applyBorder="1" applyAlignment="1" applyProtection="1">
      <alignment horizontal="center"/>
      <protection hidden="1"/>
    </xf>
    <xf numFmtId="3" fontId="12" fillId="0" borderId="34" xfId="0" applyNumberFormat="1" applyFont="1" applyBorder="1" applyAlignment="1" applyProtection="1">
      <alignment horizontal="center"/>
      <protection hidden="1"/>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1" xfId="0" applyFont="1" applyBorder="1" applyAlignment="1">
      <alignment horizontal="center" vertical="center"/>
    </xf>
    <xf numFmtId="3" fontId="21" fillId="0" borderId="56" xfId="0" applyNumberFormat="1" applyFont="1" applyBorder="1" applyAlignment="1" applyProtection="1">
      <alignment horizontal="center" vertical="center"/>
      <protection hidden="1"/>
    </xf>
    <xf numFmtId="3" fontId="21" fillId="0" borderId="29" xfId="0" applyNumberFormat="1" applyFont="1" applyBorder="1" applyAlignment="1" applyProtection="1">
      <alignment horizontal="center" vertical="center"/>
      <protection hidden="1"/>
    </xf>
    <xf numFmtId="0" fontId="21" fillId="0" borderId="138" xfId="0" applyFont="1" applyBorder="1" applyAlignment="1" applyProtection="1">
      <alignment horizontal="left" vertical="center" wrapText="1"/>
      <protection locked="0"/>
    </xf>
    <xf numFmtId="0" fontId="21" fillId="0" borderId="139" xfId="0" applyFont="1" applyBorder="1" applyAlignment="1" applyProtection="1">
      <alignment horizontal="left" vertical="center" wrapText="1"/>
      <protection locked="0"/>
    </xf>
    <xf numFmtId="0" fontId="21" fillId="0" borderId="93" xfId="0" applyFont="1" applyBorder="1" applyAlignment="1" applyProtection="1">
      <alignment horizontal="left" vertical="center" wrapText="1"/>
      <protection locked="0"/>
    </xf>
    <xf numFmtId="3" fontId="21" fillId="0" borderId="200" xfId="0" applyNumberFormat="1" applyFont="1" applyBorder="1" applyAlignment="1" applyProtection="1">
      <alignment horizontal="center" vertical="center"/>
      <protection hidden="1"/>
    </xf>
    <xf numFmtId="3" fontId="21" fillId="0" borderId="177" xfId="0" applyNumberFormat="1" applyFont="1" applyBorder="1" applyAlignment="1" applyProtection="1">
      <alignment horizontal="center" vertical="center"/>
      <protection hidden="1"/>
    </xf>
    <xf numFmtId="3" fontId="22" fillId="0" borderId="12" xfId="0" applyNumberFormat="1" applyFont="1" applyBorder="1" applyAlignment="1" applyProtection="1">
      <alignment horizontal="center" vertical="center"/>
      <protection locked="0"/>
    </xf>
    <xf numFmtId="3" fontId="22" fillId="0" borderId="11" xfId="0" applyNumberFormat="1" applyFont="1" applyBorder="1" applyAlignment="1" applyProtection="1">
      <alignment horizontal="center" vertical="center"/>
      <protection locked="0"/>
    </xf>
    <xf numFmtId="3" fontId="22" fillId="0" borderId="96" xfId="0" applyNumberFormat="1" applyFont="1" applyBorder="1" applyAlignment="1" applyProtection="1">
      <alignment horizontal="center" vertical="top"/>
      <protection hidden="1"/>
    </xf>
    <xf numFmtId="3" fontId="22" fillId="0" borderId="71" xfId="0" applyNumberFormat="1" applyFont="1" applyBorder="1" applyAlignment="1" applyProtection="1">
      <alignment horizontal="center" vertical="top"/>
      <protection hidden="1"/>
    </xf>
    <xf numFmtId="0" fontId="4" fillId="0" borderId="106" xfId="0" applyFont="1" applyBorder="1" applyAlignment="1" applyProtection="1">
      <alignment horizontal="left" vertical="center" wrapText="1"/>
      <protection locked="0"/>
    </xf>
    <xf numFmtId="0" fontId="4" fillId="0" borderId="154" xfId="0" applyFont="1" applyBorder="1" applyAlignment="1" applyProtection="1">
      <alignment horizontal="left" vertical="center" wrapText="1"/>
      <protection locked="0"/>
    </xf>
    <xf numFmtId="0" fontId="4" fillId="0" borderId="107" xfId="0" applyFont="1" applyBorder="1" applyAlignment="1" applyProtection="1">
      <alignment horizontal="left" vertical="center" wrapText="1"/>
      <protection locked="0"/>
    </xf>
    <xf numFmtId="3" fontId="22" fillId="0" borderId="22" xfId="0" applyNumberFormat="1" applyFont="1" applyBorder="1" applyAlignment="1" applyProtection="1">
      <alignment horizontal="center" vertical="center"/>
      <protection locked="0"/>
    </xf>
    <xf numFmtId="3" fontId="22" fillId="0" borderId="23" xfId="0" applyNumberFormat="1" applyFont="1" applyBorder="1" applyAlignment="1" applyProtection="1">
      <alignment horizontal="center" vertical="center"/>
      <protection locked="0"/>
    </xf>
    <xf numFmtId="0" fontId="4" fillId="0" borderId="36" xfId="0" applyFont="1" applyBorder="1" applyAlignment="1" applyProtection="1">
      <alignment horizontal="left" wrapText="1"/>
      <protection locked="0"/>
    </xf>
    <xf numFmtId="0" fontId="4" fillId="0" borderId="36" xfId="0" applyFont="1" applyBorder="1" applyAlignment="1">
      <alignment horizontal="left" wrapText="1"/>
    </xf>
    <xf numFmtId="0" fontId="4" fillId="0" borderId="5"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0" xfId="0" applyFont="1" applyBorder="1" applyAlignment="1">
      <alignment horizontal="left" vertical="center" wrapText="1"/>
    </xf>
    <xf numFmtId="0" fontId="17" fillId="0" borderId="59" xfId="0" applyFont="1" applyBorder="1" applyAlignment="1">
      <alignment horizontal="left" vertical="center" wrapText="1"/>
    </xf>
    <xf numFmtId="0" fontId="22" fillId="0" borderId="134" xfId="0" applyFont="1" applyBorder="1" applyAlignment="1" applyProtection="1">
      <alignment horizontal="left" vertical="center" wrapText="1" indent="4"/>
      <protection locked="0"/>
    </xf>
    <xf numFmtId="0" fontId="22" fillId="0" borderId="148" xfId="0" applyFont="1" applyBorder="1" applyAlignment="1" applyProtection="1">
      <alignment horizontal="left" vertical="center" wrapText="1" indent="4"/>
      <protection locked="0"/>
    </xf>
    <xf numFmtId="3" fontId="22" fillId="0" borderId="148" xfId="0" applyNumberFormat="1" applyFont="1" applyBorder="1" applyAlignment="1" applyProtection="1">
      <alignment horizontal="right" vertical="center" indent="1"/>
      <protection locked="0"/>
    </xf>
    <xf numFmtId="3" fontId="22" fillId="0" borderId="175" xfId="0" applyNumberFormat="1" applyFont="1" applyBorder="1" applyAlignment="1" applyProtection="1">
      <alignment horizontal="right" vertical="center" indent="1"/>
      <protection locked="0"/>
    </xf>
    <xf numFmtId="0" fontId="10" fillId="0" borderId="228" xfId="0" applyFont="1" applyBorder="1" applyAlignment="1" applyProtection="1">
      <alignment horizontal="center" vertical="center" wrapText="1"/>
      <protection locked="0"/>
    </xf>
    <xf numFmtId="0" fontId="10" fillId="0" borderId="229" xfId="0" applyFont="1" applyBorder="1" applyAlignment="1" applyProtection="1">
      <alignment horizontal="center" vertical="center" wrapText="1"/>
      <protection locked="0"/>
    </xf>
    <xf numFmtId="0" fontId="10" fillId="0" borderId="210" xfId="0" applyFont="1" applyBorder="1" applyAlignment="1" applyProtection="1">
      <alignment horizontal="left" vertical="center" wrapText="1"/>
      <protection locked="0"/>
    </xf>
    <xf numFmtId="0" fontId="10" fillId="0" borderId="211" xfId="0" applyFont="1" applyBorder="1" applyAlignment="1" applyProtection="1">
      <alignment horizontal="left" vertical="center" wrapText="1"/>
      <protection locked="0"/>
    </xf>
    <xf numFmtId="0" fontId="21" fillId="0" borderId="282" xfId="0" applyFont="1" applyBorder="1" applyAlignment="1" applyProtection="1">
      <alignment horizontal="left" vertical="center" wrapText="1"/>
      <protection locked="0"/>
    </xf>
    <xf numFmtId="0" fontId="21" fillId="0" borderId="283" xfId="0" applyFont="1" applyBorder="1" applyAlignment="1" applyProtection="1">
      <alignment horizontal="left" vertical="center" wrapText="1"/>
      <protection locked="0"/>
    </xf>
    <xf numFmtId="0" fontId="22" fillId="0" borderId="276" xfId="0" applyFont="1" applyBorder="1" applyAlignment="1" applyProtection="1">
      <alignment horizontal="left" vertical="center" wrapText="1" indent="1"/>
      <protection locked="0"/>
    </xf>
    <xf numFmtId="0" fontId="22" fillId="0" borderId="277" xfId="0" applyFont="1" applyBorder="1" applyAlignment="1" applyProtection="1">
      <alignment horizontal="left" vertical="center" wrapText="1" indent="1"/>
      <protection locked="0"/>
    </xf>
    <xf numFmtId="0" fontId="22" fillId="0" borderId="233" xfId="0" applyFont="1" applyBorder="1" applyAlignment="1" applyProtection="1">
      <alignment horizontal="left" vertical="center" wrapText="1" indent="1"/>
      <protection locked="0"/>
    </xf>
    <xf numFmtId="0" fontId="22" fillId="0" borderId="234" xfId="0" applyFont="1" applyBorder="1" applyAlignment="1" applyProtection="1">
      <alignment horizontal="left" vertical="center" wrapText="1" indent="1"/>
      <protection locked="0"/>
    </xf>
    <xf numFmtId="0" fontId="22" fillId="0" borderId="260" xfId="0" applyFont="1" applyBorder="1" applyAlignment="1" applyProtection="1">
      <alignment horizontal="left" vertical="center" wrapText="1" indent="1"/>
      <protection locked="0"/>
    </xf>
    <xf numFmtId="0" fontId="22" fillId="0" borderId="261" xfId="0" applyFont="1" applyBorder="1" applyAlignment="1" applyProtection="1">
      <alignment horizontal="left" vertical="center" wrapText="1" indent="1"/>
      <protection locked="0"/>
    </xf>
    <xf numFmtId="0" fontId="12" fillId="0" borderId="276" xfId="0" applyFont="1" applyBorder="1" applyAlignment="1" applyProtection="1">
      <alignment horizontal="left" vertical="center" wrapText="1" indent="1"/>
      <protection locked="0"/>
    </xf>
    <xf numFmtId="0" fontId="12" fillId="0" borderId="277" xfId="0" applyFont="1" applyBorder="1" applyAlignment="1" applyProtection="1">
      <alignment horizontal="left" vertical="center" wrapText="1" indent="1"/>
      <protection locked="0"/>
    </xf>
    <xf numFmtId="0" fontId="21" fillId="0" borderId="361" xfId="0" applyFont="1" applyBorder="1" applyAlignment="1" applyProtection="1">
      <alignment horizontal="left" vertical="center" wrapText="1"/>
      <protection locked="0"/>
    </xf>
    <xf numFmtId="0" fontId="21" fillId="0" borderId="362" xfId="0" applyFont="1" applyBorder="1" applyAlignment="1" applyProtection="1">
      <alignment horizontal="left" vertical="center" wrapText="1"/>
      <protection locked="0"/>
    </xf>
    <xf numFmtId="0" fontId="22" fillId="0" borderId="201" xfId="0" applyFont="1" applyBorder="1" applyAlignment="1" applyProtection="1">
      <alignment horizontal="left" vertical="center" wrapText="1" indent="4"/>
      <protection locked="0"/>
    </xf>
    <xf numFmtId="0" fontId="22" fillId="0" borderId="145" xfId="0" applyFont="1" applyBorder="1" applyAlignment="1" applyProtection="1">
      <alignment horizontal="left" vertical="center" wrapText="1" indent="4"/>
      <protection locked="0"/>
    </xf>
    <xf numFmtId="3" fontId="22" fillId="0" borderId="145" xfId="0" applyNumberFormat="1" applyFont="1" applyBorder="1" applyAlignment="1" applyProtection="1">
      <alignment horizontal="right" vertical="center" indent="1"/>
      <protection locked="0"/>
    </xf>
    <xf numFmtId="3" fontId="22" fillId="0" borderId="202" xfId="0" applyNumberFormat="1" applyFont="1" applyBorder="1" applyAlignment="1" applyProtection="1">
      <alignment horizontal="right" vertical="center" indent="1"/>
      <protection locked="0"/>
    </xf>
    <xf numFmtId="3" fontId="22" fillId="0" borderId="280" xfId="0" applyNumberFormat="1" applyFont="1" applyBorder="1" applyAlignment="1" applyProtection="1">
      <alignment horizontal="right" vertical="center" indent="1"/>
      <protection locked="0"/>
    </xf>
    <xf numFmtId="0" fontId="10" fillId="0" borderId="231" xfId="0" applyFont="1" applyBorder="1" applyAlignment="1" applyProtection="1">
      <alignment horizontal="center" vertical="center" wrapText="1"/>
      <protection locked="0"/>
    </xf>
    <xf numFmtId="0" fontId="10" fillId="0" borderId="232" xfId="0" applyFont="1" applyBorder="1" applyAlignment="1" applyProtection="1">
      <alignment horizontal="center" vertical="center" wrapText="1"/>
      <protection locked="0"/>
    </xf>
    <xf numFmtId="3" fontId="11" fillId="0" borderId="211" xfId="0" applyNumberFormat="1" applyFont="1" applyBorder="1" applyAlignment="1" applyProtection="1">
      <alignment horizontal="right" vertical="center" indent="1"/>
      <protection hidden="1"/>
    </xf>
    <xf numFmtId="3" fontId="11" fillId="0" borderId="212" xfId="0" applyNumberFormat="1" applyFont="1" applyBorder="1" applyAlignment="1" applyProtection="1">
      <alignment horizontal="right" vertical="center" indent="1"/>
      <protection hidden="1"/>
    </xf>
    <xf numFmtId="3" fontId="11" fillId="0" borderId="213" xfId="0" applyNumberFormat="1" applyFont="1" applyBorder="1" applyAlignment="1" applyProtection="1">
      <alignment horizontal="right" vertical="center" indent="1"/>
      <protection hidden="1"/>
    </xf>
    <xf numFmtId="3" fontId="11" fillId="0" borderId="214" xfId="0" applyNumberFormat="1" applyFont="1" applyBorder="1" applyAlignment="1" applyProtection="1">
      <alignment horizontal="right" vertical="center" indent="1"/>
      <protection hidden="1"/>
    </xf>
    <xf numFmtId="0" fontId="21" fillId="0" borderId="268" xfId="0" applyFont="1" applyBorder="1" applyAlignment="1" applyProtection="1">
      <alignment horizontal="left" vertical="center" wrapText="1"/>
      <protection locked="0"/>
    </xf>
    <xf numFmtId="0" fontId="21" fillId="0" borderId="269" xfId="0" applyFont="1" applyBorder="1" applyAlignment="1" applyProtection="1">
      <alignment horizontal="left" vertical="center"/>
      <protection locked="0"/>
    </xf>
    <xf numFmtId="3" fontId="21" fillId="0" borderId="292" xfId="0" applyNumberFormat="1" applyFont="1" applyBorder="1" applyAlignment="1" applyProtection="1">
      <alignment horizontal="right" vertical="center" indent="1"/>
      <protection hidden="1"/>
    </xf>
    <xf numFmtId="3" fontId="21" fillId="0" borderId="0" xfId="0" applyNumberFormat="1" applyFont="1" applyBorder="1" applyAlignment="1" applyProtection="1">
      <alignment horizontal="right" vertical="center" indent="1"/>
      <protection hidden="1"/>
    </xf>
    <xf numFmtId="3" fontId="21" fillId="0" borderId="86" xfId="0" applyNumberFormat="1" applyFont="1" applyBorder="1" applyAlignment="1" applyProtection="1">
      <alignment horizontal="right" vertical="center" indent="1"/>
      <protection hidden="1"/>
    </xf>
    <xf numFmtId="3" fontId="21" fillId="0" borderId="122" xfId="0" applyNumberFormat="1" applyFont="1" applyBorder="1" applyAlignment="1" applyProtection="1">
      <alignment horizontal="right" vertical="center" indent="1"/>
      <protection hidden="1"/>
    </xf>
    <xf numFmtId="3" fontId="21" fillId="0" borderId="358" xfId="0" applyNumberFormat="1" applyFont="1" applyBorder="1" applyAlignment="1" applyProtection="1">
      <alignment horizontal="right" vertical="center" indent="1"/>
      <protection hidden="1"/>
    </xf>
    <xf numFmtId="0" fontId="11" fillId="0" borderId="133" xfId="0" applyFont="1" applyBorder="1" applyAlignment="1" applyProtection="1">
      <alignment horizontal="left" vertical="center" indent="1"/>
      <protection locked="0"/>
    </xf>
    <xf numFmtId="0" fontId="11" fillId="0" borderId="147" xfId="0" applyFont="1" applyBorder="1" applyAlignment="1" applyProtection="1">
      <alignment horizontal="left" vertical="center" indent="1"/>
      <protection locked="0"/>
    </xf>
    <xf numFmtId="0" fontId="11" fillId="0" borderId="146" xfId="0" applyFont="1" applyBorder="1" applyAlignment="1" applyProtection="1">
      <alignment horizontal="left" vertical="center" indent="1"/>
      <protection locked="0"/>
    </xf>
    <xf numFmtId="3" fontId="12" fillId="0" borderId="153" xfId="0" applyNumberFormat="1" applyFont="1" applyBorder="1" applyAlignment="1" applyProtection="1">
      <alignment horizontal="center" vertical="center" wrapText="1"/>
      <protection locked="0"/>
    </xf>
    <xf numFmtId="3" fontId="12" fillId="0" borderId="153" xfId="0" applyNumberFormat="1" applyFont="1" applyBorder="1" applyAlignment="1" applyProtection="1">
      <alignment horizontal="center" vertical="center"/>
      <protection locked="0"/>
    </xf>
    <xf numFmtId="0" fontId="4" fillId="0" borderId="160" xfId="0" applyFont="1" applyBorder="1" applyAlignment="1" applyProtection="1">
      <alignment horizontal="left" vertical="center"/>
      <protection locked="0"/>
    </xf>
    <xf numFmtId="0" fontId="4" fillId="0" borderId="161" xfId="0" applyFont="1" applyBorder="1" applyAlignment="1" applyProtection="1">
      <alignment horizontal="left" vertical="center"/>
      <protection locked="0"/>
    </xf>
    <xf numFmtId="0" fontId="4" fillId="0" borderId="104" xfId="0" applyFont="1" applyBorder="1" applyAlignment="1" applyProtection="1">
      <alignment horizontal="left" vertical="center"/>
      <protection locked="0"/>
    </xf>
    <xf numFmtId="0" fontId="4" fillId="0" borderId="93" xfId="0" applyFont="1" applyBorder="1" applyAlignment="1" applyProtection="1">
      <alignment horizontal="left" vertical="center"/>
      <protection locked="0"/>
    </xf>
    <xf numFmtId="0" fontId="4" fillId="0" borderId="102" xfId="0" applyFont="1" applyBorder="1" applyAlignment="1" applyProtection="1">
      <alignment horizontal="left" vertical="center"/>
      <protection locked="0"/>
    </xf>
    <xf numFmtId="3" fontId="12" fillId="0" borderId="46" xfId="0" applyNumberFormat="1" applyFont="1" applyBorder="1" applyAlignment="1" applyProtection="1">
      <alignment horizontal="center" vertical="center" wrapText="1"/>
      <protection locked="0"/>
    </xf>
    <xf numFmtId="3" fontId="12" fillId="0" borderId="152" xfId="0" applyNumberFormat="1" applyFont="1" applyBorder="1" applyAlignment="1" applyProtection="1">
      <alignment horizontal="center" vertical="center" wrapText="1"/>
      <protection locked="0"/>
    </xf>
    <xf numFmtId="3" fontId="12" fillId="0" borderId="49" xfId="0" applyNumberFormat="1" applyFont="1" applyBorder="1" applyAlignment="1" applyProtection="1">
      <alignment horizontal="center" vertical="center"/>
      <protection locked="0"/>
    </xf>
    <xf numFmtId="0" fontId="10" fillId="0" borderId="178" xfId="0" applyFont="1" applyBorder="1" applyAlignment="1" applyProtection="1">
      <alignment horizontal="center" vertical="center" wrapText="1"/>
      <protection locked="0"/>
    </xf>
    <xf numFmtId="0" fontId="10" fillId="0" borderId="168" xfId="0" applyFont="1" applyBorder="1" applyAlignment="1" applyProtection="1">
      <alignment horizontal="center" vertical="center" wrapText="1"/>
      <protection locked="0"/>
    </xf>
    <xf numFmtId="0" fontId="10" fillId="0" borderId="103" xfId="0" applyFont="1" applyBorder="1" applyAlignment="1" applyProtection="1">
      <alignment horizontal="center" vertical="center" wrapText="1"/>
      <protection locked="0"/>
    </xf>
    <xf numFmtId="0" fontId="10" fillId="0" borderId="37" xfId="0" applyFont="1" applyBorder="1" applyAlignment="1" applyProtection="1">
      <alignment horizontal="left" vertical="center" wrapText="1"/>
      <protection locked="0"/>
    </xf>
    <xf numFmtId="0" fontId="10" fillId="0" borderId="38" xfId="0" applyFont="1" applyBorder="1" applyAlignment="1" applyProtection="1">
      <alignment horizontal="left" vertical="center" wrapText="1"/>
      <protection locked="0"/>
    </xf>
    <xf numFmtId="0" fontId="10" fillId="0" borderId="39" xfId="0" applyFont="1" applyBorder="1" applyAlignment="1" applyProtection="1">
      <alignment horizontal="left" vertical="center" wrapText="1"/>
      <protection locked="0"/>
    </xf>
    <xf numFmtId="0" fontId="22" fillId="0" borderId="16" xfId="0" applyFont="1" applyBorder="1" applyAlignment="1" applyProtection="1">
      <alignment horizontal="left" vertical="center" indent="3"/>
      <protection locked="0"/>
    </xf>
    <xf numFmtId="0" fontId="22" fillId="0" borderId="2" xfId="0" applyFont="1" applyBorder="1" applyAlignment="1" applyProtection="1">
      <alignment horizontal="left" vertical="center" indent="3"/>
      <protection locked="0"/>
    </xf>
    <xf numFmtId="0" fontId="22" fillId="0" borderId="68" xfId="0" applyFont="1" applyBorder="1" applyAlignment="1" applyProtection="1">
      <alignment horizontal="left" vertical="center" indent="3"/>
      <protection locked="0"/>
    </xf>
    <xf numFmtId="3" fontId="11" fillId="0" borderId="40" xfId="0" applyNumberFormat="1" applyFont="1" applyBorder="1" applyAlignment="1" applyProtection="1">
      <alignment horizontal="center" vertical="center" wrapText="1"/>
      <protection hidden="1"/>
    </xf>
    <xf numFmtId="3" fontId="11" fillId="0" borderId="41" xfId="0" applyNumberFormat="1" applyFont="1" applyBorder="1" applyAlignment="1" applyProtection="1">
      <alignment horizontal="center" vertical="center" wrapText="1"/>
      <protection hidden="1"/>
    </xf>
    <xf numFmtId="3" fontId="11" fillId="0" borderId="41" xfId="0" applyNumberFormat="1" applyFont="1" applyBorder="1" applyAlignment="1" applyProtection="1">
      <alignment horizontal="center" vertical="center"/>
      <protection hidden="1"/>
    </xf>
    <xf numFmtId="3" fontId="11" fillId="0" borderId="38" xfId="0" applyNumberFormat="1" applyFont="1" applyBorder="1" applyAlignment="1" applyProtection="1">
      <alignment horizontal="center" vertical="center"/>
      <protection hidden="1"/>
    </xf>
    <xf numFmtId="3" fontId="12" fillId="0" borderId="54" xfId="0" applyNumberFormat="1" applyFont="1" applyBorder="1" applyAlignment="1" applyProtection="1">
      <alignment horizontal="center" vertical="center"/>
      <protection locked="0"/>
    </xf>
    <xf numFmtId="3" fontId="12" fillId="0" borderId="21" xfId="0" applyNumberFormat="1" applyFont="1" applyBorder="1" applyAlignment="1" applyProtection="1">
      <alignment horizontal="center" vertical="center"/>
      <protection locked="0"/>
    </xf>
    <xf numFmtId="3" fontId="12" fillId="0" borderId="55" xfId="0" applyNumberFormat="1" applyFont="1" applyBorder="1" applyAlignment="1" applyProtection="1">
      <alignment horizontal="center" vertical="center"/>
      <protection locked="0"/>
    </xf>
    <xf numFmtId="3" fontId="11" fillId="0" borderId="40" xfId="0" applyNumberFormat="1" applyFont="1" applyBorder="1" applyAlignment="1" applyProtection="1">
      <alignment horizontal="right" vertical="center" wrapText="1" indent="1"/>
      <protection hidden="1"/>
    </xf>
    <xf numFmtId="3" fontId="11" fillId="0" borderId="41" xfId="0" applyNumberFormat="1" applyFont="1" applyBorder="1" applyAlignment="1" applyProtection="1">
      <alignment horizontal="right" vertical="center" wrapText="1" indent="1"/>
      <protection hidden="1"/>
    </xf>
    <xf numFmtId="3" fontId="11" fillId="0" borderId="42" xfId="0" applyNumberFormat="1" applyFont="1" applyBorder="1" applyAlignment="1" applyProtection="1">
      <alignment horizontal="right" vertical="center" wrapText="1" indent="1"/>
      <protection hidden="1"/>
    </xf>
    <xf numFmtId="3" fontId="11" fillId="0" borderId="39" xfId="0" applyNumberFormat="1" applyFont="1" applyBorder="1" applyAlignment="1" applyProtection="1">
      <alignment horizontal="right" vertical="center" wrapText="1" indent="1"/>
      <protection hidden="1"/>
    </xf>
    <xf numFmtId="3" fontId="11" fillId="0" borderId="43" xfId="0" applyNumberFormat="1" applyFont="1" applyBorder="1" applyAlignment="1" applyProtection="1">
      <alignment horizontal="right" vertical="center" wrapText="1" indent="1"/>
      <protection hidden="1"/>
    </xf>
    <xf numFmtId="3" fontId="12" fillId="0" borderId="47" xfId="0" applyNumberFormat="1" applyFont="1" applyBorder="1" applyAlignment="1" applyProtection="1">
      <alignment horizontal="center" vertical="center" wrapText="1"/>
      <protection locked="0"/>
    </xf>
    <xf numFmtId="3" fontId="12" fillId="0" borderId="105" xfId="0" applyNumberFormat="1" applyFont="1" applyBorder="1" applyAlignment="1" applyProtection="1">
      <alignment horizontal="center" vertical="center" wrapText="1"/>
      <protection locked="0"/>
    </xf>
    <xf numFmtId="0" fontId="26" fillId="0" borderId="183" xfId="0" applyFont="1" applyBorder="1" applyAlignment="1" applyProtection="1">
      <alignment horizontal="center" vertical="center" wrapText="1"/>
      <protection locked="0"/>
    </xf>
    <xf numFmtId="0" fontId="26" fillId="0" borderId="199" xfId="0" applyFont="1" applyBorder="1" applyAlignment="1" applyProtection="1">
      <alignment horizontal="center" vertical="center" wrapText="1"/>
      <protection locked="0"/>
    </xf>
    <xf numFmtId="0" fontId="26" fillId="0" borderId="100" xfId="0" applyFont="1" applyBorder="1" applyAlignment="1" applyProtection="1">
      <alignment horizontal="center" vertical="center"/>
      <protection locked="0"/>
    </xf>
    <xf numFmtId="0" fontId="26" fillId="0" borderId="98" xfId="0" applyFont="1" applyBorder="1" applyAlignment="1" applyProtection="1">
      <alignment horizontal="center" vertical="center"/>
      <protection locked="0"/>
    </xf>
    <xf numFmtId="0" fontId="26" fillId="0" borderId="184" xfId="0" applyFont="1" applyBorder="1" applyAlignment="1" applyProtection="1">
      <alignment horizontal="center" vertical="center"/>
      <protection locked="0"/>
    </xf>
    <xf numFmtId="0" fontId="11" fillId="0" borderId="16" xfId="0" applyFont="1" applyBorder="1" applyAlignment="1" applyProtection="1">
      <alignment horizontal="left" vertical="center" indent="1"/>
      <protection locked="0"/>
    </xf>
    <xf numFmtId="0" fontId="11" fillId="0" borderId="2" xfId="0" applyFont="1" applyBorder="1" applyAlignment="1" applyProtection="1">
      <alignment horizontal="left" vertical="center" indent="1"/>
      <protection locked="0"/>
    </xf>
    <xf numFmtId="0" fontId="11" fillId="0" borderId="68" xfId="0" applyFont="1" applyBorder="1" applyAlignment="1" applyProtection="1">
      <alignment horizontal="left" vertical="center" indent="1"/>
      <protection locked="0"/>
    </xf>
    <xf numFmtId="3" fontId="11" fillId="0" borderId="93" xfId="0" applyNumberFormat="1" applyFont="1" applyBorder="1" applyAlignment="1" applyProtection="1">
      <alignment horizontal="center" vertical="center" wrapText="1"/>
      <protection hidden="1"/>
    </xf>
    <xf numFmtId="3" fontId="11" fillId="0" borderId="188" xfId="0" applyNumberFormat="1" applyFont="1" applyBorder="1" applyAlignment="1" applyProtection="1">
      <alignment horizontal="center" vertical="center" wrapText="1"/>
      <protection hidden="1"/>
    </xf>
    <xf numFmtId="3" fontId="11" fillId="0" borderId="94" xfId="0" applyNumberFormat="1" applyFont="1" applyBorder="1" applyAlignment="1" applyProtection="1">
      <alignment horizontal="center" vertical="center"/>
      <protection hidden="1"/>
    </xf>
    <xf numFmtId="3" fontId="11" fillId="0" borderId="188" xfId="0" applyNumberFormat="1" applyFont="1" applyBorder="1" applyAlignment="1" applyProtection="1">
      <alignment horizontal="center" vertical="center"/>
      <protection hidden="1"/>
    </xf>
    <xf numFmtId="3" fontId="11" fillId="0" borderId="102" xfId="0" applyNumberFormat="1" applyFont="1" applyBorder="1" applyAlignment="1" applyProtection="1">
      <alignment horizontal="center" vertical="center"/>
      <protection hidden="1"/>
    </xf>
    <xf numFmtId="3" fontId="11" fillId="0" borderId="151" xfId="0" applyNumberFormat="1" applyFont="1" applyBorder="1" applyAlignment="1" applyProtection="1">
      <alignment horizontal="center" vertical="center"/>
      <protection hidden="1"/>
    </xf>
    <xf numFmtId="0" fontId="21" fillId="0" borderId="80" xfId="0" applyFont="1" applyBorder="1" applyAlignment="1" applyProtection="1">
      <alignment horizontal="center" vertical="center" wrapText="1"/>
      <protection locked="0"/>
    </xf>
    <xf numFmtId="0" fontId="21" fillId="0" borderId="84" xfId="0" applyFont="1" applyBorder="1" applyAlignment="1" applyProtection="1">
      <alignment horizontal="center" vertical="center" wrapText="1"/>
      <protection locked="0"/>
    </xf>
    <xf numFmtId="0" fontId="21" fillId="0" borderId="85" xfId="0" applyFont="1" applyBorder="1" applyAlignment="1" applyProtection="1">
      <alignment horizontal="center" vertical="center" wrapText="1"/>
      <protection locked="0"/>
    </xf>
    <xf numFmtId="0" fontId="21" fillId="0" borderId="57" xfId="0" applyFont="1" applyBorder="1" applyAlignment="1" applyProtection="1">
      <alignment horizontal="center" vertical="center"/>
      <protection locked="0"/>
    </xf>
    <xf numFmtId="0" fontId="21" fillId="0" borderId="65" xfId="0" applyFont="1" applyBorder="1" applyAlignment="1" applyProtection="1">
      <alignment horizontal="center" vertical="center"/>
      <protection locked="0"/>
    </xf>
    <xf numFmtId="0" fontId="21" fillId="0" borderId="66" xfId="0" applyFont="1" applyBorder="1" applyAlignment="1" applyProtection="1">
      <alignment horizontal="center" vertical="center"/>
      <protection locked="0"/>
    </xf>
    <xf numFmtId="0" fontId="21" fillId="0" borderId="57" xfId="0" applyFont="1" applyBorder="1" applyAlignment="1" applyProtection="1">
      <alignment horizontal="center" vertical="center" wrapText="1"/>
      <protection locked="0"/>
    </xf>
    <xf numFmtId="0" fontId="21" fillId="0" borderId="67" xfId="0" applyFont="1" applyBorder="1" applyAlignment="1" applyProtection="1">
      <alignment horizontal="center" vertical="center" wrapText="1"/>
      <protection locked="0"/>
    </xf>
    <xf numFmtId="0" fontId="21" fillId="0" borderId="17" xfId="0" applyFont="1" applyBorder="1" applyAlignment="1" applyProtection="1">
      <alignment horizontal="center" vertical="center" wrapText="1"/>
      <protection locked="0"/>
    </xf>
    <xf numFmtId="0" fontId="21" fillId="0" borderId="2" xfId="0" applyFont="1" applyBorder="1" applyAlignment="1" applyProtection="1">
      <alignment horizontal="center" vertical="center" wrapText="1"/>
      <protection locked="0"/>
    </xf>
    <xf numFmtId="0" fontId="21" fillId="0" borderId="68" xfId="0" applyFont="1" applyBorder="1" applyAlignment="1" applyProtection="1">
      <alignment horizontal="center" vertical="center" wrapText="1"/>
      <protection locked="0"/>
    </xf>
    <xf numFmtId="0" fontId="4" fillId="0" borderId="36" xfId="0" applyFont="1" applyBorder="1" applyAlignment="1" applyProtection="1">
      <alignment horizontal="left" vertical="center"/>
      <protection locked="0"/>
    </xf>
    <xf numFmtId="0" fontId="21" fillId="0" borderId="52" xfId="0" applyFont="1" applyBorder="1" applyAlignment="1" applyProtection="1">
      <alignment horizontal="center" vertical="center" wrapText="1"/>
      <protection locked="0"/>
    </xf>
    <xf numFmtId="0" fontId="37" fillId="0" borderId="133" xfId="0" applyFont="1" applyBorder="1" applyAlignment="1" applyProtection="1">
      <alignment horizontal="left" vertical="center" wrapText="1" indent="1"/>
      <protection locked="0"/>
    </xf>
    <xf numFmtId="0" fontId="37" fillId="0" borderId="146" xfId="0" applyFont="1" applyBorder="1" applyAlignment="1" applyProtection="1">
      <alignment horizontal="left" vertical="center" wrapText="1" indent="1"/>
      <protection locked="0"/>
    </xf>
    <xf numFmtId="0" fontId="3" fillId="0" borderId="91" xfId="0" applyFont="1" applyBorder="1" applyAlignment="1" applyProtection="1">
      <alignment horizontal="center" vertical="center" wrapText="1"/>
      <protection locked="0"/>
    </xf>
    <xf numFmtId="3" fontId="11" fillId="0" borderId="94" xfId="0" applyNumberFormat="1" applyFont="1" applyBorder="1" applyAlignment="1" applyProtection="1">
      <alignment horizontal="center" vertical="center" wrapText="1"/>
      <protection hidden="1"/>
    </xf>
    <xf numFmtId="3" fontId="11" fillId="0" borderId="92" xfId="0" applyNumberFormat="1" applyFont="1" applyBorder="1" applyAlignment="1" applyProtection="1">
      <alignment horizontal="center" vertical="center" wrapText="1"/>
      <protection hidden="1"/>
    </xf>
    <xf numFmtId="3" fontId="11" fillId="0" borderId="151" xfId="0" applyNumberFormat="1" applyFont="1" applyBorder="1" applyAlignment="1" applyProtection="1">
      <alignment horizontal="center" vertical="center" wrapText="1"/>
      <protection hidden="1"/>
    </xf>
    <xf numFmtId="0" fontId="30" fillId="0" borderId="16" xfId="0" applyFont="1" applyBorder="1" applyAlignment="1" applyProtection="1">
      <alignment horizontal="left" vertical="center" wrapText="1" indent="3"/>
      <protection locked="0"/>
    </xf>
    <xf numFmtId="0" fontId="30" fillId="0" borderId="68" xfId="0" applyFont="1" applyBorder="1" applyAlignment="1" applyProtection="1">
      <alignment horizontal="left" vertical="center" wrapText="1" indent="3"/>
      <protection locked="0"/>
    </xf>
    <xf numFmtId="0" fontId="37" fillId="0" borderId="16" xfId="0" applyFont="1" applyBorder="1" applyAlignment="1" applyProtection="1">
      <alignment horizontal="left" vertical="center" wrapText="1" indent="1"/>
      <protection locked="0"/>
    </xf>
    <xf numFmtId="0" fontId="37" fillId="0" borderId="68" xfId="0" applyFont="1" applyBorder="1" applyAlignment="1" applyProtection="1">
      <alignment horizontal="left" vertical="center" wrapText="1" indent="1"/>
      <protection locked="0"/>
    </xf>
    <xf numFmtId="0" fontId="3" fillId="0" borderId="37" xfId="0" applyFont="1" applyBorder="1" applyAlignment="1" applyProtection="1">
      <alignment horizontal="center" vertical="center" wrapText="1"/>
      <protection locked="0"/>
    </xf>
    <xf numFmtId="0" fontId="3" fillId="0" borderId="39" xfId="0" applyFont="1" applyBorder="1" applyAlignment="1" applyProtection="1">
      <alignment horizontal="center" vertical="center" wrapText="1"/>
      <protection locked="0"/>
    </xf>
    <xf numFmtId="0" fontId="30" fillId="0" borderId="104" xfId="0" applyFont="1" applyBorder="1" applyAlignment="1" applyProtection="1">
      <alignment horizontal="left" vertical="center" wrapText="1" indent="3"/>
      <protection locked="0"/>
    </xf>
    <xf numFmtId="0" fontId="30" fillId="0" borderId="105" xfId="0" applyFont="1" applyBorder="1" applyAlignment="1" applyProtection="1">
      <alignment horizontal="left" vertical="center" wrapText="1" indent="3"/>
      <protection locked="0"/>
    </xf>
    <xf numFmtId="0" fontId="11" fillId="0" borderId="20" xfId="0" applyFont="1" applyBorder="1" applyAlignment="1" applyProtection="1">
      <alignment horizontal="left" vertical="center" indent="1"/>
      <protection locked="0"/>
    </xf>
    <xf numFmtId="0" fontId="11" fillId="0" borderId="21" xfId="0" applyFont="1" applyBorder="1" applyAlignment="1" applyProtection="1">
      <alignment horizontal="left" vertical="center" indent="1"/>
      <protection locked="0"/>
    </xf>
    <xf numFmtId="0" fontId="11" fillId="0" borderId="69" xfId="0" applyFont="1" applyBorder="1" applyAlignment="1" applyProtection="1">
      <alignment horizontal="left" vertical="center" indent="1"/>
      <protection locked="0"/>
    </xf>
    <xf numFmtId="3" fontId="12" fillId="0" borderId="22" xfId="0" applyNumberFormat="1" applyFont="1" applyBorder="1" applyAlignment="1" applyProtection="1">
      <alignment horizontal="center" vertical="center" wrapText="1"/>
      <protection locked="0"/>
    </xf>
    <xf numFmtId="3" fontId="12" fillId="0" borderId="133" xfId="0" applyNumberFormat="1" applyFont="1" applyBorder="1" applyAlignment="1" applyProtection="1">
      <alignment horizontal="center" vertical="center"/>
      <protection locked="0"/>
    </xf>
    <xf numFmtId="3" fontId="11" fillId="0" borderId="89" xfId="0" applyNumberFormat="1" applyFont="1" applyBorder="1" applyAlignment="1" applyProtection="1">
      <alignment horizontal="center" vertical="top"/>
      <protection hidden="1"/>
    </xf>
    <xf numFmtId="3" fontId="11" fillId="0" borderId="36" xfId="0" applyNumberFormat="1" applyFont="1" applyBorder="1" applyAlignment="1" applyProtection="1">
      <alignment horizontal="center" vertical="top"/>
      <protection hidden="1"/>
    </xf>
    <xf numFmtId="3" fontId="11" fillId="0" borderId="108" xfId="0" applyNumberFormat="1" applyFont="1" applyBorder="1" applyAlignment="1" applyProtection="1">
      <alignment horizontal="center" vertical="top"/>
      <protection hidden="1"/>
    </xf>
    <xf numFmtId="3" fontId="11" fillId="0" borderId="197" xfId="0" applyNumberFormat="1" applyFont="1" applyBorder="1" applyAlignment="1" applyProtection="1">
      <alignment horizontal="center" vertical="top"/>
      <protection hidden="1"/>
    </xf>
    <xf numFmtId="0" fontId="12" fillId="0" borderId="72" xfId="0" applyFont="1" applyBorder="1" applyAlignment="1" applyProtection="1">
      <alignment horizontal="left" vertical="center" indent="1"/>
      <protection locked="0"/>
    </xf>
    <xf numFmtId="0" fontId="12" fillId="0" borderId="73" xfId="0" applyFont="1" applyBorder="1" applyAlignment="1" applyProtection="1">
      <alignment horizontal="left" vertical="center" indent="1"/>
      <protection locked="0"/>
    </xf>
    <xf numFmtId="3" fontId="12" fillId="0" borderId="172" xfId="0" applyNumberFormat="1" applyFont="1" applyBorder="1" applyAlignment="1" applyProtection="1">
      <alignment horizontal="center" vertical="center"/>
      <protection locked="0"/>
    </xf>
    <xf numFmtId="3" fontId="12" fillId="0" borderId="173" xfId="0" applyNumberFormat="1" applyFont="1" applyBorder="1" applyAlignment="1" applyProtection="1">
      <alignment horizontal="center" vertical="center"/>
      <protection locked="0"/>
    </xf>
    <xf numFmtId="3" fontId="11" fillId="0" borderId="174" xfId="0" applyNumberFormat="1" applyFont="1" applyBorder="1" applyAlignment="1" applyProtection="1">
      <alignment horizontal="center" vertical="center"/>
      <protection hidden="1"/>
    </xf>
    <xf numFmtId="0" fontId="4" fillId="0" borderId="272" xfId="0" applyFont="1" applyBorder="1" applyAlignment="1" applyProtection="1">
      <alignment horizontal="left" vertical="center"/>
      <protection locked="0"/>
    </xf>
    <xf numFmtId="3" fontId="12" fillId="0" borderId="251" xfId="0" applyNumberFormat="1" applyFont="1" applyBorder="1" applyAlignment="1" applyProtection="1">
      <alignment horizontal="center" vertical="center" wrapText="1"/>
      <protection locked="0"/>
    </xf>
    <xf numFmtId="3" fontId="12" fillId="0" borderId="258" xfId="0" applyNumberFormat="1" applyFont="1" applyBorder="1" applyAlignment="1" applyProtection="1">
      <alignment horizontal="center" vertical="center" wrapText="1"/>
      <protection locked="0"/>
    </xf>
    <xf numFmtId="3" fontId="12" fillId="0" borderId="252" xfId="0" applyNumberFormat="1" applyFont="1" applyBorder="1" applyAlignment="1" applyProtection="1">
      <alignment horizontal="center" vertical="center" wrapText="1"/>
      <protection locked="0"/>
    </xf>
    <xf numFmtId="3" fontId="22" fillId="0" borderId="58" xfId="0" applyNumberFormat="1" applyFont="1" applyBorder="1" applyAlignment="1" applyProtection="1">
      <alignment horizontal="center" vertical="center"/>
      <protection locked="0"/>
    </xf>
    <xf numFmtId="0" fontId="37" fillId="0" borderId="20" xfId="0" applyFont="1" applyBorder="1" applyAlignment="1" applyProtection="1">
      <alignment horizontal="left" vertical="center" wrapText="1" indent="1"/>
      <protection locked="0"/>
    </xf>
    <xf numFmtId="0" fontId="37" fillId="0" borderId="69" xfId="0" applyFont="1" applyBorder="1" applyAlignment="1" applyProtection="1">
      <alignment horizontal="left" vertical="center" wrapText="1" indent="1"/>
      <protection locked="0"/>
    </xf>
    <xf numFmtId="3" fontId="12" fillId="0" borderId="69" xfId="0" applyNumberFormat="1" applyFont="1" applyBorder="1" applyAlignment="1" applyProtection="1">
      <alignment horizontal="center" vertical="center" wrapText="1"/>
      <protection locked="0"/>
    </xf>
    <xf numFmtId="0" fontId="10" fillId="0" borderId="266" xfId="0" applyFont="1" applyBorder="1" applyAlignment="1" applyProtection="1">
      <alignment horizontal="center" vertical="center" wrapText="1"/>
      <protection locked="0"/>
    </xf>
    <xf numFmtId="0" fontId="10" fillId="0" borderId="267" xfId="0" applyFont="1" applyBorder="1" applyAlignment="1" applyProtection="1">
      <alignment horizontal="center" vertical="center" wrapText="1"/>
      <protection locked="0"/>
    </xf>
    <xf numFmtId="0" fontId="10" fillId="0" borderId="268" xfId="0" applyFont="1" applyBorder="1" applyAlignment="1" applyProtection="1">
      <alignment horizontal="center" vertical="center" wrapText="1"/>
      <protection locked="0"/>
    </xf>
    <xf numFmtId="0" fontId="21" fillId="0" borderId="255" xfId="0" applyFont="1" applyBorder="1" applyAlignment="1" applyProtection="1">
      <alignment horizontal="center" vertical="center" wrapText="1"/>
      <protection locked="0"/>
    </xf>
    <xf numFmtId="0" fontId="21" fillId="0" borderId="289" xfId="0" applyFont="1" applyBorder="1" applyAlignment="1" applyProtection="1">
      <alignment horizontal="center" vertical="center" wrapText="1"/>
      <protection locked="0"/>
    </xf>
    <xf numFmtId="0" fontId="21" fillId="0" borderId="290" xfId="0" applyFont="1" applyBorder="1" applyAlignment="1" applyProtection="1">
      <alignment horizontal="center" vertical="center" wrapText="1"/>
      <protection locked="0"/>
    </xf>
    <xf numFmtId="0" fontId="21" fillId="0" borderId="291" xfId="0" applyFont="1" applyBorder="1" applyAlignment="1" applyProtection="1">
      <alignment horizontal="center" vertical="center" wrapText="1"/>
      <protection locked="0"/>
    </xf>
    <xf numFmtId="3" fontId="21" fillId="0" borderId="378" xfId="0" applyNumberFormat="1" applyFont="1" applyBorder="1" applyAlignment="1" applyProtection="1">
      <alignment horizontal="center" vertical="center"/>
      <protection hidden="1"/>
    </xf>
    <xf numFmtId="3" fontId="21" fillId="0" borderId="379" xfId="0" applyNumberFormat="1" applyFont="1" applyBorder="1" applyAlignment="1" applyProtection="1">
      <alignment horizontal="center" vertical="center"/>
      <protection hidden="1"/>
    </xf>
    <xf numFmtId="3" fontId="21" fillId="0" borderId="380" xfId="0" applyNumberFormat="1" applyFont="1" applyBorder="1" applyAlignment="1" applyProtection="1">
      <alignment horizontal="center" vertical="center"/>
      <protection hidden="1"/>
    </xf>
    <xf numFmtId="0" fontId="22" fillId="0" borderId="321" xfId="0" applyFont="1" applyBorder="1" applyAlignment="1" applyProtection="1">
      <alignment horizontal="left" vertical="center" wrapText="1" indent="1"/>
      <protection locked="0"/>
    </xf>
    <xf numFmtId="0" fontId="22" fillId="0" borderId="322" xfId="0" applyFont="1" applyBorder="1" applyAlignment="1" applyProtection="1">
      <alignment horizontal="left" vertical="center" wrapText="1" indent="1"/>
      <protection locked="0"/>
    </xf>
    <xf numFmtId="3" fontId="22" fillId="0" borderId="322" xfId="0" applyNumberFormat="1" applyFont="1" applyBorder="1" applyAlignment="1" applyProtection="1">
      <alignment horizontal="center" vertical="center"/>
      <protection locked="0"/>
    </xf>
    <xf numFmtId="3" fontId="22" fillId="0" borderId="323" xfId="0" applyNumberFormat="1" applyFont="1" applyBorder="1" applyAlignment="1" applyProtection="1">
      <alignment horizontal="center" vertical="center"/>
      <protection locked="0"/>
    </xf>
    <xf numFmtId="3" fontId="22" fillId="0" borderId="324" xfId="0" applyNumberFormat="1" applyFont="1" applyBorder="1" applyAlignment="1" applyProtection="1">
      <alignment horizontal="center" vertical="center"/>
      <protection locked="0"/>
    </xf>
    <xf numFmtId="3" fontId="22" fillId="0" borderId="325" xfId="0" applyNumberFormat="1" applyFont="1" applyBorder="1" applyAlignment="1" applyProtection="1">
      <alignment horizontal="center" vertical="center"/>
      <protection locked="0"/>
    </xf>
    <xf numFmtId="0" fontId="4" fillId="0" borderId="249" xfId="0" applyFont="1" applyBorder="1" applyAlignment="1" applyProtection="1">
      <alignment horizontal="left" vertical="center" wrapText="1"/>
      <protection locked="0"/>
    </xf>
    <xf numFmtId="0" fontId="4" fillId="0" borderId="258" xfId="0" applyFont="1" applyBorder="1" applyAlignment="1" applyProtection="1">
      <alignment horizontal="left" vertical="center" wrapText="1"/>
      <protection locked="0"/>
    </xf>
    <xf numFmtId="0" fontId="4" fillId="0" borderId="250" xfId="0" applyFont="1" applyBorder="1" applyAlignment="1" applyProtection="1">
      <alignment horizontal="left" vertical="center" wrapText="1"/>
      <protection locked="0"/>
    </xf>
    <xf numFmtId="3" fontId="12" fillId="0" borderId="343" xfId="0" applyNumberFormat="1" applyFont="1" applyBorder="1" applyAlignment="1" applyProtection="1">
      <alignment horizontal="center" vertical="center" wrapText="1"/>
      <protection locked="0"/>
    </xf>
    <xf numFmtId="0" fontId="12" fillId="0" borderId="0" xfId="0" applyFont="1" applyFill="1" applyBorder="1" applyAlignment="1" applyProtection="1">
      <alignment horizontal="justify" vertical="top"/>
      <protection locked="0"/>
    </xf>
    <xf numFmtId="3" fontId="12" fillId="0" borderId="250" xfId="0" applyNumberFormat="1" applyFont="1" applyBorder="1" applyAlignment="1" applyProtection="1">
      <alignment horizontal="center" vertical="center" wrapText="1"/>
      <protection locked="0"/>
    </xf>
    <xf numFmtId="0" fontId="12" fillId="0" borderId="348" xfId="0" applyFont="1" applyBorder="1" applyAlignment="1" applyProtection="1">
      <alignment horizontal="center" vertical="center" wrapText="1"/>
      <protection locked="0"/>
    </xf>
    <xf numFmtId="0" fontId="12" fillId="0" borderId="349" xfId="0" applyFont="1" applyBorder="1" applyAlignment="1" applyProtection="1">
      <alignment horizontal="center" vertical="center" wrapText="1"/>
      <protection locked="0"/>
    </xf>
    <xf numFmtId="0" fontId="36" fillId="0" borderId="0" xfId="0" applyFont="1" applyBorder="1" applyAlignment="1" applyProtection="1">
      <alignment horizontal="justify" vertical="top" wrapText="1"/>
      <protection locked="0"/>
    </xf>
    <xf numFmtId="0" fontId="36" fillId="0" borderId="0" xfId="0" applyFont="1" applyBorder="1" applyAlignment="1" applyProtection="1">
      <alignment horizontal="justify" vertical="top"/>
      <protection locked="0"/>
    </xf>
    <xf numFmtId="0" fontId="27" fillId="0" borderId="249" xfId="0" applyFont="1" applyBorder="1" applyAlignment="1" applyProtection="1">
      <alignment horizontal="left" vertical="center" wrapText="1"/>
      <protection locked="0"/>
    </xf>
    <xf numFmtId="0" fontId="27" fillId="0" borderId="258" xfId="0" applyFont="1" applyBorder="1" applyAlignment="1" applyProtection="1">
      <alignment horizontal="left" vertical="center" wrapText="1"/>
      <protection locked="0"/>
    </xf>
    <xf numFmtId="0" fontId="12" fillId="0" borderId="258" xfId="0" applyFont="1" applyBorder="1" applyAlignment="1" applyProtection="1">
      <alignment horizontal="center" vertical="center"/>
      <protection locked="0"/>
    </xf>
    <xf numFmtId="0" fontId="12" fillId="0" borderId="250" xfId="0" applyFont="1" applyBorder="1" applyAlignment="1" applyProtection="1">
      <alignment horizontal="center" vertical="center"/>
      <protection locked="0"/>
    </xf>
    <xf numFmtId="3" fontId="12" fillId="0" borderId="251" xfId="0" applyNumberFormat="1" applyFont="1" applyBorder="1" applyAlignment="1" applyProtection="1">
      <alignment horizontal="center" vertical="center"/>
      <protection locked="0"/>
    </xf>
    <xf numFmtId="3" fontId="12" fillId="0" borderId="250" xfId="0" applyNumberFormat="1" applyFont="1" applyBorder="1" applyAlignment="1" applyProtection="1">
      <alignment horizontal="center" vertical="center"/>
      <protection locked="0"/>
    </xf>
    <xf numFmtId="3" fontId="12" fillId="0" borderId="252" xfId="0" applyNumberFormat="1" applyFont="1" applyBorder="1" applyAlignment="1" applyProtection="1">
      <alignment horizontal="center" vertical="center"/>
      <protection locked="0"/>
    </xf>
    <xf numFmtId="0" fontId="12" fillId="0" borderId="348" xfId="0" applyFont="1" applyBorder="1" applyAlignment="1" applyProtection="1">
      <alignment horizontal="left" vertical="center" wrapText="1"/>
      <protection locked="0"/>
    </xf>
    <xf numFmtId="0" fontId="12" fillId="0" borderId="349" xfId="0" applyFont="1" applyBorder="1" applyAlignment="1" applyProtection="1">
      <alignment horizontal="left" vertical="center" wrapText="1"/>
      <protection locked="0"/>
    </xf>
    <xf numFmtId="0" fontId="12" fillId="0" borderId="50" xfId="0" applyFont="1" applyBorder="1" applyAlignment="1" applyProtection="1">
      <alignment horizontal="left" vertical="center" wrapText="1"/>
      <protection locked="0"/>
    </xf>
    <xf numFmtId="0" fontId="12" fillId="0" borderId="51" xfId="0" applyFont="1" applyBorder="1" applyAlignment="1" applyProtection="1">
      <alignment horizontal="left" vertical="center" wrapText="1"/>
      <protection locked="0"/>
    </xf>
    <xf numFmtId="0" fontId="12" fillId="0" borderId="350" xfId="0" applyFont="1" applyBorder="1" applyAlignment="1" applyProtection="1">
      <alignment horizontal="left" vertical="center" wrapText="1"/>
      <protection locked="0"/>
    </xf>
    <xf numFmtId="0" fontId="12" fillId="0" borderId="351" xfId="0" applyFont="1" applyBorder="1" applyAlignment="1" applyProtection="1">
      <alignment horizontal="left" vertical="center" wrapText="1"/>
      <protection locked="0"/>
    </xf>
    <xf numFmtId="0" fontId="12" fillId="0" borderId="350" xfId="0" applyFont="1" applyBorder="1" applyAlignment="1" applyProtection="1">
      <alignment horizontal="center" vertical="center" wrapText="1"/>
      <protection locked="0"/>
    </xf>
    <xf numFmtId="0" fontId="12" fillId="0" borderId="351" xfId="0" applyFont="1" applyBorder="1" applyAlignment="1" applyProtection="1">
      <alignment horizontal="center" vertical="center" wrapText="1"/>
      <protection locked="0"/>
    </xf>
    <xf numFmtId="0" fontId="13" fillId="0" borderId="0" xfId="0" applyFont="1" applyAlignment="1" applyProtection="1">
      <alignment horizontal="left" vertical="center"/>
      <protection locked="0"/>
    </xf>
    <xf numFmtId="0" fontId="4" fillId="0" borderId="44" xfId="0" applyFont="1" applyBorder="1" applyAlignment="1" applyProtection="1">
      <alignment horizontal="center" vertical="center" wrapText="1"/>
      <protection locked="0"/>
    </xf>
    <xf numFmtId="0" fontId="4" fillId="0" borderId="45" xfId="0" applyFont="1" applyBorder="1" applyAlignment="1" applyProtection="1">
      <alignment horizontal="center" vertical="center" wrapText="1"/>
      <protection locked="0"/>
    </xf>
    <xf numFmtId="0" fontId="4" fillId="0" borderId="50" xfId="0" applyFont="1" applyBorder="1" applyAlignment="1" applyProtection="1">
      <alignment horizontal="center" vertical="center" wrapText="1"/>
      <protection locked="0"/>
    </xf>
    <xf numFmtId="0" fontId="3" fillId="0" borderId="139" xfId="0" applyFont="1" applyBorder="1" applyAlignment="1" applyProtection="1">
      <alignment horizontal="center" vertical="center" textRotation="90" wrapText="1"/>
      <protection locked="0"/>
    </xf>
    <xf numFmtId="0" fontId="3" fillId="0" borderId="144" xfId="0" applyFont="1" applyBorder="1" applyAlignment="1" applyProtection="1">
      <alignment horizontal="center" vertical="center" textRotation="90" wrapText="1"/>
      <protection locked="0"/>
    </xf>
    <xf numFmtId="0" fontId="3" fillId="0" borderId="177" xfId="0" applyFont="1" applyBorder="1" applyAlignment="1" applyProtection="1">
      <alignment horizontal="center" vertical="center" textRotation="90" wrapText="1"/>
      <protection locked="0"/>
    </xf>
    <xf numFmtId="0" fontId="3" fillId="0" borderId="194" xfId="0" applyFont="1" applyBorder="1" applyAlignment="1" applyProtection="1">
      <alignment horizontal="center" vertical="center" textRotation="90" wrapText="1"/>
      <protection locked="0"/>
    </xf>
    <xf numFmtId="0" fontId="12" fillId="0" borderId="30" xfId="0" applyFont="1" applyBorder="1" applyAlignment="1" applyProtection="1">
      <alignment horizontal="left" vertical="center" wrapText="1"/>
      <protection locked="0"/>
    </xf>
    <xf numFmtId="0" fontId="12" fillId="0" borderId="75" xfId="0" applyFont="1" applyBorder="1" applyAlignment="1" applyProtection="1">
      <alignment horizontal="left" vertical="center" wrapText="1"/>
      <protection locked="0"/>
    </xf>
    <xf numFmtId="0" fontId="12" fillId="0" borderId="76" xfId="0" applyFont="1" applyBorder="1" applyAlignment="1" applyProtection="1">
      <alignment horizontal="left" vertical="center" wrapText="1"/>
      <protection locked="0"/>
    </xf>
    <xf numFmtId="0" fontId="4" fillId="0" borderId="352" xfId="0" applyFont="1" applyBorder="1" applyAlignment="1" applyProtection="1">
      <alignment horizontal="center" vertical="center" wrapText="1"/>
      <protection locked="0"/>
    </xf>
    <xf numFmtId="0" fontId="4" fillId="0" borderId="286" xfId="0" applyFont="1" applyBorder="1" applyAlignment="1" applyProtection="1">
      <alignment horizontal="center" vertical="center" wrapText="1"/>
      <protection locked="0"/>
    </xf>
    <xf numFmtId="3" fontId="30" fillId="0" borderId="53" xfId="0" applyNumberFormat="1" applyFont="1" applyBorder="1" applyAlignment="1" applyProtection="1">
      <alignment horizontal="center" wrapText="1"/>
      <protection locked="0"/>
    </xf>
    <xf numFmtId="3" fontId="30" fillId="0" borderId="36" xfId="0" applyNumberFormat="1" applyFont="1" applyBorder="1" applyAlignment="1" applyProtection="1">
      <alignment horizontal="center" wrapText="1"/>
      <protection locked="0"/>
    </xf>
    <xf numFmtId="3" fontId="30" fillId="0" borderId="78" xfId="0" applyNumberFormat="1" applyFont="1" applyBorder="1" applyAlignment="1" applyProtection="1">
      <alignment horizontal="center" wrapText="1"/>
      <protection locked="0"/>
    </xf>
    <xf numFmtId="3" fontId="30" fillId="0" borderId="197" xfId="0" applyNumberFormat="1" applyFont="1" applyBorder="1" applyAlignment="1" applyProtection="1">
      <alignment horizontal="center" wrapText="1"/>
      <protection locked="0"/>
    </xf>
    <xf numFmtId="0" fontId="4" fillId="0" borderId="37"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4" fillId="0" borderId="91" xfId="0" applyFont="1" applyBorder="1" applyAlignment="1" applyProtection="1">
      <alignment horizontal="left" vertical="center"/>
      <protection locked="0"/>
    </xf>
    <xf numFmtId="0" fontId="4" fillId="0" borderId="203" xfId="0" applyFont="1" applyBorder="1" applyAlignment="1" applyProtection="1">
      <alignment horizontal="left" vertical="center" wrapText="1"/>
      <protection locked="0"/>
    </xf>
    <xf numFmtId="0" fontId="4" fillId="0" borderId="141" xfId="0" applyFont="1" applyBorder="1" applyAlignment="1" applyProtection="1">
      <alignment horizontal="left" vertical="center" wrapText="1"/>
      <protection locked="0"/>
    </xf>
    <xf numFmtId="0" fontId="4" fillId="0" borderId="204" xfId="0" applyFont="1" applyBorder="1" applyAlignment="1" applyProtection="1">
      <alignment horizontal="left" vertical="center" wrapText="1"/>
      <protection locked="0"/>
    </xf>
    <xf numFmtId="0" fontId="4" fillId="0" borderId="89" xfId="0" applyFont="1" applyBorder="1" applyAlignment="1" applyProtection="1">
      <alignment horizontal="left" vertical="center" wrapText="1"/>
      <protection locked="0"/>
    </xf>
    <xf numFmtId="0" fontId="4" fillId="0" borderId="36" xfId="0" applyFont="1" applyBorder="1" applyAlignment="1" applyProtection="1">
      <alignment horizontal="left" vertical="center" wrapText="1"/>
      <protection locked="0"/>
    </xf>
    <xf numFmtId="0" fontId="4" fillId="0" borderId="78" xfId="0" applyFont="1" applyBorder="1" applyAlignment="1" applyProtection="1">
      <alignment horizontal="left" vertical="center" wrapText="1"/>
      <protection locked="0"/>
    </xf>
    <xf numFmtId="0" fontId="28" fillId="0" borderId="79" xfId="0" applyFont="1" applyBorder="1" applyAlignment="1" applyProtection="1">
      <alignment horizontal="center" vertical="center"/>
      <protection locked="0"/>
    </xf>
    <xf numFmtId="0" fontId="28" fillId="0" borderId="26" xfId="0" applyFont="1" applyBorder="1" applyAlignment="1" applyProtection="1">
      <alignment horizontal="center" vertical="center"/>
      <protection locked="0"/>
    </xf>
    <xf numFmtId="0" fontId="28" fillId="0" borderId="84" xfId="0" applyFont="1" applyBorder="1" applyAlignment="1" applyProtection="1">
      <alignment horizontal="center" vertical="center"/>
      <protection locked="0"/>
    </xf>
    <xf numFmtId="0" fontId="28" fillId="0" borderId="0" xfId="0" applyFont="1" applyBorder="1" applyAlignment="1" applyProtection="1">
      <alignment horizontal="center" vertical="center"/>
      <protection locked="0"/>
    </xf>
    <xf numFmtId="0" fontId="28" fillId="0" borderId="89" xfId="0" applyFont="1" applyBorder="1" applyAlignment="1" applyProtection="1">
      <alignment horizontal="center" vertical="center"/>
      <protection locked="0"/>
    </xf>
    <xf numFmtId="0" fontId="28" fillId="0" borderId="36" xfId="0" applyFont="1" applyBorder="1" applyAlignment="1" applyProtection="1">
      <alignment horizontal="center" vertical="center"/>
      <protection locked="0"/>
    </xf>
    <xf numFmtId="0" fontId="28" fillId="0" borderId="31" xfId="0" applyFont="1" applyBorder="1" applyAlignment="1" applyProtection="1">
      <alignment horizontal="center" wrapText="1"/>
      <protection locked="0"/>
    </xf>
    <xf numFmtId="0" fontId="28" fillId="0" borderId="32" xfId="0" applyFont="1" applyBorder="1" applyAlignment="1" applyProtection="1">
      <alignment horizontal="center" wrapText="1"/>
      <protection locked="0"/>
    </xf>
    <xf numFmtId="3" fontId="30" fillId="0" borderId="17" xfId="0" applyNumberFormat="1" applyFont="1" applyBorder="1" applyAlignment="1" applyProtection="1">
      <alignment horizontal="center" wrapText="1"/>
      <protection locked="0"/>
    </xf>
    <xf numFmtId="3" fontId="30" fillId="0" borderId="2" xfId="0" applyNumberFormat="1" applyFont="1" applyBorder="1" applyAlignment="1" applyProtection="1">
      <alignment horizontal="center" wrapText="1"/>
      <protection locked="0"/>
    </xf>
    <xf numFmtId="3" fontId="30" fillId="0" borderId="68" xfId="0" applyNumberFormat="1" applyFont="1" applyBorder="1" applyAlignment="1" applyProtection="1">
      <alignment horizontal="center" wrapText="1"/>
      <protection locked="0"/>
    </xf>
    <xf numFmtId="3" fontId="30" fillId="0" borderId="52" xfId="0" applyNumberFormat="1" applyFont="1" applyBorder="1" applyAlignment="1" applyProtection="1">
      <alignment horizontal="center" wrapText="1"/>
      <protection locked="0"/>
    </xf>
    <xf numFmtId="0" fontId="4" fillId="0" borderId="160" xfId="0" applyFont="1" applyBorder="1" applyAlignment="1" applyProtection="1">
      <alignment horizontal="left" vertical="center" wrapText="1"/>
      <protection locked="0"/>
    </xf>
    <xf numFmtId="0" fontId="4" fillId="0" borderId="161" xfId="0" applyFont="1" applyBorder="1" applyAlignment="1" applyProtection="1">
      <alignment horizontal="left" vertical="center" wrapText="1"/>
      <protection locked="0"/>
    </xf>
    <xf numFmtId="0" fontId="4" fillId="0" borderId="91" xfId="0" applyFont="1" applyBorder="1" applyAlignment="1" applyProtection="1">
      <alignment horizontal="left" vertical="center" wrapText="1"/>
      <protection locked="0"/>
    </xf>
    <xf numFmtId="0" fontId="4" fillId="0" borderId="102" xfId="0" applyFont="1" applyBorder="1" applyAlignment="1" applyProtection="1">
      <alignment horizontal="left" vertical="center" wrapText="1"/>
      <protection locked="0"/>
    </xf>
    <xf numFmtId="0" fontId="21" fillId="0" borderId="84" xfId="0" applyFont="1" applyBorder="1" applyAlignment="1" applyProtection="1">
      <alignment horizontal="center" vertical="center"/>
      <protection locked="0"/>
    </xf>
    <xf numFmtId="0" fontId="21" fillId="0" borderId="0" xfId="0" applyFont="1" applyBorder="1" applyAlignment="1" applyProtection="1">
      <alignment horizontal="center" vertical="center"/>
      <protection locked="0"/>
    </xf>
    <xf numFmtId="0" fontId="10" fillId="0" borderId="0" xfId="0" applyFont="1" applyBorder="1" applyAlignment="1" applyProtection="1">
      <alignment horizontal="justify" vertical="center" wrapText="1"/>
      <protection locked="0"/>
    </xf>
    <xf numFmtId="0" fontId="4" fillId="0" borderId="116" xfId="0" applyFont="1" applyBorder="1" applyAlignment="1" applyProtection="1">
      <alignment horizontal="center"/>
      <protection locked="0"/>
    </xf>
    <xf numFmtId="0" fontId="4" fillId="0" borderId="96" xfId="0" applyFont="1" applyBorder="1" applyAlignment="1" applyProtection="1">
      <alignment horizontal="center"/>
      <protection locked="0"/>
    </xf>
    <xf numFmtId="0" fontId="21" fillId="0" borderId="270" xfId="0" applyFont="1" applyBorder="1" applyAlignment="1" applyProtection="1">
      <alignment horizontal="center" vertical="center"/>
      <protection locked="0"/>
    </xf>
    <xf numFmtId="0" fontId="21" fillId="0" borderId="353" xfId="0" applyFont="1" applyBorder="1" applyAlignment="1" applyProtection="1">
      <alignment horizontal="center" vertical="center"/>
      <protection locked="0"/>
    </xf>
    <xf numFmtId="0" fontId="21" fillId="0" borderId="271" xfId="0" applyFont="1" applyBorder="1" applyAlignment="1" applyProtection="1">
      <alignment horizontal="center" vertical="center"/>
      <protection locked="0"/>
    </xf>
    <xf numFmtId="0" fontId="28" fillId="0" borderId="123" xfId="0" applyFont="1" applyBorder="1" applyAlignment="1" applyProtection="1">
      <alignment horizontal="center" vertical="center" wrapText="1"/>
      <protection locked="0"/>
    </xf>
    <xf numFmtId="0" fontId="28" fillId="0" borderId="87" xfId="0" applyFont="1" applyBorder="1" applyAlignment="1" applyProtection="1">
      <alignment horizontal="center" vertical="center" wrapText="1"/>
      <protection locked="0"/>
    </xf>
    <xf numFmtId="0" fontId="28" fillId="0" borderId="88" xfId="0" applyFont="1" applyBorder="1" applyAlignment="1" applyProtection="1">
      <alignment horizontal="center" vertical="center" wrapText="1"/>
      <protection locked="0"/>
    </xf>
    <xf numFmtId="0" fontId="33" fillId="0" borderId="138" xfId="0" applyFont="1" applyFill="1" applyBorder="1" applyAlignment="1" applyProtection="1">
      <alignment horizontal="center" vertical="center"/>
      <protection locked="0"/>
    </xf>
    <xf numFmtId="0" fontId="33" fillId="0" borderId="93" xfId="0" applyFont="1" applyFill="1" applyBorder="1" applyAlignment="1" applyProtection="1">
      <alignment horizontal="center" vertical="center"/>
      <protection locked="0"/>
    </xf>
    <xf numFmtId="0" fontId="32" fillId="0" borderId="138" xfId="0" applyFont="1" applyBorder="1" applyAlignment="1" applyProtection="1">
      <alignment horizontal="center" vertical="center"/>
      <protection locked="0"/>
    </xf>
    <xf numFmtId="0" fontId="32" fillId="0" borderId="93" xfId="0"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3" fontId="28" fillId="0" borderId="3" xfId="0" applyNumberFormat="1" applyFont="1" applyBorder="1" applyAlignment="1" applyProtection="1">
      <alignment horizontal="right" vertical="center" wrapText="1" indent="1"/>
      <protection locked="0"/>
    </xf>
    <xf numFmtId="0" fontId="32" fillId="0" borderId="3" xfId="0" applyFont="1" applyBorder="1" applyAlignment="1" applyProtection="1">
      <alignment horizontal="center" vertical="center"/>
      <protection locked="0"/>
    </xf>
    <xf numFmtId="3" fontId="28" fillId="0" borderId="200" xfId="0" applyNumberFormat="1" applyFont="1" applyBorder="1" applyAlignment="1" applyProtection="1">
      <alignment horizontal="right" vertical="center" wrapText="1" indent="1"/>
      <protection locked="0"/>
    </xf>
    <xf numFmtId="3" fontId="28" fillId="0" borderId="93" xfId="0" applyNumberFormat="1" applyFont="1" applyBorder="1" applyAlignment="1" applyProtection="1">
      <alignment horizontal="right" vertical="center" wrapText="1" indent="1"/>
      <protection locked="0"/>
    </xf>
    <xf numFmtId="3" fontId="28" fillId="0" borderId="177" xfId="0" applyNumberFormat="1" applyFont="1" applyBorder="1" applyAlignment="1" applyProtection="1">
      <alignment horizontal="right" vertical="center" wrapText="1" indent="1"/>
      <protection locked="0"/>
    </xf>
    <xf numFmtId="0" fontId="32" fillId="0" borderId="352" xfId="0" applyFont="1" applyBorder="1" applyAlignment="1" applyProtection="1">
      <alignment horizontal="center" vertical="center"/>
      <protection locked="0"/>
    </xf>
    <xf numFmtId="0" fontId="32" fillId="0" borderId="183" xfId="0" applyFont="1" applyBorder="1" applyAlignment="1" applyProtection="1">
      <alignment horizontal="center" vertical="center"/>
      <protection locked="0"/>
    </xf>
    <xf numFmtId="0" fontId="32" fillId="0" borderId="272" xfId="0" applyFont="1" applyBorder="1" applyAlignment="1" applyProtection="1">
      <alignment horizontal="center" vertical="center"/>
      <protection locked="0"/>
    </xf>
    <xf numFmtId="0" fontId="32" fillId="0" borderId="190" xfId="0" applyFont="1" applyBorder="1" applyAlignment="1" applyProtection="1">
      <alignment horizontal="center" vertical="center"/>
      <protection locked="0"/>
    </xf>
    <xf numFmtId="0" fontId="33" fillId="0" borderId="33" xfId="0" applyFont="1" applyBorder="1" applyAlignment="1" applyProtection="1">
      <alignment horizontal="center" vertical="center"/>
      <protection locked="0"/>
    </xf>
    <xf numFmtId="0" fontId="33" fillId="0" borderId="53" xfId="0" applyFont="1" applyBorder="1" applyAlignment="1" applyProtection="1">
      <alignment horizontal="center" vertical="center"/>
      <protection locked="0"/>
    </xf>
    <xf numFmtId="0" fontId="3" fillId="0" borderId="61" xfId="0" applyFont="1" applyBorder="1" applyAlignment="1" applyProtection="1">
      <alignment horizontal="left" vertical="center" wrapText="1"/>
      <protection locked="0"/>
    </xf>
    <xf numFmtId="0" fontId="3" fillId="0" borderId="34" xfId="0" applyFont="1" applyBorder="1" applyAlignment="1" applyProtection="1">
      <alignment horizontal="left" vertical="center" wrapText="1"/>
      <protection locked="0"/>
    </xf>
    <xf numFmtId="0" fontId="3" fillId="0" borderId="53" xfId="0" applyFont="1" applyBorder="1" applyAlignment="1" applyProtection="1">
      <alignment horizontal="left" vertical="center" wrapText="1"/>
      <protection locked="0"/>
    </xf>
    <xf numFmtId="3" fontId="28" fillId="0" borderId="61" xfId="0" applyNumberFormat="1" applyFont="1" applyBorder="1" applyAlignment="1" applyProtection="1">
      <alignment horizontal="right" vertical="center" wrapText="1" indent="1"/>
      <protection locked="0"/>
    </xf>
    <xf numFmtId="3" fontId="28" fillId="0" borderId="53" xfId="0" applyNumberFormat="1" applyFont="1" applyBorder="1" applyAlignment="1" applyProtection="1">
      <alignment horizontal="right" vertical="center" wrapText="1" indent="1"/>
      <protection locked="0"/>
    </xf>
    <xf numFmtId="3" fontId="28" fillId="0" borderId="35" xfId="0" applyNumberFormat="1" applyFont="1" applyBorder="1" applyAlignment="1" applyProtection="1">
      <alignment horizontal="right" vertical="center" wrapText="1" indent="1"/>
      <protection locked="0"/>
    </xf>
    <xf numFmtId="3" fontId="15" fillId="0" borderId="200" xfId="0" applyNumberFormat="1" applyFont="1" applyBorder="1" applyAlignment="1" applyProtection="1">
      <alignment horizontal="right" vertical="center" wrapText="1" indent="1"/>
      <protection locked="0"/>
    </xf>
    <xf numFmtId="3" fontId="15" fillId="0" borderId="93" xfId="0" applyNumberFormat="1" applyFont="1" applyBorder="1" applyAlignment="1" applyProtection="1">
      <alignment horizontal="right" vertical="center" wrapText="1" indent="1"/>
      <protection locked="0"/>
    </xf>
    <xf numFmtId="3" fontId="15" fillId="0" borderId="177" xfId="0" applyNumberFormat="1" applyFont="1" applyBorder="1" applyAlignment="1" applyProtection="1">
      <alignment horizontal="right" vertical="center" wrapText="1" indent="1"/>
      <protection locked="0"/>
    </xf>
    <xf numFmtId="0" fontId="31" fillId="0" borderId="134" xfId="0" applyFont="1" applyBorder="1" applyAlignment="1" applyProtection="1">
      <alignment horizontal="left" vertical="center" wrapText="1"/>
      <protection locked="0"/>
    </xf>
    <xf numFmtId="0" fontId="31" fillId="0" borderId="148" xfId="0" applyFont="1" applyBorder="1" applyAlignment="1" applyProtection="1">
      <alignment horizontal="left" vertical="center" wrapText="1"/>
      <protection locked="0"/>
    </xf>
    <xf numFmtId="3" fontId="43" fillId="0" borderId="148" xfId="0" applyNumberFormat="1" applyFont="1" applyBorder="1" applyAlignment="1" applyProtection="1">
      <alignment horizontal="center" vertical="center"/>
      <protection locked="0"/>
    </xf>
    <xf numFmtId="3" fontId="43" fillId="0" borderId="175" xfId="0" applyNumberFormat="1" applyFont="1" applyBorder="1" applyAlignment="1" applyProtection="1">
      <alignment horizontal="center" vertical="center"/>
      <protection locked="0"/>
    </xf>
    <xf numFmtId="0" fontId="12" fillId="0" borderId="242" xfId="0" applyFont="1" applyBorder="1" applyAlignment="1" applyProtection="1">
      <alignment horizontal="left" vertical="center" wrapText="1" indent="1"/>
      <protection locked="0"/>
    </xf>
    <xf numFmtId="0" fontId="12" fillId="0" borderId="243" xfId="0" applyFont="1" applyBorder="1" applyAlignment="1" applyProtection="1">
      <alignment horizontal="left" vertical="center" wrapText="1" indent="1"/>
      <protection locked="0"/>
    </xf>
    <xf numFmtId="3" fontId="12" fillId="0" borderId="243" xfId="0" applyNumberFormat="1" applyFont="1" applyBorder="1" applyAlignment="1" applyProtection="1">
      <alignment horizontal="center" vertical="center"/>
      <protection locked="0"/>
    </xf>
    <xf numFmtId="3" fontId="12" fillId="0" borderId="244" xfId="0" applyNumberFormat="1" applyFont="1" applyBorder="1" applyAlignment="1" applyProtection="1">
      <alignment horizontal="center" vertical="center"/>
      <protection locked="0"/>
    </xf>
    <xf numFmtId="3" fontId="12" fillId="0" borderId="245" xfId="0" applyNumberFormat="1" applyFont="1" applyBorder="1" applyAlignment="1" applyProtection="1">
      <alignment horizontal="center" vertical="center"/>
      <protection locked="0"/>
    </xf>
    <xf numFmtId="3" fontId="12" fillId="0" borderId="246" xfId="0" applyNumberFormat="1" applyFont="1" applyBorder="1" applyAlignment="1" applyProtection="1">
      <alignment horizontal="center" vertical="center"/>
      <protection locked="0"/>
    </xf>
    <xf numFmtId="3" fontId="12" fillId="0" borderId="12" xfId="0" applyNumberFormat="1" applyFont="1" applyBorder="1" applyAlignment="1" applyProtection="1">
      <alignment horizontal="center" vertical="center" wrapText="1"/>
      <protection locked="0"/>
    </xf>
    <xf numFmtId="3" fontId="12" fillId="0" borderId="195" xfId="0" applyNumberFormat="1" applyFont="1" applyBorder="1" applyAlignment="1" applyProtection="1">
      <alignment horizontal="center" vertical="top"/>
      <protection hidden="1"/>
    </xf>
    <xf numFmtId="3" fontId="12" fillId="0" borderId="74" xfId="0" applyNumberFormat="1" applyFont="1" applyBorder="1" applyAlignment="1" applyProtection="1">
      <alignment horizontal="center" vertical="top"/>
      <protection hidden="1"/>
    </xf>
    <xf numFmtId="3" fontId="22" fillId="0" borderId="263" xfId="0" applyNumberFormat="1" applyFont="1" applyBorder="1" applyAlignment="1" applyProtection="1">
      <alignment horizontal="center" vertical="center"/>
      <protection locked="0"/>
    </xf>
    <xf numFmtId="3" fontId="21" fillId="0" borderId="6" xfId="0" applyNumberFormat="1" applyFont="1" applyBorder="1" applyAlignment="1" applyProtection="1">
      <alignment horizontal="center" vertical="center" wrapText="1"/>
      <protection locked="0"/>
    </xf>
    <xf numFmtId="3" fontId="21" fillId="0" borderId="5" xfId="0" applyNumberFormat="1" applyFont="1" applyBorder="1" applyAlignment="1" applyProtection="1">
      <alignment horizontal="center" vertical="center" wrapText="1"/>
      <protection locked="0"/>
    </xf>
    <xf numFmtId="3" fontId="21" fillId="0" borderId="63" xfId="0" applyNumberFormat="1" applyFont="1" applyBorder="1" applyAlignment="1" applyProtection="1">
      <alignment horizontal="center" vertical="center" wrapText="1"/>
      <protection locked="0"/>
    </xf>
    <xf numFmtId="3" fontId="21" fillId="0" borderId="57" xfId="0" applyNumberFormat="1" applyFont="1" applyBorder="1" applyAlignment="1" applyProtection="1">
      <alignment horizontal="center" vertical="center"/>
      <protection locked="0"/>
    </xf>
    <xf numFmtId="3" fontId="21" fillId="0" borderId="65" xfId="0" applyNumberFormat="1" applyFont="1" applyBorder="1" applyAlignment="1" applyProtection="1">
      <alignment horizontal="center" vertical="center"/>
      <protection locked="0"/>
    </xf>
    <xf numFmtId="3" fontId="21" fillId="0" borderId="67" xfId="0" applyNumberFormat="1" applyFont="1" applyBorder="1" applyAlignment="1" applyProtection="1">
      <alignment horizontal="center" vertical="center"/>
      <protection locked="0"/>
    </xf>
    <xf numFmtId="0" fontId="12" fillId="0" borderId="133" xfId="0" applyFont="1" applyBorder="1" applyAlignment="1" applyProtection="1">
      <alignment horizontal="left" vertical="center" indent="1"/>
      <protection locked="0"/>
    </xf>
    <xf numFmtId="0" fontId="12" fillId="0" borderId="147" xfId="0" applyFont="1" applyBorder="1" applyAlignment="1" applyProtection="1">
      <alignment horizontal="left" vertical="center" indent="1"/>
      <protection locked="0"/>
    </xf>
    <xf numFmtId="0" fontId="12" fillId="0" borderId="89" xfId="0" applyFont="1" applyBorder="1" applyAlignment="1" applyProtection="1">
      <alignment horizontal="left" vertical="center" indent="1"/>
      <protection locked="0"/>
    </xf>
    <xf numFmtId="0" fontId="12" fillId="0" borderId="36" xfId="0" applyFont="1" applyBorder="1" applyAlignment="1" applyProtection="1">
      <alignment horizontal="left" vertical="center" indent="1"/>
      <protection locked="0"/>
    </xf>
    <xf numFmtId="3" fontId="12" fillId="0" borderId="96" xfId="0" applyNumberFormat="1" applyFont="1" applyBorder="1" applyAlignment="1" applyProtection="1">
      <alignment horizontal="center" vertical="top"/>
      <protection hidden="1"/>
    </xf>
    <xf numFmtId="3" fontId="12" fillId="0" borderId="71" xfId="0" applyNumberFormat="1" applyFont="1" applyBorder="1" applyAlignment="1" applyProtection="1">
      <alignment horizontal="center" vertical="top"/>
      <protection hidden="1"/>
    </xf>
    <xf numFmtId="0" fontId="10" fillId="0" borderId="157" xfId="0" applyFont="1" applyBorder="1" applyAlignment="1" applyProtection="1">
      <alignment horizontal="center" vertical="center"/>
      <protection locked="0"/>
    </xf>
    <xf numFmtId="0" fontId="10" fillId="0" borderId="182" xfId="0" applyFont="1" applyBorder="1" applyAlignment="1" applyProtection="1">
      <alignment horizontal="center" vertical="center"/>
      <protection locked="0"/>
    </xf>
    <xf numFmtId="0" fontId="10" fillId="0" borderId="167" xfId="0" applyFont="1" applyBorder="1" applyAlignment="1" applyProtection="1">
      <alignment horizontal="center" vertical="center"/>
      <protection locked="0"/>
    </xf>
    <xf numFmtId="0" fontId="21" fillId="0" borderId="130" xfId="0" applyFont="1" applyBorder="1" applyAlignment="1" applyProtection="1">
      <alignment horizontal="center" vertical="center" wrapText="1"/>
      <protection locked="0"/>
    </xf>
    <xf numFmtId="0" fontId="21" fillId="0" borderId="200" xfId="0" applyFont="1" applyBorder="1" applyAlignment="1" applyProtection="1">
      <alignment horizontal="center" vertical="center" wrapText="1"/>
      <protection locked="0"/>
    </xf>
    <xf numFmtId="3" fontId="22" fillId="0" borderId="14" xfId="0" applyNumberFormat="1" applyFont="1" applyBorder="1" applyAlignment="1" applyProtection="1">
      <alignment horizontal="center" vertical="center"/>
    </xf>
    <xf numFmtId="3" fontId="22" fillId="0" borderId="131" xfId="0" applyNumberFormat="1" applyFont="1" applyBorder="1" applyAlignment="1" applyProtection="1">
      <alignment horizontal="center" vertical="center"/>
      <protection hidden="1"/>
    </xf>
    <xf numFmtId="0" fontId="22" fillId="0" borderId="96" xfId="0" applyFont="1" applyBorder="1" applyAlignment="1">
      <alignment horizontal="center" vertical="center"/>
    </xf>
    <xf numFmtId="0" fontId="22" fillId="0" borderId="82" xfId="0" applyFont="1" applyBorder="1" applyAlignment="1">
      <alignment horizontal="center" vertical="center"/>
    </xf>
    <xf numFmtId="0" fontId="22" fillId="0" borderId="58" xfId="0" applyFont="1" applyBorder="1" applyAlignment="1">
      <alignment horizontal="center" vertical="center"/>
    </xf>
    <xf numFmtId="0" fontId="30" fillId="0" borderId="132"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vertical="center"/>
      <protection locked="0"/>
    </xf>
    <xf numFmtId="0" fontId="10" fillId="0" borderId="2" xfId="0" applyFont="1" applyFill="1" applyBorder="1" applyAlignment="1" applyProtection="1">
      <alignment horizontal="left" vertical="center"/>
      <protection locked="0"/>
    </xf>
    <xf numFmtId="0" fontId="10" fillId="0" borderId="3" xfId="0" applyFont="1" applyFill="1" applyBorder="1" applyAlignment="1" applyProtection="1">
      <alignment horizontal="left" vertical="center"/>
      <protection locked="0"/>
    </xf>
    <xf numFmtId="0" fontId="10" fillId="0" borderId="0" xfId="0" applyFont="1" applyAlignment="1" applyProtection="1">
      <alignment vertical="top"/>
      <protection locked="0"/>
    </xf>
    <xf numFmtId="3" fontId="22" fillId="0" borderId="18" xfId="0" applyNumberFormat="1" applyFont="1" applyBorder="1" applyAlignment="1" applyProtection="1">
      <alignment horizontal="center" vertical="center"/>
    </xf>
    <xf numFmtId="0" fontId="28" fillId="0" borderId="93" xfId="0" applyFont="1" applyFill="1" applyBorder="1" applyAlignment="1" applyProtection="1">
      <alignment horizontal="center" vertical="center" wrapText="1"/>
      <protection locked="0"/>
    </xf>
    <xf numFmtId="0" fontId="28" fillId="0" borderId="102" xfId="0" applyFont="1" applyFill="1" applyBorder="1" applyAlignment="1" applyProtection="1">
      <alignment horizontal="center" vertical="center"/>
      <protection locked="0"/>
    </xf>
    <xf numFmtId="0" fontId="28" fillId="0" borderId="188" xfId="0" applyFont="1" applyFill="1" applyBorder="1" applyAlignment="1" applyProtection="1">
      <alignment horizontal="center" vertical="center"/>
      <protection locked="0"/>
    </xf>
    <xf numFmtId="0" fontId="3" fillId="0" borderId="91" xfId="0" applyFont="1" applyFill="1" applyBorder="1" applyAlignment="1" applyProtection="1">
      <alignment horizontal="left" vertical="center"/>
      <protection locked="0"/>
    </xf>
    <xf numFmtId="0" fontId="3" fillId="0" borderId="102" xfId="0" applyFont="1" applyFill="1" applyBorder="1" applyAlignment="1" applyProtection="1">
      <alignment horizontal="left" vertical="center"/>
      <protection locked="0"/>
    </xf>
    <xf numFmtId="0" fontId="3" fillId="0" borderId="92" xfId="0" applyFont="1" applyFill="1" applyBorder="1" applyAlignment="1" applyProtection="1">
      <alignment horizontal="left" vertical="center"/>
      <protection locked="0"/>
    </xf>
    <xf numFmtId="0" fontId="22" fillId="0" borderId="0" xfId="0" applyFont="1" applyAlignment="1" applyProtection="1">
      <alignment horizontal="left" vertical="top"/>
      <protection locked="0"/>
    </xf>
    <xf numFmtId="0" fontId="28" fillId="0" borderId="93" xfId="0" applyFont="1" applyFill="1" applyBorder="1" applyAlignment="1" applyProtection="1">
      <alignment horizontal="center" vertical="center"/>
      <protection locked="0"/>
    </xf>
    <xf numFmtId="0" fontId="30" fillId="0" borderId="183" xfId="0" applyFont="1" applyBorder="1" applyAlignment="1" applyProtection="1">
      <alignment horizontal="center" vertical="center"/>
      <protection locked="0"/>
    </xf>
    <xf numFmtId="0" fontId="30" fillId="0" borderId="199" xfId="0" applyFont="1" applyBorder="1" applyAlignment="1" applyProtection="1">
      <alignment horizontal="center" vertical="center"/>
      <protection locked="0"/>
    </xf>
    <xf numFmtId="0" fontId="30" fillId="0" borderId="12" xfId="0" applyFont="1" applyBorder="1" applyAlignment="1" applyProtection="1">
      <alignment horizontal="center" vertical="center"/>
      <protection locked="0"/>
    </xf>
    <xf numFmtId="0" fontId="30" fillId="0" borderId="13" xfId="0" applyFont="1" applyBorder="1" applyAlignment="1" applyProtection="1">
      <alignment horizontal="center" vertical="center"/>
      <protection locked="0"/>
    </xf>
    <xf numFmtId="0" fontId="22" fillId="0" borderId="375" xfId="0" applyFont="1" applyBorder="1" applyAlignment="1" applyProtection="1">
      <alignment horizontal="left" vertical="center" wrapText="1" indent="1"/>
      <protection locked="0"/>
    </xf>
    <xf numFmtId="0" fontId="22" fillId="0" borderId="376" xfId="0" applyFont="1" applyBorder="1" applyAlignment="1" applyProtection="1">
      <alignment horizontal="left" vertical="center" wrapText="1" indent="1"/>
      <protection locked="0"/>
    </xf>
    <xf numFmtId="0" fontId="22" fillId="0" borderId="377" xfId="0" applyFont="1" applyBorder="1" applyAlignment="1" applyProtection="1">
      <alignment horizontal="left" vertical="center" wrapText="1" indent="1"/>
      <protection locked="0"/>
    </xf>
    <xf numFmtId="3" fontId="30" fillId="0" borderId="244" xfId="0" applyNumberFormat="1" applyFont="1" applyBorder="1" applyAlignment="1" applyProtection="1">
      <alignment horizontal="left" vertical="center" wrapText="1"/>
      <protection locked="0"/>
    </xf>
    <xf numFmtId="3" fontId="30" fillId="0" borderId="365" xfId="0" applyNumberFormat="1" applyFont="1" applyBorder="1" applyAlignment="1" applyProtection="1">
      <alignment horizontal="left" vertical="center" wrapText="1"/>
      <protection locked="0"/>
    </xf>
    <xf numFmtId="3" fontId="22" fillId="0" borderId="251" xfId="0" applyNumberFormat="1" applyFont="1" applyBorder="1" applyAlignment="1" applyProtection="1">
      <alignment horizontal="center" vertical="center" wrapText="1"/>
      <protection locked="0"/>
    </xf>
    <xf numFmtId="3" fontId="22" fillId="0" borderId="250" xfId="0" applyNumberFormat="1" applyFont="1" applyBorder="1" applyAlignment="1" applyProtection="1">
      <alignment horizontal="center" vertical="center" wrapText="1"/>
      <protection locked="0"/>
    </xf>
    <xf numFmtId="3" fontId="22" fillId="0" borderId="252" xfId="0" applyNumberFormat="1" applyFont="1" applyBorder="1" applyAlignment="1" applyProtection="1">
      <alignment horizontal="center" vertical="center" wrapText="1"/>
      <protection locked="0"/>
    </xf>
    <xf numFmtId="0" fontId="21" fillId="0" borderId="306" xfId="0" applyFont="1" applyBorder="1" applyAlignment="1" applyProtection="1">
      <alignment horizontal="center" vertical="center" wrapText="1"/>
      <protection locked="0"/>
    </xf>
    <xf numFmtId="0" fontId="21" fillId="0" borderId="309" xfId="0" applyFont="1" applyBorder="1" applyAlignment="1" applyProtection="1">
      <alignment horizontal="center" vertical="center" wrapText="1"/>
      <protection locked="0"/>
    </xf>
    <xf numFmtId="0" fontId="21" fillId="0" borderId="310" xfId="0" applyFont="1" applyBorder="1" applyAlignment="1" applyProtection="1">
      <alignment horizontal="center" vertical="center" wrapText="1"/>
      <protection locked="0"/>
    </xf>
    <xf numFmtId="0" fontId="21" fillId="0" borderId="210" xfId="0" applyFont="1" applyBorder="1" applyAlignment="1" applyProtection="1">
      <alignment horizontal="left" vertical="center" wrapText="1"/>
      <protection locked="0"/>
    </xf>
    <xf numFmtId="0" fontId="21" fillId="0" borderId="211" xfId="0" applyFont="1" applyBorder="1" applyAlignment="1" applyProtection="1">
      <alignment horizontal="left" vertical="center" wrapText="1"/>
      <protection locked="0"/>
    </xf>
    <xf numFmtId="3" fontId="21" fillId="0" borderId="211" xfId="0" applyNumberFormat="1" applyFont="1" applyBorder="1" applyAlignment="1" applyProtection="1">
      <alignment horizontal="center" vertical="center"/>
      <protection hidden="1"/>
    </xf>
    <xf numFmtId="3" fontId="21" fillId="0" borderId="212" xfId="0" applyNumberFormat="1" applyFont="1" applyBorder="1" applyAlignment="1" applyProtection="1">
      <alignment horizontal="center" vertical="center"/>
      <protection hidden="1"/>
    </xf>
    <xf numFmtId="3" fontId="21" fillId="0" borderId="213" xfId="0" applyNumberFormat="1" applyFont="1" applyBorder="1" applyAlignment="1" applyProtection="1">
      <alignment horizontal="center" vertical="center"/>
      <protection hidden="1"/>
    </xf>
    <xf numFmtId="3" fontId="21" fillId="0" borderId="311" xfId="0" applyNumberFormat="1" applyFont="1" applyBorder="1" applyAlignment="1" applyProtection="1">
      <alignment horizontal="center" vertical="center"/>
      <protection hidden="1"/>
    </xf>
    <xf numFmtId="0" fontId="21" fillId="0" borderId="276" xfId="0" applyFont="1" applyBorder="1" applyAlignment="1" applyProtection="1">
      <alignment horizontal="left" vertical="center" wrapText="1"/>
      <protection locked="0"/>
    </xf>
    <xf numFmtId="0" fontId="21" fillId="0" borderId="277" xfId="0" applyFont="1" applyBorder="1" applyAlignment="1" applyProtection="1">
      <alignment horizontal="left" vertical="center" wrapText="1"/>
      <protection locked="0"/>
    </xf>
    <xf numFmtId="3" fontId="21" fillId="0" borderId="277" xfId="0" applyNumberFormat="1" applyFont="1" applyBorder="1" applyAlignment="1">
      <alignment horizontal="center" vertical="center"/>
    </xf>
    <xf numFmtId="3" fontId="21" fillId="0" borderId="217" xfId="0" applyNumberFormat="1" applyFont="1" applyBorder="1" applyAlignment="1">
      <alignment horizontal="center" vertical="center"/>
    </xf>
    <xf numFmtId="3" fontId="21" fillId="0" borderId="47" xfId="0" applyNumberFormat="1" applyFont="1" applyBorder="1" applyAlignment="1">
      <alignment horizontal="center" vertical="center"/>
    </xf>
    <xf numFmtId="3" fontId="21" fillId="0" borderId="48" xfId="0" applyNumberFormat="1" applyFont="1" applyBorder="1" applyAlignment="1">
      <alignment horizontal="center" vertical="center"/>
    </xf>
    <xf numFmtId="3" fontId="21" fillId="0" borderId="218" xfId="0" applyNumberFormat="1" applyFont="1" applyBorder="1" applyAlignment="1">
      <alignment horizontal="center" vertical="center"/>
    </xf>
    <xf numFmtId="0" fontId="22" fillId="0" borderId="237" xfId="0" applyFont="1" applyBorder="1" applyAlignment="1" applyProtection="1">
      <alignment horizontal="left" vertical="center" wrapText="1"/>
      <protection locked="0"/>
    </xf>
    <xf numFmtId="0" fontId="22" fillId="0" borderId="238" xfId="0" applyFont="1" applyBorder="1" applyAlignment="1" applyProtection="1">
      <alignment horizontal="left" vertical="center" wrapText="1"/>
      <protection locked="0"/>
    </xf>
    <xf numFmtId="0" fontId="22" fillId="0" borderId="312" xfId="0" applyFont="1" applyBorder="1" applyAlignment="1" applyProtection="1">
      <alignment horizontal="left" vertical="center" wrapText="1"/>
      <protection locked="0"/>
    </xf>
    <xf numFmtId="0" fontId="22" fillId="0" borderId="313" xfId="0" applyFont="1" applyBorder="1" applyAlignment="1" applyProtection="1">
      <alignment horizontal="left" vertical="center" wrapText="1"/>
      <protection locked="0"/>
    </xf>
    <xf numFmtId="3" fontId="22" fillId="0" borderId="313" xfId="0" applyNumberFormat="1" applyFont="1" applyBorder="1" applyAlignment="1" applyProtection="1">
      <alignment horizontal="center" vertical="center"/>
      <protection locked="0"/>
    </xf>
    <xf numFmtId="3" fontId="22" fillId="0" borderId="292" xfId="0" applyNumberFormat="1" applyFont="1" applyBorder="1" applyAlignment="1" applyProtection="1">
      <alignment horizontal="center" vertical="center"/>
      <protection locked="0"/>
    </xf>
    <xf numFmtId="3" fontId="22" fillId="0" borderId="314" xfId="0" applyNumberFormat="1" applyFont="1" applyBorder="1" applyAlignment="1" applyProtection="1">
      <alignment horizontal="center" vertical="center"/>
      <protection locked="0"/>
    </xf>
    <xf numFmtId="3" fontId="22" fillId="0" borderId="315" xfId="0" applyNumberFormat="1" applyFont="1" applyBorder="1" applyAlignment="1" applyProtection="1">
      <alignment horizontal="center" vertical="center"/>
      <protection locked="0"/>
    </xf>
    <xf numFmtId="3" fontId="22" fillId="0" borderId="261" xfId="0" applyNumberFormat="1" applyFont="1" applyBorder="1" applyAlignment="1" applyProtection="1">
      <alignment horizontal="center" vertical="center"/>
      <protection locked="0"/>
    </xf>
    <xf numFmtId="3" fontId="22" fillId="0" borderId="280" xfId="0" applyNumberFormat="1" applyFont="1" applyBorder="1" applyAlignment="1" applyProtection="1">
      <alignment horizontal="center" vertical="center"/>
      <protection locked="0"/>
    </xf>
    <xf numFmtId="3" fontId="22" fillId="0" borderId="281" xfId="0" applyNumberFormat="1" applyFont="1" applyBorder="1" applyAlignment="1" applyProtection="1">
      <alignment horizontal="center" vertical="center"/>
      <protection locked="0"/>
    </xf>
    <xf numFmtId="3" fontId="22" fillId="0" borderId="262" xfId="0" applyNumberFormat="1" applyFont="1" applyBorder="1" applyAlignment="1" applyProtection="1">
      <alignment horizontal="center" vertical="center"/>
      <protection locked="0"/>
    </xf>
    <xf numFmtId="0" fontId="22" fillId="0" borderId="276" xfId="0" applyFont="1" applyBorder="1" applyAlignment="1" applyProtection="1">
      <alignment horizontal="left" vertical="center" wrapText="1"/>
      <protection locked="0"/>
    </xf>
    <xf numFmtId="0" fontId="22" fillId="0" borderId="277" xfId="0" applyFont="1" applyBorder="1" applyAlignment="1" applyProtection="1">
      <alignment horizontal="left" vertical="center" wrapText="1"/>
      <protection locked="0"/>
    </xf>
    <xf numFmtId="3" fontId="22" fillId="0" borderId="277" xfId="0" applyNumberFormat="1" applyFont="1" applyBorder="1" applyAlignment="1" applyProtection="1">
      <alignment horizontal="center" vertical="center"/>
      <protection locked="0"/>
    </xf>
    <xf numFmtId="3" fontId="22" fillId="0" borderId="217" xfId="0" applyNumberFormat="1" applyFont="1" applyBorder="1" applyAlignment="1" applyProtection="1">
      <alignment horizontal="center" vertical="center"/>
      <protection locked="0"/>
    </xf>
    <xf numFmtId="3" fontId="22" fillId="0" borderId="278" xfId="0" applyNumberFormat="1" applyFont="1" applyBorder="1" applyAlignment="1" applyProtection="1">
      <alignment horizontal="center" vertical="center"/>
      <protection locked="0"/>
    </xf>
    <xf numFmtId="3" fontId="22" fillId="0" borderId="279" xfId="0" applyNumberFormat="1" applyFont="1" applyBorder="1" applyAlignment="1" applyProtection="1">
      <alignment horizontal="center" vertical="center"/>
      <protection locked="0"/>
    </xf>
    <xf numFmtId="0" fontId="22" fillId="0" borderId="242" xfId="0" applyFont="1" applyBorder="1" applyAlignment="1" applyProtection="1">
      <alignment horizontal="left" vertical="center" wrapText="1" indent="1"/>
      <protection locked="0"/>
    </xf>
    <xf numFmtId="0" fontId="22" fillId="0" borderId="243" xfId="0" applyFont="1" applyBorder="1" applyAlignment="1" applyProtection="1">
      <alignment horizontal="left" vertical="center" wrapText="1" indent="1"/>
      <protection locked="0"/>
    </xf>
    <xf numFmtId="3" fontId="22" fillId="0" borderId="243" xfId="0" applyNumberFormat="1" applyFont="1" applyBorder="1" applyAlignment="1" applyProtection="1">
      <alignment horizontal="center" vertical="center"/>
      <protection locked="0"/>
    </xf>
    <xf numFmtId="3" fontId="22" fillId="0" borderId="244" xfId="0" applyNumberFormat="1" applyFont="1" applyBorder="1" applyAlignment="1" applyProtection="1">
      <alignment horizontal="center" vertical="center"/>
      <protection locked="0"/>
    </xf>
    <xf numFmtId="3" fontId="22" fillId="0" borderId="245" xfId="0" applyNumberFormat="1" applyFont="1" applyBorder="1" applyAlignment="1" applyProtection="1">
      <alignment horizontal="center" vertical="center"/>
      <protection locked="0"/>
    </xf>
    <xf numFmtId="3" fontId="22" fillId="0" borderId="246" xfId="0" applyNumberFormat="1" applyFont="1" applyBorder="1" applyAlignment="1" applyProtection="1">
      <alignment horizontal="center" vertical="center"/>
      <protection locked="0"/>
    </xf>
    <xf numFmtId="0" fontId="22" fillId="0" borderId="30" xfId="0" applyFont="1" applyBorder="1" applyAlignment="1" applyProtection="1">
      <alignment horizontal="left" vertical="center" wrapText="1"/>
      <protection locked="0"/>
    </xf>
    <xf numFmtId="0" fontId="22" fillId="0" borderId="31" xfId="0" applyFont="1" applyBorder="1" applyAlignment="1" applyProtection="1">
      <alignment horizontal="left" vertical="center" wrapText="1"/>
      <protection locked="0"/>
    </xf>
    <xf numFmtId="0" fontId="22" fillId="0" borderId="31" xfId="0" applyFont="1" applyBorder="1" applyAlignment="1" applyProtection="1">
      <alignment horizontal="center" vertical="center" wrapText="1"/>
      <protection locked="0"/>
    </xf>
    <xf numFmtId="0" fontId="22" fillId="0" borderId="32" xfId="0" applyFont="1" applyBorder="1" applyAlignment="1" applyProtection="1">
      <alignment horizontal="center" vertical="center" wrapText="1"/>
      <protection locked="0"/>
    </xf>
    <xf numFmtId="0" fontId="22" fillId="0" borderId="50" xfId="0" applyFont="1" applyBorder="1" applyAlignment="1" applyProtection="1">
      <alignment horizontal="left" vertical="center" wrapText="1"/>
      <protection locked="0"/>
    </xf>
    <xf numFmtId="0" fontId="22" fillId="0" borderId="51" xfId="0" applyFont="1" applyBorder="1" applyAlignment="1" applyProtection="1">
      <alignment horizontal="left" vertical="center" wrapText="1"/>
      <protection locked="0"/>
    </xf>
    <xf numFmtId="0" fontId="22" fillId="0" borderId="51" xfId="0" applyFont="1" applyBorder="1" applyAlignment="1" applyProtection="1">
      <alignment horizontal="center" vertical="center" wrapText="1"/>
      <protection locked="0"/>
    </xf>
    <xf numFmtId="0" fontId="22" fillId="0" borderId="60" xfId="0" applyFont="1" applyBorder="1" applyAlignment="1" applyProtection="1">
      <alignment horizontal="center" vertical="center" wrapText="1"/>
      <protection locked="0"/>
    </xf>
    <xf numFmtId="0" fontId="22" fillId="0" borderId="64" xfId="0" applyFont="1" applyBorder="1" applyAlignment="1" applyProtection="1">
      <alignment horizontal="left" vertical="center" wrapText="1"/>
      <protection locked="0"/>
    </xf>
    <xf numFmtId="0" fontId="22" fillId="0" borderId="65" xfId="0" applyFont="1" applyBorder="1" applyAlignment="1" applyProtection="1">
      <alignment horizontal="left" vertical="center" wrapText="1"/>
      <protection locked="0"/>
    </xf>
    <xf numFmtId="0" fontId="22" fillId="0" borderId="66" xfId="0" applyFont="1" applyBorder="1" applyAlignment="1" applyProtection="1">
      <alignment horizontal="left" vertical="center" wrapText="1"/>
      <protection locked="0"/>
    </xf>
    <xf numFmtId="3" fontId="28" fillId="0" borderId="93" xfId="0" applyNumberFormat="1" applyFont="1" applyFill="1" applyBorder="1" applyAlignment="1" applyProtection="1">
      <alignment horizontal="center" vertical="center"/>
      <protection hidden="1"/>
    </xf>
    <xf numFmtId="0" fontId="21" fillId="0" borderId="0" xfId="0" applyNumberFormat="1" applyFont="1" applyBorder="1" applyAlignment="1" applyProtection="1">
      <alignment horizontal="left" vertical="center" indent="1"/>
      <protection locked="0"/>
    </xf>
  </cellXfs>
  <cellStyles count="1">
    <cellStyle name="Normálna"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373674</xdr:colOff>
      <xdr:row>75</xdr:row>
      <xdr:rowOff>0</xdr:rowOff>
    </xdr:from>
    <xdr:to>
      <xdr:col>0</xdr:col>
      <xdr:colOff>572234</xdr:colOff>
      <xdr:row>75</xdr:row>
      <xdr:rowOff>190501</xdr:rowOff>
    </xdr:to>
    <xdr:sp macro="" textlink="">
      <xdr:nvSpPr>
        <xdr:cNvPr id="36" name="TextovéPole 48">
          <a:extLst>
            <a:ext uri="{FF2B5EF4-FFF2-40B4-BE49-F238E27FC236}">
              <a16:creationId xmlns:a16="http://schemas.microsoft.com/office/drawing/2014/main" id="{00000000-0008-0000-0000-000024000000}"/>
            </a:ext>
          </a:extLst>
        </xdr:cNvPr>
        <xdr:cNvSpPr txBox="1"/>
      </xdr:nvSpPr>
      <xdr:spPr>
        <a:xfrm>
          <a:off x="373674" y="1137285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373673</xdr:colOff>
      <xdr:row>82</xdr:row>
      <xdr:rowOff>21248</xdr:rowOff>
    </xdr:from>
    <xdr:to>
      <xdr:col>0</xdr:col>
      <xdr:colOff>572233</xdr:colOff>
      <xdr:row>82</xdr:row>
      <xdr:rowOff>202224</xdr:rowOff>
    </xdr:to>
    <xdr:sp macro="" textlink="">
      <xdr:nvSpPr>
        <xdr:cNvPr id="37" name="TextovéPole 48">
          <a:extLst>
            <a:ext uri="{FF2B5EF4-FFF2-40B4-BE49-F238E27FC236}">
              <a16:creationId xmlns:a16="http://schemas.microsoft.com/office/drawing/2014/main" id="{00000000-0008-0000-0000-000025000000}"/>
            </a:ext>
          </a:extLst>
        </xdr:cNvPr>
        <xdr:cNvSpPr txBox="1"/>
      </xdr:nvSpPr>
      <xdr:spPr>
        <a:xfrm>
          <a:off x="373673" y="170995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2</xdr:col>
      <xdr:colOff>0</xdr:colOff>
      <xdr:row>71</xdr:row>
      <xdr:rowOff>0</xdr:rowOff>
    </xdr:from>
    <xdr:to>
      <xdr:col>2</xdr:col>
      <xdr:colOff>200025</xdr:colOff>
      <xdr:row>72</xdr:row>
      <xdr:rowOff>1</xdr:rowOff>
    </xdr:to>
    <xdr:sp macro="" textlink="">
      <xdr:nvSpPr>
        <xdr:cNvPr id="41" name="TextovéPole 11">
          <a:extLst>
            <a:ext uri="{FF2B5EF4-FFF2-40B4-BE49-F238E27FC236}">
              <a16:creationId xmlns:a16="http://schemas.microsoft.com/office/drawing/2014/main" id="{00000000-0008-0000-0000-000029000000}"/>
            </a:ext>
          </a:extLst>
        </xdr:cNvPr>
        <xdr:cNvSpPr txBox="1"/>
      </xdr:nvSpPr>
      <xdr:spPr>
        <a:xfrm>
          <a:off x="1162050" y="142113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4</xdr:col>
      <xdr:colOff>0</xdr:colOff>
      <xdr:row>71</xdr:row>
      <xdr:rowOff>0</xdr:rowOff>
    </xdr:from>
    <xdr:to>
      <xdr:col>4</xdr:col>
      <xdr:colOff>200025</xdr:colOff>
      <xdr:row>72</xdr:row>
      <xdr:rowOff>1</xdr:rowOff>
    </xdr:to>
    <xdr:sp macro="" textlink="">
      <xdr:nvSpPr>
        <xdr:cNvPr id="42" name="TextovéPole 11">
          <a:extLst>
            <a:ext uri="{FF2B5EF4-FFF2-40B4-BE49-F238E27FC236}">
              <a16:creationId xmlns:a16="http://schemas.microsoft.com/office/drawing/2014/main" id="{00000000-0008-0000-0000-00002A000000}"/>
            </a:ext>
          </a:extLst>
        </xdr:cNvPr>
        <xdr:cNvSpPr txBox="1"/>
      </xdr:nvSpPr>
      <xdr:spPr>
        <a:xfrm>
          <a:off x="2324100" y="142113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ysClr val="windowText" lastClr="000000"/>
              </a:solidFill>
            </a:rPr>
            <a:t>x</a:t>
          </a:r>
        </a:p>
      </xdr:txBody>
    </xdr:sp>
    <xdr:clientData/>
  </xdr:twoCellAnchor>
  <xdr:twoCellAnchor>
    <xdr:from>
      <xdr:col>0</xdr:col>
      <xdr:colOff>65943</xdr:colOff>
      <xdr:row>249</xdr:row>
      <xdr:rowOff>51289</xdr:rowOff>
    </xdr:from>
    <xdr:to>
      <xdr:col>0</xdr:col>
      <xdr:colOff>264503</xdr:colOff>
      <xdr:row>249</xdr:row>
      <xdr:rowOff>241790</xdr:rowOff>
    </xdr:to>
    <xdr:sp macro="" textlink="">
      <xdr:nvSpPr>
        <xdr:cNvPr id="50" name="TextovéPole 50">
          <a:extLst>
            <a:ext uri="{FF2B5EF4-FFF2-40B4-BE49-F238E27FC236}">
              <a16:creationId xmlns:a16="http://schemas.microsoft.com/office/drawing/2014/main" id="{00000000-0008-0000-0000-000032000000}"/>
            </a:ext>
          </a:extLst>
        </xdr:cNvPr>
        <xdr:cNvSpPr txBox="1"/>
      </xdr:nvSpPr>
      <xdr:spPr>
        <a:xfrm>
          <a:off x="65943" y="4400916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0</xdr:col>
      <xdr:colOff>64478</xdr:colOff>
      <xdr:row>253</xdr:row>
      <xdr:rowOff>5868</xdr:rowOff>
    </xdr:from>
    <xdr:to>
      <xdr:col>0</xdr:col>
      <xdr:colOff>263038</xdr:colOff>
      <xdr:row>254</xdr:row>
      <xdr:rowOff>5869</xdr:rowOff>
    </xdr:to>
    <xdr:sp macro="" textlink="">
      <xdr:nvSpPr>
        <xdr:cNvPr id="51" name="TextovéPole 51">
          <a:extLst>
            <a:ext uri="{FF2B5EF4-FFF2-40B4-BE49-F238E27FC236}">
              <a16:creationId xmlns:a16="http://schemas.microsoft.com/office/drawing/2014/main" id="{00000000-0008-0000-0000-000033000000}"/>
            </a:ext>
          </a:extLst>
        </xdr:cNvPr>
        <xdr:cNvSpPr txBox="1"/>
      </xdr:nvSpPr>
      <xdr:spPr>
        <a:xfrm>
          <a:off x="64478" y="44735268"/>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0</xdr:col>
      <xdr:colOff>63012</xdr:colOff>
      <xdr:row>259</xdr:row>
      <xdr:rowOff>33715</xdr:rowOff>
    </xdr:from>
    <xdr:to>
      <xdr:col>0</xdr:col>
      <xdr:colOff>261572</xdr:colOff>
      <xdr:row>259</xdr:row>
      <xdr:rowOff>224216</xdr:rowOff>
    </xdr:to>
    <xdr:sp macro="" textlink="">
      <xdr:nvSpPr>
        <xdr:cNvPr id="52" name="TextovéPole 52">
          <a:extLst>
            <a:ext uri="{FF2B5EF4-FFF2-40B4-BE49-F238E27FC236}">
              <a16:creationId xmlns:a16="http://schemas.microsoft.com/office/drawing/2014/main" id="{00000000-0008-0000-0000-000034000000}"/>
            </a:ext>
          </a:extLst>
        </xdr:cNvPr>
        <xdr:cNvSpPr txBox="1"/>
      </xdr:nvSpPr>
      <xdr:spPr>
        <a:xfrm>
          <a:off x="63012" y="45934690"/>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chemeClr val="accent1">
                  <a:lumMod val="75000"/>
                </a:schemeClr>
              </a:solidFill>
            </a:rPr>
            <a:t>x</a:t>
          </a:r>
        </a:p>
      </xdr:txBody>
    </xdr:sp>
    <xdr:clientData/>
  </xdr:twoCellAnchor>
  <xdr:twoCellAnchor>
    <xdr:from>
      <xdr:col>0</xdr:col>
      <xdr:colOff>65943</xdr:colOff>
      <xdr:row>261</xdr:row>
      <xdr:rowOff>43962</xdr:rowOff>
    </xdr:from>
    <xdr:to>
      <xdr:col>0</xdr:col>
      <xdr:colOff>264503</xdr:colOff>
      <xdr:row>261</xdr:row>
      <xdr:rowOff>234463</xdr:rowOff>
    </xdr:to>
    <xdr:sp macro="" textlink="">
      <xdr:nvSpPr>
        <xdr:cNvPr id="53" name="TextovéPole 54">
          <a:extLst>
            <a:ext uri="{FF2B5EF4-FFF2-40B4-BE49-F238E27FC236}">
              <a16:creationId xmlns:a16="http://schemas.microsoft.com/office/drawing/2014/main" id="{00000000-0008-0000-0000-000035000000}"/>
            </a:ext>
          </a:extLst>
        </xdr:cNvPr>
        <xdr:cNvSpPr txBox="1"/>
      </xdr:nvSpPr>
      <xdr:spPr>
        <a:xfrm>
          <a:off x="65943" y="46840287"/>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twoCellAnchor>
    <xdr:from>
      <xdr:col>2</xdr:col>
      <xdr:colOff>0</xdr:colOff>
      <xdr:row>110</xdr:row>
      <xdr:rowOff>0</xdr:rowOff>
    </xdr:from>
    <xdr:to>
      <xdr:col>2</xdr:col>
      <xdr:colOff>200025</xdr:colOff>
      <xdr:row>111</xdr:row>
      <xdr:rowOff>1</xdr:rowOff>
    </xdr:to>
    <xdr:sp macro="" textlink="">
      <xdr:nvSpPr>
        <xdr:cNvPr id="16" name="TextovéPole 11">
          <a:extLst>
            <a:ext uri="{FF2B5EF4-FFF2-40B4-BE49-F238E27FC236}">
              <a16:creationId xmlns:a16="http://schemas.microsoft.com/office/drawing/2014/main" id="{00000000-0008-0000-0000-000010000000}"/>
            </a:ext>
          </a:extLst>
        </xdr:cNvPr>
        <xdr:cNvSpPr txBox="1"/>
      </xdr:nvSpPr>
      <xdr:spPr>
        <a:xfrm>
          <a:off x="1257300" y="125349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solidFill>
                <a:sysClr val="windowText" lastClr="000000"/>
              </a:solidFill>
            </a:rPr>
            <a:t>x</a:t>
          </a:r>
        </a:p>
      </xdr:txBody>
    </xdr:sp>
    <xdr:clientData/>
  </xdr:twoCellAnchor>
  <xdr:twoCellAnchor>
    <xdr:from>
      <xdr:col>4</xdr:col>
      <xdr:colOff>0</xdr:colOff>
      <xdr:row>110</xdr:row>
      <xdr:rowOff>0</xdr:rowOff>
    </xdr:from>
    <xdr:to>
      <xdr:col>4</xdr:col>
      <xdr:colOff>200025</xdr:colOff>
      <xdr:row>111</xdr:row>
      <xdr:rowOff>1</xdr:rowOff>
    </xdr:to>
    <xdr:sp macro="" textlink="">
      <xdr:nvSpPr>
        <xdr:cNvPr id="17" name="TextovéPole 11">
          <a:extLst>
            <a:ext uri="{FF2B5EF4-FFF2-40B4-BE49-F238E27FC236}">
              <a16:creationId xmlns:a16="http://schemas.microsoft.com/office/drawing/2014/main" id="{00000000-0008-0000-0000-000011000000}"/>
            </a:ext>
          </a:extLst>
        </xdr:cNvPr>
        <xdr:cNvSpPr txBox="1"/>
      </xdr:nvSpPr>
      <xdr:spPr>
        <a:xfrm>
          <a:off x="2514600" y="12534900"/>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endParaRPr lang="sk-SK">
            <a:solidFill>
              <a:schemeClr val="accent1">
                <a:lumMod val="75000"/>
              </a:schemeClr>
            </a:solidFill>
          </a:endParaRPr>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05"/>
  <sheetViews>
    <sheetView tabSelected="1" view="pageLayout" zoomScaleNormal="90" workbookViewId="0">
      <selection activeCell="D105" sqref="D105"/>
    </sheetView>
  </sheetViews>
  <sheetFormatPr defaultColWidth="9.140625" defaultRowHeight="14.25" x14ac:dyDescent="0.2"/>
  <cols>
    <col min="1" max="1" width="10.28515625" style="1" customWidth="1"/>
    <col min="2" max="2" width="8.7109375" style="1" customWidth="1"/>
    <col min="3" max="3" width="13.42578125" style="1" customWidth="1"/>
    <col min="4" max="4" width="10.7109375" style="1" customWidth="1"/>
    <col min="5" max="9" width="8.7109375" style="1" customWidth="1"/>
    <col min="10" max="10" width="11.42578125" style="1" customWidth="1"/>
    <col min="11" max="11" width="9.140625" style="1"/>
    <col min="12" max="12" width="19" style="1" customWidth="1"/>
    <col min="13" max="16384" width="9.140625" style="1"/>
  </cols>
  <sheetData>
    <row r="1" spans="1:10" x14ac:dyDescent="0.2">
      <c r="A1" s="1131"/>
      <c r="B1" s="1131"/>
      <c r="C1" s="1131"/>
      <c r="D1" s="1131"/>
      <c r="E1" s="1131"/>
      <c r="F1" s="1131"/>
      <c r="G1" s="1131"/>
      <c r="H1" s="1131"/>
      <c r="I1" s="1131"/>
      <c r="J1" s="1131"/>
    </row>
    <row r="2" spans="1:10" x14ac:dyDescent="0.2">
      <c r="A2" s="1132"/>
      <c r="B2" s="1132"/>
      <c r="C2" s="1132"/>
      <c r="D2" s="1132"/>
      <c r="E2" s="1132"/>
      <c r="F2" s="1132"/>
      <c r="G2" s="1132"/>
      <c r="H2" s="1132"/>
      <c r="I2" s="1132"/>
      <c r="J2" s="1132"/>
    </row>
    <row r="3" spans="1:10" ht="15.75" x14ac:dyDescent="0.2">
      <c r="A3" s="167" t="s">
        <v>0</v>
      </c>
      <c r="B3" s="1133" t="s">
        <v>1</v>
      </c>
      <c r="C3" s="1133"/>
      <c r="D3" s="1133"/>
      <c r="E3" s="1133"/>
      <c r="F3" s="1133"/>
      <c r="G3" s="1133"/>
      <c r="H3" s="1133"/>
      <c r="I3" s="1133"/>
      <c r="J3" s="1133"/>
    </row>
    <row r="4" spans="1:10" x14ac:dyDescent="0.2">
      <c r="A4" s="1134"/>
      <c r="B4" s="1134"/>
      <c r="C4" s="1134"/>
      <c r="D4" s="1134"/>
      <c r="E4" s="1134"/>
      <c r="F4" s="1134"/>
      <c r="G4" s="1134"/>
      <c r="H4" s="1134"/>
      <c r="I4" s="1134"/>
      <c r="J4" s="1134"/>
    </row>
    <row r="5" spans="1:10" x14ac:dyDescent="0.2">
      <c r="A5" s="2" t="s">
        <v>2</v>
      </c>
      <c r="B5" s="1127" t="s">
        <v>3</v>
      </c>
      <c r="C5" s="1127"/>
      <c r="D5" s="1127"/>
      <c r="E5" s="1127"/>
      <c r="F5" s="1128" t="s">
        <v>1038</v>
      </c>
      <c r="G5" s="1128"/>
      <c r="H5" s="1128"/>
      <c r="I5" s="1128"/>
      <c r="J5" s="1128"/>
    </row>
    <row r="6" spans="1:10" x14ac:dyDescent="0.2">
      <c r="A6" s="3" t="s">
        <v>4</v>
      </c>
      <c r="B6" s="1129" t="s">
        <v>5</v>
      </c>
      <c r="C6" s="1129"/>
      <c r="D6" s="1129"/>
      <c r="E6" s="1129"/>
      <c r="F6" s="1130" t="s">
        <v>1039</v>
      </c>
      <c r="G6" s="1130"/>
      <c r="H6" s="1130"/>
      <c r="I6" s="1130"/>
      <c r="J6" s="1130"/>
    </row>
    <row r="7" spans="1:10" s="400" customFormat="1" x14ac:dyDescent="0.2">
      <c r="A7" s="3"/>
      <c r="B7" s="399"/>
      <c r="C7" s="399"/>
      <c r="D7" s="399"/>
      <c r="E7" s="399"/>
      <c r="F7" s="465"/>
      <c r="G7" s="465"/>
      <c r="H7" s="465"/>
      <c r="I7" s="465"/>
      <c r="J7" s="465"/>
    </row>
    <row r="8" spans="1:10" x14ac:dyDescent="0.2">
      <c r="A8" s="2"/>
      <c r="B8" s="1129" t="s">
        <v>6</v>
      </c>
      <c r="C8" s="1129"/>
      <c r="D8" s="1129"/>
      <c r="E8" s="1129"/>
      <c r="F8" s="1129"/>
      <c r="G8" s="1129"/>
      <c r="H8" s="1129"/>
      <c r="I8" s="1129"/>
      <c r="J8" s="1129"/>
    </row>
    <row r="9" spans="1:10" x14ac:dyDescent="0.2">
      <c r="A9" s="2"/>
      <c r="B9" s="464" t="s">
        <v>1040</v>
      </c>
      <c r="C9" s="465"/>
      <c r="D9" s="465"/>
      <c r="E9" s="185"/>
      <c r="F9" s="185"/>
      <c r="G9" s="185"/>
      <c r="H9" s="185"/>
      <c r="I9" s="185"/>
      <c r="J9" s="185"/>
    </row>
    <row r="10" spans="1:10" s="384" customFormat="1" x14ac:dyDescent="0.2">
      <c r="A10" s="2"/>
      <c r="B10" s="464" t="s">
        <v>1041</v>
      </c>
      <c r="C10" s="465"/>
      <c r="D10" s="465"/>
      <c r="E10" s="381"/>
      <c r="F10" s="381"/>
      <c r="G10" s="381"/>
      <c r="H10" s="381"/>
      <c r="I10" s="381"/>
      <c r="J10" s="381"/>
    </row>
    <row r="11" spans="1:10" s="384" customFormat="1" x14ac:dyDescent="0.2">
      <c r="A11" s="2"/>
      <c r="B11" s="464" t="s">
        <v>1042</v>
      </c>
      <c r="C11" s="465"/>
      <c r="D11" s="465"/>
      <c r="E11" s="381"/>
      <c r="F11" s="381"/>
      <c r="G11" s="381"/>
      <c r="H11" s="381"/>
      <c r="I11" s="381"/>
      <c r="J11" s="381"/>
    </row>
    <row r="12" spans="1:10" s="384" customFormat="1" x14ac:dyDescent="0.2">
      <c r="A12" s="2"/>
      <c r="B12" s="464" t="s">
        <v>1043</v>
      </c>
      <c r="C12" s="465"/>
      <c r="D12" s="465"/>
      <c r="E12" s="381"/>
      <c r="F12" s="381"/>
      <c r="G12" s="381"/>
      <c r="H12" s="381"/>
      <c r="I12" s="381"/>
      <c r="J12" s="381"/>
    </row>
    <row r="13" spans="1:10" s="384" customFormat="1" x14ac:dyDescent="0.2">
      <c r="A13" s="2"/>
      <c r="B13" s="464" t="s">
        <v>1044</v>
      </c>
      <c r="C13" s="465"/>
      <c r="D13" s="465"/>
      <c r="E13" s="381"/>
      <c r="F13" s="381"/>
      <c r="G13" s="381"/>
      <c r="H13" s="381"/>
      <c r="I13" s="381"/>
      <c r="J13" s="381"/>
    </row>
    <row r="14" spans="1:10" s="384" customFormat="1" x14ac:dyDescent="0.2">
      <c r="A14" s="2"/>
      <c r="B14" s="464" t="s">
        <v>1045</v>
      </c>
      <c r="C14" s="465"/>
      <c r="D14" s="465"/>
      <c r="E14" s="381"/>
      <c r="F14" s="381"/>
      <c r="G14" s="381"/>
      <c r="H14" s="381"/>
      <c r="I14" s="381"/>
      <c r="J14" s="381"/>
    </row>
    <row r="15" spans="1:10" s="384" customFormat="1" x14ac:dyDescent="0.2">
      <c r="A15" s="2"/>
      <c r="B15" s="464" t="s">
        <v>1046</v>
      </c>
      <c r="C15" s="465"/>
      <c r="D15" s="465"/>
      <c r="E15" s="381"/>
      <c r="F15" s="381"/>
      <c r="G15" s="381"/>
      <c r="H15" s="381"/>
      <c r="I15" s="381"/>
      <c r="J15" s="381"/>
    </row>
    <row r="16" spans="1:10" s="384" customFormat="1" x14ac:dyDescent="0.2">
      <c r="A16" s="2"/>
      <c r="B16" s="464" t="s">
        <v>1047</v>
      </c>
      <c r="C16" s="465"/>
      <c r="D16" s="465"/>
      <c r="E16" s="381"/>
      <c r="F16" s="381"/>
      <c r="G16" s="381"/>
      <c r="H16" s="381"/>
      <c r="I16" s="381"/>
      <c r="J16" s="381"/>
    </row>
    <row r="17" spans="1:11" s="384" customFormat="1" x14ac:dyDescent="0.2">
      <c r="A17" s="2"/>
      <c r="B17" s="464" t="s">
        <v>1048</v>
      </c>
      <c r="C17" s="465"/>
      <c r="D17" s="465"/>
      <c r="E17" s="381"/>
      <c r="F17" s="381"/>
      <c r="G17" s="381"/>
      <c r="H17" s="381"/>
      <c r="I17" s="381"/>
      <c r="J17" s="381"/>
    </row>
    <row r="18" spans="1:11" s="384" customFormat="1" x14ac:dyDescent="0.2">
      <c r="A18" s="2"/>
      <c r="B18" s="464" t="s">
        <v>1049</v>
      </c>
      <c r="C18" s="465"/>
      <c r="D18" s="465"/>
      <c r="E18" s="381"/>
      <c r="F18" s="381"/>
      <c r="G18" s="381"/>
      <c r="H18" s="381"/>
      <c r="I18" s="381"/>
      <c r="J18" s="381"/>
    </row>
    <row r="19" spans="1:11" s="384" customFormat="1" x14ac:dyDescent="0.2">
      <c r="A19" s="2"/>
      <c r="B19" s="464" t="s">
        <v>1050</v>
      </c>
      <c r="C19" s="465"/>
      <c r="D19" s="465"/>
      <c r="E19" s="381"/>
      <c r="F19" s="381"/>
      <c r="G19" s="381"/>
      <c r="H19" s="381"/>
      <c r="I19" s="381"/>
      <c r="J19" s="381"/>
    </row>
    <row r="20" spans="1:11" s="384" customFormat="1" x14ac:dyDescent="0.2">
      <c r="A20" s="2"/>
      <c r="B20" s="464" t="s">
        <v>1051</v>
      </c>
      <c r="C20" s="465"/>
      <c r="D20" s="465"/>
      <c r="E20" s="381"/>
      <c r="F20" s="381"/>
      <c r="G20" s="381"/>
      <c r="H20" s="381"/>
      <c r="I20" s="381"/>
      <c r="J20" s="381"/>
    </row>
    <row r="21" spans="1:11" s="384" customFormat="1" x14ac:dyDescent="0.2">
      <c r="A21" s="2"/>
      <c r="B21" s="385"/>
      <c r="C21" s="381"/>
      <c r="D21" s="381"/>
      <c r="E21" s="381"/>
      <c r="F21" s="381"/>
      <c r="G21" s="381"/>
      <c r="H21" s="381"/>
      <c r="I21" s="381"/>
      <c r="J21" s="381"/>
    </row>
    <row r="22" spans="1:11" s="384" customFormat="1" ht="15" thickBot="1" x14ac:dyDescent="0.25">
      <c r="A22" s="251"/>
      <c r="B22" s="251"/>
      <c r="C22" s="251"/>
      <c r="D22" s="251"/>
      <c r="E22" s="251"/>
      <c r="F22" s="251"/>
      <c r="G22" s="251"/>
      <c r="H22" s="251"/>
      <c r="I22" s="251"/>
      <c r="J22" s="251"/>
    </row>
    <row r="23" spans="1:11" ht="15" thickBot="1" x14ac:dyDescent="0.25">
      <c r="A23" s="1124"/>
      <c r="B23" s="1125"/>
      <c r="C23" s="1125"/>
      <c r="D23" s="1125"/>
      <c r="E23" s="1125"/>
      <c r="F23" s="1125"/>
      <c r="G23" s="1125"/>
      <c r="H23" s="1125"/>
      <c r="I23" s="1125"/>
      <c r="J23" s="1126"/>
    </row>
    <row r="24" spans="1:11" s="242" customFormat="1" x14ac:dyDescent="0.2">
      <c r="A24" s="251"/>
      <c r="B24" s="251"/>
      <c r="C24" s="251"/>
      <c r="D24" s="251"/>
      <c r="E24" s="251"/>
      <c r="F24" s="251"/>
      <c r="G24" s="251"/>
      <c r="H24" s="251"/>
      <c r="I24" s="251"/>
      <c r="J24" s="251"/>
    </row>
    <row r="25" spans="1:11" s="242" customFormat="1" x14ac:dyDescent="0.2">
      <c r="A25" s="251"/>
      <c r="B25" s="251"/>
      <c r="C25" s="251"/>
      <c r="D25" s="251"/>
      <c r="E25" s="251"/>
      <c r="F25" s="251"/>
      <c r="G25" s="251"/>
      <c r="H25" s="251"/>
      <c r="I25" s="251"/>
      <c r="J25" s="251"/>
    </row>
    <row r="26" spans="1:11" ht="53.25" customHeight="1" x14ac:dyDescent="0.2">
      <c r="A26" s="160" t="s">
        <v>7</v>
      </c>
      <c r="B26" s="1172" t="s">
        <v>1053</v>
      </c>
      <c r="C26" s="1172"/>
      <c r="D26" s="1172"/>
      <c r="E26" s="1172"/>
      <c r="F26" s="1172"/>
      <c r="G26" s="1172"/>
      <c r="H26" s="1172"/>
      <c r="I26" s="1172"/>
      <c r="J26" s="1172"/>
    </row>
    <row r="27" spans="1:11" s="384" customFormat="1" ht="23.25" customHeight="1" x14ac:dyDescent="0.25">
      <c r="A27" s="468" t="s">
        <v>1052</v>
      </c>
      <c r="B27" s="383"/>
      <c r="C27" s="383"/>
      <c r="D27" s="383"/>
      <c r="E27" s="383"/>
      <c r="F27" s="383"/>
      <c r="G27" s="383"/>
      <c r="H27" s="383"/>
      <c r="I27" s="383"/>
      <c r="J27" s="383"/>
      <c r="K27" s="386"/>
    </row>
    <row r="28" spans="1:11" s="384" customFormat="1" ht="23.25" customHeight="1" thickBot="1" x14ac:dyDescent="0.3">
      <c r="A28"/>
      <c r="B28" s="382"/>
      <c r="C28" s="382"/>
      <c r="D28" s="382"/>
      <c r="E28" s="382"/>
      <c r="F28" s="382"/>
      <c r="G28" s="382"/>
      <c r="H28" s="382"/>
      <c r="I28" s="382"/>
      <c r="J28" s="382"/>
    </row>
    <row r="29" spans="1:11" ht="27.75" customHeight="1" thickTop="1" thickBot="1" x14ac:dyDescent="0.25">
      <c r="A29" s="1173" t="s">
        <v>8</v>
      </c>
      <c r="B29" s="1174"/>
      <c r="C29" s="1175"/>
      <c r="D29" s="1176" t="s">
        <v>9</v>
      </c>
      <c r="E29" s="1177"/>
      <c r="F29" s="1178" t="s">
        <v>10</v>
      </c>
      <c r="G29" s="1177"/>
      <c r="H29" s="1179" t="s">
        <v>943</v>
      </c>
      <c r="I29" s="1174"/>
      <c r="J29" s="1180"/>
    </row>
    <row r="30" spans="1:11" ht="15" thickTop="1" x14ac:dyDescent="0.2">
      <c r="A30" s="1157"/>
      <c r="B30" s="1158"/>
      <c r="C30" s="1159"/>
      <c r="D30" s="1160"/>
      <c r="E30" s="1161"/>
      <c r="F30" s="1162"/>
      <c r="G30" s="1163"/>
      <c r="H30" s="1162"/>
      <c r="I30" s="1164"/>
      <c r="J30" s="1165"/>
    </row>
    <row r="31" spans="1:11" x14ac:dyDescent="0.2">
      <c r="A31" s="1166"/>
      <c r="B31" s="1167"/>
      <c r="C31" s="1168"/>
      <c r="D31" s="1169"/>
      <c r="E31" s="1170"/>
      <c r="F31" s="884"/>
      <c r="G31" s="886"/>
      <c r="H31" s="884"/>
      <c r="I31" s="885"/>
      <c r="J31" s="1171"/>
    </row>
    <row r="32" spans="1:11" ht="15" thickBot="1" x14ac:dyDescent="0.25">
      <c r="A32" s="1142"/>
      <c r="B32" s="1143"/>
      <c r="C32" s="1144"/>
      <c r="D32" s="1145"/>
      <c r="E32" s="1146"/>
      <c r="F32" s="1147"/>
      <c r="G32" s="1146"/>
      <c r="H32" s="1147"/>
      <c r="I32" s="1035"/>
      <c r="J32" s="1148"/>
    </row>
    <row r="33" spans="1:12" ht="15" thickTop="1" x14ac:dyDescent="0.2">
      <c r="A33" s="175"/>
      <c r="B33" s="175"/>
      <c r="C33" s="175"/>
      <c r="D33" s="9"/>
      <c r="E33" s="9"/>
      <c r="F33" s="9"/>
      <c r="G33" s="9"/>
      <c r="H33" s="9"/>
      <c r="I33" s="9"/>
      <c r="J33" s="9"/>
    </row>
    <row r="35" spans="1:12" ht="14.25" customHeight="1" x14ac:dyDescent="0.2">
      <c r="A35" s="176" t="s">
        <v>11</v>
      </c>
      <c r="B35" s="589" t="s">
        <v>12</v>
      </c>
      <c r="C35" s="589"/>
      <c r="D35" s="589"/>
      <c r="E35" s="589"/>
      <c r="F35" s="589"/>
      <c r="G35" s="589"/>
      <c r="H35" s="589"/>
      <c r="I35" s="589"/>
      <c r="J35" s="589"/>
      <c r="K35" s="589"/>
    </row>
    <row r="36" spans="1:12" x14ac:dyDescent="0.2">
      <c r="A36" s="3"/>
      <c r="B36" s="1200"/>
      <c r="C36" s="1200"/>
      <c r="D36" s="1200"/>
      <c r="E36" s="1200"/>
      <c r="F36" s="1200"/>
      <c r="G36" s="1200"/>
      <c r="H36" s="1200"/>
      <c r="I36" s="1200"/>
      <c r="J36" s="1200"/>
    </row>
    <row r="37" spans="1:12" x14ac:dyDescent="0.2">
      <c r="A37" s="3"/>
      <c r="B37" s="1201" t="s">
        <v>1105</v>
      </c>
      <c r="C37" s="1201"/>
      <c r="D37" s="1201"/>
      <c r="E37" s="1201"/>
      <c r="F37" s="1201"/>
      <c r="G37" s="1201"/>
      <c r="H37" s="1201"/>
      <c r="I37" s="1201"/>
      <c r="J37" s="1201"/>
      <c r="K37" s="466"/>
      <c r="L37" s="466"/>
    </row>
    <row r="38" spans="1:12" x14ac:dyDescent="0.2">
      <c r="A38" s="3"/>
      <c r="B38" s="467" t="s">
        <v>1132</v>
      </c>
      <c r="C38" s="467"/>
      <c r="D38" s="467"/>
      <c r="E38" s="467"/>
      <c r="F38" s="467"/>
      <c r="G38" s="467"/>
      <c r="H38" s="467"/>
      <c r="I38" s="467"/>
      <c r="J38" s="467"/>
      <c r="K38" s="466"/>
      <c r="L38" s="466"/>
    </row>
    <row r="39" spans="1:12" s="389" customFormat="1" ht="15" thickBot="1" x14ac:dyDescent="0.25">
      <c r="A39" s="3"/>
      <c r="B39" s="388"/>
      <c r="C39" s="388"/>
      <c r="D39" s="388"/>
      <c r="E39" s="388"/>
      <c r="F39" s="388"/>
      <c r="G39" s="388"/>
      <c r="H39" s="388"/>
      <c r="I39" s="388"/>
      <c r="J39" s="388"/>
    </row>
    <row r="40" spans="1:12" ht="15" thickBot="1" x14ac:dyDescent="0.25">
      <c r="A40" s="1202"/>
      <c r="B40" s="1203"/>
      <c r="C40" s="1203"/>
      <c r="D40" s="1203"/>
      <c r="E40" s="1203"/>
      <c r="F40" s="1203"/>
      <c r="G40" s="1203"/>
      <c r="H40" s="1203"/>
      <c r="I40" s="1203"/>
      <c r="J40" s="1204"/>
    </row>
    <row r="41" spans="1:12" x14ac:dyDescent="0.2">
      <c r="A41" s="3"/>
      <c r="B41" s="1200"/>
      <c r="C41" s="1200"/>
      <c r="D41" s="1200"/>
      <c r="E41" s="1200"/>
      <c r="F41" s="1200"/>
      <c r="G41" s="1200"/>
      <c r="H41" s="1200"/>
      <c r="I41" s="1200"/>
      <c r="J41" s="1200"/>
    </row>
    <row r="42" spans="1:12" x14ac:dyDescent="0.2">
      <c r="A42" s="1199"/>
      <c r="B42" s="1199"/>
      <c r="C42" s="1199"/>
      <c r="D42" s="1199"/>
      <c r="E42" s="1199"/>
      <c r="F42" s="1199"/>
      <c r="G42" s="1199"/>
      <c r="H42" s="1199"/>
      <c r="I42" s="1199"/>
      <c r="J42" s="1199"/>
    </row>
    <row r="43" spans="1:12" x14ac:dyDescent="0.2">
      <c r="A43" s="2" t="s">
        <v>13</v>
      </c>
      <c r="B43" s="589" t="s">
        <v>14</v>
      </c>
      <c r="C43" s="589"/>
      <c r="D43" s="589"/>
      <c r="E43" s="589"/>
      <c r="F43" s="589"/>
      <c r="G43" s="589"/>
      <c r="H43" s="589"/>
      <c r="I43" s="589"/>
      <c r="J43" s="589"/>
    </row>
    <row r="44" spans="1:12" x14ac:dyDescent="0.2">
      <c r="A44" s="1197"/>
      <c r="B44" s="1197"/>
      <c r="C44" s="1197"/>
      <c r="D44" s="1197"/>
      <c r="E44" s="1197"/>
      <c r="F44" s="1197"/>
      <c r="G44" s="1197"/>
      <c r="H44" s="1197"/>
      <c r="I44" s="1197"/>
      <c r="J44" s="1197"/>
    </row>
    <row r="45" spans="1:12" x14ac:dyDescent="0.2">
      <c r="A45" s="1198" t="s">
        <v>934</v>
      </c>
      <c r="B45" s="1198"/>
      <c r="C45" s="1198"/>
      <c r="D45" s="1198"/>
      <c r="E45" s="1198"/>
      <c r="F45" s="1198"/>
      <c r="G45" s="1198"/>
      <c r="H45" s="1198"/>
      <c r="I45" s="1198"/>
      <c r="J45" s="1198"/>
    </row>
    <row r="46" spans="1:12" s="242" customFormat="1" x14ac:dyDescent="0.2">
      <c r="A46" s="241"/>
      <c r="B46" s="241"/>
      <c r="C46" s="241"/>
      <c r="D46" s="241"/>
      <c r="E46" s="241"/>
      <c r="F46" s="241"/>
      <c r="G46" s="241"/>
      <c r="H46" s="241"/>
      <c r="I46" s="241"/>
      <c r="J46" s="241"/>
    </row>
    <row r="47" spans="1:12" x14ac:dyDescent="0.2">
      <c r="A47" s="252"/>
      <c r="B47" s="686" t="s">
        <v>660</v>
      </c>
      <c r="C47" s="687"/>
      <c r="D47" s="253"/>
      <c r="E47" s="686" t="s">
        <v>939</v>
      </c>
      <c r="F47" s="687"/>
      <c r="J47" s="177"/>
    </row>
    <row r="48" spans="1:12" x14ac:dyDescent="0.2">
      <c r="A48" s="254"/>
      <c r="B48" s="686" t="s">
        <v>661</v>
      </c>
      <c r="C48" s="687"/>
      <c r="D48" s="253"/>
      <c r="E48" s="253" t="s">
        <v>938</v>
      </c>
      <c r="F48" s="253"/>
      <c r="J48" s="177"/>
    </row>
    <row r="49" spans="1:10" s="242" customFormat="1" x14ac:dyDescent="0.2">
      <c r="A49" s="254"/>
      <c r="B49" s="686" t="s">
        <v>935</v>
      </c>
      <c r="C49" s="687"/>
      <c r="D49" s="253"/>
      <c r="E49" s="253" t="s">
        <v>937</v>
      </c>
      <c r="F49" s="253"/>
      <c r="G49" s="177"/>
      <c r="H49" s="177"/>
      <c r="J49" s="177"/>
    </row>
    <row r="50" spans="1:10" s="242" customFormat="1" x14ac:dyDescent="0.2">
      <c r="A50" s="254"/>
      <c r="B50" s="686" t="s">
        <v>936</v>
      </c>
      <c r="C50" s="687"/>
      <c r="D50" s="253"/>
      <c r="E50" s="253" t="s">
        <v>940</v>
      </c>
      <c r="F50" s="253"/>
      <c r="G50" s="177"/>
      <c r="H50" s="177"/>
      <c r="J50" s="177"/>
    </row>
    <row r="51" spans="1:10" x14ac:dyDescent="0.2">
      <c r="A51" s="1199"/>
      <c r="B51" s="1199"/>
      <c r="C51" s="1199"/>
      <c r="D51" s="1199"/>
      <c r="E51" s="1199"/>
      <c r="F51" s="1199"/>
      <c r="G51" s="1199"/>
      <c r="H51" s="1199"/>
      <c r="I51" s="1199"/>
      <c r="J51" s="1199"/>
    </row>
    <row r="52" spans="1:10" ht="111.75" customHeight="1" x14ac:dyDescent="0.2">
      <c r="A52" s="1206" t="s">
        <v>1106</v>
      </c>
      <c r="B52" s="1207"/>
      <c r="C52" s="1207"/>
      <c r="D52" s="1207"/>
      <c r="E52" s="1207"/>
      <c r="F52" s="1207"/>
      <c r="G52" s="1207"/>
      <c r="H52" s="1207"/>
      <c r="I52" s="1207"/>
      <c r="J52" s="1207"/>
    </row>
    <row r="53" spans="1:10" x14ac:dyDescent="0.2">
      <c r="A53" s="1199"/>
      <c r="B53" s="1199"/>
      <c r="C53" s="1199"/>
      <c r="D53" s="1199"/>
      <c r="E53" s="1199"/>
      <c r="F53" s="1199"/>
      <c r="G53" s="1199"/>
      <c r="H53" s="1199"/>
      <c r="I53" s="1199"/>
      <c r="J53" s="1199"/>
    </row>
    <row r="54" spans="1:10" x14ac:dyDescent="0.2">
      <c r="A54" s="2" t="s">
        <v>15</v>
      </c>
      <c r="B54" s="1196" t="s">
        <v>16</v>
      </c>
      <c r="C54" s="1196"/>
      <c r="D54" s="1196"/>
      <c r="E54" s="1196"/>
      <c r="F54" s="1196"/>
      <c r="G54" s="1196"/>
      <c r="H54" s="1196"/>
      <c r="I54" s="1196"/>
      <c r="J54" s="1196"/>
    </row>
    <row r="55" spans="1:10" x14ac:dyDescent="0.2">
      <c r="A55" s="1197"/>
      <c r="B55" s="1197"/>
      <c r="C55" s="1197"/>
      <c r="D55" s="1197"/>
      <c r="E55" s="1197"/>
      <c r="F55" s="1197"/>
      <c r="G55" s="1197"/>
      <c r="H55" s="1197"/>
      <c r="I55" s="1197"/>
      <c r="J55" s="1197"/>
    </row>
    <row r="56" spans="1:10" ht="28.5" customHeight="1" x14ac:dyDescent="0.2">
      <c r="A56" s="4" t="s">
        <v>17</v>
      </c>
      <c r="B56" s="1198" t="s">
        <v>653</v>
      </c>
      <c r="C56" s="1198"/>
      <c r="D56" s="1198"/>
      <c r="E56" s="1198"/>
      <c r="F56" s="1198"/>
      <c r="G56" s="1198"/>
      <c r="H56" s="1198"/>
      <c r="I56" s="1198"/>
      <c r="J56" s="1198"/>
    </row>
    <row r="57" spans="1:10" ht="15" thickBot="1" x14ac:dyDescent="0.25">
      <c r="A57" s="4"/>
      <c r="B57" s="168"/>
      <c r="C57" s="168"/>
      <c r="D57" s="168"/>
      <c r="E57" s="168"/>
      <c r="F57" s="168"/>
      <c r="G57" s="168"/>
      <c r="H57" s="168"/>
      <c r="I57" s="168"/>
      <c r="J57" s="168"/>
    </row>
    <row r="58" spans="1:10" ht="15" thickBot="1" x14ac:dyDescent="0.25">
      <c r="A58" s="1205" t="s">
        <v>8</v>
      </c>
      <c r="B58" s="1149"/>
      <c r="C58" s="1149"/>
      <c r="D58" s="1149"/>
      <c r="E58" s="1149" t="s">
        <v>9</v>
      </c>
      <c r="F58" s="1149"/>
      <c r="G58" s="1149"/>
      <c r="H58" s="1149"/>
      <c r="I58" s="1149"/>
      <c r="J58" s="1150"/>
    </row>
    <row r="59" spans="1:10" ht="15" thickBot="1" x14ac:dyDescent="0.25">
      <c r="A59" s="1151"/>
      <c r="B59" s="1152"/>
      <c r="C59" s="1152"/>
      <c r="D59" s="1153"/>
      <c r="E59" s="1154"/>
      <c r="F59" s="1155"/>
      <c r="G59" s="1155"/>
      <c r="H59" s="1155"/>
      <c r="I59" s="1155"/>
      <c r="J59" s="1156"/>
    </row>
    <row r="60" spans="1:10" x14ac:dyDescent="0.2">
      <c r="A60" s="169"/>
      <c r="B60" s="169"/>
      <c r="C60" s="169"/>
      <c r="D60" s="169"/>
      <c r="E60" s="169"/>
      <c r="F60" s="169"/>
      <c r="G60" s="169"/>
      <c r="H60" s="169"/>
      <c r="I60" s="169"/>
      <c r="J60" s="169"/>
    </row>
    <row r="61" spans="1:10" ht="40.5" customHeight="1" x14ac:dyDescent="0.2">
      <c r="A61" s="4" t="s">
        <v>18</v>
      </c>
      <c r="B61" s="593" t="s">
        <v>654</v>
      </c>
      <c r="C61" s="593"/>
      <c r="D61" s="593"/>
      <c r="E61" s="593"/>
      <c r="F61" s="593"/>
      <c r="G61" s="593"/>
      <c r="H61" s="593"/>
      <c r="I61" s="593"/>
      <c r="J61" s="593"/>
    </row>
    <row r="62" spans="1:10" ht="15" thickBot="1" x14ac:dyDescent="0.25">
      <c r="A62" s="4"/>
      <c r="B62" s="172"/>
      <c r="C62" s="172"/>
      <c r="D62" s="172"/>
      <c r="E62" s="172"/>
      <c r="F62" s="172"/>
      <c r="G62" s="172"/>
      <c r="H62" s="172"/>
      <c r="I62" s="172"/>
      <c r="J62" s="172"/>
    </row>
    <row r="63" spans="1:10" ht="15" thickBot="1" x14ac:dyDescent="0.25">
      <c r="A63" s="1205" t="s">
        <v>8</v>
      </c>
      <c r="B63" s="1149"/>
      <c r="C63" s="1149"/>
      <c r="D63" s="1149"/>
      <c r="E63" s="1149" t="s">
        <v>9</v>
      </c>
      <c r="F63" s="1149"/>
      <c r="G63" s="1149"/>
      <c r="H63" s="1149"/>
      <c r="I63" s="1149"/>
      <c r="J63" s="1150"/>
    </row>
    <row r="64" spans="1:10" ht="15" thickBot="1" x14ac:dyDescent="0.25">
      <c r="A64" s="1208"/>
      <c r="B64" s="1155"/>
      <c r="C64" s="1155"/>
      <c r="D64" s="1209"/>
      <c r="E64" s="1154"/>
      <c r="F64" s="1155"/>
      <c r="G64" s="1155"/>
      <c r="H64" s="1155"/>
      <c r="I64" s="1155"/>
      <c r="J64" s="1156"/>
    </row>
    <row r="65" spans="1:10" x14ac:dyDescent="0.2">
      <c r="A65" s="170"/>
      <c r="B65" s="2141"/>
      <c r="C65" s="2141"/>
      <c r="D65" s="2141"/>
      <c r="E65" s="2141"/>
      <c r="F65" s="2141"/>
      <c r="G65" s="2141"/>
      <c r="H65" s="2141"/>
      <c r="I65" s="2141"/>
      <c r="J65" s="2141"/>
    </row>
    <row r="66" spans="1:10" ht="28.5" customHeight="1" x14ac:dyDescent="0.2">
      <c r="A66" s="4" t="s">
        <v>19</v>
      </c>
      <c r="B66" s="1198" t="s">
        <v>655</v>
      </c>
      <c r="C66" s="1198"/>
      <c r="D66" s="1198"/>
      <c r="E66" s="1198"/>
      <c r="F66" s="1198"/>
      <c r="G66" s="1198"/>
      <c r="H66" s="1198"/>
      <c r="I66" s="1198"/>
      <c r="J66" s="1198"/>
    </row>
    <row r="67" spans="1:10" ht="15" thickBot="1" x14ac:dyDescent="0.25">
      <c r="A67" s="4"/>
      <c r="B67" s="168"/>
      <c r="C67" s="168"/>
      <c r="D67" s="168"/>
      <c r="E67" s="168"/>
      <c r="F67" s="168"/>
      <c r="G67" s="168"/>
      <c r="H67" s="168"/>
      <c r="I67" s="168"/>
      <c r="J67" s="168"/>
    </row>
    <row r="68" spans="1:10" ht="15" customHeight="1" thickBot="1" x14ac:dyDescent="0.25">
      <c r="A68" s="942" t="s">
        <v>650</v>
      </c>
      <c r="B68" s="951"/>
      <c r="C68" s="951"/>
      <c r="D68" s="952"/>
      <c r="E68" s="2142"/>
      <c r="F68" s="2143"/>
      <c r="G68" s="2143"/>
      <c r="H68" s="2143"/>
      <c r="I68" s="2143"/>
      <c r="J68" s="2144"/>
    </row>
    <row r="69" spans="1:10" x14ac:dyDescent="0.2">
      <c r="A69" s="4"/>
      <c r="B69" s="170"/>
      <c r="C69" s="170"/>
      <c r="D69" s="170"/>
      <c r="E69" s="170"/>
      <c r="F69" s="170"/>
      <c r="G69" s="170"/>
      <c r="H69" s="170"/>
      <c r="I69" s="170"/>
      <c r="J69" s="170"/>
    </row>
    <row r="70" spans="1:10" x14ac:dyDescent="0.2">
      <c r="A70" s="4" t="s">
        <v>648</v>
      </c>
      <c r="B70" s="2138" t="s">
        <v>941</v>
      </c>
      <c r="C70" s="2138"/>
      <c r="D70" s="2138"/>
      <c r="E70" s="2138"/>
      <c r="F70" s="2138"/>
      <c r="G70" s="2138"/>
      <c r="H70" s="2138"/>
      <c r="I70" s="2138"/>
      <c r="J70" s="2138"/>
    </row>
    <row r="71" spans="1:10" x14ac:dyDescent="0.2">
      <c r="A71" s="7"/>
      <c r="B71" s="5"/>
      <c r="C71" s="5"/>
      <c r="D71" s="5"/>
      <c r="E71" s="5"/>
      <c r="F71" s="5"/>
      <c r="G71" s="5"/>
      <c r="H71" s="5"/>
      <c r="I71" s="5"/>
      <c r="J71" s="5"/>
    </row>
    <row r="72" spans="1:10" x14ac:dyDescent="0.2">
      <c r="A72" s="7"/>
      <c r="B72" s="173" t="s">
        <v>651</v>
      </c>
      <c r="C72" s="5"/>
      <c r="D72" s="173" t="s">
        <v>652</v>
      </c>
      <c r="E72" s="5"/>
      <c r="F72" s="5"/>
      <c r="G72" s="5"/>
      <c r="H72" s="5"/>
      <c r="I72" s="5"/>
      <c r="J72" s="5"/>
    </row>
    <row r="73" spans="1:10" x14ac:dyDescent="0.2">
      <c r="A73" s="7"/>
      <c r="B73" s="5"/>
      <c r="C73" s="5"/>
      <c r="D73" s="5"/>
      <c r="E73" s="5"/>
      <c r="F73" s="5"/>
      <c r="G73" s="5"/>
      <c r="H73" s="5"/>
      <c r="I73" s="5"/>
      <c r="J73" s="5"/>
    </row>
    <row r="74" spans="1:10" x14ac:dyDescent="0.2">
      <c r="A74" s="7"/>
      <c r="B74" s="2139" t="s">
        <v>659</v>
      </c>
      <c r="C74" s="2140"/>
      <c r="D74" s="2140"/>
      <c r="E74" s="2140"/>
      <c r="F74" s="2140"/>
      <c r="G74" s="2140"/>
      <c r="H74" s="2140"/>
      <c r="I74" s="2140"/>
      <c r="J74" s="2140"/>
    </row>
    <row r="75" spans="1:10" x14ac:dyDescent="0.2">
      <c r="A75" s="7"/>
      <c r="B75" s="5"/>
      <c r="C75" s="5"/>
      <c r="D75" s="5"/>
      <c r="E75" s="5"/>
      <c r="F75" s="5"/>
      <c r="G75" s="5"/>
      <c r="H75" s="5"/>
      <c r="I75" s="5"/>
      <c r="J75" s="5"/>
    </row>
    <row r="76" spans="1:10" x14ac:dyDescent="0.2">
      <c r="A76" s="6"/>
      <c r="B76" s="2137" t="s">
        <v>657</v>
      </c>
      <c r="C76" s="2137"/>
      <c r="D76" s="2137"/>
      <c r="E76" s="2137"/>
      <c r="F76" s="2137"/>
      <c r="G76" s="2137"/>
      <c r="H76" s="2137"/>
      <c r="I76" s="2137"/>
      <c r="J76" s="2137"/>
    </row>
    <row r="77" spans="1:10" x14ac:dyDescent="0.2">
      <c r="A77" s="6"/>
      <c r="B77" s="7"/>
      <c r="C77" s="7"/>
      <c r="D77" s="7"/>
      <c r="E77" s="7"/>
      <c r="F77" s="7"/>
      <c r="G77" s="7"/>
      <c r="H77" s="7"/>
      <c r="I77" s="7"/>
      <c r="J77" s="3"/>
    </row>
    <row r="78" spans="1:10" ht="49.5" customHeight="1" x14ac:dyDescent="0.2">
      <c r="A78" s="7"/>
      <c r="B78" s="1198" t="s">
        <v>656</v>
      </c>
      <c r="C78" s="1198"/>
      <c r="D78" s="1198"/>
      <c r="E78" s="1198"/>
      <c r="F78" s="1198"/>
      <c r="G78" s="1198"/>
      <c r="H78" s="1198"/>
      <c r="I78" s="1198"/>
      <c r="J78" s="1198"/>
    </row>
    <row r="79" spans="1:10" ht="15" thickBot="1" x14ac:dyDescent="0.25">
      <c r="A79" s="7"/>
      <c r="B79" s="174"/>
      <c r="C79" s="174"/>
      <c r="D79" s="174"/>
      <c r="E79" s="174"/>
      <c r="F79" s="174"/>
      <c r="G79" s="174"/>
      <c r="H79" s="174"/>
      <c r="I79" s="174"/>
      <c r="J79" s="174"/>
    </row>
    <row r="80" spans="1:10" x14ac:dyDescent="0.2">
      <c r="A80" s="2133" t="s">
        <v>8</v>
      </c>
      <c r="B80" s="644"/>
      <c r="C80" s="644"/>
      <c r="D80" s="644"/>
      <c r="E80" s="644"/>
      <c r="F80" s="644"/>
      <c r="G80" s="644" t="s">
        <v>9</v>
      </c>
      <c r="H80" s="644"/>
      <c r="I80" s="644"/>
      <c r="J80" s="645"/>
    </row>
    <row r="81" spans="1:10" ht="15" thickBot="1" x14ac:dyDescent="0.25">
      <c r="A81" s="2134"/>
      <c r="B81" s="2135"/>
      <c r="C81" s="2135"/>
      <c r="D81" s="2135"/>
      <c r="E81" s="2135"/>
      <c r="F81" s="2135"/>
      <c r="G81" s="2135"/>
      <c r="H81" s="2135"/>
      <c r="I81" s="2135"/>
      <c r="J81" s="2136"/>
    </row>
    <row r="82" spans="1:10" x14ac:dyDescent="0.2">
      <c r="A82" s="3"/>
      <c r="B82" s="7"/>
      <c r="C82" s="7"/>
      <c r="D82" s="7"/>
      <c r="E82" s="7"/>
      <c r="F82" s="7"/>
      <c r="G82" s="7"/>
      <c r="H82" s="7"/>
      <c r="I82" s="7"/>
      <c r="J82" s="3"/>
    </row>
    <row r="83" spans="1:10" ht="60" customHeight="1" x14ac:dyDescent="0.2">
      <c r="A83" s="3"/>
      <c r="B83" s="2137" t="s">
        <v>658</v>
      </c>
      <c r="C83" s="2137"/>
      <c r="D83" s="2137"/>
      <c r="E83" s="2137"/>
      <c r="F83" s="2137"/>
      <c r="G83" s="2137"/>
      <c r="H83" s="2137"/>
      <c r="I83" s="2137"/>
      <c r="J83" s="2137"/>
    </row>
    <row r="84" spans="1:10" ht="15" thickBot="1" x14ac:dyDescent="0.25">
      <c r="A84" s="3"/>
      <c r="B84" s="174"/>
      <c r="C84" s="174"/>
      <c r="D84" s="174"/>
      <c r="E84" s="174"/>
      <c r="F84" s="174"/>
      <c r="G84" s="174"/>
      <c r="H84" s="174"/>
      <c r="I84" s="174"/>
      <c r="J84" s="174"/>
    </row>
    <row r="85" spans="1:10" ht="15" thickBot="1" x14ac:dyDescent="0.25">
      <c r="A85" s="2130" t="s">
        <v>662</v>
      </c>
      <c r="B85" s="2131"/>
      <c r="C85" s="2131"/>
      <c r="D85" s="2131"/>
      <c r="E85" s="2131"/>
      <c r="F85" s="2131"/>
      <c r="G85" s="2131"/>
      <c r="H85" s="2131"/>
      <c r="I85" s="2131"/>
      <c r="J85" s="2132"/>
    </row>
    <row r="86" spans="1:10" ht="15" thickBot="1" x14ac:dyDescent="0.25">
      <c r="A86" s="1135" t="s">
        <v>8</v>
      </c>
      <c r="B86" s="1136"/>
      <c r="C86" s="1136"/>
      <c r="D86" s="1136"/>
      <c r="E86" s="1136"/>
      <c r="F86" s="1117"/>
      <c r="G86" s="1135" t="s">
        <v>9</v>
      </c>
      <c r="H86" s="1136"/>
      <c r="I86" s="1136"/>
      <c r="J86" s="1137"/>
    </row>
    <row r="87" spans="1:10" x14ac:dyDescent="0.2">
      <c r="A87" s="1218"/>
      <c r="B87" s="1219"/>
      <c r="C87" s="1219"/>
      <c r="D87" s="1219"/>
      <c r="E87" s="1219"/>
      <c r="F87" s="1220"/>
      <c r="G87" s="1218"/>
      <c r="H87" s="1219"/>
      <c r="I87" s="1219"/>
      <c r="J87" s="1232"/>
    </row>
    <row r="88" spans="1:10" x14ac:dyDescent="0.2">
      <c r="A88" s="1221"/>
      <c r="B88" s="1222"/>
      <c r="C88" s="1222"/>
      <c r="D88" s="1222"/>
      <c r="E88" s="1222"/>
      <c r="F88" s="1223"/>
      <c r="G88" s="1221"/>
      <c r="H88" s="1222"/>
      <c r="I88" s="1222"/>
      <c r="J88" s="1224"/>
    </row>
    <row r="89" spans="1:10" x14ac:dyDescent="0.2">
      <c r="A89" s="1181"/>
      <c r="B89" s="1182"/>
      <c r="C89" s="1182"/>
      <c r="D89" s="1182"/>
      <c r="E89" s="1182"/>
      <c r="F89" s="1183"/>
      <c r="G89" s="1181"/>
      <c r="H89" s="1182"/>
      <c r="I89" s="1182"/>
      <c r="J89" s="1184"/>
    </row>
    <row r="90" spans="1:10" x14ac:dyDescent="0.2">
      <c r="A90" s="1221"/>
      <c r="B90" s="1222"/>
      <c r="C90" s="1222"/>
      <c r="D90" s="1222"/>
      <c r="E90" s="1222"/>
      <c r="F90" s="1223"/>
      <c r="G90" s="1221"/>
      <c r="H90" s="1222"/>
      <c r="I90" s="1222"/>
      <c r="J90" s="1224"/>
    </row>
    <row r="91" spans="1:10" x14ac:dyDescent="0.2">
      <c r="A91" s="1181"/>
      <c r="B91" s="1182"/>
      <c r="C91" s="1182"/>
      <c r="D91" s="1182"/>
      <c r="E91" s="1182"/>
      <c r="F91" s="1183"/>
      <c r="G91" s="1181"/>
      <c r="H91" s="1182"/>
      <c r="I91" s="1182"/>
      <c r="J91" s="1184"/>
    </row>
    <row r="92" spans="1:10" x14ac:dyDescent="0.2">
      <c r="A92" s="1221"/>
      <c r="B92" s="1222"/>
      <c r="C92" s="1222"/>
      <c r="D92" s="1222"/>
      <c r="E92" s="1222"/>
      <c r="F92" s="1223"/>
      <c r="G92" s="1221"/>
      <c r="H92" s="1222"/>
      <c r="I92" s="1222"/>
      <c r="J92" s="1224"/>
    </row>
    <row r="93" spans="1:10" x14ac:dyDescent="0.2">
      <c r="A93" s="1181"/>
      <c r="B93" s="1182"/>
      <c r="C93" s="1182"/>
      <c r="D93" s="1182"/>
      <c r="E93" s="1182"/>
      <c r="F93" s="1183"/>
      <c r="G93" s="1181"/>
      <c r="H93" s="1182"/>
      <c r="I93" s="1182"/>
      <c r="J93" s="1184"/>
    </row>
    <row r="94" spans="1:10" x14ac:dyDescent="0.2">
      <c r="A94" s="1221"/>
      <c r="B94" s="1222"/>
      <c r="C94" s="1222"/>
      <c r="D94" s="1222"/>
      <c r="E94" s="1222"/>
      <c r="F94" s="1223"/>
      <c r="G94" s="1221"/>
      <c r="H94" s="1222"/>
      <c r="I94" s="1222"/>
      <c r="J94" s="1224"/>
    </row>
    <row r="95" spans="1:10" x14ac:dyDescent="0.2">
      <c r="A95" s="1181"/>
      <c r="B95" s="1182"/>
      <c r="C95" s="1182"/>
      <c r="D95" s="1182"/>
      <c r="E95" s="1182"/>
      <c r="F95" s="1183"/>
      <c r="G95" s="1181"/>
      <c r="H95" s="1182"/>
      <c r="I95" s="1182"/>
      <c r="J95" s="1184"/>
    </row>
    <row r="96" spans="1:10" ht="15" thickBot="1" x14ac:dyDescent="0.25">
      <c r="A96" s="1233"/>
      <c r="B96" s="1234"/>
      <c r="C96" s="1234"/>
      <c r="D96" s="1234"/>
      <c r="E96" s="1234"/>
      <c r="F96" s="1235"/>
      <c r="G96" s="1233"/>
      <c r="H96" s="1234"/>
      <c r="I96" s="1234"/>
      <c r="J96" s="1236"/>
    </row>
    <row r="97" spans="1:10" x14ac:dyDescent="0.2">
      <c r="A97" s="169"/>
      <c r="B97" s="169"/>
      <c r="C97" s="169"/>
      <c r="D97" s="169"/>
      <c r="E97" s="169"/>
      <c r="F97" s="169"/>
      <c r="G97" s="169"/>
      <c r="H97" s="169"/>
      <c r="I97" s="169"/>
      <c r="J97" s="169"/>
    </row>
    <row r="98" spans="1:10" x14ac:dyDescent="0.2">
      <c r="A98" s="3"/>
      <c r="B98" s="174"/>
      <c r="C98" s="174"/>
      <c r="D98" s="174"/>
      <c r="E98" s="174"/>
      <c r="F98" s="174"/>
      <c r="G98" s="174"/>
      <c r="H98" s="174"/>
      <c r="I98" s="174"/>
      <c r="J98" s="174"/>
    </row>
    <row r="99" spans="1:10" x14ac:dyDescent="0.2">
      <c r="A99" s="2" t="s">
        <v>20</v>
      </c>
      <c r="B99" s="721" t="s">
        <v>953</v>
      </c>
      <c r="C99" s="721"/>
      <c r="D99" s="721"/>
      <c r="E99" s="721"/>
      <c r="F99" s="721"/>
      <c r="G99" s="721"/>
      <c r="H99" s="721"/>
      <c r="I99" s="721"/>
      <c r="J99" s="721"/>
    </row>
    <row r="100" spans="1:10" s="271" customFormat="1" ht="15" thickBot="1" x14ac:dyDescent="0.25">
      <c r="A100" s="2"/>
      <c r="B100" s="259"/>
      <c r="C100" s="259"/>
      <c r="D100" s="259"/>
      <c r="E100" s="259"/>
      <c r="F100" s="259"/>
      <c r="G100" s="259"/>
      <c r="H100" s="259"/>
      <c r="I100" s="259"/>
      <c r="J100" s="259"/>
    </row>
    <row r="101" spans="1:10" ht="49.5" customHeight="1" thickTop="1" thickBot="1" x14ac:dyDescent="0.25">
      <c r="A101" s="1193" t="s">
        <v>21</v>
      </c>
      <c r="B101" s="1194"/>
      <c r="C101" s="1194"/>
      <c r="D101" s="1195"/>
      <c r="E101" s="1225" t="s">
        <v>22</v>
      </c>
      <c r="F101" s="1226"/>
      <c r="G101" s="1227"/>
      <c r="H101" s="1228" t="s">
        <v>663</v>
      </c>
      <c r="I101" s="1194"/>
      <c r="J101" s="1229"/>
    </row>
    <row r="102" spans="1:10" ht="29.25" customHeight="1" x14ac:dyDescent="0.2">
      <c r="A102" s="1185" t="s">
        <v>24</v>
      </c>
      <c r="B102" s="1186"/>
      <c r="C102" s="1186"/>
      <c r="D102" s="1187"/>
      <c r="E102" s="1230">
        <v>52</v>
      </c>
      <c r="F102" s="1230"/>
      <c r="G102" s="649"/>
      <c r="H102" s="652">
        <v>50</v>
      </c>
      <c r="I102" s="650"/>
      <c r="J102" s="1231"/>
    </row>
    <row r="103" spans="1:10" ht="56.45" customHeight="1" x14ac:dyDescent="0.2">
      <c r="A103" s="1188" t="s">
        <v>665</v>
      </c>
      <c r="B103" s="957"/>
      <c r="C103" s="957"/>
      <c r="D103" s="1189"/>
      <c r="E103" s="676">
        <v>51</v>
      </c>
      <c r="F103" s="676"/>
      <c r="G103" s="677"/>
      <c r="H103" s="1210">
        <v>54</v>
      </c>
      <c r="I103" s="1211"/>
      <c r="J103" s="1212"/>
    </row>
    <row r="104" spans="1:10" ht="66" customHeight="1" thickBot="1" x14ac:dyDescent="0.25">
      <c r="A104" s="1190" t="s">
        <v>664</v>
      </c>
      <c r="B104" s="1191"/>
      <c r="C104" s="1191"/>
      <c r="D104" s="1192"/>
      <c r="E104" s="1213">
        <v>5</v>
      </c>
      <c r="F104" s="1213"/>
      <c r="G104" s="1214"/>
      <c r="H104" s="1215">
        <v>5</v>
      </c>
      <c r="I104" s="1216"/>
      <c r="J104" s="1217"/>
    </row>
    <row r="105" spans="1:10" ht="15" thickTop="1" x14ac:dyDescent="0.2">
      <c r="A105" s="3"/>
      <c r="B105" s="8"/>
      <c r="C105" s="8"/>
      <c r="D105" s="8"/>
      <c r="E105" s="8"/>
      <c r="F105" s="8"/>
      <c r="G105" s="8"/>
      <c r="H105" s="8"/>
      <c r="I105" s="8"/>
      <c r="J105" s="8"/>
    </row>
    <row r="106" spans="1:10" x14ac:dyDescent="0.2">
      <c r="A106" s="3"/>
      <c r="B106" s="3"/>
      <c r="C106" s="3"/>
      <c r="D106" s="3"/>
      <c r="E106" s="3"/>
      <c r="F106" s="3"/>
      <c r="G106" s="3"/>
      <c r="H106" s="3"/>
      <c r="I106" s="3"/>
      <c r="J106" s="3"/>
    </row>
    <row r="107" spans="1:10" ht="15.75" x14ac:dyDescent="0.2">
      <c r="A107" s="167" t="s">
        <v>25</v>
      </c>
      <c r="B107" s="1133" t="s">
        <v>26</v>
      </c>
      <c r="C107" s="1133"/>
      <c r="D107" s="1133"/>
      <c r="E107" s="1133"/>
      <c r="F107" s="1133"/>
      <c r="G107" s="1133"/>
      <c r="H107" s="1133"/>
      <c r="I107" s="1133"/>
      <c r="J107" s="1133"/>
    </row>
    <row r="108" spans="1:10" x14ac:dyDescent="0.2">
      <c r="A108" s="3"/>
      <c r="B108" s="3"/>
      <c r="C108" s="3"/>
      <c r="D108" s="3"/>
      <c r="E108" s="3"/>
      <c r="F108" s="3"/>
      <c r="G108" s="3"/>
      <c r="H108" s="3"/>
      <c r="I108" s="3"/>
      <c r="J108" s="3"/>
    </row>
    <row r="109" spans="1:10" x14ac:dyDescent="0.2">
      <c r="A109" s="2" t="s">
        <v>27</v>
      </c>
      <c r="B109" s="1196" t="s">
        <v>955</v>
      </c>
      <c r="C109" s="1196"/>
      <c r="D109" s="1196"/>
      <c r="E109" s="1196"/>
      <c r="F109" s="1196"/>
      <c r="G109" s="1196"/>
      <c r="H109" s="1196"/>
      <c r="I109" s="1196"/>
      <c r="J109" s="1196"/>
    </row>
    <row r="110" spans="1:10" x14ac:dyDescent="0.2">
      <c r="A110" s="3"/>
      <c r="B110" s="3"/>
      <c r="C110" s="3"/>
      <c r="D110" s="3"/>
      <c r="E110" s="3"/>
      <c r="F110" s="3"/>
      <c r="G110" s="3"/>
      <c r="H110" s="3"/>
      <c r="I110" s="3"/>
      <c r="J110" s="3"/>
    </row>
    <row r="111" spans="1:10" x14ac:dyDescent="0.2">
      <c r="A111" s="3"/>
      <c r="B111" s="173" t="s">
        <v>651</v>
      </c>
      <c r="C111" s="5"/>
      <c r="D111" s="173" t="s">
        <v>652</v>
      </c>
      <c r="E111" s="5"/>
      <c r="F111" s="3"/>
      <c r="G111" s="3"/>
      <c r="H111" s="3"/>
      <c r="I111" s="3"/>
      <c r="J111" s="3"/>
    </row>
    <row r="112" spans="1:10" x14ac:dyDescent="0.2">
      <c r="A112" s="3"/>
      <c r="B112" s="3"/>
      <c r="C112" s="3"/>
      <c r="D112" s="3"/>
      <c r="E112" s="3"/>
      <c r="F112" s="3"/>
      <c r="G112" s="3"/>
      <c r="H112" s="3"/>
      <c r="I112" s="3"/>
      <c r="J112" s="3"/>
    </row>
    <row r="113" spans="1:10" s="31" customFormat="1" ht="45" customHeight="1" x14ac:dyDescent="0.2">
      <c r="A113" s="594" t="s">
        <v>666</v>
      </c>
      <c r="B113" s="594"/>
      <c r="C113" s="594"/>
      <c r="D113" s="594"/>
      <c r="E113" s="594"/>
      <c r="F113" s="594"/>
      <c r="G113" s="594"/>
      <c r="H113" s="594"/>
      <c r="I113" s="594"/>
      <c r="J113" s="594"/>
    </row>
    <row r="114" spans="1:10" s="31" customFormat="1" ht="15" customHeight="1" x14ac:dyDescent="0.2">
      <c r="A114" s="594"/>
      <c r="B114" s="594"/>
      <c r="C114" s="594"/>
      <c r="D114" s="594"/>
      <c r="E114" s="594"/>
      <c r="F114" s="594"/>
      <c r="G114" s="594"/>
      <c r="H114" s="594"/>
      <c r="I114" s="594"/>
      <c r="J114" s="594"/>
    </row>
    <row r="115" spans="1:10" s="31" customFormat="1" ht="15" customHeight="1" x14ac:dyDescent="0.2">
      <c r="A115" s="593" t="s">
        <v>1133</v>
      </c>
      <c r="B115" s="593"/>
      <c r="C115" s="593"/>
      <c r="D115" s="593"/>
      <c r="E115" s="593"/>
      <c r="F115" s="593"/>
      <c r="G115" s="593"/>
      <c r="H115" s="593"/>
      <c r="I115" s="593"/>
      <c r="J115" s="593"/>
    </row>
    <row r="116" spans="1:10" s="31" customFormat="1" ht="15" customHeight="1" x14ac:dyDescent="0.2">
      <c r="A116" s="593" t="s">
        <v>1134</v>
      </c>
      <c r="B116" s="593"/>
      <c r="C116" s="593"/>
      <c r="D116" s="593"/>
      <c r="E116" s="593"/>
      <c r="F116" s="593"/>
      <c r="G116" s="593"/>
      <c r="H116" s="593"/>
      <c r="I116" s="593"/>
      <c r="J116" s="593"/>
    </row>
    <row r="117" spans="1:10" s="31" customFormat="1" ht="15" customHeight="1" x14ac:dyDescent="0.2">
      <c r="A117" s="593" t="s">
        <v>1137</v>
      </c>
      <c r="B117" s="594"/>
      <c r="C117" s="594"/>
      <c r="D117" s="594"/>
      <c r="E117" s="594"/>
      <c r="F117" s="594"/>
      <c r="G117" s="594"/>
      <c r="H117" s="594"/>
      <c r="I117" s="594"/>
      <c r="J117" s="594"/>
    </row>
    <row r="118" spans="1:10" s="31" customFormat="1" ht="16.5" customHeight="1" x14ac:dyDescent="0.2">
      <c r="A118" s="593" t="s">
        <v>1135</v>
      </c>
      <c r="B118" s="594"/>
      <c r="C118" s="594"/>
      <c r="D118" s="594"/>
      <c r="E118" s="594"/>
      <c r="F118" s="594"/>
      <c r="G118" s="594"/>
      <c r="H118" s="594"/>
      <c r="I118" s="594"/>
      <c r="J118" s="594"/>
    </row>
    <row r="119" spans="1:10" s="31" customFormat="1" ht="16.5" customHeight="1" x14ac:dyDescent="0.2">
      <c r="A119" s="593" t="s">
        <v>1136</v>
      </c>
      <c r="B119" s="593"/>
      <c r="C119" s="593"/>
      <c r="D119" s="593"/>
      <c r="E119" s="593"/>
      <c r="F119" s="593"/>
      <c r="G119" s="593"/>
      <c r="H119" s="593"/>
      <c r="I119" s="593"/>
      <c r="J119" s="593"/>
    </row>
    <row r="120" spans="1:10" s="31" customFormat="1" ht="16.5" customHeight="1" x14ac:dyDescent="0.2">
      <c r="A120" s="593" t="s">
        <v>1138</v>
      </c>
      <c r="B120" s="593"/>
      <c r="C120" s="593"/>
      <c r="D120" s="593"/>
      <c r="E120" s="593"/>
      <c r="F120" s="593"/>
      <c r="G120" s="593"/>
      <c r="H120" s="593"/>
      <c r="I120" s="593"/>
      <c r="J120" s="593"/>
    </row>
    <row r="121" spans="1:10" s="31" customFormat="1" ht="16.5" customHeight="1" x14ac:dyDescent="0.2">
      <c r="A121" s="593" t="s">
        <v>1139</v>
      </c>
      <c r="B121" s="593"/>
      <c r="C121" s="593"/>
      <c r="D121" s="593"/>
      <c r="E121" s="593"/>
      <c r="F121" s="593"/>
      <c r="G121" s="593"/>
      <c r="H121" s="593"/>
      <c r="I121" s="593"/>
      <c r="J121" s="593"/>
    </row>
    <row r="122" spans="1:10" s="31" customFormat="1" ht="16.5" customHeight="1" x14ac:dyDescent="0.2">
      <c r="A122" s="593" t="s">
        <v>1146</v>
      </c>
      <c r="B122" s="593"/>
      <c r="C122" s="593"/>
      <c r="D122" s="593"/>
      <c r="E122" s="593"/>
      <c r="F122" s="593"/>
      <c r="G122" s="593"/>
      <c r="H122" s="593"/>
      <c r="I122" s="593"/>
      <c r="J122" s="593"/>
    </row>
    <row r="123" spans="1:10" s="31" customFormat="1" ht="16.5" customHeight="1" x14ac:dyDescent="0.2">
      <c r="A123" s="593" t="s">
        <v>1140</v>
      </c>
      <c r="B123" s="593"/>
      <c r="C123" s="593"/>
      <c r="D123" s="593"/>
      <c r="E123" s="593"/>
      <c r="F123" s="593"/>
      <c r="G123" s="593"/>
      <c r="H123" s="593"/>
      <c r="I123" s="593"/>
      <c r="J123" s="593"/>
    </row>
    <row r="124" spans="1:10" s="31" customFormat="1" ht="16.5" customHeight="1" x14ac:dyDescent="0.2">
      <c r="A124" s="593" t="s">
        <v>1141</v>
      </c>
      <c r="B124" s="593"/>
      <c r="C124" s="593"/>
      <c r="D124" s="593"/>
      <c r="E124" s="593"/>
      <c r="F124" s="593"/>
      <c r="G124" s="593"/>
      <c r="H124" s="593"/>
      <c r="I124" s="593"/>
      <c r="J124" s="593"/>
    </row>
    <row r="125" spans="1:10" s="31" customFormat="1" ht="16.5" customHeight="1" x14ac:dyDescent="0.2">
      <c r="A125" s="593" t="s">
        <v>1142</v>
      </c>
      <c r="B125" s="593"/>
      <c r="C125" s="593"/>
      <c r="D125" s="593"/>
      <c r="E125" s="593"/>
      <c r="F125" s="593"/>
      <c r="G125" s="593"/>
      <c r="H125" s="593"/>
      <c r="I125" s="593"/>
      <c r="J125" s="593"/>
    </row>
    <row r="126" spans="1:10" s="31" customFormat="1" ht="16.5" customHeight="1" x14ac:dyDescent="0.2">
      <c r="A126" s="593" t="s">
        <v>1143</v>
      </c>
      <c r="B126" s="593"/>
      <c r="C126" s="593"/>
      <c r="D126" s="593"/>
      <c r="E126" s="593"/>
      <c r="F126" s="593"/>
      <c r="G126" s="593"/>
      <c r="H126" s="593"/>
      <c r="I126" s="593"/>
      <c r="J126" s="593"/>
    </row>
    <row r="127" spans="1:10" s="31" customFormat="1" ht="16.5" customHeight="1" x14ac:dyDescent="0.2">
      <c r="A127" s="593" t="s">
        <v>1144</v>
      </c>
      <c r="B127" s="593"/>
      <c r="C127" s="593"/>
      <c r="D127" s="593"/>
      <c r="E127" s="593"/>
      <c r="F127" s="593"/>
      <c r="G127" s="593"/>
      <c r="H127" s="593"/>
      <c r="I127" s="593"/>
      <c r="J127" s="593"/>
    </row>
    <row r="128" spans="1:10" s="31" customFormat="1" ht="16.5" customHeight="1" x14ac:dyDescent="0.2">
      <c r="A128" s="593" t="s">
        <v>1145</v>
      </c>
      <c r="B128" s="593"/>
      <c r="C128" s="593"/>
      <c r="D128" s="593"/>
      <c r="E128" s="593"/>
      <c r="F128" s="593"/>
      <c r="G128" s="593"/>
      <c r="H128" s="593"/>
      <c r="I128" s="593"/>
      <c r="J128" s="593"/>
    </row>
    <row r="129" spans="1:10" x14ac:dyDescent="0.2">
      <c r="A129" s="593"/>
      <c r="B129" s="593"/>
      <c r="C129" s="593"/>
      <c r="D129" s="593"/>
      <c r="E129" s="593"/>
      <c r="F129" s="593"/>
      <c r="G129" s="593"/>
      <c r="H129" s="593"/>
      <c r="I129" s="593"/>
      <c r="J129" s="593"/>
    </row>
    <row r="130" spans="1:10" x14ac:dyDescent="0.2">
      <c r="A130" s="594"/>
      <c r="B130" s="594"/>
      <c r="C130" s="594"/>
      <c r="D130" s="594"/>
      <c r="E130" s="594"/>
      <c r="F130" s="594"/>
      <c r="G130" s="594"/>
      <c r="H130" s="594"/>
      <c r="I130" s="594"/>
      <c r="J130" s="594"/>
    </row>
    <row r="131" spans="1:10" s="31" customFormat="1" x14ac:dyDescent="0.2">
      <c r="A131" s="2145"/>
      <c r="B131" s="2145"/>
      <c r="C131" s="2145"/>
      <c r="D131" s="2145"/>
      <c r="E131" s="2145"/>
      <c r="F131" s="2145"/>
      <c r="G131" s="2145"/>
      <c r="H131" s="2145"/>
      <c r="I131" s="2145"/>
      <c r="J131" s="2145"/>
    </row>
    <row r="132" spans="1:10" s="31" customFormat="1" x14ac:dyDescent="0.2">
      <c r="A132" s="2" t="s">
        <v>28</v>
      </c>
      <c r="B132" s="1196" t="s">
        <v>954</v>
      </c>
      <c r="C132" s="1196"/>
      <c r="D132" s="1196"/>
      <c r="E132" s="1196"/>
      <c r="F132" s="1196"/>
      <c r="G132" s="1196"/>
      <c r="H132" s="1196"/>
      <c r="I132" s="1196"/>
      <c r="J132" s="1196"/>
    </row>
    <row r="133" spans="1:10" s="31" customFormat="1" x14ac:dyDescent="0.2">
      <c r="A133" s="1198" t="s">
        <v>1054</v>
      </c>
      <c r="B133" s="1198"/>
      <c r="C133" s="1198"/>
      <c r="D133" s="1198"/>
      <c r="E133" s="1198"/>
      <c r="F133" s="1198"/>
      <c r="G133" s="1198"/>
      <c r="H133" s="1198"/>
      <c r="I133" s="1198"/>
      <c r="J133" s="1198"/>
    </row>
    <row r="134" spans="1:10" s="31" customFormat="1" x14ac:dyDescent="0.2">
      <c r="A134" s="168"/>
      <c r="B134" s="168"/>
      <c r="C134" s="168"/>
      <c r="D134" s="168"/>
      <c r="E134" s="168"/>
      <c r="F134" s="168"/>
      <c r="G134" s="168"/>
      <c r="H134" s="168"/>
      <c r="I134" s="168"/>
      <c r="J134" s="168"/>
    </row>
    <row r="135" spans="1:10" s="31" customFormat="1" x14ac:dyDescent="0.2">
      <c r="A135" s="1198" t="s">
        <v>1147</v>
      </c>
      <c r="B135" s="1198"/>
      <c r="C135" s="1198"/>
      <c r="D135" s="1198"/>
      <c r="E135" s="1198"/>
      <c r="F135" s="1198"/>
      <c r="G135" s="1198"/>
      <c r="H135" s="1198"/>
      <c r="I135" s="1198"/>
      <c r="J135" s="1198"/>
    </row>
    <row r="136" spans="1:10" s="31" customFormat="1" x14ac:dyDescent="0.2">
      <c r="A136" s="181"/>
      <c r="B136" s="181"/>
      <c r="C136" s="181"/>
      <c r="D136" s="181"/>
      <c r="E136" s="181"/>
      <c r="F136" s="181"/>
      <c r="G136" s="181"/>
      <c r="H136" s="181"/>
      <c r="I136" s="181"/>
      <c r="J136" s="181"/>
    </row>
    <row r="137" spans="1:10" s="31" customFormat="1" x14ac:dyDescent="0.2">
      <c r="A137" s="1198" t="s">
        <v>667</v>
      </c>
      <c r="B137" s="1198"/>
      <c r="C137" s="1198"/>
      <c r="D137" s="1198"/>
      <c r="E137" s="1198"/>
      <c r="F137" s="1198"/>
      <c r="G137" s="1198"/>
      <c r="H137" s="1198"/>
      <c r="I137" s="1198"/>
      <c r="J137" s="1198"/>
    </row>
    <row r="138" spans="1:10" s="31" customFormat="1" ht="15" thickBot="1" x14ac:dyDescent="0.25">
      <c r="A138" s="3"/>
      <c r="B138" s="3"/>
      <c r="C138" s="3"/>
      <c r="D138" s="3"/>
      <c r="E138" s="3"/>
      <c r="F138" s="3"/>
      <c r="G138" s="3"/>
      <c r="H138" s="3"/>
      <c r="I138" s="3"/>
      <c r="J138" s="3"/>
    </row>
    <row r="139" spans="1:10" s="31" customFormat="1" ht="57.75" customHeight="1" thickTop="1" thickBot="1" x14ac:dyDescent="0.25">
      <c r="A139" s="1344" t="s">
        <v>668</v>
      </c>
      <c r="B139" s="1097"/>
      <c r="C139" s="1097"/>
      <c r="D139" s="2153" t="s">
        <v>29</v>
      </c>
      <c r="E139" s="2153"/>
      <c r="F139" s="2154"/>
      <c r="G139" s="1645" t="s">
        <v>30</v>
      </c>
      <c r="H139" s="1097"/>
      <c r="I139" s="1097"/>
      <c r="J139" s="1098"/>
    </row>
    <row r="140" spans="1:10" s="31" customFormat="1" ht="15" thickTop="1" x14ac:dyDescent="0.2">
      <c r="A140" s="2155"/>
      <c r="B140" s="2156"/>
      <c r="C140" s="2156"/>
      <c r="D140" s="2156"/>
      <c r="E140" s="2156"/>
      <c r="F140" s="2158"/>
      <c r="G140" s="2159"/>
      <c r="H140" s="2160"/>
      <c r="I140" s="2160"/>
      <c r="J140" s="2161"/>
    </row>
    <row r="141" spans="1:10" s="31" customFormat="1" x14ac:dyDescent="0.2">
      <c r="A141" s="2146"/>
      <c r="B141" s="885"/>
      <c r="C141" s="2147"/>
      <c r="D141" s="2148"/>
      <c r="E141" s="885"/>
      <c r="F141" s="886"/>
      <c r="G141" s="2149"/>
      <c r="H141" s="2150"/>
      <c r="I141" s="2150"/>
      <c r="J141" s="2151"/>
    </row>
    <row r="142" spans="1:10" s="31" customFormat="1" x14ac:dyDescent="0.2">
      <c r="A142" s="2146"/>
      <c r="B142" s="885"/>
      <c r="C142" s="2147"/>
      <c r="D142" s="2148"/>
      <c r="E142" s="885"/>
      <c r="F142" s="886"/>
      <c r="G142" s="2149"/>
      <c r="H142" s="2150"/>
      <c r="I142" s="2150"/>
      <c r="J142" s="2151"/>
    </row>
    <row r="143" spans="1:10" s="31" customFormat="1" ht="15" thickBot="1" x14ac:dyDescent="0.25">
      <c r="A143" s="2152"/>
      <c r="B143" s="1247"/>
      <c r="C143" s="1247"/>
      <c r="D143" s="1247"/>
      <c r="E143" s="1247"/>
      <c r="F143" s="1248"/>
      <c r="G143" s="1249"/>
      <c r="H143" s="1250"/>
      <c r="I143" s="1250"/>
      <c r="J143" s="1251"/>
    </row>
    <row r="144" spans="1:10" s="31" customFormat="1" ht="49.5" customHeight="1" thickTop="1" x14ac:dyDescent="0.2">
      <c r="A144" s="2157" t="s">
        <v>669</v>
      </c>
      <c r="B144" s="2157"/>
      <c r="C144" s="2157"/>
      <c r="D144" s="2157"/>
      <c r="E144" s="2157"/>
      <c r="F144" s="2157"/>
      <c r="G144" s="2157"/>
      <c r="H144" s="2157"/>
      <c r="I144" s="2157"/>
      <c r="J144" s="2157"/>
    </row>
    <row r="145" spans="1:10" s="31" customFormat="1" x14ac:dyDescent="0.2">
      <c r="A145" s="171"/>
      <c r="B145" s="171"/>
      <c r="C145" s="171"/>
      <c r="D145" s="171"/>
      <c r="E145" s="171"/>
      <c r="F145" s="171"/>
      <c r="G145" s="171"/>
      <c r="H145" s="171"/>
      <c r="I145" s="171"/>
      <c r="J145" s="171"/>
    </row>
    <row r="146" spans="1:10" s="31" customFormat="1" x14ac:dyDescent="0.2">
      <c r="A146" s="599"/>
      <c r="B146" s="600"/>
      <c r="C146" s="600"/>
      <c r="D146" s="600"/>
      <c r="E146" s="600"/>
      <c r="F146" s="600"/>
      <c r="G146" s="600"/>
      <c r="H146" s="600"/>
      <c r="I146" s="600"/>
      <c r="J146" s="601"/>
    </row>
    <row r="147" spans="1:10" s="31" customFormat="1" x14ac:dyDescent="0.2">
      <c r="A147" s="9"/>
      <c r="B147" s="9"/>
      <c r="C147" s="9"/>
      <c r="D147" s="9"/>
      <c r="E147" s="9"/>
      <c r="F147" s="9"/>
      <c r="G147" s="10"/>
      <c r="H147" s="10"/>
      <c r="I147" s="10"/>
      <c r="J147" s="10"/>
    </row>
    <row r="148" spans="1:10" s="31" customFormat="1" ht="35.25" customHeight="1" x14ac:dyDescent="0.2">
      <c r="A148" s="11" t="s">
        <v>31</v>
      </c>
      <c r="B148" s="1196" t="s">
        <v>956</v>
      </c>
      <c r="C148" s="1196"/>
      <c r="D148" s="1196"/>
      <c r="E148" s="1196"/>
      <c r="F148" s="1196"/>
      <c r="G148" s="1196"/>
      <c r="H148" s="1196"/>
      <c r="I148" s="1196"/>
      <c r="J148" s="1196"/>
    </row>
    <row r="149" spans="1:10" s="31" customFormat="1" ht="15" thickBot="1" x14ac:dyDescent="0.25">
      <c r="A149" s="9"/>
      <c r="B149" s="9"/>
      <c r="C149" s="9"/>
      <c r="D149" s="9"/>
      <c r="E149" s="9"/>
      <c r="F149" s="9"/>
      <c r="G149" s="10"/>
      <c r="H149" s="10"/>
      <c r="I149" s="10"/>
      <c r="J149" s="10"/>
    </row>
    <row r="150" spans="1:10" s="31" customFormat="1" ht="44.25" customHeight="1" thickBot="1" x14ac:dyDescent="0.25">
      <c r="A150" s="1261" t="s">
        <v>32</v>
      </c>
      <c r="B150" s="1262"/>
      <c r="C150" s="1262"/>
      <c r="D150" s="1262" t="s">
        <v>670</v>
      </c>
      <c r="E150" s="1262"/>
      <c r="F150" s="1262"/>
      <c r="G150" s="1262" t="s">
        <v>671</v>
      </c>
      <c r="H150" s="1262"/>
      <c r="I150" s="1263"/>
      <c r="J150" s="1264"/>
    </row>
    <row r="151" spans="1:10" s="31" customFormat="1" x14ac:dyDescent="0.2">
      <c r="A151" s="1265"/>
      <c r="B151" s="1266"/>
      <c r="C151" s="1266"/>
      <c r="D151" s="1267"/>
      <c r="E151" s="1267"/>
      <c r="F151" s="1267"/>
      <c r="G151" s="1268"/>
      <c r="H151" s="1268"/>
      <c r="I151" s="1269"/>
      <c r="J151" s="1270"/>
    </row>
    <row r="152" spans="1:10" s="31" customFormat="1" x14ac:dyDescent="0.2">
      <c r="A152" s="1240"/>
      <c r="B152" s="1241"/>
      <c r="C152" s="1241"/>
      <c r="D152" s="1242"/>
      <c r="E152" s="1242"/>
      <c r="F152" s="1242"/>
      <c r="G152" s="730"/>
      <c r="H152" s="730"/>
      <c r="I152" s="1252"/>
      <c r="J152" s="1253"/>
    </row>
    <row r="153" spans="1:10" s="31" customFormat="1" x14ac:dyDescent="0.2">
      <c r="A153" s="1240"/>
      <c r="B153" s="1241"/>
      <c r="C153" s="1241"/>
      <c r="D153" s="1242"/>
      <c r="E153" s="1242"/>
      <c r="F153" s="1242"/>
      <c r="G153" s="730"/>
      <c r="H153" s="730"/>
      <c r="I153" s="1252"/>
      <c r="J153" s="1253"/>
    </row>
    <row r="154" spans="1:10" s="31" customFormat="1" x14ac:dyDescent="0.2">
      <c r="A154" s="1240"/>
      <c r="B154" s="1241"/>
      <c r="C154" s="1241"/>
      <c r="D154" s="1242"/>
      <c r="E154" s="1242"/>
      <c r="F154" s="1242"/>
      <c r="G154" s="730"/>
      <c r="H154" s="730"/>
      <c r="I154" s="1252"/>
      <c r="J154" s="1253"/>
    </row>
    <row r="155" spans="1:10" s="31" customFormat="1" x14ac:dyDescent="0.2">
      <c r="A155" s="1240"/>
      <c r="B155" s="1241"/>
      <c r="C155" s="1241"/>
      <c r="D155" s="1242"/>
      <c r="E155" s="1242"/>
      <c r="F155" s="1242"/>
      <c r="G155" s="730"/>
      <c r="H155" s="730"/>
      <c r="I155" s="1252"/>
      <c r="J155" s="1253"/>
    </row>
    <row r="156" spans="1:10" s="31" customFormat="1" ht="15" thickBot="1" x14ac:dyDescent="0.25">
      <c r="A156" s="1271"/>
      <c r="B156" s="1272"/>
      <c r="C156" s="1272"/>
      <c r="D156" s="1273"/>
      <c r="E156" s="1273"/>
      <c r="F156" s="1273"/>
      <c r="G156" s="738"/>
      <c r="H156" s="738"/>
      <c r="I156" s="1274"/>
      <c r="J156" s="1275"/>
    </row>
    <row r="157" spans="1:10" s="31" customFormat="1" x14ac:dyDescent="0.2">
      <c r="A157" s="12"/>
      <c r="B157" s="12"/>
      <c r="C157" s="12"/>
      <c r="D157" s="12"/>
      <c r="E157" s="12"/>
      <c r="F157" s="12"/>
      <c r="G157" s="13"/>
      <c r="H157" s="13"/>
      <c r="I157" s="182"/>
      <c r="J157" s="182"/>
    </row>
    <row r="158" spans="1:10" s="31" customFormat="1" ht="9" customHeight="1" x14ac:dyDescent="0.2">
      <c r="A158" s="1238"/>
      <c r="B158" s="1239"/>
      <c r="C158" s="1239"/>
      <c r="D158" s="1239"/>
      <c r="E158" s="1239"/>
      <c r="F158" s="1239"/>
      <c r="G158" s="1239"/>
      <c r="H158" s="1239"/>
      <c r="I158" s="1239"/>
      <c r="J158" s="1239"/>
    </row>
    <row r="159" spans="1:10" s="31" customFormat="1" x14ac:dyDescent="0.2">
      <c r="A159" s="12"/>
      <c r="B159" s="12"/>
      <c r="C159" s="12"/>
      <c r="D159" s="12"/>
      <c r="E159" s="12"/>
      <c r="F159" s="12"/>
      <c r="G159" s="13"/>
      <c r="H159" s="13"/>
      <c r="I159" s="182"/>
      <c r="J159" s="182"/>
    </row>
    <row r="160" spans="1:10" s="31" customFormat="1" ht="19.5" customHeight="1" x14ac:dyDescent="0.2">
      <c r="A160" s="12"/>
      <c r="B160" s="12"/>
      <c r="C160" s="12"/>
      <c r="D160" s="12"/>
      <c r="E160" s="12"/>
      <c r="F160" s="12"/>
      <c r="G160" s="13"/>
      <c r="H160" s="13"/>
      <c r="I160" s="13"/>
      <c r="J160" s="13"/>
    </row>
    <row r="161" spans="1:10" s="31" customFormat="1" ht="27.75" customHeight="1" x14ac:dyDescent="0.2">
      <c r="A161" s="183" t="s">
        <v>33</v>
      </c>
      <c r="B161" s="1106" t="s">
        <v>1056</v>
      </c>
      <c r="C161" s="1106"/>
      <c r="D161" s="1106"/>
      <c r="E161" s="1106"/>
      <c r="F161" s="1106"/>
      <c r="G161" s="1106"/>
      <c r="H161" s="1106"/>
      <c r="I161" s="1106"/>
      <c r="J161" s="1106"/>
    </row>
    <row r="162" spans="1:10" s="31" customFormat="1" x14ac:dyDescent="0.2">
      <c r="A162" s="11"/>
      <c r="B162" s="161"/>
      <c r="C162" s="161"/>
      <c r="D162" s="161"/>
      <c r="E162" s="161"/>
      <c r="F162" s="161"/>
      <c r="G162" s="161"/>
      <c r="H162" s="161"/>
      <c r="I162" s="161"/>
      <c r="J162" s="161"/>
    </row>
    <row r="163" spans="1:10" s="31" customFormat="1" ht="15" thickBot="1" x14ac:dyDescent="0.25">
      <c r="A163" s="3"/>
      <c r="B163" s="3"/>
      <c r="C163" s="3"/>
      <c r="D163" s="3"/>
      <c r="E163" s="3"/>
      <c r="F163" s="3"/>
      <c r="G163" s="3"/>
      <c r="H163" s="3"/>
      <c r="I163" s="3"/>
      <c r="J163" s="3"/>
    </row>
    <row r="164" spans="1:10" s="31" customFormat="1" ht="36.75" customHeight="1" thickBot="1" x14ac:dyDescent="0.25">
      <c r="A164" s="941" t="s">
        <v>672</v>
      </c>
      <c r="B164" s="941"/>
      <c r="C164" s="941"/>
      <c r="D164" s="941"/>
      <c r="E164" s="941" t="s">
        <v>34</v>
      </c>
      <c r="F164" s="941"/>
      <c r="G164" s="942"/>
      <c r="H164" s="1243" t="s">
        <v>673</v>
      </c>
      <c r="I164" s="941"/>
      <c r="J164" s="941"/>
    </row>
    <row r="165" spans="1:10" s="31" customFormat="1" x14ac:dyDescent="0.2">
      <c r="A165" s="2104" t="s">
        <v>35</v>
      </c>
      <c r="B165" s="2104"/>
      <c r="C165" s="2104"/>
      <c r="D165" s="2105"/>
      <c r="E165" s="1244" t="s">
        <v>677</v>
      </c>
      <c r="F165" s="1244"/>
      <c r="G165" s="1244"/>
      <c r="H165" s="1245"/>
      <c r="I165" s="1246"/>
      <c r="J165" s="1246"/>
    </row>
    <row r="166" spans="1:10" s="31" customFormat="1" x14ac:dyDescent="0.2">
      <c r="A166" s="1288" t="s">
        <v>36</v>
      </c>
      <c r="B166" s="1288"/>
      <c r="C166" s="1288"/>
      <c r="D166" s="1289"/>
      <c r="E166" s="1260" t="s">
        <v>678</v>
      </c>
      <c r="F166" s="1260"/>
      <c r="G166" s="1260"/>
      <c r="H166" s="731"/>
      <c r="I166" s="1237"/>
      <c r="J166" s="1237"/>
    </row>
    <row r="167" spans="1:10" s="31" customFormat="1" x14ac:dyDescent="0.2">
      <c r="A167" s="1288" t="s">
        <v>37</v>
      </c>
      <c r="B167" s="1288"/>
      <c r="C167" s="1288"/>
      <c r="D167" s="1289"/>
      <c r="E167" s="1260" t="s">
        <v>62</v>
      </c>
      <c r="F167" s="1260"/>
      <c r="G167" s="1260"/>
      <c r="H167" s="731"/>
      <c r="I167" s="1237"/>
      <c r="J167" s="1237"/>
    </row>
    <row r="168" spans="1:10" s="31" customFormat="1" x14ac:dyDescent="0.2">
      <c r="A168" s="1288" t="s">
        <v>38</v>
      </c>
      <c r="B168" s="1288"/>
      <c r="C168" s="1288"/>
      <c r="D168" s="1289"/>
      <c r="E168" s="1260" t="s">
        <v>677</v>
      </c>
      <c r="F168" s="1260"/>
      <c r="G168" s="1260"/>
      <c r="H168" s="731"/>
      <c r="I168" s="1237"/>
      <c r="J168" s="1237"/>
    </row>
    <row r="169" spans="1:10" s="31" customFormat="1" x14ac:dyDescent="0.2">
      <c r="A169" s="1288" t="s">
        <v>39</v>
      </c>
      <c r="B169" s="1288"/>
      <c r="C169" s="1288"/>
      <c r="D169" s="1289"/>
      <c r="E169" s="1260" t="s">
        <v>678</v>
      </c>
      <c r="F169" s="1260"/>
      <c r="G169" s="1260"/>
      <c r="H169" s="908"/>
      <c r="I169" s="909"/>
      <c r="J169" s="1259"/>
    </row>
    <row r="170" spans="1:10" s="31" customFormat="1" x14ac:dyDescent="0.2">
      <c r="A170" s="1288" t="s">
        <v>40</v>
      </c>
      <c r="B170" s="1288"/>
      <c r="C170" s="1288"/>
      <c r="D170" s="1289"/>
      <c r="E170" s="1260" t="s">
        <v>62</v>
      </c>
      <c r="F170" s="1260"/>
      <c r="G170" s="1260"/>
      <c r="H170" s="908"/>
      <c r="I170" s="909"/>
      <c r="J170" s="1259"/>
    </row>
    <row r="171" spans="1:10" s="31" customFormat="1" x14ac:dyDescent="0.2">
      <c r="A171" s="1288" t="s">
        <v>41</v>
      </c>
      <c r="B171" s="1288"/>
      <c r="C171" s="1288"/>
      <c r="D171" s="1289"/>
      <c r="E171" s="1260" t="s">
        <v>677</v>
      </c>
      <c r="F171" s="1260"/>
      <c r="G171" s="1260"/>
      <c r="H171" s="908"/>
      <c r="I171" s="909"/>
      <c r="J171" s="1259"/>
    </row>
    <row r="172" spans="1:10" s="31" customFormat="1" x14ac:dyDescent="0.2">
      <c r="A172" s="1288" t="s">
        <v>42</v>
      </c>
      <c r="B172" s="1288"/>
      <c r="C172" s="1288"/>
      <c r="D172" s="1289"/>
      <c r="E172" s="1260" t="s">
        <v>677</v>
      </c>
      <c r="F172" s="1260"/>
      <c r="G172" s="1260"/>
      <c r="H172" s="1276" t="s">
        <v>1055</v>
      </c>
      <c r="I172" s="1277"/>
      <c r="J172" s="1278"/>
    </row>
    <row r="173" spans="1:10" s="31" customFormat="1" x14ac:dyDescent="0.2">
      <c r="A173" s="1288" t="s">
        <v>43</v>
      </c>
      <c r="B173" s="1288"/>
      <c r="C173" s="1288"/>
      <c r="D173" s="1289"/>
      <c r="E173" s="1260" t="s">
        <v>678</v>
      </c>
      <c r="F173" s="1260"/>
      <c r="G173" s="1260"/>
      <c r="H173" s="908"/>
      <c r="I173" s="909"/>
      <c r="J173" s="1259"/>
    </row>
    <row r="174" spans="1:10" s="31" customFormat="1" x14ac:dyDescent="0.2">
      <c r="A174" s="1288" t="s">
        <v>44</v>
      </c>
      <c r="B174" s="1288"/>
      <c r="C174" s="1288"/>
      <c r="D174" s="1289"/>
      <c r="E174" s="1260" t="s">
        <v>62</v>
      </c>
      <c r="F174" s="1260"/>
      <c r="G174" s="1260"/>
      <c r="H174" s="908"/>
      <c r="I174" s="909"/>
      <c r="J174" s="1259"/>
    </row>
    <row r="175" spans="1:10" s="31" customFormat="1" x14ac:dyDescent="0.2">
      <c r="A175" s="1288" t="s">
        <v>45</v>
      </c>
      <c r="B175" s="1288"/>
      <c r="C175" s="1288"/>
      <c r="D175" s="1289"/>
      <c r="E175" s="1260" t="s">
        <v>208</v>
      </c>
      <c r="F175" s="1260"/>
      <c r="G175" s="1260"/>
      <c r="H175" s="908"/>
      <c r="I175" s="909"/>
      <c r="J175" s="1259"/>
    </row>
    <row r="176" spans="1:10" s="31" customFormat="1" ht="25.5" customHeight="1" x14ac:dyDescent="0.2">
      <c r="A176" s="1288" t="s">
        <v>674</v>
      </c>
      <c r="B176" s="1288"/>
      <c r="C176" s="1288"/>
      <c r="D176" s="1289"/>
      <c r="E176" s="1260" t="s">
        <v>208</v>
      </c>
      <c r="F176" s="1260"/>
      <c r="G176" s="1260"/>
      <c r="H176" s="908"/>
      <c r="I176" s="909"/>
      <c r="J176" s="1259"/>
    </row>
    <row r="177" spans="1:10" s="31" customFormat="1" x14ac:dyDescent="0.2">
      <c r="A177" s="1288" t="s">
        <v>46</v>
      </c>
      <c r="B177" s="1288"/>
      <c r="C177" s="1288"/>
      <c r="D177" s="1289"/>
      <c r="E177" s="1260" t="s">
        <v>208</v>
      </c>
      <c r="F177" s="1260"/>
      <c r="G177" s="1260"/>
      <c r="H177" s="908"/>
      <c r="I177" s="909"/>
      <c r="J177" s="1259"/>
    </row>
    <row r="178" spans="1:10" s="31" customFormat="1" x14ac:dyDescent="0.2">
      <c r="A178" s="1288" t="s">
        <v>47</v>
      </c>
      <c r="B178" s="1288"/>
      <c r="C178" s="1288"/>
      <c r="D178" s="1289"/>
      <c r="E178" s="1260" t="s">
        <v>677</v>
      </c>
      <c r="F178" s="1260"/>
      <c r="G178" s="1260"/>
      <c r="H178" s="908"/>
      <c r="I178" s="909"/>
      <c r="J178" s="1259"/>
    </row>
    <row r="179" spans="1:10" s="31" customFormat="1" x14ac:dyDescent="0.2">
      <c r="A179" s="1288" t="s">
        <v>48</v>
      </c>
      <c r="B179" s="1288"/>
      <c r="C179" s="1288"/>
      <c r="D179" s="1289"/>
      <c r="E179" s="1260" t="s">
        <v>208</v>
      </c>
      <c r="F179" s="1260"/>
      <c r="G179" s="1260"/>
      <c r="H179" s="908"/>
      <c r="I179" s="909"/>
      <c r="J179" s="1259"/>
    </row>
    <row r="180" spans="1:10" s="31" customFormat="1" x14ac:dyDescent="0.2">
      <c r="A180" s="1288" t="s">
        <v>49</v>
      </c>
      <c r="B180" s="1288"/>
      <c r="C180" s="1288"/>
      <c r="D180" s="1289"/>
      <c r="E180" s="1260" t="s">
        <v>208</v>
      </c>
      <c r="F180" s="1260"/>
      <c r="G180" s="1260"/>
      <c r="H180" s="908"/>
      <c r="I180" s="909"/>
      <c r="J180" s="1259"/>
    </row>
    <row r="181" spans="1:10" s="31" customFormat="1" x14ac:dyDescent="0.2">
      <c r="A181" s="1288" t="s">
        <v>50</v>
      </c>
      <c r="B181" s="1288"/>
      <c r="C181" s="1288"/>
      <c r="D181" s="1289"/>
      <c r="E181" s="1260" t="s">
        <v>679</v>
      </c>
      <c r="F181" s="1260"/>
      <c r="G181" s="1260"/>
      <c r="H181" s="908"/>
      <c r="I181" s="909"/>
      <c r="J181" s="1259"/>
    </row>
    <row r="182" spans="1:10" s="31" customFormat="1" x14ac:dyDescent="0.2">
      <c r="A182" s="1288" t="s">
        <v>51</v>
      </c>
      <c r="B182" s="1288"/>
      <c r="C182" s="1288"/>
      <c r="D182" s="1289"/>
      <c r="E182" s="1260" t="s">
        <v>208</v>
      </c>
      <c r="F182" s="1260"/>
      <c r="G182" s="1260"/>
      <c r="H182" s="908"/>
      <c r="I182" s="909"/>
      <c r="J182" s="1259"/>
    </row>
    <row r="183" spans="1:10" s="31" customFormat="1" x14ac:dyDescent="0.2">
      <c r="A183" s="1288" t="s">
        <v>52</v>
      </c>
      <c r="B183" s="1288"/>
      <c r="C183" s="1288"/>
      <c r="D183" s="1289"/>
      <c r="E183" s="1260" t="s">
        <v>208</v>
      </c>
      <c r="F183" s="1260"/>
      <c r="G183" s="1260"/>
      <c r="H183" s="908"/>
      <c r="I183" s="909"/>
      <c r="J183" s="1259"/>
    </row>
    <row r="184" spans="1:10" s="31" customFormat="1" x14ac:dyDescent="0.2">
      <c r="A184" s="1288" t="s">
        <v>53</v>
      </c>
      <c r="B184" s="1288"/>
      <c r="C184" s="1288"/>
      <c r="D184" s="1289"/>
      <c r="E184" s="1260" t="s">
        <v>677</v>
      </c>
      <c r="F184" s="1260"/>
      <c r="G184" s="1260"/>
      <c r="H184" s="908"/>
      <c r="I184" s="909"/>
      <c r="J184" s="1259"/>
    </row>
    <row r="185" spans="1:10" s="31" customFormat="1" ht="27" customHeight="1" x14ac:dyDescent="0.2">
      <c r="A185" s="1288" t="s">
        <v>675</v>
      </c>
      <c r="B185" s="1288"/>
      <c r="C185" s="1288"/>
      <c r="D185" s="1289"/>
      <c r="E185" s="1260" t="s">
        <v>677</v>
      </c>
      <c r="F185" s="1260"/>
      <c r="G185" s="1260"/>
      <c r="H185" s="908"/>
      <c r="I185" s="909"/>
      <c r="J185" s="1259"/>
    </row>
    <row r="186" spans="1:10" s="31" customFormat="1" x14ac:dyDescent="0.2">
      <c r="A186" s="1288" t="s">
        <v>676</v>
      </c>
      <c r="B186" s="1288"/>
      <c r="C186" s="1288"/>
      <c r="D186" s="2166"/>
      <c r="E186" s="1260"/>
      <c r="F186" s="1260"/>
      <c r="G186" s="1260"/>
      <c r="H186" s="908"/>
      <c r="I186" s="909"/>
      <c r="J186" s="1259"/>
    </row>
    <row r="187" spans="1:10" s="31" customFormat="1" ht="15" thickBot="1" x14ac:dyDescent="0.25">
      <c r="A187" s="2162" t="s">
        <v>54</v>
      </c>
      <c r="B187" s="2162"/>
      <c r="C187" s="2162"/>
      <c r="D187" s="2163"/>
      <c r="E187" s="2164" t="s">
        <v>208</v>
      </c>
      <c r="F187" s="2164"/>
      <c r="G187" s="2164"/>
      <c r="H187" s="915"/>
      <c r="I187" s="916"/>
      <c r="J187" s="2165"/>
    </row>
    <row r="188" spans="1:10" s="31" customFormat="1" x14ac:dyDescent="0.2">
      <c r="A188" s="14"/>
      <c r="B188" s="14"/>
      <c r="C188" s="14"/>
      <c r="D188" s="14"/>
      <c r="E188" s="286"/>
      <c r="F188" s="286"/>
      <c r="G188" s="286"/>
      <c r="H188" s="13"/>
      <c r="I188" s="13"/>
      <c r="J188" s="13"/>
    </row>
    <row r="189" spans="1:10" s="31" customFormat="1" x14ac:dyDescent="0.2">
      <c r="A189" s="14"/>
      <c r="B189" s="14"/>
      <c r="C189" s="14"/>
      <c r="D189" s="14"/>
      <c r="E189" s="12"/>
      <c r="F189" s="12"/>
      <c r="G189" s="12"/>
      <c r="H189" s="13"/>
      <c r="I189" s="13"/>
      <c r="J189" s="13"/>
    </row>
    <row r="190" spans="1:10" s="31" customFormat="1" x14ac:dyDescent="0.2">
      <c r="A190" s="11" t="s">
        <v>55</v>
      </c>
      <c r="B190" s="1196" t="s">
        <v>957</v>
      </c>
      <c r="C190" s="1196"/>
      <c r="D190" s="1196"/>
      <c r="E190" s="1196"/>
      <c r="F190" s="1196"/>
      <c r="G190" s="1196"/>
      <c r="H190" s="1196"/>
      <c r="I190" s="1196"/>
      <c r="J190" s="1196"/>
    </row>
    <row r="191" spans="1:10" s="31" customFormat="1" ht="15" thickBot="1" x14ac:dyDescent="0.25">
      <c r="A191" s="14"/>
      <c r="B191" s="14"/>
      <c r="C191" s="14"/>
      <c r="D191" s="14"/>
      <c r="E191" s="15"/>
      <c r="F191" s="15"/>
      <c r="G191" s="15"/>
      <c r="H191" s="16"/>
      <c r="I191" s="16"/>
      <c r="J191" s="16"/>
    </row>
    <row r="192" spans="1:10" s="31" customFormat="1" ht="37.5" customHeight="1" thickTop="1" thickBot="1" x14ac:dyDescent="0.25">
      <c r="A192" s="1344" t="s">
        <v>56</v>
      </c>
      <c r="B192" s="1097"/>
      <c r="C192" s="1097"/>
      <c r="D192" s="1097" t="s">
        <v>680</v>
      </c>
      <c r="E192" s="1097"/>
      <c r="F192" s="982"/>
      <c r="G192" s="1097" t="s">
        <v>57</v>
      </c>
      <c r="H192" s="1097"/>
      <c r="I192" s="1097"/>
      <c r="J192" s="1098"/>
    </row>
    <row r="193" spans="1:10" s="184" customFormat="1" ht="44.25" customHeight="1" thickTop="1" x14ac:dyDescent="0.2">
      <c r="A193" s="2167"/>
      <c r="B193" s="2168"/>
      <c r="C193" s="2168"/>
      <c r="D193" s="2169" t="s">
        <v>681</v>
      </c>
      <c r="E193" s="2170"/>
      <c r="F193" s="2171"/>
      <c r="G193" s="2172"/>
      <c r="H193" s="2172"/>
      <c r="I193" s="2172"/>
      <c r="J193" s="2173"/>
    </row>
    <row r="194" spans="1:10" s="31" customFormat="1" x14ac:dyDescent="0.2">
      <c r="A194" s="2146"/>
      <c r="B194" s="885"/>
      <c r="C194" s="2147"/>
      <c r="D194" s="2148"/>
      <c r="E194" s="885"/>
      <c r="F194" s="2147"/>
      <c r="G194" s="1008"/>
      <c r="H194" s="909"/>
      <c r="I194" s="909"/>
      <c r="J194" s="910"/>
    </row>
    <row r="195" spans="1:10" s="31" customFormat="1" x14ac:dyDescent="0.2">
      <c r="A195" s="2146"/>
      <c r="B195" s="885"/>
      <c r="C195" s="2147"/>
      <c r="D195" s="2148"/>
      <c r="E195" s="885"/>
      <c r="F195" s="2147"/>
      <c r="G195" s="1008"/>
      <c r="H195" s="909"/>
      <c r="I195" s="909"/>
      <c r="J195" s="910"/>
    </row>
    <row r="196" spans="1:10" s="31" customFormat="1" ht="15" thickBot="1" x14ac:dyDescent="0.25">
      <c r="A196" s="2152"/>
      <c r="B196" s="1247"/>
      <c r="C196" s="1247"/>
      <c r="D196" s="1247"/>
      <c r="E196" s="1247"/>
      <c r="F196" s="1248"/>
      <c r="G196" s="1419"/>
      <c r="H196" s="1419"/>
      <c r="I196" s="1419"/>
      <c r="J196" s="1420"/>
    </row>
    <row r="197" spans="1:10" s="31" customFormat="1" ht="15" thickTop="1" x14ac:dyDescent="0.2">
      <c r="A197" s="9"/>
      <c r="B197" s="9"/>
      <c r="C197" s="9"/>
      <c r="D197" s="9"/>
      <c r="E197" s="9"/>
      <c r="F197" s="9"/>
      <c r="G197" s="10"/>
      <c r="H197" s="10"/>
      <c r="I197" s="10"/>
      <c r="J197" s="10"/>
    </row>
    <row r="198" spans="1:10" s="31" customFormat="1" x14ac:dyDescent="0.2">
      <c r="A198" s="11" t="s">
        <v>58</v>
      </c>
      <c r="B198" s="1196" t="s">
        <v>958</v>
      </c>
      <c r="C198" s="1196"/>
      <c r="D198" s="1196"/>
      <c r="E198" s="1196"/>
      <c r="F198" s="1196"/>
      <c r="G198" s="1196"/>
      <c r="H198" s="1196"/>
      <c r="I198" s="1196"/>
      <c r="J198" s="1196"/>
    </row>
    <row r="199" spans="1:10" s="31" customFormat="1" ht="15" thickBot="1" x14ac:dyDescent="0.25">
      <c r="A199" s="14"/>
      <c r="B199" s="14"/>
      <c r="C199" s="14"/>
      <c r="D199" s="14"/>
      <c r="E199" s="15"/>
      <c r="F199" s="15"/>
      <c r="G199" s="15"/>
      <c r="H199" s="16"/>
      <c r="I199" s="16"/>
      <c r="J199" s="16"/>
    </row>
    <row r="200" spans="1:10" s="31" customFormat="1" ht="15.75" thickTop="1" thickBot="1" x14ac:dyDescent="0.25">
      <c r="A200" s="1407" t="s">
        <v>59</v>
      </c>
      <c r="B200" s="682"/>
      <c r="C200" s="682"/>
      <c r="D200" s="682"/>
      <c r="E200" s="682"/>
      <c r="F200" s="982" t="s">
        <v>60</v>
      </c>
      <c r="G200" s="682" t="s">
        <v>57</v>
      </c>
      <c r="H200" s="682"/>
      <c r="I200" s="682"/>
      <c r="J200" s="1408"/>
    </row>
    <row r="201" spans="1:10" s="31" customFormat="1" ht="15" thickTop="1" x14ac:dyDescent="0.2">
      <c r="A201" s="2191"/>
      <c r="B201" s="2192"/>
      <c r="C201" s="2192"/>
      <c r="D201" s="2192"/>
      <c r="E201" s="2192"/>
      <c r="F201" s="2193"/>
      <c r="G201" s="2192"/>
      <c r="H201" s="2192"/>
      <c r="I201" s="2192"/>
      <c r="J201" s="2194"/>
    </row>
    <row r="202" spans="1:10" s="31" customFormat="1" x14ac:dyDescent="0.2">
      <c r="A202" s="2195"/>
      <c r="B202" s="2196"/>
      <c r="C202" s="2196"/>
      <c r="D202" s="2196"/>
      <c r="E202" s="2196"/>
      <c r="F202" s="2197"/>
      <c r="G202" s="2196"/>
      <c r="H202" s="2196"/>
      <c r="I202" s="2196"/>
      <c r="J202" s="2198"/>
    </row>
    <row r="203" spans="1:10" s="31" customFormat="1" x14ac:dyDescent="0.2">
      <c r="A203" s="2195"/>
      <c r="B203" s="2196"/>
      <c r="C203" s="2196"/>
      <c r="D203" s="2196"/>
      <c r="E203" s="2196"/>
      <c r="F203" s="2197"/>
      <c r="G203" s="2196"/>
      <c r="H203" s="2196"/>
      <c r="I203" s="2196"/>
      <c r="J203" s="2198"/>
    </row>
    <row r="204" spans="1:10" s="31" customFormat="1" x14ac:dyDescent="0.2">
      <c r="A204" s="2195"/>
      <c r="B204" s="2196"/>
      <c r="C204" s="2196"/>
      <c r="D204" s="2196"/>
      <c r="E204" s="2196"/>
      <c r="F204" s="2197"/>
      <c r="G204" s="2196"/>
      <c r="H204" s="2196"/>
      <c r="I204" s="2196"/>
      <c r="J204" s="2198"/>
    </row>
    <row r="205" spans="1:10" s="31" customFormat="1" ht="15" thickBot="1" x14ac:dyDescent="0.25">
      <c r="A205" s="2201"/>
      <c r="B205" s="2188"/>
      <c r="C205" s="2188"/>
      <c r="D205" s="2188"/>
      <c r="E205" s="2188"/>
      <c r="F205" s="2187"/>
      <c r="G205" s="2188"/>
      <c r="H205" s="2188"/>
      <c r="I205" s="2188"/>
      <c r="J205" s="2189"/>
    </row>
    <row r="206" spans="1:10" s="31" customFormat="1" ht="15" thickTop="1" x14ac:dyDescent="0.2">
      <c r="A206" s="14"/>
      <c r="B206" s="14"/>
      <c r="C206" s="14"/>
      <c r="D206" s="14"/>
      <c r="E206" s="15"/>
      <c r="F206" s="15"/>
      <c r="G206" s="15"/>
      <c r="H206" s="16"/>
      <c r="I206" s="16"/>
      <c r="J206" s="16"/>
    </row>
    <row r="207" spans="1:10" s="31" customFormat="1" ht="33.75" customHeight="1" x14ac:dyDescent="0.2">
      <c r="A207" s="17" t="s">
        <v>61</v>
      </c>
      <c r="B207" s="2190" t="s">
        <v>959</v>
      </c>
      <c r="C207" s="2190"/>
      <c r="D207" s="2190"/>
      <c r="E207" s="2190"/>
      <c r="F207" s="2190"/>
      <c r="G207" s="2190"/>
      <c r="H207" s="2190"/>
      <c r="I207" s="2190"/>
      <c r="J207" s="2190"/>
    </row>
    <row r="208" spans="1:10" s="31" customFormat="1" ht="15" thickBot="1" x14ac:dyDescent="0.25">
      <c r="A208" s="14"/>
      <c r="B208" s="14"/>
      <c r="C208" s="14"/>
      <c r="D208" s="14"/>
      <c r="E208" s="15"/>
      <c r="F208" s="15"/>
      <c r="G208" s="15"/>
      <c r="H208" s="16"/>
      <c r="I208" s="16"/>
      <c r="J208" s="16"/>
    </row>
    <row r="209" spans="1:10" s="31" customFormat="1" ht="158.25" customHeight="1" thickTop="1" thickBot="1" x14ac:dyDescent="0.25">
      <c r="A209" s="1173" t="s">
        <v>944</v>
      </c>
      <c r="B209" s="1174"/>
      <c r="C209" s="1541" t="s">
        <v>945</v>
      </c>
      <c r="D209" s="1560"/>
      <c r="E209" s="1541" t="s">
        <v>62</v>
      </c>
      <c r="F209" s="1560"/>
      <c r="G209" s="1541" t="s">
        <v>683</v>
      </c>
      <c r="H209" s="1175"/>
      <c r="I209" s="1174" t="s">
        <v>684</v>
      </c>
      <c r="J209" s="1180"/>
    </row>
    <row r="210" spans="1:10" s="31" customFormat="1" ht="15" thickTop="1" x14ac:dyDescent="0.2">
      <c r="A210" s="2199"/>
      <c r="B210" s="2178"/>
      <c r="C210" s="2174"/>
      <c r="D210" s="2200"/>
      <c r="E210" s="2174"/>
      <c r="F210" s="2175"/>
      <c r="G210" s="2176"/>
      <c r="H210" s="2177"/>
      <c r="I210" s="2178"/>
      <c r="J210" s="2179"/>
    </row>
    <row r="211" spans="1:10" s="31" customFormat="1" x14ac:dyDescent="0.2">
      <c r="A211" s="2180"/>
      <c r="B211" s="2181"/>
      <c r="C211" s="2182"/>
      <c r="D211" s="2183"/>
      <c r="E211" s="2182"/>
      <c r="F211" s="2184"/>
      <c r="G211" s="2182"/>
      <c r="H211" s="2185"/>
      <c r="I211" s="2181"/>
      <c r="J211" s="2186"/>
    </row>
    <row r="212" spans="1:10" s="31" customFormat="1" x14ac:dyDescent="0.2">
      <c r="A212" s="273"/>
      <c r="B212" s="274"/>
      <c r="C212" s="20"/>
      <c r="D212" s="21"/>
      <c r="E212" s="20"/>
      <c r="F212" s="22"/>
      <c r="G212" s="20"/>
      <c r="H212" s="23"/>
      <c r="I212" s="19"/>
      <c r="J212" s="24"/>
    </row>
    <row r="213" spans="1:10" s="31" customFormat="1" x14ac:dyDescent="0.2">
      <c r="A213" s="2180"/>
      <c r="B213" s="2181"/>
      <c r="C213" s="2182"/>
      <c r="D213" s="2183"/>
      <c r="E213" s="2182"/>
      <c r="F213" s="2184"/>
      <c r="G213" s="2182"/>
      <c r="H213" s="2185"/>
      <c r="I213" s="2181"/>
      <c r="J213" s="2186"/>
    </row>
    <row r="214" spans="1:10" s="31" customFormat="1" ht="15" thickBot="1" x14ac:dyDescent="0.25">
      <c r="A214" s="2202"/>
      <c r="B214" s="2203"/>
      <c r="C214" s="2204"/>
      <c r="D214" s="2205"/>
      <c r="E214" s="2204"/>
      <c r="F214" s="2206"/>
      <c r="G214" s="2204"/>
      <c r="H214" s="2207"/>
      <c r="I214" s="2203"/>
      <c r="J214" s="2208"/>
    </row>
    <row r="215" spans="1:10" s="31" customFormat="1" ht="15" thickTop="1" x14ac:dyDescent="0.2">
      <c r="A215" s="14"/>
      <c r="B215" s="14"/>
      <c r="C215" s="14"/>
      <c r="D215" s="14"/>
      <c r="E215" s="15"/>
      <c r="F215" s="15"/>
      <c r="G215" s="15"/>
      <c r="H215" s="16"/>
      <c r="I215" s="16"/>
      <c r="J215" s="16"/>
    </row>
    <row r="216" spans="1:10" s="31" customFormat="1" ht="52.5" customHeight="1" x14ac:dyDescent="0.2">
      <c r="A216" s="675" t="s">
        <v>682</v>
      </c>
      <c r="B216" s="675"/>
      <c r="C216" s="675"/>
      <c r="D216" s="675"/>
      <c r="E216" s="675"/>
      <c r="F216" s="675"/>
      <c r="G216" s="675"/>
      <c r="H216" s="675"/>
      <c r="I216" s="675"/>
      <c r="J216" s="675"/>
    </row>
    <row r="217" spans="1:10" s="31" customFormat="1" x14ac:dyDescent="0.2">
      <c r="A217" s="260"/>
      <c r="B217" s="260"/>
      <c r="C217" s="260"/>
      <c r="D217" s="260"/>
      <c r="E217" s="260"/>
      <c r="F217" s="260"/>
      <c r="G217" s="260"/>
      <c r="H217" s="260"/>
      <c r="I217" s="260"/>
      <c r="J217" s="260"/>
    </row>
    <row r="218" spans="1:10" s="31" customFormat="1" x14ac:dyDescent="0.2">
      <c r="A218" s="599"/>
      <c r="B218" s="600"/>
      <c r="C218" s="600"/>
      <c r="D218" s="600"/>
      <c r="E218" s="600"/>
      <c r="F218" s="600"/>
      <c r="G218" s="600"/>
      <c r="H218" s="600"/>
      <c r="I218" s="600"/>
      <c r="J218" s="601"/>
    </row>
    <row r="219" spans="1:10" s="31" customFormat="1" x14ac:dyDescent="0.2">
      <c r="A219" s="260"/>
      <c r="B219" s="260"/>
      <c r="C219" s="260"/>
      <c r="D219" s="260"/>
      <c r="E219" s="260"/>
      <c r="F219" s="260"/>
      <c r="G219" s="260"/>
      <c r="H219" s="260"/>
      <c r="I219" s="260"/>
      <c r="J219" s="260"/>
    </row>
    <row r="220" spans="1:10" s="31" customFormat="1" x14ac:dyDescent="0.2">
      <c r="A220" s="850"/>
      <c r="B220" s="850"/>
      <c r="C220" s="850"/>
      <c r="D220" s="850"/>
      <c r="E220" s="850"/>
      <c r="F220" s="850"/>
      <c r="G220" s="850"/>
      <c r="H220" s="850"/>
      <c r="I220" s="850"/>
      <c r="J220" s="850"/>
    </row>
    <row r="221" spans="1:10" s="178" customFormat="1" ht="30" customHeight="1" x14ac:dyDescent="0.2">
      <c r="A221" s="25" t="s">
        <v>63</v>
      </c>
      <c r="B221" s="2209" t="s">
        <v>970</v>
      </c>
      <c r="C221" s="2209"/>
      <c r="D221" s="2209"/>
      <c r="E221" s="2209"/>
      <c r="F221" s="2209"/>
      <c r="G221" s="2209"/>
      <c r="H221" s="2209"/>
      <c r="I221" s="2209"/>
      <c r="J221" s="2209"/>
    </row>
    <row r="222" spans="1:10" s="31" customFormat="1" ht="15" thickBot="1" x14ac:dyDescent="0.25">
      <c r="A222" s="26"/>
      <c r="B222" s="27"/>
      <c r="C222" s="27"/>
      <c r="D222" s="27"/>
      <c r="E222" s="27"/>
      <c r="F222" s="27"/>
      <c r="G222" s="27"/>
      <c r="H222" s="27"/>
      <c r="I222" s="27"/>
      <c r="J222" s="27"/>
    </row>
    <row r="223" spans="1:10" s="31" customFormat="1" ht="33" customHeight="1" thickBot="1" x14ac:dyDescent="0.25">
      <c r="A223" s="1135" t="s">
        <v>687</v>
      </c>
      <c r="B223" s="1136"/>
      <c r="C223" s="1136"/>
      <c r="D223" s="1136"/>
      <c r="E223" s="1136" t="s">
        <v>685</v>
      </c>
      <c r="F223" s="1136"/>
      <c r="G223" s="1136"/>
      <c r="H223" s="1136" t="s">
        <v>686</v>
      </c>
      <c r="I223" s="1136"/>
      <c r="J223" s="1137"/>
    </row>
    <row r="224" spans="1:10" s="31" customFormat="1" x14ac:dyDescent="0.2">
      <c r="A224" s="1138"/>
      <c r="B224" s="1139"/>
      <c r="C224" s="1139"/>
      <c r="D224" s="1139"/>
      <c r="E224" s="1111"/>
      <c r="F224" s="1111"/>
      <c r="G224" s="1111"/>
      <c r="H224" s="1111"/>
      <c r="I224" s="1111"/>
      <c r="J224" s="1112"/>
    </row>
    <row r="225" spans="1:10" s="31" customFormat="1" x14ac:dyDescent="0.2">
      <c r="A225" s="825"/>
      <c r="B225" s="826"/>
      <c r="C225" s="826"/>
      <c r="D225" s="826"/>
      <c r="E225" s="642"/>
      <c r="F225" s="642"/>
      <c r="G225" s="642"/>
      <c r="H225" s="642"/>
      <c r="I225" s="642"/>
      <c r="J225" s="656"/>
    </row>
    <row r="226" spans="1:10" s="31" customFormat="1" ht="15" thickBot="1" x14ac:dyDescent="0.25">
      <c r="A226" s="1140"/>
      <c r="B226" s="1141"/>
      <c r="C226" s="1141"/>
      <c r="D226" s="1141"/>
      <c r="E226" s="643"/>
      <c r="F226" s="643"/>
      <c r="G226" s="643"/>
      <c r="H226" s="643"/>
      <c r="I226" s="643"/>
      <c r="J226" s="854"/>
    </row>
    <row r="227" spans="1:10" s="31" customFormat="1" ht="15" thickBot="1" x14ac:dyDescent="0.25">
      <c r="A227" s="1110"/>
      <c r="B227" s="1110"/>
      <c r="C227" s="1110"/>
      <c r="D227" s="1110"/>
      <c r="E227" s="1113"/>
      <c r="F227" s="1113"/>
      <c r="G227" s="1113"/>
      <c r="H227" s="1110"/>
      <c r="I227" s="1110"/>
      <c r="J227" s="1110"/>
    </row>
    <row r="228" spans="1:10" s="31" customFormat="1" ht="30" customHeight="1" thickBot="1" x14ac:dyDescent="0.25">
      <c r="A228" s="1114" t="s">
        <v>688</v>
      </c>
      <c r="B228" s="1115"/>
      <c r="C228" s="1116"/>
      <c r="D228" s="1117" t="s">
        <v>689</v>
      </c>
      <c r="E228" s="1116"/>
      <c r="F228" s="1117" t="s">
        <v>690</v>
      </c>
      <c r="G228" s="1116"/>
      <c r="H228" s="1117" t="s">
        <v>691</v>
      </c>
      <c r="I228" s="1115"/>
      <c r="J228" s="1118"/>
    </row>
    <row r="229" spans="1:10" s="31" customFormat="1" x14ac:dyDescent="0.2">
      <c r="A229" s="1119"/>
      <c r="B229" s="783"/>
      <c r="C229" s="784"/>
      <c r="D229" s="1122"/>
      <c r="E229" s="1123"/>
      <c r="F229" s="1122"/>
      <c r="G229" s="1123"/>
      <c r="H229" s="1122"/>
      <c r="I229" s="1283"/>
      <c r="J229" s="1284"/>
    </row>
    <row r="230" spans="1:10" s="31" customFormat="1" x14ac:dyDescent="0.2">
      <c r="A230" s="1120"/>
      <c r="B230" s="600"/>
      <c r="C230" s="601"/>
      <c r="D230" s="1053"/>
      <c r="E230" s="1054"/>
      <c r="F230" s="1053"/>
      <c r="G230" s="1054"/>
      <c r="H230" s="1053"/>
      <c r="I230" s="1285"/>
      <c r="J230" s="1055"/>
    </row>
    <row r="231" spans="1:10" s="31" customFormat="1" ht="15" thickBot="1" x14ac:dyDescent="0.25">
      <c r="A231" s="1121"/>
      <c r="B231" s="1060"/>
      <c r="C231" s="1061"/>
      <c r="D231" s="852"/>
      <c r="E231" s="1062"/>
      <c r="F231" s="852"/>
      <c r="G231" s="1062"/>
      <c r="H231" s="852"/>
      <c r="I231" s="1286"/>
      <c r="J231" s="1063"/>
    </row>
    <row r="232" spans="1:10" s="31" customFormat="1" x14ac:dyDescent="0.2">
      <c r="A232" s="1110"/>
      <c r="B232" s="1110"/>
      <c r="C232" s="1110"/>
      <c r="D232" s="1110"/>
      <c r="E232" s="1113"/>
      <c r="F232" s="1113"/>
      <c r="G232" s="1113"/>
      <c r="H232" s="1110"/>
      <c r="I232" s="1110"/>
      <c r="J232" s="1110"/>
    </row>
    <row r="233" spans="1:10" s="31" customFormat="1" ht="39.950000000000003" customHeight="1" x14ac:dyDescent="0.2">
      <c r="A233" s="1287" t="s">
        <v>1017</v>
      </c>
      <c r="B233" s="1287"/>
      <c r="C233" s="1287"/>
      <c r="D233" s="1287"/>
      <c r="E233" s="1287"/>
      <c r="F233" s="1287"/>
      <c r="G233" s="1287"/>
      <c r="H233" s="1287"/>
      <c r="I233" s="1287"/>
      <c r="J233" s="1287"/>
    </row>
    <row r="234" spans="1:10" s="31" customFormat="1" x14ac:dyDescent="0.2">
      <c r="A234" s="56"/>
      <c r="B234" s="56"/>
      <c r="C234" s="675"/>
      <c r="D234" s="675"/>
      <c r="E234" s="675"/>
      <c r="F234" s="675"/>
      <c r="G234" s="675"/>
      <c r="H234" s="675"/>
      <c r="I234" s="675"/>
      <c r="J234" s="675"/>
    </row>
    <row r="235" spans="1:10" s="31" customFormat="1" x14ac:dyDescent="0.2">
      <c r="A235" s="599"/>
      <c r="B235" s="600"/>
      <c r="C235" s="600"/>
      <c r="D235" s="600"/>
      <c r="E235" s="600"/>
      <c r="F235" s="600"/>
      <c r="G235" s="600"/>
      <c r="H235" s="600"/>
      <c r="I235" s="600"/>
      <c r="J235" s="601"/>
    </row>
    <row r="236" spans="1:10" s="31" customFormat="1" x14ac:dyDescent="0.2">
      <c r="A236" s="28"/>
      <c r="B236" s="28"/>
      <c r="C236" s="28"/>
      <c r="D236" s="28"/>
      <c r="E236" s="28"/>
      <c r="F236" s="28"/>
      <c r="G236" s="28"/>
      <c r="H236" s="28"/>
      <c r="I236" s="28"/>
      <c r="J236" s="28"/>
    </row>
    <row r="237" spans="1:10" s="31" customFormat="1" x14ac:dyDescent="0.2">
      <c r="A237" s="26" t="s">
        <v>65</v>
      </c>
      <c r="B237" s="589" t="s">
        <v>960</v>
      </c>
      <c r="C237" s="589"/>
      <c r="D237" s="589"/>
      <c r="E237" s="589"/>
      <c r="F237" s="589"/>
      <c r="G237" s="589"/>
      <c r="H237" s="589"/>
      <c r="I237" s="589"/>
      <c r="J237" s="589"/>
    </row>
    <row r="238" spans="1:10" s="31" customFormat="1" x14ac:dyDescent="0.2">
      <c r="A238" s="29"/>
      <c r="B238" s="29"/>
      <c r="C238" s="29"/>
      <c r="D238" s="29"/>
      <c r="E238" s="29"/>
      <c r="F238" s="29"/>
      <c r="G238" s="29"/>
      <c r="H238" s="29"/>
      <c r="I238" s="29"/>
      <c r="J238" s="29"/>
    </row>
    <row r="239" spans="1:10" s="31" customFormat="1" x14ac:dyDescent="0.2">
      <c r="A239" s="1254" t="s">
        <v>66</v>
      </c>
      <c r="B239" s="1254"/>
      <c r="C239" s="1254"/>
      <c r="D239" s="1254"/>
      <c r="E239" s="1254"/>
      <c r="F239" s="1254"/>
      <c r="G239" s="1254"/>
      <c r="H239" s="1254"/>
      <c r="I239" s="1254"/>
      <c r="J239" s="1254"/>
    </row>
    <row r="240" spans="1:10" s="31" customFormat="1" x14ac:dyDescent="0.2">
      <c r="A240" s="1254"/>
      <c r="B240" s="1254"/>
      <c r="C240" s="1254"/>
      <c r="D240" s="1254"/>
      <c r="E240" s="1254"/>
      <c r="F240" s="1254"/>
      <c r="G240" s="1254"/>
      <c r="H240" s="1254"/>
      <c r="I240" s="1254"/>
      <c r="J240" s="1254"/>
    </row>
    <row r="241" spans="1:10" s="31" customFormat="1" x14ac:dyDescent="0.2">
      <c r="A241" s="1254"/>
      <c r="B241" s="1254"/>
      <c r="C241" s="1254"/>
      <c r="D241" s="1254"/>
      <c r="E241" s="1254"/>
      <c r="F241" s="1254"/>
      <c r="G241" s="1254"/>
      <c r="H241" s="1254"/>
      <c r="I241" s="1254"/>
      <c r="J241" s="1254"/>
    </row>
    <row r="242" spans="1:10" s="31" customFormat="1" ht="15" thickBot="1" x14ac:dyDescent="0.25">
      <c r="A242" s="29"/>
      <c r="B242" s="30"/>
      <c r="C242" s="30"/>
      <c r="D242" s="30"/>
      <c r="E242" s="30"/>
      <c r="F242" s="30"/>
      <c r="G242" s="30"/>
      <c r="H242" s="30"/>
      <c r="I242" s="30"/>
      <c r="J242" s="30"/>
    </row>
    <row r="243" spans="1:10" s="31" customFormat="1" ht="29.25" customHeight="1" thickTop="1" thickBot="1" x14ac:dyDescent="0.25">
      <c r="A243" s="1279" t="s">
        <v>67</v>
      </c>
      <c r="B243" s="1280"/>
      <c r="C243" s="1280"/>
      <c r="D243" s="1281" t="s">
        <v>68</v>
      </c>
      <c r="E243" s="1176"/>
      <c r="F243" s="1280" t="s">
        <v>69</v>
      </c>
      <c r="G243" s="1280"/>
      <c r="H243" s="1175" t="s">
        <v>70</v>
      </c>
      <c r="I243" s="1280"/>
      <c r="J243" s="1282"/>
    </row>
    <row r="244" spans="1:10" s="31" customFormat="1" ht="15" thickTop="1" x14ac:dyDescent="0.2">
      <c r="A244" s="1255" t="s">
        <v>103</v>
      </c>
      <c r="B244" s="1256"/>
      <c r="C244" s="1256"/>
      <c r="D244" s="1257" t="s">
        <v>1060</v>
      </c>
      <c r="E244" s="1258"/>
      <c r="F244" s="1290" t="s">
        <v>1057</v>
      </c>
      <c r="G244" s="1290"/>
      <c r="H244" s="1291" t="s">
        <v>1058</v>
      </c>
      <c r="I244" s="1257"/>
      <c r="J244" s="1292"/>
    </row>
    <row r="245" spans="1:10" s="31" customFormat="1" x14ac:dyDescent="0.2">
      <c r="A245" s="1102" t="s">
        <v>1059</v>
      </c>
      <c r="B245" s="1103"/>
      <c r="C245" s="1103"/>
      <c r="D245" s="1073" t="s">
        <v>1061</v>
      </c>
      <c r="E245" s="1074"/>
      <c r="F245" s="1075" t="s">
        <v>1062</v>
      </c>
      <c r="G245" s="1075"/>
      <c r="H245" s="1076" t="s">
        <v>1058</v>
      </c>
      <c r="I245" s="1073"/>
      <c r="J245" s="1077"/>
    </row>
    <row r="246" spans="1:10" s="31" customFormat="1" x14ac:dyDescent="0.2">
      <c r="A246" s="1078" t="s">
        <v>1063</v>
      </c>
      <c r="B246" s="1079"/>
      <c r="C246" s="1079"/>
      <c r="D246" s="2216" t="s">
        <v>1064</v>
      </c>
      <c r="E246" s="2217"/>
      <c r="F246" s="2218" t="s">
        <v>1065</v>
      </c>
      <c r="G246" s="2218"/>
      <c r="H246" s="2219" t="s">
        <v>1058</v>
      </c>
      <c r="I246" s="2216"/>
      <c r="J246" s="2220"/>
    </row>
    <row r="247" spans="1:10" s="31" customFormat="1" x14ac:dyDescent="0.2">
      <c r="A247" s="1102" t="s">
        <v>1066</v>
      </c>
      <c r="B247" s="1103"/>
      <c r="C247" s="1103"/>
      <c r="D247" s="1073" t="s">
        <v>1067</v>
      </c>
      <c r="E247" s="1074"/>
      <c r="F247" s="1075" t="s">
        <v>1068</v>
      </c>
      <c r="G247" s="1075"/>
      <c r="H247" s="1076" t="s">
        <v>1058</v>
      </c>
      <c r="I247" s="1073"/>
      <c r="J247" s="1077"/>
    </row>
    <row r="248" spans="1:10" s="31" customFormat="1" ht="15" thickBot="1" x14ac:dyDescent="0.25">
      <c r="A248" s="1338"/>
      <c r="B248" s="1339"/>
      <c r="C248" s="1339"/>
      <c r="D248" s="2210"/>
      <c r="E248" s="2211"/>
      <c r="F248" s="2212"/>
      <c r="G248" s="2212"/>
      <c r="H248" s="2213"/>
      <c r="I248" s="2210"/>
      <c r="J248" s="2214"/>
    </row>
    <row r="249" spans="1:10" s="31" customFormat="1" ht="15" thickTop="1" x14ac:dyDescent="0.2">
      <c r="A249" s="2215"/>
      <c r="B249" s="2215"/>
      <c r="C249" s="2215"/>
      <c r="D249" s="2215"/>
      <c r="E249" s="2215"/>
      <c r="F249" s="2215"/>
      <c r="G249" s="2215"/>
      <c r="H249" s="2215"/>
      <c r="I249" s="2215"/>
      <c r="J249" s="2215"/>
    </row>
    <row r="250" spans="1:10" s="31" customFormat="1" ht="49.5" customHeight="1" x14ac:dyDescent="0.2">
      <c r="B250" s="1105" t="s">
        <v>1069</v>
      </c>
      <c r="C250" s="1106"/>
      <c r="D250" s="1106"/>
      <c r="E250" s="1106"/>
      <c r="F250" s="1106"/>
      <c r="G250" s="1106"/>
      <c r="H250" s="1106"/>
      <c r="I250" s="1106"/>
      <c r="J250" s="1106"/>
    </row>
    <row r="251" spans="1:10" s="31" customFormat="1" x14ac:dyDescent="0.2">
      <c r="B251" s="269"/>
      <c r="C251" s="268"/>
      <c r="D251" s="268"/>
      <c r="E251" s="268"/>
      <c r="F251" s="268"/>
      <c r="G251" s="268"/>
      <c r="H251" s="268"/>
      <c r="I251" s="268"/>
      <c r="J251" s="268"/>
    </row>
    <row r="252" spans="1:10" s="31" customFormat="1" x14ac:dyDescent="0.2">
      <c r="A252" s="769"/>
      <c r="B252" s="770"/>
      <c r="C252" s="770"/>
      <c r="D252" s="770"/>
      <c r="E252" s="770"/>
      <c r="F252" s="770"/>
      <c r="G252" s="770"/>
      <c r="H252" s="770"/>
      <c r="I252" s="770"/>
      <c r="J252" s="771"/>
    </row>
    <row r="253" spans="1:10" s="31" customFormat="1" x14ac:dyDescent="0.2">
      <c r="B253" s="32"/>
      <c r="C253" s="32"/>
      <c r="D253" s="32"/>
      <c r="E253" s="32"/>
      <c r="F253" s="32"/>
      <c r="G253" s="32"/>
      <c r="H253" s="32"/>
      <c r="I253" s="32"/>
      <c r="J253" s="32"/>
    </row>
    <row r="254" spans="1:10" s="31" customFormat="1" x14ac:dyDescent="0.2">
      <c r="B254" s="1106" t="s">
        <v>71</v>
      </c>
      <c r="C254" s="1106"/>
      <c r="D254" s="1106"/>
      <c r="E254" s="1106"/>
      <c r="F254" s="1106"/>
      <c r="G254" s="1106"/>
      <c r="H254" s="1106"/>
      <c r="I254" s="1106"/>
      <c r="J254" s="1106"/>
    </row>
    <row r="255" spans="1:10" s="31" customFormat="1" x14ac:dyDescent="0.2">
      <c r="B255" s="1104"/>
      <c r="C255" s="1104"/>
      <c r="D255" s="1104"/>
      <c r="E255" s="1104"/>
      <c r="F255" s="1104"/>
      <c r="G255" s="1104"/>
      <c r="H255" s="1104"/>
      <c r="I255" s="1104"/>
      <c r="J255" s="1104"/>
    </row>
    <row r="256" spans="1:10" s="31" customFormat="1" ht="15" customHeight="1" x14ac:dyDescent="0.2">
      <c r="A256" s="773"/>
      <c r="B256" s="774"/>
      <c r="C256" s="774"/>
      <c r="D256" s="774"/>
      <c r="E256" s="774"/>
      <c r="F256" s="774"/>
      <c r="G256" s="774"/>
      <c r="H256" s="774"/>
      <c r="I256" s="774"/>
      <c r="J256" s="775"/>
    </row>
    <row r="257" spans="1:10" s="31" customFormat="1" x14ac:dyDescent="0.2">
      <c r="A257" s="776"/>
      <c r="B257" s="777"/>
      <c r="C257" s="777"/>
      <c r="D257" s="777"/>
      <c r="E257" s="777"/>
      <c r="F257" s="777"/>
      <c r="G257" s="777"/>
      <c r="H257" s="777"/>
      <c r="I257" s="777"/>
      <c r="J257" s="778"/>
    </row>
    <row r="258" spans="1:10" s="31" customFormat="1" x14ac:dyDescent="0.2">
      <c r="B258" s="1104"/>
      <c r="C258" s="1104"/>
      <c r="D258" s="1104"/>
      <c r="E258" s="1104"/>
      <c r="F258" s="1104"/>
      <c r="G258" s="1104"/>
      <c r="H258" s="1104"/>
      <c r="I258" s="1104"/>
      <c r="J258" s="1104"/>
    </row>
    <row r="259" spans="1:10" s="31" customFormat="1" x14ac:dyDescent="0.2"/>
    <row r="260" spans="1:10" s="31" customFormat="1" ht="62.25" customHeight="1" x14ac:dyDescent="0.2">
      <c r="B260" s="1106" t="s">
        <v>692</v>
      </c>
      <c r="C260" s="1106"/>
      <c r="D260" s="1106"/>
      <c r="E260" s="1106"/>
      <c r="F260" s="1106"/>
      <c r="G260" s="1106"/>
      <c r="H260" s="1106"/>
      <c r="I260" s="1106"/>
      <c r="J260" s="1106"/>
    </row>
    <row r="261" spans="1:10" s="31" customFormat="1" x14ac:dyDescent="0.2">
      <c r="B261" s="1106"/>
      <c r="C261" s="1106"/>
      <c r="D261" s="1106"/>
      <c r="E261" s="1106"/>
      <c r="F261" s="1106"/>
      <c r="G261" s="1106"/>
      <c r="H261" s="1106"/>
      <c r="I261" s="1106"/>
      <c r="J261" s="1106"/>
    </row>
    <row r="262" spans="1:10" s="31" customFormat="1" ht="89.25" customHeight="1" x14ac:dyDescent="0.2">
      <c r="B262" s="1105" t="s">
        <v>693</v>
      </c>
      <c r="C262" s="1106"/>
      <c r="D262" s="1106"/>
      <c r="E262" s="1106"/>
      <c r="F262" s="1106"/>
      <c r="G262" s="1106"/>
      <c r="H262" s="1106"/>
      <c r="I262" s="1106"/>
      <c r="J262" s="1106"/>
    </row>
    <row r="263" spans="1:10" s="31" customFormat="1" x14ac:dyDescent="0.2">
      <c r="B263" s="32"/>
      <c r="C263" s="32"/>
      <c r="D263" s="32"/>
      <c r="E263" s="32"/>
      <c r="F263" s="32"/>
      <c r="G263" s="32"/>
      <c r="H263" s="32"/>
      <c r="I263" s="32"/>
      <c r="J263" s="32"/>
    </row>
    <row r="264" spans="1:10" s="31" customFormat="1" x14ac:dyDescent="0.2">
      <c r="A264" s="594" t="s">
        <v>694</v>
      </c>
      <c r="B264" s="594"/>
      <c r="C264" s="594"/>
      <c r="D264" s="594"/>
      <c r="E264" s="594"/>
      <c r="F264" s="594"/>
      <c r="G264" s="594"/>
      <c r="H264" s="594"/>
      <c r="I264" s="594"/>
      <c r="J264" s="594"/>
    </row>
    <row r="265" spans="1:10" s="31" customFormat="1" x14ac:dyDescent="0.2">
      <c r="A265" s="56"/>
      <c r="B265" s="56"/>
      <c r="C265" s="675"/>
      <c r="D265" s="675"/>
      <c r="E265" s="675"/>
      <c r="F265" s="675"/>
      <c r="G265" s="675"/>
      <c r="H265" s="675"/>
      <c r="I265" s="675"/>
      <c r="J265" s="675"/>
    </row>
    <row r="266" spans="1:10" s="31" customFormat="1" x14ac:dyDescent="0.2">
      <c r="A266" s="599"/>
      <c r="B266" s="600"/>
      <c r="C266" s="600"/>
      <c r="D266" s="600"/>
      <c r="E266" s="600"/>
      <c r="F266" s="600"/>
      <c r="G266" s="600"/>
      <c r="H266" s="600"/>
      <c r="I266" s="600"/>
      <c r="J266" s="601"/>
    </row>
    <row r="267" spans="1:10" s="31" customFormat="1" x14ac:dyDescent="0.2">
      <c r="A267" s="56"/>
      <c r="B267" s="56"/>
      <c r="C267" s="56"/>
      <c r="D267" s="56"/>
      <c r="E267" s="56"/>
      <c r="F267" s="56"/>
      <c r="G267" s="56"/>
      <c r="H267" s="56"/>
      <c r="I267" s="56"/>
      <c r="J267" s="56"/>
    </row>
    <row r="268" spans="1:10" s="31" customFormat="1" x14ac:dyDescent="0.2">
      <c r="B268" s="32"/>
      <c r="C268" s="32"/>
      <c r="D268" s="32"/>
      <c r="E268" s="32"/>
      <c r="F268" s="32"/>
      <c r="G268" s="32"/>
      <c r="H268" s="32"/>
      <c r="I268" s="32"/>
      <c r="J268" s="32"/>
    </row>
    <row r="269" spans="1:10" s="31" customFormat="1" x14ac:dyDescent="0.2">
      <c r="A269" s="26" t="s">
        <v>72</v>
      </c>
      <c r="B269" s="589" t="s">
        <v>971</v>
      </c>
      <c r="C269" s="589"/>
      <c r="D269" s="589"/>
      <c r="E269" s="589"/>
      <c r="F269" s="589"/>
      <c r="G269" s="589"/>
      <c r="H269" s="589"/>
      <c r="I269" s="589"/>
      <c r="J269" s="589"/>
    </row>
    <row r="270" spans="1:10" s="31" customFormat="1" ht="15" thickBot="1" x14ac:dyDescent="0.25">
      <c r="A270" s="1096"/>
      <c r="B270" s="1096"/>
      <c r="C270" s="1096"/>
      <c r="D270" s="1096"/>
      <c r="E270" s="1096"/>
      <c r="F270" s="1096"/>
      <c r="G270" s="1096"/>
      <c r="H270" s="1096"/>
      <c r="I270" s="1096"/>
      <c r="J270" s="1096"/>
    </row>
    <row r="271" spans="1:10" s="31" customFormat="1" ht="15.75" thickTop="1" thickBot="1" x14ac:dyDescent="0.25">
      <c r="A271" s="1407" t="s">
        <v>695</v>
      </c>
      <c r="B271" s="682"/>
      <c r="C271" s="682"/>
      <c r="D271" s="1408"/>
      <c r="E271" s="982" t="s">
        <v>696</v>
      </c>
      <c r="F271" s="682"/>
      <c r="G271" s="1408"/>
      <c r="H271" s="982" t="s">
        <v>73</v>
      </c>
      <c r="I271" s="682"/>
      <c r="J271" s="1409"/>
    </row>
    <row r="272" spans="1:10" s="31" customFormat="1" ht="15" thickTop="1" x14ac:dyDescent="0.2">
      <c r="A272" s="1299"/>
      <c r="B272" s="1300"/>
      <c r="C272" s="1300"/>
      <c r="D272" s="1300"/>
      <c r="E272" s="1301"/>
      <c r="F272" s="1301"/>
      <c r="G272" s="1302"/>
      <c r="H272" s="862"/>
      <c r="I272" s="862"/>
      <c r="J272" s="1303"/>
    </row>
    <row r="273" spans="1:10" s="31" customFormat="1" x14ac:dyDescent="0.2">
      <c r="A273" s="1332"/>
      <c r="B273" s="1333"/>
      <c r="C273" s="1333"/>
      <c r="D273" s="1333"/>
      <c r="E273" s="1334"/>
      <c r="F273" s="1334"/>
      <c r="G273" s="1335"/>
      <c r="H273" s="1336"/>
      <c r="I273" s="1336"/>
      <c r="J273" s="1337"/>
    </row>
    <row r="274" spans="1:10" s="31" customFormat="1" ht="15" thickBot="1" x14ac:dyDescent="0.25">
      <c r="A274" s="1338"/>
      <c r="B274" s="1339"/>
      <c r="C274" s="1339"/>
      <c r="D274" s="1339"/>
      <c r="E274" s="1340"/>
      <c r="F274" s="1340"/>
      <c r="G274" s="1341"/>
      <c r="H274" s="1342"/>
      <c r="I274" s="1342"/>
      <c r="J274" s="1343"/>
    </row>
    <row r="275" spans="1:10" s="31" customFormat="1" ht="15" thickTop="1" x14ac:dyDescent="0.2">
      <c r="A275" s="33"/>
      <c r="B275" s="33"/>
      <c r="C275" s="33"/>
      <c r="D275" s="33"/>
      <c r="E275" s="33"/>
      <c r="F275" s="33"/>
      <c r="G275" s="33"/>
      <c r="H275" s="33"/>
      <c r="I275" s="33"/>
      <c r="J275" s="33"/>
    </row>
    <row r="276" spans="1:10" s="31" customFormat="1" ht="29.25" customHeight="1" x14ac:dyDescent="0.2">
      <c r="A276" s="17" t="s">
        <v>74</v>
      </c>
      <c r="B276" s="589" t="s">
        <v>961</v>
      </c>
      <c r="C276" s="589"/>
      <c r="D276" s="589"/>
      <c r="E276" s="589"/>
      <c r="F276" s="589"/>
      <c r="G276" s="589"/>
      <c r="H276" s="589"/>
      <c r="I276" s="589"/>
      <c r="J276" s="589"/>
    </row>
    <row r="277" spans="1:10" s="31" customFormat="1" ht="15" thickBot="1" x14ac:dyDescent="0.25"/>
    <row r="278" spans="1:10" s="31" customFormat="1" ht="60" customHeight="1" thickTop="1" thickBot="1" x14ac:dyDescent="0.25">
      <c r="A278" s="1344" t="s">
        <v>75</v>
      </c>
      <c r="B278" s="1097"/>
      <c r="C278" s="1097"/>
      <c r="D278" s="1097"/>
      <c r="E278" s="1097" t="s">
        <v>76</v>
      </c>
      <c r="F278" s="982"/>
      <c r="G278" s="1097" t="s">
        <v>699</v>
      </c>
      <c r="H278" s="1097"/>
      <c r="I278" s="1097"/>
      <c r="J278" s="1098"/>
    </row>
    <row r="279" spans="1:10" s="31" customFormat="1" ht="31.5" customHeight="1" thickTop="1" x14ac:dyDescent="0.2">
      <c r="A279" s="1094" t="s">
        <v>697</v>
      </c>
      <c r="B279" s="1095"/>
      <c r="C279" s="1095"/>
      <c r="D279" s="1095"/>
      <c r="E279" s="1022"/>
      <c r="F279" s="1023"/>
      <c r="G279" s="1024"/>
      <c r="H279" s="1024"/>
      <c r="I279" s="1024"/>
      <c r="J279" s="1025"/>
    </row>
    <row r="280" spans="1:10" s="31" customFormat="1" ht="30.75" customHeight="1" thickBot="1" x14ac:dyDescent="0.25">
      <c r="A280" s="1026" t="s">
        <v>698</v>
      </c>
      <c r="B280" s="1027"/>
      <c r="C280" s="1027"/>
      <c r="D280" s="1027"/>
      <c r="E280" s="1309"/>
      <c r="F280" s="1310"/>
      <c r="G280" s="1311"/>
      <c r="H280" s="1311"/>
      <c r="I280" s="1311"/>
      <c r="J280" s="1312"/>
    </row>
    <row r="281" spans="1:10" s="31" customFormat="1" ht="15" thickTop="1" x14ac:dyDescent="0.2">
      <c r="A281" s="186"/>
      <c r="B281" s="186"/>
      <c r="C281" s="186"/>
      <c r="D281" s="186"/>
      <c r="E281" s="187"/>
      <c r="F281" s="187"/>
      <c r="G281" s="169"/>
      <c r="H281" s="169"/>
      <c r="I281" s="169"/>
      <c r="J281" s="169"/>
    </row>
    <row r="282" spans="1:10" s="31" customFormat="1" ht="15" customHeight="1" x14ac:dyDescent="0.2">
      <c r="A282" s="1296"/>
      <c r="B282" s="1296"/>
      <c r="C282" s="1296"/>
      <c r="D282" s="1296"/>
      <c r="E282" s="1296"/>
      <c r="F282" s="1296"/>
      <c r="G282" s="1296"/>
      <c r="H282" s="1296"/>
      <c r="I282" s="1296"/>
      <c r="J282" s="1296"/>
    </row>
    <row r="283" spans="1:10" s="31" customFormat="1" x14ac:dyDescent="0.2">
      <c r="A283" s="186"/>
      <c r="B283" s="186"/>
      <c r="C283" s="186"/>
      <c r="D283" s="186"/>
      <c r="E283" s="187"/>
      <c r="F283" s="187"/>
      <c r="G283" s="169"/>
      <c r="H283" s="169"/>
      <c r="I283" s="169"/>
      <c r="J283" s="169"/>
    </row>
    <row r="284" spans="1:10" s="31" customFormat="1" x14ac:dyDescent="0.2">
      <c r="A284" s="34"/>
      <c r="B284" s="34"/>
      <c r="C284" s="34"/>
      <c r="D284" s="34"/>
      <c r="E284" s="28"/>
      <c r="F284" s="28"/>
      <c r="G284" s="33"/>
      <c r="H284" s="33"/>
      <c r="I284" s="33"/>
      <c r="J284" s="33"/>
    </row>
    <row r="285" spans="1:10" s="31" customFormat="1" x14ac:dyDescent="0.2">
      <c r="A285" s="35" t="s">
        <v>77</v>
      </c>
      <c r="B285" s="1107" t="s">
        <v>78</v>
      </c>
      <c r="C285" s="1107"/>
      <c r="D285" s="1107"/>
      <c r="E285" s="1107"/>
      <c r="F285" s="1107"/>
      <c r="G285" s="1107"/>
      <c r="H285" s="1107"/>
      <c r="I285" s="1107"/>
      <c r="J285" s="1107"/>
    </row>
    <row r="286" spans="1:10" s="31" customFormat="1" x14ac:dyDescent="0.2">
      <c r="A286" s="35"/>
      <c r="B286" s="36"/>
      <c r="C286" s="36"/>
      <c r="D286" s="36"/>
      <c r="E286" s="36"/>
      <c r="F286" s="36"/>
      <c r="G286" s="36"/>
      <c r="H286" s="36"/>
      <c r="I286" s="36"/>
      <c r="J286" s="36"/>
    </row>
    <row r="287" spans="1:10" s="31" customFormat="1" x14ac:dyDescent="0.2">
      <c r="A287" s="26" t="s">
        <v>700</v>
      </c>
      <c r="B287" s="1084" t="s">
        <v>1004</v>
      </c>
      <c r="C287" s="1084"/>
      <c r="D287" s="1084"/>
      <c r="E287" s="1084"/>
      <c r="F287" s="1084"/>
      <c r="G287" s="1084"/>
      <c r="H287" s="1084"/>
      <c r="I287" s="1084"/>
      <c r="J287" s="1084"/>
    </row>
    <row r="288" spans="1:10" s="31" customFormat="1" x14ac:dyDescent="0.2">
      <c r="A288" s="26"/>
      <c r="B288" s="240"/>
      <c r="C288" s="240"/>
      <c r="D288" s="240"/>
      <c r="E288" s="240"/>
      <c r="F288" s="240"/>
      <c r="G288" s="240"/>
      <c r="H288" s="240"/>
      <c r="I288" s="240"/>
      <c r="J288" s="240"/>
    </row>
    <row r="289" spans="1:10" s="31" customFormat="1" ht="15" thickBot="1" x14ac:dyDescent="0.25">
      <c r="A289" s="636"/>
      <c r="B289" s="636"/>
      <c r="C289" s="636"/>
      <c r="D289" s="636"/>
      <c r="E289" s="636"/>
      <c r="F289" s="636"/>
      <c r="G289" s="636"/>
      <c r="H289" s="636"/>
      <c r="I289" s="636"/>
      <c r="J289" s="636"/>
    </row>
    <row r="290" spans="1:10" s="31" customFormat="1" ht="15" thickTop="1" x14ac:dyDescent="0.2">
      <c r="A290" s="602" t="s">
        <v>79</v>
      </c>
      <c r="B290" s="1293"/>
      <c r="C290" s="1317" t="s">
        <v>22</v>
      </c>
      <c r="D290" s="924"/>
      <c r="E290" s="924"/>
      <c r="F290" s="924"/>
      <c r="G290" s="924"/>
      <c r="H290" s="924"/>
      <c r="I290" s="924"/>
      <c r="J290" s="1318"/>
    </row>
    <row r="291" spans="1:10" s="31" customFormat="1" x14ac:dyDescent="0.2">
      <c r="A291" s="1085"/>
      <c r="B291" s="1294"/>
      <c r="C291" s="1319" t="s">
        <v>701</v>
      </c>
      <c r="D291" s="1081" t="s">
        <v>80</v>
      </c>
      <c r="E291" s="1081" t="s">
        <v>81</v>
      </c>
      <c r="F291" s="1081" t="s">
        <v>82</v>
      </c>
      <c r="G291" s="1081" t="s">
        <v>83</v>
      </c>
      <c r="H291" s="1081" t="s">
        <v>704</v>
      </c>
      <c r="I291" s="1081" t="s">
        <v>702</v>
      </c>
      <c r="J291" s="1304" t="s">
        <v>84</v>
      </c>
    </row>
    <row r="292" spans="1:10" s="31" customFormat="1" ht="59.25" customHeight="1" thickBot="1" x14ac:dyDescent="0.25">
      <c r="A292" s="1086"/>
      <c r="B292" s="1295"/>
      <c r="C292" s="1319"/>
      <c r="D292" s="1081"/>
      <c r="E292" s="1081"/>
      <c r="F292" s="1081"/>
      <c r="G292" s="1081"/>
      <c r="H292" s="1081"/>
      <c r="I292" s="1081"/>
      <c r="J292" s="1304"/>
    </row>
    <row r="293" spans="1:10" s="31" customFormat="1" ht="15.75" thickTop="1" thickBot="1" x14ac:dyDescent="0.25">
      <c r="A293" s="1305" t="s">
        <v>85</v>
      </c>
      <c r="B293" s="1306"/>
      <c r="C293" s="1307"/>
      <c r="D293" s="1307"/>
      <c r="E293" s="1307"/>
      <c r="F293" s="1307"/>
      <c r="G293" s="1307"/>
      <c r="H293" s="1307"/>
      <c r="I293" s="1307"/>
      <c r="J293" s="1308"/>
    </row>
    <row r="294" spans="1:10" s="31" customFormat="1" ht="15" thickBot="1" x14ac:dyDescent="0.25">
      <c r="A294" s="1030" t="s">
        <v>86</v>
      </c>
      <c r="B294" s="1031"/>
      <c r="C294" s="469">
        <f t="shared" ref="C294:I294" si="0">IF(C333&gt;0,C333,IF(C333=0,0,""))</f>
        <v>0</v>
      </c>
      <c r="D294" s="470">
        <f t="shared" si="0"/>
        <v>14796</v>
      </c>
      <c r="E294" s="470">
        <f t="shared" si="0"/>
        <v>0</v>
      </c>
      <c r="F294" s="470">
        <f t="shared" si="0"/>
        <v>0</v>
      </c>
      <c r="G294" s="470">
        <f t="shared" si="0"/>
        <v>4280</v>
      </c>
      <c r="H294" s="470">
        <f t="shared" si="0"/>
        <v>0</v>
      </c>
      <c r="I294" s="470">
        <f t="shared" si="0"/>
        <v>0</v>
      </c>
      <c r="J294" s="471">
        <f>SUM(C294:I294)</f>
        <v>19076</v>
      </c>
    </row>
    <row r="295" spans="1:10" s="31" customFormat="1" x14ac:dyDescent="0.2">
      <c r="A295" s="1315" t="s">
        <v>87</v>
      </c>
      <c r="B295" s="1316"/>
      <c r="C295" s="472"/>
      <c r="D295" s="473"/>
      <c r="E295" s="473"/>
      <c r="F295" s="473"/>
      <c r="G295" s="473"/>
      <c r="H295" s="473"/>
      <c r="I295" s="473"/>
      <c r="J295" s="474">
        <f>SUM(C295:I295)</f>
        <v>0</v>
      </c>
    </row>
    <row r="296" spans="1:10" s="31" customFormat="1" x14ac:dyDescent="0.2">
      <c r="A296" s="1092" t="s">
        <v>88</v>
      </c>
      <c r="B296" s="1093"/>
      <c r="C296" s="475"/>
      <c r="D296" s="447">
        <v>2656</v>
      </c>
      <c r="E296" s="447"/>
      <c r="F296" s="447"/>
      <c r="G296" s="447"/>
      <c r="H296" s="447"/>
      <c r="I296" s="447"/>
      <c r="J296" s="476">
        <f>SUM(C296:I296)</f>
        <v>2656</v>
      </c>
    </row>
    <row r="297" spans="1:10" s="31" customFormat="1" ht="15" thickBot="1" x14ac:dyDescent="0.25">
      <c r="A297" s="1028" t="s">
        <v>89</v>
      </c>
      <c r="B297" s="1029"/>
      <c r="C297" s="477"/>
      <c r="D297" s="478"/>
      <c r="E297" s="478"/>
      <c r="F297" s="478"/>
      <c r="G297" s="478"/>
      <c r="H297" s="478"/>
      <c r="I297" s="478"/>
      <c r="J297" s="479">
        <f>SUM(C297:I297)</f>
        <v>0</v>
      </c>
    </row>
    <row r="298" spans="1:10" s="31" customFormat="1" ht="15" thickBot="1" x14ac:dyDescent="0.25">
      <c r="A298" s="1030" t="s">
        <v>90</v>
      </c>
      <c r="B298" s="1031"/>
      <c r="C298" s="480">
        <f t="shared" ref="C298:I298" si="1">IFERROR(C294+C295-C296+C297,"CHYBA")</f>
        <v>0</v>
      </c>
      <c r="D298" s="470">
        <f t="shared" si="1"/>
        <v>12140</v>
      </c>
      <c r="E298" s="470">
        <f t="shared" si="1"/>
        <v>0</v>
      </c>
      <c r="F298" s="470">
        <f t="shared" si="1"/>
        <v>0</v>
      </c>
      <c r="G298" s="470">
        <f t="shared" si="1"/>
        <v>4280</v>
      </c>
      <c r="H298" s="470">
        <f t="shared" si="1"/>
        <v>0</v>
      </c>
      <c r="I298" s="470">
        <f t="shared" si="1"/>
        <v>0</v>
      </c>
      <c r="J298" s="471">
        <f>SUM(C298:I298)</f>
        <v>16420</v>
      </c>
    </row>
    <row r="299" spans="1:10" s="31" customFormat="1" ht="15" thickBot="1" x14ac:dyDescent="0.25">
      <c r="A299" s="1099" t="s">
        <v>91</v>
      </c>
      <c r="B299" s="1100"/>
      <c r="C299" s="1100"/>
      <c r="D299" s="1100"/>
      <c r="E299" s="1100"/>
      <c r="F299" s="1100"/>
      <c r="G299" s="1100"/>
      <c r="H299" s="1100"/>
      <c r="I299" s="1100"/>
      <c r="J299" s="1101"/>
    </row>
    <row r="300" spans="1:10" s="31" customFormat="1" ht="15" thickBot="1" x14ac:dyDescent="0.25">
      <c r="A300" s="1030" t="s">
        <v>86</v>
      </c>
      <c r="B300" s="1031"/>
      <c r="C300" s="480">
        <f t="shared" ref="C300:I300" si="2">IF(C339&gt;0,C339,IF(C339=0,0,""))</f>
        <v>0</v>
      </c>
      <c r="D300" s="470">
        <f t="shared" si="2"/>
        <v>14796</v>
      </c>
      <c r="E300" s="470">
        <f t="shared" si="2"/>
        <v>0</v>
      </c>
      <c r="F300" s="470">
        <f t="shared" si="2"/>
        <v>0</v>
      </c>
      <c r="G300" s="470">
        <f t="shared" si="2"/>
        <v>119</v>
      </c>
      <c r="H300" s="470">
        <f t="shared" si="2"/>
        <v>0</v>
      </c>
      <c r="I300" s="470">
        <f t="shared" si="2"/>
        <v>0</v>
      </c>
      <c r="J300" s="471">
        <f>SUM(C300:I300)</f>
        <v>14915</v>
      </c>
    </row>
    <row r="301" spans="1:10" s="31" customFormat="1" x14ac:dyDescent="0.2">
      <c r="A301" s="1315" t="s">
        <v>87</v>
      </c>
      <c r="B301" s="1316"/>
      <c r="C301" s="472"/>
      <c r="D301" s="473"/>
      <c r="E301" s="473"/>
      <c r="F301" s="473"/>
      <c r="G301" s="473">
        <v>1428</v>
      </c>
      <c r="H301" s="473"/>
      <c r="I301" s="473"/>
      <c r="J301" s="474">
        <f>SUM(C301:I301)</f>
        <v>1428</v>
      </c>
    </row>
    <row r="302" spans="1:10" s="31" customFormat="1" x14ac:dyDescent="0.2">
      <c r="A302" s="1092" t="s">
        <v>88</v>
      </c>
      <c r="B302" s="1093"/>
      <c r="C302" s="475"/>
      <c r="D302" s="447">
        <v>2656</v>
      </c>
      <c r="E302" s="447"/>
      <c r="F302" s="447"/>
      <c r="G302" s="447"/>
      <c r="H302" s="447"/>
      <c r="I302" s="447"/>
      <c r="J302" s="476">
        <f>SUM(C302:I302)</f>
        <v>2656</v>
      </c>
    </row>
    <row r="303" spans="1:10" s="31" customFormat="1" ht="15" thickBot="1" x14ac:dyDescent="0.25">
      <c r="A303" s="1108" t="s">
        <v>89</v>
      </c>
      <c r="B303" s="1109"/>
      <c r="C303" s="477"/>
      <c r="D303" s="478"/>
      <c r="E303" s="478"/>
      <c r="F303" s="478"/>
      <c r="G303" s="478"/>
      <c r="H303" s="478"/>
      <c r="I303" s="478"/>
      <c r="J303" s="479">
        <f>SUM(C303:I303)</f>
        <v>0</v>
      </c>
    </row>
    <row r="304" spans="1:10" s="31" customFormat="1" ht="15" thickBot="1" x14ac:dyDescent="0.25">
      <c r="A304" s="1030" t="s">
        <v>90</v>
      </c>
      <c r="B304" s="1031"/>
      <c r="C304" s="480">
        <f t="shared" ref="C304:I304" si="3">IFERROR(C300+C301-C302+C303,"CHYBA")</f>
        <v>0</v>
      </c>
      <c r="D304" s="470">
        <f t="shared" si="3"/>
        <v>12140</v>
      </c>
      <c r="E304" s="470">
        <f t="shared" si="3"/>
        <v>0</v>
      </c>
      <c r="F304" s="470">
        <f t="shared" si="3"/>
        <v>0</v>
      </c>
      <c r="G304" s="470">
        <f t="shared" si="3"/>
        <v>1547</v>
      </c>
      <c r="H304" s="470">
        <f t="shared" si="3"/>
        <v>0</v>
      </c>
      <c r="I304" s="470">
        <f t="shared" si="3"/>
        <v>0</v>
      </c>
      <c r="J304" s="471">
        <f>SUM(C304:I304)</f>
        <v>13687</v>
      </c>
    </row>
    <row r="305" spans="1:10" s="31" customFormat="1" ht="15" thickBot="1" x14ac:dyDescent="0.25">
      <c r="A305" s="1099" t="s">
        <v>92</v>
      </c>
      <c r="B305" s="1100"/>
      <c r="C305" s="1100"/>
      <c r="D305" s="1100"/>
      <c r="E305" s="1100"/>
      <c r="F305" s="1100"/>
      <c r="G305" s="1100"/>
      <c r="H305" s="1100"/>
      <c r="I305" s="1100"/>
      <c r="J305" s="1101"/>
    </row>
    <row r="306" spans="1:10" s="31" customFormat="1" ht="15" thickBot="1" x14ac:dyDescent="0.25">
      <c r="A306" s="1030" t="s">
        <v>86</v>
      </c>
      <c r="B306" s="1031"/>
      <c r="C306" s="480">
        <f t="shared" ref="C306:I306" si="4">IF(C345&gt;0,C345,IF(C345=0,0,""))</f>
        <v>0</v>
      </c>
      <c r="D306" s="470">
        <f t="shared" si="4"/>
        <v>0</v>
      </c>
      <c r="E306" s="470">
        <f t="shared" si="4"/>
        <v>0</v>
      </c>
      <c r="F306" s="470">
        <f t="shared" si="4"/>
        <v>0</v>
      </c>
      <c r="G306" s="470">
        <f t="shared" si="4"/>
        <v>0</v>
      </c>
      <c r="H306" s="470">
        <f t="shared" si="4"/>
        <v>0</v>
      </c>
      <c r="I306" s="470">
        <f t="shared" si="4"/>
        <v>0</v>
      </c>
      <c r="J306" s="471">
        <f>SUM(C306:I306)</f>
        <v>0</v>
      </c>
    </row>
    <row r="307" spans="1:10" s="31" customFormat="1" x14ac:dyDescent="0.2">
      <c r="A307" s="1032" t="s">
        <v>87</v>
      </c>
      <c r="B307" s="1033"/>
      <c r="C307" s="472"/>
      <c r="D307" s="473"/>
      <c r="E307" s="473"/>
      <c r="F307" s="473"/>
      <c r="G307" s="473"/>
      <c r="H307" s="473"/>
      <c r="I307" s="473"/>
      <c r="J307" s="474">
        <f>SUM(C307:I307)</f>
        <v>0</v>
      </c>
    </row>
    <row r="308" spans="1:10" s="31" customFormat="1" x14ac:dyDescent="0.2">
      <c r="A308" s="1092" t="s">
        <v>88</v>
      </c>
      <c r="B308" s="1093"/>
      <c r="C308" s="475"/>
      <c r="D308" s="447"/>
      <c r="E308" s="447"/>
      <c r="F308" s="447"/>
      <c r="G308" s="447"/>
      <c r="H308" s="447"/>
      <c r="I308" s="447"/>
      <c r="J308" s="476">
        <f>SUM(C308:I308)</f>
        <v>0</v>
      </c>
    </row>
    <row r="309" spans="1:10" s="31" customFormat="1" ht="15" thickBot="1" x14ac:dyDescent="0.25">
      <c r="A309" s="1108" t="s">
        <v>89</v>
      </c>
      <c r="B309" s="1109"/>
      <c r="C309" s="477"/>
      <c r="D309" s="478"/>
      <c r="E309" s="478"/>
      <c r="F309" s="478"/>
      <c r="G309" s="478"/>
      <c r="H309" s="478"/>
      <c r="I309" s="478"/>
      <c r="J309" s="479">
        <f>SUM(C309:I309)</f>
        <v>0</v>
      </c>
    </row>
    <row r="310" spans="1:10" s="31" customFormat="1" ht="15" thickBot="1" x14ac:dyDescent="0.25">
      <c r="A310" s="1030" t="s">
        <v>90</v>
      </c>
      <c r="B310" s="1031"/>
      <c r="C310" s="480">
        <f t="shared" ref="C310:I310" si="5">IFERROR(C306+C307-C308+C309,"CHYBA")</f>
        <v>0</v>
      </c>
      <c r="D310" s="470">
        <f t="shared" si="5"/>
        <v>0</v>
      </c>
      <c r="E310" s="470">
        <f t="shared" si="5"/>
        <v>0</v>
      </c>
      <c r="F310" s="470">
        <f t="shared" si="5"/>
        <v>0</v>
      </c>
      <c r="G310" s="470">
        <f t="shared" si="5"/>
        <v>0</v>
      </c>
      <c r="H310" s="470">
        <f t="shared" si="5"/>
        <v>0</v>
      </c>
      <c r="I310" s="470">
        <f t="shared" si="5"/>
        <v>0</v>
      </c>
      <c r="J310" s="471">
        <f>SUM(C310:I310)</f>
        <v>0</v>
      </c>
    </row>
    <row r="311" spans="1:10" s="31" customFormat="1" ht="15" thickBot="1" x14ac:dyDescent="0.25">
      <c r="A311" s="1099" t="s">
        <v>93</v>
      </c>
      <c r="B311" s="1100"/>
      <c r="C311" s="1100"/>
      <c r="D311" s="1100"/>
      <c r="E311" s="1100"/>
      <c r="F311" s="1100"/>
      <c r="G311" s="1100"/>
      <c r="H311" s="1100"/>
      <c r="I311" s="1100"/>
      <c r="J311" s="1101"/>
    </row>
    <row r="312" spans="1:10" s="31" customFormat="1" ht="15" thickBot="1" x14ac:dyDescent="0.25">
      <c r="A312" s="1346" t="s">
        <v>86</v>
      </c>
      <c r="B312" s="1347"/>
      <c r="C312" s="469">
        <f>C294-C300-C306</f>
        <v>0</v>
      </c>
      <c r="D312" s="470">
        <f t="shared" ref="D312:J312" si="6">D294-D300-D306</f>
        <v>0</v>
      </c>
      <c r="E312" s="470">
        <f t="shared" si="6"/>
        <v>0</v>
      </c>
      <c r="F312" s="470">
        <f t="shared" si="6"/>
        <v>0</v>
      </c>
      <c r="G312" s="470">
        <f t="shared" si="6"/>
        <v>4161</v>
      </c>
      <c r="H312" s="470">
        <f t="shared" si="6"/>
        <v>0</v>
      </c>
      <c r="I312" s="470">
        <f t="shared" si="6"/>
        <v>0</v>
      </c>
      <c r="J312" s="471">
        <f t="shared" si="6"/>
        <v>4161</v>
      </c>
    </row>
    <row r="313" spans="1:10" s="31" customFormat="1" ht="15" thickBot="1" x14ac:dyDescent="0.25">
      <c r="A313" s="1297" t="s">
        <v>90</v>
      </c>
      <c r="B313" s="1298"/>
      <c r="C313" s="481">
        <f>C298-C304-C310</f>
        <v>0</v>
      </c>
      <c r="D313" s="482">
        <f t="shared" ref="D313:J313" si="7">D298-D304-D310</f>
        <v>0</v>
      </c>
      <c r="E313" s="482">
        <f>E298-E304-E310</f>
        <v>0</v>
      </c>
      <c r="F313" s="482">
        <f t="shared" si="7"/>
        <v>0</v>
      </c>
      <c r="G313" s="482">
        <f t="shared" si="7"/>
        <v>2733</v>
      </c>
      <c r="H313" s="482">
        <f t="shared" si="7"/>
        <v>0</v>
      </c>
      <c r="I313" s="482">
        <f t="shared" si="7"/>
        <v>0</v>
      </c>
      <c r="J313" s="483">
        <f t="shared" si="7"/>
        <v>2733</v>
      </c>
    </row>
    <row r="314" spans="1:10" s="31" customFormat="1" ht="15" thickTop="1" x14ac:dyDescent="0.2">
      <c r="A314" s="28"/>
      <c r="B314" s="28"/>
      <c r="C314" s="39"/>
      <c r="D314" s="39"/>
      <c r="E314" s="40"/>
      <c r="F314" s="39"/>
      <c r="G314" s="39"/>
      <c r="H314" s="39"/>
      <c r="I314" s="39"/>
      <c r="J314" s="39"/>
    </row>
    <row r="315" spans="1:10" s="31" customFormat="1" ht="30.75" customHeight="1" x14ac:dyDescent="0.2">
      <c r="A315" s="1172" t="s">
        <v>977</v>
      </c>
      <c r="B315" s="1172"/>
      <c r="C315" s="1172"/>
      <c r="D315" s="1172"/>
      <c r="E315" s="1172"/>
      <c r="F315" s="1172"/>
      <c r="G315" s="1172"/>
      <c r="H315" s="1172"/>
      <c r="I315" s="1172"/>
      <c r="J315" s="1172"/>
    </row>
    <row r="316" spans="1:10" s="31" customFormat="1" x14ac:dyDescent="0.2">
      <c r="A316" s="113"/>
      <c r="B316" s="113"/>
      <c r="C316" s="113"/>
      <c r="D316" s="113"/>
      <c r="E316" s="113"/>
      <c r="F316" s="113"/>
      <c r="G316" s="113"/>
      <c r="H316" s="113"/>
      <c r="I316" s="113"/>
      <c r="J316" s="113"/>
    </row>
    <row r="317" spans="1:10" s="31" customFormat="1" x14ac:dyDescent="0.2">
      <c r="A317" s="779"/>
      <c r="B317" s="780"/>
      <c r="C317" s="780"/>
      <c r="D317" s="780"/>
      <c r="E317" s="780"/>
      <c r="F317" s="780"/>
      <c r="G317" s="780"/>
      <c r="H317" s="780"/>
      <c r="I317" s="780"/>
      <c r="J317" s="781"/>
    </row>
    <row r="318" spans="1:10" s="31" customFormat="1" x14ac:dyDescent="0.2">
      <c r="A318" s="782"/>
      <c r="B318" s="783"/>
      <c r="C318" s="783"/>
      <c r="D318" s="783"/>
      <c r="E318" s="783"/>
      <c r="F318" s="783"/>
      <c r="G318" s="783"/>
      <c r="H318" s="783"/>
      <c r="I318" s="783"/>
      <c r="J318" s="784"/>
    </row>
    <row r="319" spans="1:10" s="31" customFormat="1" x14ac:dyDescent="0.2">
      <c r="A319" s="113"/>
      <c r="B319" s="113"/>
      <c r="C319" s="113"/>
      <c r="D319" s="113"/>
      <c r="E319" s="113"/>
      <c r="F319" s="113"/>
      <c r="G319" s="113"/>
      <c r="H319" s="113"/>
      <c r="I319" s="113"/>
      <c r="J319" s="113"/>
    </row>
    <row r="320" spans="1:10" s="31" customFormat="1" ht="31.5" customHeight="1" x14ac:dyDescent="0.2">
      <c r="A320" s="1172" t="s">
        <v>703</v>
      </c>
      <c r="B320" s="1172"/>
      <c r="C320" s="1172"/>
      <c r="D320" s="1172"/>
      <c r="E320" s="1172"/>
      <c r="F320" s="1172"/>
      <c r="G320" s="1172"/>
      <c r="H320" s="1172"/>
      <c r="I320" s="1172"/>
      <c r="J320" s="1172"/>
    </row>
    <row r="321" spans="1:10" s="31" customFormat="1" x14ac:dyDescent="0.2">
      <c r="A321" s="113"/>
      <c r="B321" s="113"/>
      <c r="C321" s="113"/>
      <c r="D321" s="113"/>
      <c r="E321" s="113"/>
      <c r="F321" s="113"/>
      <c r="G321" s="113"/>
      <c r="H321" s="113"/>
      <c r="I321" s="113"/>
      <c r="J321" s="113"/>
    </row>
    <row r="322" spans="1:10" s="31" customFormat="1" x14ac:dyDescent="0.2">
      <c r="A322" s="779"/>
      <c r="B322" s="780"/>
      <c r="C322" s="780"/>
      <c r="D322" s="780"/>
      <c r="E322" s="780"/>
      <c r="F322" s="780"/>
      <c r="G322" s="780"/>
      <c r="H322" s="780"/>
      <c r="I322" s="780"/>
      <c r="J322" s="781"/>
    </row>
    <row r="323" spans="1:10" s="31" customFormat="1" x14ac:dyDescent="0.2">
      <c r="A323" s="782"/>
      <c r="B323" s="783"/>
      <c r="C323" s="783"/>
      <c r="D323" s="783"/>
      <c r="E323" s="783"/>
      <c r="F323" s="783"/>
      <c r="G323" s="783"/>
      <c r="H323" s="783"/>
      <c r="I323" s="783"/>
      <c r="J323" s="784"/>
    </row>
    <row r="324" spans="1:10" s="31" customFormat="1" ht="15" thickBot="1" x14ac:dyDescent="0.25">
      <c r="A324" s="113"/>
      <c r="B324" s="113"/>
      <c r="C324" s="113"/>
      <c r="D324" s="113"/>
      <c r="E324" s="113"/>
      <c r="F324" s="113"/>
      <c r="G324" s="113"/>
      <c r="H324" s="113"/>
      <c r="I324" s="113"/>
      <c r="J324" s="113"/>
    </row>
    <row r="325" spans="1:10" s="31" customFormat="1" ht="15" thickTop="1" x14ac:dyDescent="0.2">
      <c r="A325" s="602" t="s">
        <v>79</v>
      </c>
      <c r="B325" s="1293"/>
      <c r="C325" s="1317" t="s">
        <v>23</v>
      </c>
      <c r="D325" s="924"/>
      <c r="E325" s="924"/>
      <c r="F325" s="924"/>
      <c r="G325" s="924"/>
      <c r="H325" s="924"/>
      <c r="I325" s="924"/>
      <c r="J325" s="1318"/>
    </row>
    <row r="326" spans="1:10" s="31" customFormat="1" x14ac:dyDescent="0.2">
      <c r="A326" s="1085"/>
      <c r="B326" s="1294"/>
      <c r="C326" s="1319" t="s">
        <v>705</v>
      </c>
      <c r="D326" s="1081" t="s">
        <v>80</v>
      </c>
      <c r="E326" s="1081" t="s">
        <v>81</v>
      </c>
      <c r="F326" s="1081" t="s">
        <v>82</v>
      </c>
      <c r="G326" s="1081" t="s">
        <v>83</v>
      </c>
      <c r="H326" s="1081" t="s">
        <v>704</v>
      </c>
      <c r="I326" s="1081" t="s">
        <v>702</v>
      </c>
      <c r="J326" s="1313" t="s">
        <v>84</v>
      </c>
    </row>
    <row r="327" spans="1:10" s="31" customFormat="1" ht="65.25" customHeight="1" thickBot="1" x14ac:dyDescent="0.25">
      <c r="A327" s="1086"/>
      <c r="B327" s="1295"/>
      <c r="C327" s="1319"/>
      <c r="D327" s="1081"/>
      <c r="E327" s="1081"/>
      <c r="F327" s="1081"/>
      <c r="G327" s="1081"/>
      <c r="H327" s="1081"/>
      <c r="I327" s="1081"/>
      <c r="J327" s="1314"/>
    </row>
    <row r="328" spans="1:10" s="31" customFormat="1" ht="15.75" thickTop="1" thickBot="1" x14ac:dyDescent="0.25">
      <c r="A328" s="1305" t="s">
        <v>85</v>
      </c>
      <c r="B328" s="1306"/>
      <c r="C328" s="1307"/>
      <c r="D328" s="1307"/>
      <c r="E328" s="1307"/>
      <c r="F328" s="1307"/>
      <c r="G328" s="1307"/>
      <c r="H328" s="1307"/>
      <c r="I328" s="1307"/>
      <c r="J328" s="1308"/>
    </row>
    <row r="329" spans="1:10" s="31" customFormat="1" ht="15" thickBot="1" x14ac:dyDescent="0.25">
      <c r="A329" s="1030" t="s">
        <v>86</v>
      </c>
      <c r="B329" s="1031"/>
      <c r="C329" s="484">
        <v>0</v>
      </c>
      <c r="D329" s="485">
        <v>24525</v>
      </c>
      <c r="E329" s="485">
        <v>0</v>
      </c>
      <c r="F329" s="485">
        <v>0</v>
      </c>
      <c r="G329" s="485">
        <v>0</v>
      </c>
      <c r="H329" s="485">
        <v>0</v>
      </c>
      <c r="I329" s="485">
        <v>0</v>
      </c>
      <c r="J329" s="471">
        <f>SUM(C329:I329)</f>
        <v>24525</v>
      </c>
    </row>
    <row r="330" spans="1:10" s="31" customFormat="1" x14ac:dyDescent="0.2">
      <c r="A330" s="1315" t="s">
        <v>87</v>
      </c>
      <c r="B330" s="1316"/>
      <c r="C330" s="472"/>
      <c r="D330" s="473"/>
      <c r="E330" s="473"/>
      <c r="F330" s="473"/>
      <c r="G330" s="473">
        <v>4280</v>
      </c>
      <c r="H330" s="473"/>
      <c r="I330" s="473"/>
      <c r="J330" s="474">
        <f>SUM(C330:I330)</f>
        <v>4280</v>
      </c>
    </row>
    <row r="331" spans="1:10" s="31" customFormat="1" x14ac:dyDescent="0.2">
      <c r="A331" s="1092" t="s">
        <v>88</v>
      </c>
      <c r="B331" s="1093"/>
      <c r="C331" s="475"/>
      <c r="D331" s="447">
        <v>9729</v>
      </c>
      <c r="E331" s="447"/>
      <c r="F331" s="447"/>
      <c r="G331" s="447"/>
      <c r="H331" s="447"/>
      <c r="I331" s="447"/>
      <c r="J331" s="476">
        <f>SUM(C331:I331)</f>
        <v>9729</v>
      </c>
    </row>
    <row r="332" spans="1:10" s="31" customFormat="1" ht="15" thickBot="1" x14ac:dyDescent="0.25">
      <c r="A332" s="1028" t="s">
        <v>89</v>
      </c>
      <c r="B332" s="1029"/>
      <c r="C332" s="477"/>
      <c r="D332" s="478"/>
      <c r="E332" s="478"/>
      <c r="F332" s="478"/>
      <c r="G332" s="478"/>
      <c r="H332" s="478"/>
      <c r="I332" s="478"/>
      <c r="J332" s="479">
        <f>SUM(C332:I332)</f>
        <v>0</v>
      </c>
    </row>
    <row r="333" spans="1:10" s="31" customFormat="1" ht="15" thickBot="1" x14ac:dyDescent="0.25">
      <c r="A333" s="1030" t="s">
        <v>90</v>
      </c>
      <c r="B333" s="1031"/>
      <c r="C333" s="480">
        <f t="shared" ref="C333:I333" si="8">IFERROR(C329+C330-C331+C332,"CHYBA")</f>
        <v>0</v>
      </c>
      <c r="D333" s="470">
        <f t="shared" si="8"/>
        <v>14796</v>
      </c>
      <c r="E333" s="470">
        <f t="shared" si="8"/>
        <v>0</v>
      </c>
      <c r="F333" s="470">
        <f t="shared" si="8"/>
        <v>0</v>
      </c>
      <c r="G333" s="470">
        <f t="shared" si="8"/>
        <v>4280</v>
      </c>
      <c r="H333" s="470">
        <f t="shared" si="8"/>
        <v>0</v>
      </c>
      <c r="I333" s="470">
        <f t="shared" si="8"/>
        <v>0</v>
      </c>
      <c r="J333" s="471">
        <f>SUM(C333:I333)</f>
        <v>19076</v>
      </c>
    </row>
    <row r="334" spans="1:10" s="31" customFormat="1" ht="15" thickBot="1" x14ac:dyDescent="0.25">
      <c r="A334" s="1099" t="s">
        <v>91</v>
      </c>
      <c r="B334" s="1100"/>
      <c r="C334" s="1100"/>
      <c r="D334" s="1100"/>
      <c r="E334" s="1100"/>
      <c r="F334" s="1100"/>
      <c r="G334" s="1100"/>
      <c r="H334" s="1100"/>
      <c r="I334" s="1100"/>
      <c r="J334" s="1101"/>
    </row>
    <row r="335" spans="1:10" s="31" customFormat="1" ht="15" thickBot="1" x14ac:dyDescent="0.25">
      <c r="A335" s="1030" t="s">
        <v>86</v>
      </c>
      <c r="B335" s="1031"/>
      <c r="C335" s="486">
        <v>0</v>
      </c>
      <c r="D335" s="485">
        <v>23398</v>
      </c>
      <c r="E335" s="485">
        <v>0</v>
      </c>
      <c r="F335" s="485">
        <v>0</v>
      </c>
      <c r="G335" s="485">
        <v>0</v>
      </c>
      <c r="H335" s="485">
        <v>0</v>
      </c>
      <c r="I335" s="485">
        <v>0</v>
      </c>
      <c r="J335" s="471">
        <f>SUM(C335:I335)</f>
        <v>23398</v>
      </c>
    </row>
    <row r="336" spans="1:10" s="31" customFormat="1" x14ac:dyDescent="0.2">
      <c r="A336" s="1032" t="s">
        <v>87</v>
      </c>
      <c r="B336" s="1033"/>
      <c r="C336" s="472"/>
      <c r="D336" s="473">
        <v>1127</v>
      </c>
      <c r="E336" s="473"/>
      <c r="F336" s="473"/>
      <c r="G336" s="473">
        <v>119</v>
      </c>
      <c r="H336" s="473"/>
      <c r="I336" s="473"/>
      <c r="J336" s="474">
        <f>SUM(C336:I336)</f>
        <v>1246</v>
      </c>
    </row>
    <row r="337" spans="1:10" s="31" customFormat="1" x14ac:dyDescent="0.2">
      <c r="A337" s="1092" t="s">
        <v>88</v>
      </c>
      <c r="B337" s="1093"/>
      <c r="C337" s="475"/>
      <c r="D337" s="447">
        <v>9729</v>
      </c>
      <c r="E337" s="447"/>
      <c r="F337" s="447"/>
      <c r="G337" s="447"/>
      <c r="H337" s="447"/>
      <c r="I337" s="447"/>
      <c r="J337" s="476">
        <f>SUM(C337:I337)</f>
        <v>9729</v>
      </c>
    </row>
    <row r="338" spans="1:10" s="31" customFormat="1" ht="15" thickBot="1" x14ac:dyDescent="0.25">
      <c r="A338" s="1108" t="s">
        <v>89</v>
      </c>
      <c r="B338" s="1109"/>
      <c r="C338" s="477"/>
      <c r="D338" s="478"/>
      <c r="E338" s="478"/>
      <c r="F338" s="478"/>
      <c r="G338" s="478"/>
      <c r="H338" s="478"/>
      <c r="I338" s="478"/>
      <c r="J338" s="479">
        <f>SUM(C338:I338)</f>
        <v>0</v>
      </c>
    </row>
    <row r="339" spans="1:10" s="31" customFormat="1" ht="15" thickBot="1" x14ac:dyDescent="0.25">
      <c r="A339" s="1030" t="s">
        <v>90</v>
      </c>
      <c r="B339" s="1031"/>
      <c r="C339" s="480">
        <f t="shared" ref="C339:I339" si="9">IFERROR(C335+C336-C337+C338,"CHYBA")</f>
        <v>0</v>
      </c>
      <c r="D339" s="470">
        <f t="shared" si="9"/>
        <v>14796</v>
      </c>
      <c r="E339" s="470">
        <f t="shared" si="9"/>
        <v>0</v>
      </c>
      <c r="F339" s="470">
        <f t="shared" si="9"/>
        <v>0</v>
      </c>
      <c r="G339" s="470">
        <f t="shared" si="9"/>
        <v>119</v>
      </c>
      <c r="H339" s="470">
        <f t="shared" si="9"/>
        <v>0</v>
      </c>
      <c r="I339" s="470">
        <f t="shared" si="9"/>
        <v>0</v>
      </c>
      <c r="J339" s="471">
        <f>SUM(C339:I339)</f>
        <v>14915</v>
      </c>
    </row>
    <row r="340" spans="1:10" s="31" customFormat="1" ht="15" thickBot="1" x14ac:dyDescent="0.25">
      <c r="A340" s="1099" t="s">
        <v>92</v>
      </c>
      <c r="B340" s="1100"/>
      <c r="C340" s="1100"/>
      <c r="D340" s="1100"/>
      <c r="E340" s="1100"/>
      <c r="F340" s="1100"/>
      <c r="G340" s="1100"/>
      <c r="H340" s="1100"/>
      <c r="I340" s="1100"/>
      <c r="J340" s="1101"/>
    </row>
    <row r="341" spans="1:10" s="31" customFormat="1" ht="15" thickBot="1" x14ac:dyDescent="0.25">
      <c r="A341" s="1030" t="s">
        <v>86</v>
      </c>
      <c r="B341" s="1031"/>
      <c r="C341" s="486">
        <v>0</v>
      </c>
      <c r="D341" s="485">
        <v>0</v>
      </c>
      <c r="E341" s="485">
        <v>0</v>
      </c>
      <c r="F341" s="485">
        <v>0</v>
      </c>
      <c r="G341" s="485">
        <v>0</v>
      </c>
      <c r="H341" s="485">
        <v>0</v>
      </c>
      <c r="I341" s="485">
        <v>0</v>
      </c>
      <c r="J341" s="471">
        <f>SUM(C341:I341)</f>
        <v>0</v>
      </c>
    </row>
    <row r="342" spans="1:10" s="31" customFormat="1" x14ac:dyDescent="0.2">
      <c r="A342" s="1032" t="s">
        <v>87</v>
      </c>
      <c r="B342" s="1033"/>
      <c r="C342" s="487"/>
      <c r="D342" s="488"/>
      <c r="E342" s="488"/>
      <c r="F342" s="488"/>
      <c r="G342" s="488"/>
      <c r="H342" s="488"/>
      <c r="I342" s="488"/>
      <c r="J342" s="489">
        <f>SUM(C342:I342)</f>
        <v>0</v>
      </c>
    </row>
    <row r="343" spans="1:10" s="31" customFormat="1" x14ac:dyDescent="0.2">
      <c r="A343" s="1092" t="s">
        <v>88</v>
      </c>
      <c r="B343" s="1093"/>
      <c r="C343" s="490"/>
      <c r="D343" s="447"/>
      <c r="E343" s="447"/>
      <c r="F343" s="447"/>
      <c r="G343" s="447"/>
      <c r="H343" s="447"/>
      <c r="I343" s="447"/>
      <c r="J343" s="476">
        <f>SUM(C343:I343)</f>
        <v>0</v>
      </c>
    </row>
    <row r="344" spans="1:10" s="31" customFormat="1" ht="15" thickBot="1" x14ac:dyDescent="0.25">
      <c r="A344" s="1108" t="s">
        <v>89</v>
      </c>
      <c r="B344" s="1109"/>
      <c r="C344" s="491"/>
      <c r="D344" s="478"/>
      <c r="E344" s="478"/>
      <c r="F344" s="478"/>
      <c r="G344" s="478"/>
      <c r="H344" s="478"/>
      <c r="I344" s="478"/>
      <c r="J344" s="479">
        <f>SUM(C344:I344)</f>
        <v>0</v>
      </c>
    </row>
    <row r="345" spans="1:10" s="31" customFormat="1" ht="15" thickBot="1" x14ac:dyDescent="0.25">
      <c r="A345" s="1030" t="s">
        <v>90</v>
      </c>
      <c r="B345" s="1031"/>
      <c r="C345" s="469">
        <f t="shared" ref="C345:I345" si="10">IFERROR(C341+C342-C343+C344,"CHYBA")</f>
        <v>0</v>
      </c>
      <c r="D345" s="470">
        <f t="shared" si="10"/>
        <v>0</v>
      </c>
      <c r="E345" s="470">
        <f t="shared" si="10"/>
        <v>0</v>
      </c>
      <c r="F345" s="470">
        <f t="shared" si="10"/>
        <v>0</v>
      </c>
      <c r="G345" s="470">
        <f t="shared" si="10"/>
        <v>0</v>
      </c>
      <c r="H345" s="470">
        <f t="shared" si="10"/>
        <v>0</v>
      </c>
      <c r="I345" s="470">
        <f t="shared" si="10"/>
        <v>0</v>
      </c>
      <c r="J345" s="471">
        <f>SUM(C345:I345)</f>
        <v>0</v>
      </c>
    </row>
    <row r="346" spans="1:10" s="31" customFormat="1" ht="15" thickBot="1" x14ac:dyDescent="0.25">
      <c r="A346" s="1099" t="s">
        <v>93</v>
      </c>
      <c r="B346" s="1100"/>
      <c r="C346" s="1100"/>
      <c r="D346" s="1100"/>
      <c r="E346" s="1100"/>
      <c r="F346" s="1100"/>
      <c r="G346" s="1100"/>
      <c r="H346" s="1100"/>
      <c r="I346" s="1100"/>
      <c r="J346" s="1101"/>
    </row>
    <row r="347" spans="1:10" s="31" customFormat="1" ht="15" thickBot="1" x14ac:dyDescent="0.25">
      <c r="A347" s="1346" t="s">
        <v>86</v>
      </c>
      <c r="B347" s="1347"/>
      <c r="C347" s="469">
        <f>C329-C335-C341</f>
        <v>0</v>
      </c>
      <c r="D347" s="470">
        <f t="shared" ref="D347:J347" si="11">D329-D335-D341</f>
        <v>1127</v>
      </c>
      <c r="E347" s="470">
        <f t="shared" si="11"/>
        <v>0</v>
      </c>
      <c r="F347" s="470">
        <f t="shared" si="11"/>
        <v>0</v>
      </c>
      <c r="G347" s="470">
        <f t="shared" si="11"/>
        <v>0</v>
      </c>
      <c r="H347" s="470">
        <f t="shared" si="11"/>
        <v>0</v>
      </c>
      <c r="I347" s="470">
        <f t="shared" si="11"/>
        <v>0</v>
      </c>
      <c r="J347" s="471">
        <f t="shared" si="11"/>
        <v>1127</v>
      </c>
    </row>
    <row r="348" spans="1:10" s="31" customFormat="1" ht="15" thickBot="1" x14ac:dyDescent="0.25">
      <c r="A348" s="1297" t="s">
        <v>90</v>
      </c>
      <c r="B348" s="1298"/>
      <c r="C348" s="481">
        <f t="shared" ref="C348:J348" si="12">C333-C339-C345</f>
        <v>0</v>
      </c>
      <c r="D348" s="482">
        <f t="shared" si="12"/>
        <v>0</v>
      </c>
      <c r="E348" s="482">
        <f t="shared" si="12"/>
        <v>0</v>
      </c>
      <c r="F348" s="482">
        <f t="shared" si="12"/>
        <v>0</v>
      </c>
      <c r="G348" s="482">
        <f t="shared" si="12"/>
        <v>4161</v>
      </c>
      <c r="H348" s="482">
        <f t="shared" si="12"/>
        <v>0</v>
      </c>
      <c r="I348" s="482">
        <f t="shared" si="12"/>
        <v>0</v>
      </c>
      <c r="J348" s="483">
        <f t="shared" si="12"/>
        <v>4161</v>
      </c>
    </row>
    <row r="349" spans="1:10" s="31" customFormat="1" ht="15" thickTop="1" x14ac:dyDescent="0.2">
      <c r="A349" s="1345"/>
      <c r="B349" s="1345"/>
      <c r="C349" s="1345"/>
      <c r="D349" s="1345"/>
      <c r="E349" s="1345"/>
      <c r="F349" s="1345"/>
      <c r="G349" s="1345"/>
      <c r="H349" s="1345"/>
      <c r="I349" s="1345"/>
      <c r="J349" s="1345"/>
    </row>
    <row r="350" spans="1:10" s="31" customFormat="1" ht="35.25" customHeight="1" x14ac:dyDescent="0.2">
      <c r="A350" s="1172" t="s">
        <v>977</v>
      </c>
      <c r="B350" s="1172"/>
      <c r="C350" s="1172"/>
      <c r="D350" s="1172"/>
      <c r="E350" s="1172"/>
      <c r="F350" s="1172"/>
      <c r="G350" s="1172"/>
      <c r="H350" s="1172"/>
      <c r="I350" s="1172"/>
      <c r="J350" s="1172"/>
    </row>
    <row r="351" spans="1:10" s="189" customFormat="1" x14ac:dyDescent="0.2">
      <c r="A351" s="41"/>
      <c r="B351" s="41"/>
      <c r="C351" s="41"/>
      <c r="D351" s="41"/>
      <c r="E351" s="41"/>
      <c r="F351" s="41"/>
      <c r="G351" s="41"/>
      <c r="H351" s="41"/>
      <c r="I351" s="41"/>
      <c r="J351" s="41"/>
    </row>
    <row r="352" spans="1:10" s="31" customFormat="1" x14ac:dyDescent="0.2">
      <c r="A352" s="1348"/>
      <c r="B352" s="1349"/>
      <c r="C352" s="1349"/>
      <c r="D352" s="1349"/>
      <c r="E352" s="1349"/>
      <c r="F352" s="1349"/>
      <c r="G352" s="1349"/>
      <c r="H352" s="1349"/>
      <c r="I352" s="1349"/>
      <c r="J352" s="1350"/>
    </row>
    <row r="353" spans="1:10" s="31" customFormat="1" x14ac:dyDescent="0.2">
      <c r="A353" s="1351"/>
      <c r="B353" s="1352"/>
      <c r="C353" s="1352"/>
      <c r="D353" s="1352"/>
      <c r="E353" s="1352"/>
      <c r="F353" s="1352"/>
      <c r="G353" s="1352"/>
      <c r="H353" s="1352"/>
      <c r="I353" s="1352"/>
      <c r="J353" s="1353"/>
    </row>
    <row r="354" spans="1:10" s="31" customFormat="1" x14ac:dyDescent="0.2">
      <c r="A354" s="250"/>
      <c r="B354" s="250"/>
      <c r="C354" s="250"/>
      <c r="D354" s="250"/>
      <c r="E354" s="250"/>
      <c r="F354" s="250"/>
      <c r="G354" s="250"/>
      <c r="H354" s="250"/>
      <c r="I354" s="250"/>
      <c r="J354" s="250"/>
    </row>
    <row r="355" spans="1:10" s="31" customFormat="1" ht="40.5" customHeight="1" x14ac:dyDescent="0.2">
      <c r="A355" s="1172" t="s">
        <v>706</v>
      </c>
      <c r="B355" s="1172"/>
      <c r="C355" s="1172"/>
      <c r="D355" s="1172"/>
      <c r="E355" s="1172"/>
      <c r="F355" s="1172"/>
      <c r="G355" s="1172"/>
      <c r="H355" s="1172"/>
      <c r="I355" s="1172"/>
      <c r="J355" s="1172"/>
    </row>
    <row r="356" spans="1:10" s="31" customFormat="1" x14ac:dyDescent="0.2">
      <c r="A356" s="188"/>
      <c r="B356" s="188"/>
      <c r="C356" s="188"/>
      <c r="D356" s="188"/>
      <c r="E356" s="188"/>
      <c r="F356" s="188"/>
      <c r="G356" s="188"/>
      <c r="H356" s="188"/>
      <c r="I356" s="188"/>
      <c r="J356" s="188"/>
    </row>
    <row r="357" spans="1:10" s="31" customFormat="1" x14ac:dyDescent="0.2">
      <c r="A357" s="779"/>
      <c r="B357" s="780"/>
      <c r="C357" s="780"/>
      <c r="D357" s="780"/>
      <c r="E357" s="780"/>
      <c r="F357" s="780"/>
      <c r="G357" s="780"/>
      <c r="H357" s="780"/>
      <c r="I357" s="780"/>
      <c r="J357" s="781"/>
    </row>
    <row r="358" spans="1:10" s="31" customFormat="1" x14ac:dyDescent="0.2">
      <c r="A358" s="782"/>
      <c r="B358" s="783"/>
      <c r="C358" s="783"/>
      <c r="D358" s="783"/>
      <c r="E358" s="783"/>
      <c r="F358" s="783"/>
      <c r="G358" s="783"/>
      <c r="H358" s="783"/>
      <c r="I358" s="783"/>
      <c r="J358" s="784"/>
    </row>
    <row r="359" spans="1:10" s="31" customFormat="1" ht="23.25" customHeight="1" x14ac:dyDescent="0.2">
      <c r="A359" s="113"/>
      <c r="B359" s="113"/>
      <c r="C359" s="113"/>
      <c r="D359" s="113"/>
      <c r="E359" s="113"/>
      <c r="F359" s="113"/>
      <c r="G359" s="113"/>
      <c r="H359" s="113"/>
      <c r="I359" s="113"/>
      <c r="J359" s="113"/>
    </row>
    <row r="360" spans="1:10" s="31" customFormat="1" x14ac:dyDescent="0.2">
      <c r="A360" s="35"/>
      <c r="B360" s="36"/>
      <c r="C360" s="36"/>
      <c r="D360" s="36"/>
      <c r="E360" s="36"/>
      <c r="F360" s="36"/>
      <c r="G360" s="36"/>
      <c r="H360" s="36"/>
      <c r="I360" s="36"/>
      <c r="J360" s="36"/>
    </row>
    <row r="361" spans="1:10" s="31" customFormat="1" x14ac:dyDescent="0.2">
      <c r="A361" s="26" t="s">
        <v>713</v>
      </c>
      <c r="B361" s="1084" t="s">
        <v>962</v>
      </c>
      <c r="C361" s="1084"/>
      <c r="D361" s="1084"/>
      <c r="E361" s="1084"/>
      <c r="F361" s="1084"/>
      <c r="G361" s="1084"/>
      <c r="H361" s="1084"/>
      <c r="I361" s="1084"/>
      <c r="J361" s="1084"/>
    </row>
    <row r="362" spans="1:10" s="31" customFormat="1" x14ac:dyDescent="0.2">
      <c r="A362" s="26"/>
      <c r="B362" s="37"/>
      <c r="C362" s="37"/>
      <c r="D362" s="37"/>
      <c r="E362" s="37"/>
      <c r="F362" s="37"/>
      <c r="G362" s="37"/>
      <c r="H362" s="37"/>
      <c r="I362" s="37"/>
      <c r="J362" s="37"/>
    </row>
    <row r="363" spans="1:10" s="31" customFormat="1" ht="15" thickBot="1" x14ac:dyDescent="0.25">
      <c r="A363" s="636" t="s">
        <v>933</v>
      </c>
      <c r="B363" s="636"/>
      <c r="C363" s="636"/>
      <c r="D363" s="636"/>
      <c r="E363" s="636"/>
      <c r="F363" s="636"/>
      <c r="G363" s="636"/>
      <c r="H363" s="636"/>
      <c r="I363" s="636"/>
      <c r="J363" s="636"/>
    </row>
    <row r="364" spans="1:10" s="31" customFormat="1" ht="15" thickTop="1" x14ac:dyDescent="0.2">
      <c r="A364" s="602" t="s">
        <v>101</v>
      </c>
      <c r="B364" s="1087" t="s">
        <v>22</v>
      </c>
      <c r="C364" s="1088"/>
      <c r="D364" s="1088"/>
      <c r="E364" s="1088"/>
      <c r="F364" s="1088"/>
      <c r="G364" s="1088"/>
      <c r="H364" s="1088"/>
      <c r="I364" s="1088"/>
      <c r="J364" s="1089"/>
    </row>
    <row r="365" spans="1:10" s="31" customFormat="1" x14ac:dyDescent="0.2">
      <c r="A365" s="1085"/>
      <c r="B365" s="1090" t="s">
        <v>102</v>
      </c>
      <c r="C365" s="1354" t="s">
        <v>103</v>
      </c>
      <c r="D365" s="1081" t="s">
        <v>104</v>
      </c>
      <c r="E365" s="1081" t="s">
        <v>714</v>
      </c>
      <c r="F365" s="1081" t="s">
        <v>105</v>
      </c>
      <c r="G365" s="1081" t="s">
        <v>106</v>
      </c>
      <c r="H365" s="1081" t="s">
        <v>715</v>
      </c>
      <c r="I365" s="1081" t="s">
        <v>716</v>
      </c>
      <c r="J365" s="1304" t="s">
        <v>84</v>
      </c>
    </row>
    <row r="366" spans="1:10" s="31" customFormat="1" ht="63" customHeight="1" thickBot="1" x14ac:dyDescent="0.25">
      <c r="A366" s="1086"/>
      <c r="B366" s="1091"/>
      <c r="C366" s="1082"/>
      <c r="D366" s="1082"/>
      <c r="E366" s="1082"/>
      <c r="F366" s="1082"/>
      <c r="G366" s="1082"/>
      <c r="H366" s="1082"/>
      <c r="I366" s="1082"/>
      <c r="J366" s="1314"/>
    </row>
    <row r="367" spans="1:10" s="31" customFormat="1" ht="15.75" thickTop="1" thickBot="1" x14ac:dyDescent="0.25">
      <c r="A367" s="1305" t="s">
        <v>85</v>
      </c>
      <c r="B367" s="1306"/>
      <c r="C367" s="1306"/>
      <c r="D367" s="1306"/>
      <c r="E367" s="1306"/>
      <c r="F367" s="1306"/>
      <c r="G367" s="1306"/>
      <c r="H367" s="1306"/>
      <c r="I367" s="1306"/>
      <c r="J367" s="1355"/>
    </row>
    <row r="368" spans="1:10" s="31" customFormat="1" ht="21.75" thickBot="1" x14ac:dyDescent="0.25">
      <c r="A368" s="492" t="s">
        <v>107</v>
      </c>
      <c r="B368" s="493">
        <f>IF(B407&gt;0,B407,IF(B407=0,0,""))</f>
        <v>454586</v>
      </c>
      <c r="C368" s="494">
        <f>IF(C407&gt;0,C407,IF(C407=0,0,""))</f>
        <v>4987137</v>
      </c>
      <c r="D368" s="470">
        <f t="shared" ref="D368:I368" si="13">IF(D407&gt;0,D407,IF(D407=0,0,""))</f>
        <v>1094826</v>
      </c>
      <c r="E368" s="470">
        <f t="shared" si="13"/>
        <v>0</v>
      </c>
      <c r="F368" s="470">
        <f t="shared" si="13"/>
        <v>0</v>
      </c>
      <c r="G368" s="470">
        <f t="shared" si="13"/>
        <v>0</v>
      </c>
      <c r="H368" s="470">
        <f t="shared" si="13"/>
        <v>29274</v>
      </c>
      <c r="I368" s="470">
        <f t="shared" si="13"/>
        <v>0</v>
      </c>
      <c r="J368" s="471">
        <f>SUM(B368:I368)</f>
        <v>6565823</v>
      </c>
    </row>
    <row r="369" spans="1:10" s="31" customFormat="1" x14ac:dyDescent="0.2">
      <c r="A369" s="495" t="s">
        <v>87</v>
      </c>
      <c r="B369" s="496"/>
      <c r="C369" s="497">
        <v>3797</v>
      </c>
      <c r="D369" s="473">
        <v>499817</v>
      </c>
      <c r="E369" s="473"/>
      <c r="F369" s="473"/>
      <c r="G369" s="473"/>
      <c r="H369" s="473">
        <v>1043815</v>
      </c>
      <c r="I369" s="473"/>
      <c r="J369" s="474">
        <f>SUM(B369:I369)</f>
        <v>1547429</v>
      </c>
    </row>
    <row r="370" spans="1:10" s="31" customFormat="1" x14ac:dyDescent="0.2">
      <c r="A370" s="498" t="s">
        <v>88</v>
      </c>
      <c r="B370" s="448"/>
      <c r="C370" s="499"/>
      <c r="D370" s="447">
        <v>579535</v>
      </c>
      <c r="E370" s="447"/>
      <c r="F370" s="447"/>
      <c r="G370" s="447"/>
      <c r="H370" s="447">
        <v>503614</v>
      </c>
      <c r="I370" s="447"/>
      <c r="J370" s="476">
        <f>SUM(B370:I370)</f>
        <v>1083149</v>
      </c>
    </row>
    <row r="371" spans="1:10" s="31" customFormat="1" ht="15" thickBot="1" x14ac:dyDescent="0.25">
      <c r="A371" s="500" t="s">
        <v>89</v>
      </c>
      <c r="B371" s="501"/>
      <c r="C371" s="502"/>
      <c r="D371" s="478"/>
      <c r="E371" s="478"/>
      <c r="F371" s="478"/>
      <c r="G371" s="478"/>
      <c r="H371" s="478"/>
      <c r="I371" s="478"/>
      <c r="J371" s="479">
        <f>SUM(B371:I371)</f>
        <v>0</v>
      </c>
    </row>
    <row r="372" spans="1:10" s="31" customFormat="1" ht="21.75" thickBot="1" x14ac:dyDescent="0.25">
      <c r="A372" s="503" t="s">
        <v>108</v>
      </c>
      <c r="B372" s="493">
        <f t="shared" ref="B372:I372" si="14">IFERROR(B368+B369-B370+B371,"CHYBA")</f>
        <v>454586</v>
      </c>
      <c r="C372" s="494">
        <f t="shared" si="14"/>
        <v>4990934</v>
      </c>
      <c r="D372" s="470">
        <f t="shared" si="14"/>
        <v>1015108</v>
      </c>
      <c r="E372" s="470">
        <f t="shared" si="14"/>
        <v>0</v>
      </c>
      <c r="F372" s="470">
        <f t="shared" si="14"/>
        <v>0</v>
      </c>
      <c r="G372" s="470">
        <f t="shared" si="14"/>
        <v>0</v>
      </c>
      <c r="H372" s="470">
        <f t="shared" si="14"/>
        <v>569475</v>
      </c>
      <c r="I372" s="470">
        <f t="shared" si="14"/>
        <v>0</v>
      </c>
      <c r="J372" s="471">
        <f>SUM(B372:I372)</f>
        <v>7030103</v>
      </c>
    </row>
    <row r="373" spans="1:10" s="31" customFormat="1" ht="15" thickBot="1" x14ac:dyDescent="0.25">
      <c r="A373" s="1305" t="s">
        <v>91</v>
      </c>
      <c r="B373" s="1306"/>
      <c r="C373" s="1306"/>
      <c r="D373" s="1306"/>
      <c r="E373" s="1306"/>
      <c r="F373" s="1306"/>
      <c r="G373" s="1306"/>
      <c r="H373" s="1306"/>
      <c r="I373" s="1306"/>
      <c r="J373" s="1355"/>
    </row>
    <row r="374" spans="1:10" s="31" customFormat="1" ht="21.75" thickBot="1" x14ac:dyDescent="0.25">
      <c r="A374" s="492" t="s">
        <v>107</v>
      </c>
      <c r="B374" s="493">
        <f>IF(B413&gt;0,B413,IF(B413=0,0,""))</f>
        <v>0</v>
      </c>
      <c r="C374" s="494">
        <f>IF(C413&gt;0,C413,IF(C413=0,0,""))</f>
        <v>798017</v>
      </c>
      <c r="D374" s="470">
        <f t="shared" ref="D374:I374" si="15">IF(D413&gt;0,D413,IF(D413=0,0,""))</f>
        <v>761144</v>
      </c>
      <c r="E374" s="470">
        <f t="shared" si="15"/>
        <v>0</v>
      </c>
      <c r="F374" s="470">
        <f t="shared" si="15"/>
        <v>0</v>
      </c>
      <c r="G374" s="470">
        <f t="shared" si="15"/>
        <v>0</v>
      </c>
      <c r="H374" s="470">
        <f t="shared" si="15"/>
        <v>0</v>
      </c>
      <c r="I374" s="470">
        <f t="shared" si="15"/>
        <v>0</v>
      </c>
      <c r="J374" s="471">
        <f>SUM(B374:I374)</f>
        <v>1559161</v>
      </c>
    </row>
    <row r="375" spans="1:10" s="31" customFormat="1" x14ac:dyDescent="0.2">
      <c r="A375" s="495" t="s">
        <v>87</v>
      </c>
      <c r="B375" s="496"/>
      <c r="C375" s="497">
        <v>83183</v>
      </c>
      <c r="D375" s="473">
        <v>526614</v>
      </c>
      <c r="E375" s="473"/>
      <c r="F375" s="473"/>
      <c r="G375" s="473"/>
      <c r="H375" s="473"/>
      <c r="I375" s="473"/>
      <c r="J375" s="474">
        <f>SUM(B375:I375)</f>
        <v>609797</v>
      </c>
    </row>
    <row r="376" spans="1:10" s="31" customFormat="1" x14ac:dyDescent="0.2">
      <c r="A376" s="498" t="s">
        <v>88</v>
      </c>
      <c r="B376" s="448"/>
      <c r="C376" s="499"/>
      <c r="D376" s="447">
        <v>579534</v>
      </c>
      <c r="E376" s="447"/>
      <c r="F376" s="447"/>
      <c r="G376" s="447"/>
      <c r="H376" s="447"/>
      <c r="I376" s="447"/>
      <c r="J376" s="476">
        <f>SUM(B376:I376)</f>
        <v>579534</v>
      </c>
    </row>
    <row r="377" spans="1:10" s="31" customFormat="1" ht="15" thickBot="1" x14ac:dyDescent="0.25">
      <c r="A377" s="500" t="s">
        <v>89</v>
      </c>
      <c r="B377" s="501"/>
      <c r="C377" s="502"/>
      <c r="D377" s="478"/>
      <c r="E377" s="478"/>
      <c r="F377" s="478"/>
      <c r="G377" s="478"/>
      <c r="H377" s="478"/>
      <c r="I377" s="478"/>
      <c r="J377" s="479">
        <f>SUM(B377:I377)</f>
        <v>0</v>
      </c>
    </row>
    <row r="378" spans="1:10" s="31" customFormat="1" ht="21.75" thickBot="1" x14ac:dyDescent="0.25">
      <c r="A378" s="503" t="s">
        <v>108</v>
      </c>
      <c r="B378" s="493">
        <f t="shared" ref="B378:I378" si="16">IFERROR(B374+B375-B376+B377,"CHYBA")</f>
        <v>0</v>
      </c>
      <c r="C378" s="494">
        <f t="shared" si="16"/>
        <v>881200</v>
      </c>
      <c r="D378" s="470">
        <f t="shared" si="16"/>
        <v>708224</v>
      </c>
      <c r="E378" s="470">
        <f t="shared" si="16"/>
        <v>0</v>
      </c>
      <c r="F378" s="470">
        <f t="shared" si="16"/>
        <v>0</v>
      </c>
      <c r="G378" s="470">
        <f t="shared" si="16"/>
        <v>0</v>
      </c>
      <c r="H378" s="470">
        <f t="shared" si="16"/>
        <v>0</v>
      </c>
      <c r="I378" s="470">
        <f t="shared" si="16"/>
        <v>0</v>
      </c>
      <c r="J378" s="471">
        <f>SUM(B378:I378)</f>
        <v>1589424</v>
      </c>
    </row>
    <row r="379" spans="1:10" s="31" customFormat="1" ht="15" thickBot="1" x14ac:dyDescent="0.25">
      <c r="A379" s="1305" t="s">
        <v>92</v>
      </c>
      <c r="B379" s="1306"/>
      <c r="C379" s="1306"/>
      <c r="D379" s="1306"/>
      <c r="E379" s="1306"/>
      <c r="F379" s="1306"/>
      <c r="G379" s="1306"/>
      <c r="H379" s="1306"/>
      <c r="I379" s="1306"/>
      <c r="J379" s="1355"/>
    </row>
    <row r="380" spans="1:10" s="31" customFormat="1" ht="21.75" thickBot="1" x14ac:dyDescent="0.25">
      <c r="A380" s="492" t="s">
        <v>107</v>
      </c>
      <c r="B380" s="493">
        <f>IF(B419&gt;0,B419,IF(B419=0,0,""))</f>
        <v>0</v>
      </c>
      <c r="C380" s="494">
        <f>IF(C419&gt;0,C419,IF(C419=0,0,""))</f>
        <v>0</v>
      </c>
      <c r="D380" s="470">
        <f t="shared" ref="D380:I380" si="17">IF(D419&gt;0,D419,IF(D419=0,0,""))</f>
        <v>0</v>
      </c>
      <c r="E380" s="470">
        <f t="shared" si="17"/>
        <v>0</v>
      </c>
      <c r="F380" s="470">
        <f t="shared" si="17"/>
        <v>0</v>
      </c>
      <c r="G380" s="470">
        <f t="shared" si="17"/>
        <v>0</v>
      </c>
      <c r="H380" s="470">
        <f t="shared" si="17"/>
        <v>0</v>
      </c>
      <c r="I380" s="470">
        <f t="shared" si="17"/>
        <v>0</v>
      </c>
      <c r="J380" s="471">
        <f>SUM(B380:I380)</f>
        <v>0</v>
      </c>
    </row>
    <row r="381" spans="1:10" s="31" customFormat="1" x14ac:dyDescent="0.2">
      <c r="A381" s="495" t="s">
        <v>87</v>
      </c>
      <c r="B381" s="496"/>
      <c r="C381" s="497"/>
      <c r="D381" s="473"/>
      <c r="E381" s="473"/>
      <c r="F381" s="473"/>
      <c r="G381" s="473"/>
      <c r="H381" s="473"/>
      <c r="I381" s="473"/>
      <c r="J381" s="474">
        <f>SUM(B381:I381)</f>
        <v>0</v>
      </c>
    </row>
    <row r="382" spans="1:10" s="31" customFormat="1" x14ac:dyDescent="0.2">
      <c r="A382" s="498" t="s">
        <v>88</v>
      </c>
      <c r="B382" s="448"/>
      <c r="C382" s="499"/>
      <c r="D382" s="447"/>
      <c r="E382" s="447"/>
      <c r="F382" s="447"/>
      <c r="G382" s="447"/>
      <c r="H382" s="447"/>
      <c r="I382" s="447"/>
      <c r="J382" s="476">
        <f>SUM(B382:I382)</f>
        <v>0</v>
      </c>
    </row>
    <row r="383" spans="1:10" s="31" customFormat="1" ht="15" thickBot="1" x14ac:dyDescent="0.25">
      <c r="A383" s="500" t="s">
        <v>89</v>
      </c>
      <c r="B383" s="501"/>
      <c r="C383" s="502"/>
      <c r="D383" s="478"/>
      <c r="E383" s="478"/>
      <c r="F383" s="478"/>
      <c r="G383" s="478"/>
      <c r="H383" s="478"/>
      <c r="I383" s="478"/>
      <c r="J383" s="479">
        <f>SUM(B383:I383)</f>
        <v>0</v>
      </c>
    </row>
    <row r="384" spans="1:10" s="31" customFormat="1" ht="21.75" thickBot="1" x14ac:dyDescent="0.25">
      <c r="A384" s="503" t="s">
        <v>108</v>
      </c>
      <c r="B384" s="493">
        <f t="shared" ref="B384:I384" si="18">IFERROR(B380+B381-B382+B383,"CHYBA")</f>
        <v>0</v>
      </c>
      <c r="C384" s="494">
        <f t="shared" si="18"/>
        <v>0</v>
      </c>
      <c r="D384" s="470">
        <f t="shared" si="18"/>
        <v>0</v>
      </c>
      <c r="E384" s="470">
        <f t="shared" si="18"/>
        <v>0</v>
      </c>
      <c r="F384" s="470">
        <f t="shared" si="18"/>
        <v>0</v>
      </c>
      <c r="G384" s="470">
        <f t="shared" si="18"/>
        <v>0</v>
      </c>
      <c r="H384" s="470">
        <f t="shared" si="18"/>
        <v>0</v>
      </c>
      <c r="I384" s="470">
        <f t="shared" si="18"/>
        <v>0</v>
      </c>
      <c r="J384" s="471">
        <f>SUM(B384:I384)</f>
        <v>0</v>
      </c>
    </row>
    <row r="385" spans="1:10" s="31" customFormat="1" ht="15" thickBot="1" x14ac:dyDescent="0.25">
      <c r="A385" s="1305" t="s">
        <v>93</v>
      </c>
      <c r="B385" s="1306"/>
      <c r="C385" s="1306"/>
      <c r="D385" s="1306"/>
      <c r="E385" s="1306"/>
      <c r="F385" s="1306"/>
      <c r="G385" s="1306"/>
      <c r="H385" s="1306"/>
      <c r="I385" s="1306"/>
      <c r="J385" s="1355"/>
    </row>
    <row r="386" spans="1:10" s="31" customFormat="1" ht="21.75" thickBot="1" x14ac:dyDescent="0.25">
      <c r="A386" s="492" t="s">
        <v>107</v>
      </c>
      <c r="B386" s="493">
        <f>B368-B374-B380</f>
        <v>454586</v>
      </c>
      <c r="C386" s="494">
        <f>C368-C374-C380</f>
        <v>4189120</v>
      </c>
      <c r="D386" s="470">
        <f t="shared" ref="D386:J386" si="19">D368-D374-D380</f>
        <v>333682</v>
      </c>
      <c r="E386" s="470">
        <f t="shared" si="19"/>
        <v>0</v>
      </c>
      <c r="F386" s="470">
        <f t="shared" si="19"/>
        <v>0</v>
      </c>
      <c r="G386" s="470">
        <f t="shared" si="19"/>
        <v>0</v>
      </c>
      <c r="H386" s="470">
        <f t="shared" si="19"/>
        <v>29274</v>
      </c>
      <c r="I386" s="470">
        <f t="shared" si="19"/>
        <v>0</v>
      </c>
      <c r="J386" s="471">
        <f t="shared" si="19"/>
        <v>5006662</v>
      </c>
    </row>
    <row r="387" spans="1:10" s="31" customFormat="1" ht="21.75" thickBot="1" x14ac:dyDescent="0.25">
      <c r="A387" s="504" t="s">
        <v>108</v>
      </c>
      <c r="B387" s="505">
        <f>B372-B378-B384</f>
        <v>454586</v>
      </c>
      <c r="C387" s="506">
        <f t="shared" ref="C387:J387" si="20">C372-C378-C384</f>
        <v>4109734</v>
      </c>
      <c r="D387" s="482">
        <f t="shared" si="20"/>
        <v>306884</v>
      </c>
      <c r="E387" s="482">
        <f t="shared" si="20"/>
        <v>0</v>
      </c>
      <c r="F387" s="482">
        <f t="shared" si="20"/>
        <v>0</v>
      </c>
      <c r="G387" s="482">
        <f t="shared" si="20"/>
        <v>0</v>
      </c>
      <c r="H387" s="482">
        <f t="shared" si="20"/>
        <v>569475</v>
      </c>
      <c r="I387" s="482">
        <f t="shared" si="20"/>
        <v>0</v>
      </c>
      <c r="J387" s="483">
        <f t="shared" si="20"/>
        <v>5440679</v>
      </c>
    </row>
    <row r="388" spans="1:10" s="31" customFormat="1" ht="15" thickTop="1" x14ac:dyDescent="0.2">
      <c r="A388" s="28"/>
      <c r="B388" s="28"/>
      <c r="C388" s="28"/>
      <c r="D388" s="28"/>
      <c r="E388" s="28"/>
      <c r="F388" s="28"/>
      <c r="G388" s="28"/>
      <c r="H388" s="28"/>
      <c r="I388" s="28"/>
      <c r="J388" s="28"/>
    </row>
    <row r="389" spans="1:10" s="31" customFormat="1" x14ac:dyDescent="0.2">
      <c r="A389" s="783" t="s">
        <v>978</v>
      </c>
      <c r="B389" s="783"/>
      <c r="C389" s="783"/>
      <c r="D389" s="783"/>
      <c r="E389" s="783"/>
      <c r="F389" s="783"/>
      <c r="G389" s="783"/>
      <c r="H389" s="783"/>
      <c r="I389" s="783"/>
      <c r="J389" s="783"/>
    </row>
    <row r="390" spans="1:10" s="31" customFormat="1" x14ac:dyDescent="0.2">
      <c r="A390" s="195"/>
      <c r="B390" s="191"/>
      <c r="C390" s="191"/>
      <c r="D390" s="191"/>
      <c r="E390" s="191"/>
      <c r="F390" s="191"/>
      <c r="G390" s="191"/>
      <c r="H390" s="191"/>
      <c r="I390" s="191"/>
      <c r="J390" s="192"/>
    </row>
    <row r="391" spans="1:10" s="31" customFormat="1" x14ac:dyDescent="0.2">
      <c r="A391" s="196"/>
      <c r="B391" s="193"/>
      <c r="C391" s="193"/>
      <c r="D391" s="193"/>
      <c r="E391" s="193"/>
      <c r="F391" s="193"/>
      <c r="G391" s="193"/>
      <c r="H391" s="193"/>
      <c r="I391" s="193"/>
      <c r="J391" s="194"/>
    </row>
    <row r="392" spans="1:10" s="31" customFormat="1" x14ac:dyDescent="0.2">
      <c r="A392" s="45"/>
      <c r="B392" s="45"/>
      <c r="C392" s="45"/>
      <c r="D392" s="45"/>
      <c r="E392" s="45"/>
      <c r="F392" s="45"/>
      <c r="G392" s="45"/>
      <c r="H392" s="45"/>
      <c r="I392" s="45"/>
      <c r="J392" s="45"/>
    </row>
    <row r="393" spans="1:10" s="31" customFormat="1" x14ac:dyDescent="0.2">
      <c r="A393" s="594" t="s">
        <v>703</v>
      </c>
      <c r="B393" s="594"/>
      <c r="C393" s="594"/>
      <c r="D393" s="594"/>
      <c r="E393" s="594"/>
      <c r="F393" s="594"/>
      <c r="G393" s="594"/>
      <c r="H393" s="594"/>
      <c r="I393" s="594"/>
      <c r="J393" s="594"/>
    </row>
    <row r="394" spans="1:10" s="31" customFormat="1" x14ac:dyDescent="0.2">
      <c r="A394" s="54"/>
      <c r="B394" s="54"/>
      <c r="C394" s="54"/>
      <c r="D394" s="54"/>
      <c r="E394" s="54"/>
      <c r="F394" s="54"/>
      <c r="G394" s="54"/>
      <c r="H394" s="54"/>
      <c r="I394" s="54"/>
      <c r="J394" s="54"/>
    </row>
    <row r="395" spans="1:10" s="31" customFormat="1" x14ac:dyDescent="0.2">
      <c r="A395" s="197"/>
      <c r="B395" s="198"/>
      <c r="C395" s="198"/>
      <c r="D395" s="198"/>
      <c r="E395" s="198"/>
      <c r="F395" s="198"/>
      <c r="G395" s="198"/>
      <c r="H395" s="198"/>
      <c r="I395" s="198"/>
      <c r="J395" s="199"/>
    </row>
    <row r="396" spans="1:10" s="31" customFormat="1" x14ac:dyDescent="0.2">
      <c r="A396" s="196"/>
      <c r="B396" s="193"/>
      <c r="C396" s="193"/>
      <c r="D396" s="193"/>
      <c r="E396" s="193"/>
      <c r="F396" s="193"/>
      <c r="G396" s="193"/>
      <c r="H396" s="193"/>
      <c r="I396" s="193"/>
      <c r="J396" s="194"/>
    </row>
    <row r="397" spans="1:10" s="31" customFormat="1" x14ac:dyDescent="0.2">
      <c r="A397" s="45"/>
      <c r="B397" s="45"/>
      <c r="C397" s="45"/>
      <c r="D397" s="45"/>
      <c r="E397" s="45"/>
      <c r="F397" s="45"/>
      <c r="G397" s="45"/>
      <c r="H397" s="45"/>
      <c r="I397" s="45"/>
      <c r="J397" s="45"/>
    </row>
    <row r="398" spans="1:10" s="31" customFormat="1" ht="15" thickBot="1" x14ac:dyDescent="0.25">
      <c r="A398" s="1377"/>
      <c r="B398" s="1377"/>
      <c r="C398" s="28"/>
      <c r="D398" s="28"/>
      <c r="E398" s="28"/>
      <c r="F398" s="28"/>
      <c r="G398" s="28"/>
      <c r="H398" s="28"/>
      <c r="I398" s="28"/>
      <c r="J398" s="28"/>
    </row>
    <row r="399" spans="1:10" s="31" customFormat="1" ht="15" thickTop="1" x14ac:dyDescent="0.2">
      <c r="A399" s="602" t="s">
        <v>101</v>
      </c>
      <c r="B399" s="1087" t="s">
        <v>23</v>
      </c>
      <c r="C399" s="1088"/>
      <c r="D399" s="1088"/>
      <c r="E399" s="1088"/>
      <c r="F399" s="1088"/>
      <c r="G399" s="1088"/>
      <c r="H399" s="1088"/>
      <c r="I399" s="1088"/>
      <c r="J399" s="1089"/>
    </row>
    <row r="400" spans="1:10" s="31" customFormat="1" x14ac:dyDescent="0.2">
      <c r="A400" s="1085"/>
      <c r="B400" s="1090" t="s">
        <v>102</v>
      </c>
      <c r="C400" s="1354" t="s">
        <v>103</v>
      </c>
      <c r="D400" s="1081" t="s">
        <v>717</v>
      </c>
      <c r="E400" s="1081" t="s">
        <v>714</v>
      </c>
      <c r="F400" s="1081" t="s">
        <v>718</v>
      </c>
      <c r="G400" s="1081" t="s">
        <v>106</v>
      </c>
      <c r="H400" s="1081" t="s">
        <v>715</v>
      </c>
      <c r="I400" s="1081" t="s">
        <v>719</v>
      </c>
      <c r="J400" s="1304" t="s">
        <v>84</v>
      </c>
    </row>
    <row r="401" spans="1:10" s="31" customFormat="1" ht="69.75" customHeight="1" thickBot="1" x14ac:dyDescent="0.25">
      <c r="A401" s="1086"/>
      <c r="B401" s="1091"/>
      <c r="C401" s="1082"/>
      <c r="D401" s="1082"/>
      <c r="E401" s="1082"/>
      <c r="F401" s="1082"/>
      <c r="G401" s="1082"/>
      <c r="H401" s="1082"/>
      <c r="I401" s="1082"/>
      <c r="J401" s="1314"/>
    </row>
    <row r="402" spans="1:10" s="31" customFormat="1" ht="15.75" thickTop="1" thickBot="1" x14ac:dyDescent="0.25">
      <c r="A402" s="1305" t="s">
        <v>85</v>
      </c>
      <c r="B402" s="1306"/>
      <c r="C402" s="1306"/>
      <c r="D402" s="1306"/>
      <c r="E402" s="1306"/>
      <c r="F402" s="1306"/>
      <c r="G402" s="1306"/>
      <c r="H402" s="1306"/>
      <c r="I402" s="1306"/>
      <c r="J402" s="1355"/>
    </row>
    <row r="403" spans="1:10" s="31" customFormat="1" ht="21.75" thickBot="1" x14ac:dyDescent="0.25">
      <c r="A403" s="492" t="s">
        <v>107</v>
      </c>
      <c r="B403" s="507">
        <v>454586</v>
      </c>
      <c r="C403" s="508">
        <v>4984739</v>
      </c>
      <c r="D403" s="485">
        <v>1122138</v>
      </c>
      <c r="E403" s="485">
        <v>0</v>
      </c>
      <c r="F403" s="485">
        <v>0</v>
      </c>
      <c r="G403" s="485">
        <v>0</v>
      </c>
      <c r="H403" s="485">
        <v>25335</v>
      </c>
      <c r="I403" s="485">
        <v>0</v>
      </c>
      <c r="J403" s="471">
        <f>SUM(B403:I403)</f>
        <v>6586798</v>
      </c>
    </row>
    <row r="404" spans="1:10" s="31" customFormat="1" x14ac:dyDescent="0.2">
      <c r="A404" s="495" t="s">
        <v>87</v>
      </c>
      <c r="B404" s="496"/>
      <c r="C404" s="497">
        <v>2398</v>
      </c>
      <c r="D404" s="473">
        <v>448884</v>
      </c>
      <c r="E404" s="473"/>
      <c r="F404" s="473"/>
      <c r="G404" s="473"/>
      <c r="H404" s="473">
        <v>485162</v>
      </c>
      <c r="I404" s="473"/>
      <c r="J404" s="474">
        <f>SUM(B404:I404)</f>
        <v>936444</v>
      </c>
    </row>
    <row r="405" spans="1:10" s="31" customFormat="1" x14ac:dyDescent="0.2">
      <c r="A405" s="498" t="s">
        <v>88</v>
      </c>
      <c r="B405" s="448"/>
      <c r="C405" s="499"/>
      <c r="D405" s="447">
        <v>476196</v>
      </c>
      <c r="E405" s="447"/>
      <c r="F405" s="447"/>
      <c r="G405" s="447"/>
      <c r="H405" s="447">
        <v>481223</v>
      </c>
      <c r="I405" s="447"/>
      <c r="J405" s="476">
        <f>SUM(B405:I405)</f>
        <v>957419</v>
      </c>
    </row>
    <row r="406" spans="1:10" s="31" customFormat="1" ht="15" thickBot="1" x14ac:dyDescent="0.25">
      <c r="A406" s="500" t="s">
        <v>89</v>
      </c>
      <c r="B406" s="454"/>
      <c r="C406" s="502"/>
      <c r="D406" s="478"/>
      <c r="E406" s="478"/>
      <c r="F406" s="478"/>
      <c r="G406" s="478"/>
      <c r="H406" s="478"/>
      <c r="I406" s="478"/>
      <c r="J406" s="479">
        <f>SUM(B406:I406)</f>
        <v>0</v>
      </c>
    </row>
    <row r="407" spans="1:10" s="31" customFormat="1" ht="21.75" thickBot="1" x14ac:dyDescent="0.25">
      <c r="A407" s="503" t="s">
        <v>108</v>
      </c>
      <c r="B407" s="493">
        <f t="shared" ref="B407:I407" si="21">IFERROR(B403+B404-B405+B406,"CHYBA")</f>
        <v>454586</v>
      </c>
      <c r="C407" s="494">
        <f t="shared" si="21"/>
        <v>4987137</v>
      </c>
      <c r="D407" s="470">
        <f t="shared" si="21"/>
        <v>1094826</v>
      </c>
      <c r="E407" s="470">
        <f t="shared" si="21"/>
        <v>0</v>
      </c>
      <c r="F407" s="470">
        <f t="shared" si="21"/>
        <v>0</v>
      </c>
      <c r="G407" s="470">
        <f t="shared" si="21"/>
        <v>0</v>
      </c>
      <c r="H407" s="470">
        <f t="shared" si="21"/>
        <v>29274</v>
      </c>
      <c r="I407" s="470">
        <f t="shared" si="21"/>
        <v>0</v>
      </c>
      <c r="J407" s="471">
        <f>SUM(B407:I407)</f>
        <v>6565823</v>
      </c>
    </row>
    <row r="408" spans="1:10" s="31" customFormat="1" ht="15" thickBot="1" x14ac:dyDescent="0.25">
      <c r="A408" s="1305" t="s">
        <v>91</v>
      </c>
      <c r="B408" s="1306"/>
      <c r="C408" s="1306"/>
      <c r="D408" s="1306"/>
      <c r="E408" s="1306"/>
      <c r="F408" s="1306"/>
      <c r="G408" s="1306"/>
      <c r="H408" s="1306"/>
      <c r="I408" s="1306"/>
      <c r="J408" s="1355"/>
    </row>
    <row r="409" spans="1:10" s="31" customFormat="1" ht="21.75" thickBot="1" x14ac:dyDescent="0.25">
      <c r="A409" s="492" t="s">
        <v>107</v>
      </c>
      <c r="B409" s="507">
        <v>0</v>
      </c>
      <c r="C409" s="508">
        <v>714890</v>
      </c>
      <c r="D409" s="485">
        <v>749186</v>
      </c>
      <c r="E409" s="485">
        <v>0</v>
      </c>
      <c r="F409" s="485">
        <v>0</v>
      </c>
      <c r="G409" s="485">
        <v>0</v>
      </c>
      <c r="H409" s="485">
        <v>0</v>
      </c>
      <c r="I409" s="485">
        <v>0</v>
      </c>
      <c r="J409" s="471">
        <f>SUM(B409:I409)</f>
        <v>1464076</v>
      </c>
    </row>
    <row r="410" spans="1:10" s="31" customFormat="1" x14ac:dyDescent="0.2">
      <c r="A410" s="495" t="s">
        <v>87</v>
      </c>
      <c r="B410" s="496"/>
      <c r="C410" s="497">
        <v>83127</v>
      </c>
      <c r="D410" s="473">
        <v>488154</v>
      </c>
      <c r="E410" s="473"/>
      <c r="F410" s="473"/>
      <c r="G410" s="473"/>
      <c r="H410" s="473"/>
      <c r="I410" s="473"/>
      <c r="J410" s="474">
        <f>SUM(B410:I410)</f>
        <v>571281</v>
      </c>
    </row>
    <row r="411" spans="1:10" s="31" customFormat="1" x14ac:dyDescent="0.2">
      <c r="A411" s="498" t="s">
        <v>88</v>
      </c>
      <c r="B411" s="448"/>
      <c r="C411" s="499">
        <v>0</v>
      </c>
      <c r="D411" s="447">
        <v>476196</v>
      </c>
      <c r="E411" s="447"/>
      <c r="F411" s="447"/>
      <c r="G411" s="447"/>
      <c r="H411" s="447"/>
      <c r="I411" s="447"/>
      <c r="J411" s="476">
        <f>SUM(B411:I411)</f>
        <v>476196</v>
      </c>
    </row>
    <row r="412" spans="1:10" s="31" customFormat="1" ht="15" thickBot="1" x14ac:dyDescent="0.25">
      <c r="A412" s="500" t="s">
        <v>89</v>
      </c>
      <c r="B412" s="501"/>
      <c r="C412" s="502"/>
      <c r="D412" s="478"/>
      <c r="E412" s="478"/>
      <c r="F412" s="478"/>
      <c r="G412" s="478"/>
      <c r="H412" s="478"/>
      <c r="I412" s="478"/>
      <c r="J412" s="479">
        <f>SUM(B412:I412)</f>
        <v>0</v>
      </c>
    </row>
    <row r="413" spans="1:10" s="31" customFormat="1" ht="21.75" thickBot="1" x14ac:dyDescent="0.25">
      <c r="A413" s="503" t="s">
        <v>108</v>
      </c>
      <c r="B413" s="493">
        <f t="shared" ref="B413:I413" si="22">IFERROR(B409+B410-B411+B412,"CHYBA")</f>
        <v>0</v>
      </c>
      <c r="C413" s="494">
        <f t="shared" si="22"/>
        <v>798017</v>
      </c>
      <c r="D413" s="470">
        <f t="shared" si="22"/>
        <v>761144</v>
      </c>
      <c r="E413" s="470">
        <f t="shared" si="22"/>
        <v>0</v>
      </c>
      <c r="F413" s="470">
        <f t="shared" si="22"/>
        <v>0</v>
      </c>
      <c r="G413" s="470">
        <f t="shared" si="22"/>
        <v>0</v>
      </c>
      <c r="H413" s="470">
        <f t="shared" si="22"/>
        <v>0</v>
      </c>
      <c r="I413" s="470">
        <f t="shared" si="22"/>
        <v>0</v>
      </c>
      <c r="J413" s="471">
        <f>SUM(B413:I413)</f>
        <v>1559161</v>
      </c>
    </row>
    <row r="414" spans="1:10" s="31" customFormat="1" ht="15" thickBot="1" x14ac:dyDescent="0.25">
      <c r="A414" s="1305" t="s">
        <v>92</v>
      </c>
      <c r="B414" s="1306"/>
      <c r="C414" s="1306"/>
      <c r="D414" s="1306"/>
      <c r="E414" s="1306"/>
      <c r="F414" s="1306"/>
      <c r="G414" s="1306"/>
      <c r="H414" s="1306"/>
      <c r="I414" s="1306"/>
      <c r="J414" s="1355"/>
    </row>
    <row r="415" spans="1:10" s="31" customFormat="1" ht="21.75" thickBot="1" x14ac:dyDescent="0.25">
      <c r="A415" s="492" t="s">
        <v>107</v>
      </c>
      <c r="B415" s="507">
        <v>0</v>
      </c>
      <c r="C415" s="508">
        <v>0</v>
      </c>
      <c r="D415" s="485">
        <v>0</v>
      </c>
      <c r="E415" s="485">
        <v>0</v>
      </c>
      <c r="F415" s="485">
        <v>0</v>
      </c>
      <c r="G415" s="485">
        <v>0</v>
      </c>
      <c r="H415" s="485">
        <v>0</v>
      </c>
      <c r="I415" s="485">
        <v>0</v>
      </c>
      <c r="J415" s="471">
        <f>SUM(B415:I415)</f>
        <v>0</v>
      </c>
    </row>
    <row r="416" spans="1:10" s="31" customFormat="1" x14ac:dyDescent="0.2">
      <c r="A416" s="495" t="s">
        <v>87</v>
      </c>
      <c r="B416" s="496"/>
      <c r="C416" s="497"/>
      <c r="D416" s="473"/>
      <c r="E416" s="473"/>
      <c r="F416" s="473"/>
      <c r="G416" s="473"/>
      <c r="H416" s="473"/>
      <c r="I416" s="473"/>
      <c r="J416" s="474">
        <f>SUM(B416:I416)</f>
        <v>0</v>
      </c>
    </row>
    <row r="417" spans="1:10" s="31" customFormat="1" x14ac:dyDescent="0.2">
      <c r="A417" s="498" t="s">
        <v>88</v>
      </c>
      <c r="B417" s="448"/>
      <c r="C417" s="499"/>
      <c r="D417" s="447"/>
      <c r="E417" s="447"/>
      <c r="F417" s="447"/>
      <c r="G417" s="447"/>
      <c r="H417" s="447"/>
      <c r="I417" s="447"/>
      <c r="J417" s="476">
        <f>SUM(B417:I417)</f>
        <v>0</v>
      </c>
    </row>
    <row r="418" spans="1:10" s="31" customFormat="1" ht="15" thickBot="1" x14ac:dyDescent="0.25">
      <c r="A418" s="500" t="s">
        <v>89</v>
      </c>
      <c r="B418" s="501"/>
      <c r="C418" s="502"/>
      <c r="D418" s="478"/>
      <c r="E418" s="478"/>
      <c r="F418" s="478"/>
      <c r="G418" s="478"/>
      <c r="H418" s="478"/>
      <c r="I418" s="478"/>
      <c r="J418" s="479">
        <f>SUM(B418:I418)</f>
        <v>0</v>
      </c>
    </row>
    <row r="419" spans="1:10" s="31" customFormat="1" ht="21.75" thickBot="1" x14ac:dyDescent="0.25">
      <c r="A419" s="503" t="s">
        <v>108</v>
      </c>
      <c r="B419" s="493">
        <f t="shared" ref="B419:I419" si="23">IFERROR(B415+B416-B417+B418,"CHYBA")</f>
        <v>0</v>
      </c>
      <c r="C419" s="494">
        <f t="shared" si="23"/>
        <v>0</v>
      </c>
      <c r="D419" s="470">
        <f t="shared" si="23"/>
        <v>0</v>
      </c>
      <c r="E419" s="470">
        <f t="shared" si="23"/>
        <v>0</v>
      </c>
      <c r="F419" s="470">
        <f t="shared" si="23"/>
        <v>0</v>
      </c>
      <c r="G419" s="470">
        <f t="shared" si="23"/>
        <v>0</v>
      </c>
      <c r="H419" s="470">
        <f t="shared" si="23"/>
        <v>0</v>
      </c>
      <c r="I419" s="470">
        <f t="shared" si="23"/>
        <v>0</v>
      </c>
      <c r="J419" s="471">
        <f>SUM(B419:I419)</f>
        <v>0</v>
      </c>
    </row>
    <row r="420" spans="1:10" s="31" customFormat="1" ht="15" thickBot="1" x14ac:dyDescent="0.25">
      <c r="A420" s="1305" t="s">
        <v>93</v>
      </c>
      <c r="B420" s="1306"/>
      <c r="C420" s="1306"/>
      <c r="D420" s="1306"/>
      <c r="E420" s="1306"/>
      <c r="F420" s="1306"/>
      <c r="G420" s="1306"/>
      <c r="H420" s="1306"/>
      <c r="I420" s="1306"/>
      <c r="J420" s="1355"/>
    </row>
    <row r="421" spans="1:10" s="31" customFormat="1" ht="21.75" thickBot="1" x14ac:dyDescent="0.25">
      <c r="A421" s="492" t="s">
        <v>107</v>
      </c>
      <c r="B421" s="493">
        <f>B403-B409-B415</f>
        <v>454586</v>
      </c>
      <c r="C421" s="494">
        <f>C403-C409-C415</f>
        <v>4269849</v>
      </c>
      <c r="D421" s="470">
        <f t="shared" ref="D421:J421" si="24">D403-D409-D415</f>
        <v>372952</v>
      </c>
      <c r="E421" s="470">
        <f t="shared" si="24"/>
        <v>0</v>
      </c>
      <c r="F421" s="470">
        <f t="shared" si="24"/>
        <v>0</v>
      </c>
      <c r="G421" s="470">
        <f>G403-G409-G415</f>
        <v>0</v>
      </c>
      <c r="H421" s="470">
        <f t="shared" si="24"/>
        <v>25335</v>
      </c>
      <c r="I421" s="470">
        <f t="shared" si="24"/>
        <v>0</v>
      </c>
      <c r="J421" s="471">
        <f t="shared" si="24"/>
        <v>5122722</v>
      </c>
    </row>
    <row r="422" spans="1:10" s="31" customFormat="1" ht="21.75" thickBot="1" x14ac:dyDescent="0.25">
      <c r="A422" s="504" t="s">
        <v>108</v>
      </c>
      <c r="B422" s="505">
        <f>B407-B413-B419</f>
        <v>454586</v>
      </c>
      <c r="C422" s="506">
        <f t="shared" ref="C422:J422" si="25">C407-C413-C419</f>
        <v>4189120</v>
      </c>
      <c r="D422" s="482">
        <f t="shared" si="25"/>
        <v>333682</v>
      </c>
      <c r="E422" s="482">
        <f t="shared" si="25"/>
        <v>0</v>
      </c>
      <c r="F422" s="482">
        <f t="shared" si="25"/>
        <v>0</v>
      </c>
      <c r="G422" s="482">
        <f t="shared" si="25"/>
        <v>0</v>
      </c>
      <c r="H422" s="482">
        <f t="shared" si="25"/>
        <v>29274</v>
      </c>
      <c r="I422" s="482">
        <f t="shared" si="25"/>
        <v>0</v>
      </c>
      <c r="J422" s="483">
        <f t="shared" si="25"/>
        <v>5006662</v>
      </c>
    </row>
    <row r="423" spans="1:10" s="31" customFormat="1" ht="15" thickTop="1" x14ac:dyDescent="0.2">
      <c r="A423" s="33"/>
      <c r="B423" s="33"/>
      <c r="C423" s="33"/>
      <c r="D423" s="33"/>
      <c r="E423" s="33"/>
      <c r="F423" s="33"/>
      <c r="G423" s="33"/>
      <c r="H423" s="33"/>
      <c r="I423" s="33"/>
      <c r="J423" s="33"/>
    </row>
    <row r="424" spans="1:10" s="31" customFormat="1" x14ac:dyDescent="0.2">
      <c r="A424" s="675"/>
      <c r="B424" s="675"/>
      <c r="C424" s="675"/>
      <c r="D424" s="675"/>
      <c r="E424" s="675"/>
      <c r="F424" s="675"/>
      <c r="G424" s="675"/>
      <c r="H424" s="675"/>
      <c r="I424" s="675"/>
      <c r="J424" s="675"/>
    </row>
    <row r="425" spans="1:10" s="31" customFormat="1" x14ac:dyDescent="0.2">
      <c r="A425" s="783" t="s">
        <v>978</v>
      </c>
      <c r="B425" s="783"/>
      <c r="C425" s="783"/>
      <c r="D425" s="783"/>
      <c r="E425" s="783"/>
      <c r="F425" s="783"/>
      <c r="G425" s="783"/>
      <c r="H425" s="783"/>
      <c r="I425" s="783"/>
      <c r="J425" s="783"/>
    </row>
    <row r="426" spans="1:10" s="31" customFormat="1" ht="14.25" customHeight="1" x14ac:dyDescent="0.2">
      <c r="A426" s="779"/>
      <c r="B426" s="780"/>
      <c r="C426" s="780"/>
      <c r="D426" s="780"/>
      <c r="E426" s="780"/>
      <c r="F426" s="780"/>
      <c r="G426" s="780"/>
      <c r="H426" s="780"/>
      <c r="I426" s="780"/>
      <c r="J426" s="781"/>
    </row>
    <row r="427" spans="1:10" s="31" customFormat="1" hidden="1" x14ac:dyDescent="0.2">
      <c r="A427" s="782"/>
      <c r="B427" s="783"/>
      <c r="C427" s="783"/>
      <c r="D427" s="783"/>
      <c r="E427" s="783"/>
      <c r="F427" s="783"/>
      <c r="G427" s="783"/>
      <c r="H427" s="783"/>
      <c r="I427" s="783"/>
      <c r="J427" s="784"/>
    </row>
    <row r="428" spans="1:10" s="31" customFormat="1" ht="18.75" customHeight="1" x14ac:dyDescent="0.2">
      <c r="A428" s="45"/>
      <c r="B428" s="45"/>
      <c r="C428" s="45"/>
      <c r="D428" s="45"/>
      <c r="E428" s="45"/>
      <c r="F428" s="45"/>
      <c r="G428" s="45"/>
      <c r="H428" s="45"/>
      <c r="I428" s="45"/>
      <c r="J428" s="45"/>
    </row>
    <row r="429" spans="1:10" s="31" customFormat="1" x14ac:dyDescent="0.2">
      <c r="A429" s="594" t="s">
        <v>703</v>
      </c>
      <c r="B429" s="594"/>
      <c r="C429" s="594"/>
      <c r="D429" s="594"/>
      <c r="E429" s="594"/>
      <c r="F429" s="594"/>
      <c r="G429" s="594"/>
      <c r="H429" s="594"/>
      <c r="I429" s="594"/>
      <c r="J429" s="594"/>
    </row>
    <row r="430" spans="1:10" s="31" customFormat="1" x14ac:dyDescent="0.2">
      <c r="A430" s="54"/>
      <c r="B430" s="54"/>
      <c r="C430" s="54"/>
      <c r="D430" s="54"/>
      <c r="E430" s="54"/>
      <c r="F430" s="54"/>
      <c r="G430" s="54"/>
      <c r="H430" s="54"/>
      <c r="I430" s="54"/>
      <c r="J430" s="54"/>
    </row>
    <row r="431" spans="1:10" s="31" customFormat="1" x14ac:dyDescent="0.2">
      <c r="A431" s="779"/>
      <c r="B431" s="780"/>
      <c r="C431" s="780"/>
      <c r="D431" s="780"/>
      <c r="E431" s="780"/>
      <c r="F431" s="780"/>
      <c r="G431" s="780"/>
      <c r="H431" s="780"/>
      <c r="I431" s="780"/>
      <c r="J431" s="781"/>
    </row>
    <row r="432" spans="1:10" s="31" customFormat="1" ht="7.5" customHeight="1" x14ac:dyDescent="0.2">
      <c r="A432" s="782"/>
      <c r="B432" s="783"/>
      <c r="C432" s="783"/>
      <c r="D432" s="783"/>
      <c r="E432" s="783"/>
      <c r="F432" s="783"/>
      <c r="G432" s="783"/>
      <c r="H432" s="783"/>
      <c r="I432" s="783"/>
      <c r="J432" s="784"/>
    </row>
    <row r="433" spans="1:10" s="31" customFormat="1" x14ac:dyDescent="0.2">
      <c r="A433" s="45"/>
      <c r="B433" s="45"/>
      <c r="C433" s="45"/>
      <c r="D433" s="45"/>
      <c r="E433" s="45"/>
      <c r="F433" s="45"/>
      <c r="G433" s="45"/>
      <c r="H433" s="45"/>
      <c r="I433" s="45"/>
      <c r="J433" s="45"/>
    </row>
    <row r="434" spans="1:10" s="1080" customFormat="1" ht="15" x14ac:dyDescent="0.25">
      <c r="A434" s="594"/>
    </row>
    <row r="435" spans="1:10" s="31" customFormat="1" ht="70.5" customHeight="1" x14ac:dyDescent="0.2">
      <c r="A435" s="42" t="s">
        <v>94</v>
      </c>
      <c r="B435" s="1083" t="s">
        <v>707</v>
      </c>
      <c r="C435" s="1083"/>
      <c r="D435" s="1083"/>
      <c r="E435" s="1083"/>
      <c r="F435" s="1083"/>
      <c r="G435" s="1083"/>
      <c r="H435" s="1083"/>
      <c r="I435" s="1083"/>
      <c r="J435" s="1083"/>
    </row>
    <row r="436" spans="1:10" s="31" customFormat="1" ht="15" thickBot="1" x14ac:dyDescent="0.25">
      <c r="A436" s="42"/>
      <c r="B436" s="18"/>
      <c r="C436" s="18"/>
      <c r="D436" s="18"/>
      <c r="E436" s="18"/>
      <c r="F436" s="18"/>
      <c r="G436" s="18"/>
      <c r="H436" s="18"/>
      <c r="I436" s="18"/>
      <c r="J436" s="18"/>
    </row>
    <row r="437" spans="1:10" s="31" customFormat="1" x14ac:dyDescent="0.2">
      <c r="A437" s="1320" t="s">
        <v>708</v>
      </c>
      <c r="B437" s="1321"/>
      <c r="C437" s="1322"/>
      <c r="D437" s="853" t="s">
        <v>411</v>
      </c>
      <c r="E437" s="1326"/>
      <c r="F437" s="1327"/>
      <c r="G437" s="1047" t="s">
        <v>95</v>
      </c>
      <c r="H437" s="1331"/>
      <c r="I437" s="1331"/>
      <c r="J437" s="1049"/>
    </row>
    <row r="438" spans="1:10" s="31" customFormat="1" ht="15" thickBot="1" x14ac:dyDescent="0.25">
      <c r="A438" s="1323"/>
      <c r="B438" s="1324"/>
      <c r="C438" s="1325"/>
      <c r="D438" s="1328"/>
      <c r="E438" s="1329"/>
      <c r="F438" s="1330"/>
      <c r="G438" s="852" t="s">
        <v>96</v>
      </c>
      <c r="H438" s="1062"/>
      <c r="I438" s="852" t="s">
        <v>97</v>
      </c>
      <c r="J438" s="1063"/>
    </row>
    <row r="439" spans="1:10" s="31" customFormat="1" x14ac:dyDescent="0.2">
      <c r="A439" s="1378"/>
      <c r="B439" s="1379"/>
      <c r="C439" s="1380"/>
      <c r="D439" s="2221"/>
      <c r="E439" s="2222"/>
      <c r="F439" s="2223"/>
      <c r="G439" s="1047"/>
      <c r="H439" s="1048"/>
      <c r="I439" s="1047"/>
      <c r="J439" s="1049"/>
    </row>
    <row r="440" spans="1:10" s="31" customFormat="1" x14ac:dyDescent="0.2">
      <c r="A440" s="1050"/>
      <c r="B440" s="1051"/>
      <c r="C440" s="1052"/>
      <c r="D440" s="599"/>
      <c r="E440" s="600"/>
      <c r="F440" s="601"/>
      <c r="G440" s="1053"/>
      <c r="H440" s="1054"/>
      <c r="I440" s="1053"/>
      <c r="J440" s="1055"/>
    </row>
    <row r="441" spans="1:10" s="31" customFormat="1" ht="15" thickBot="1" x14ac:dyDescent="0.25">
      <c r="A441" s="1056"/>
      <c r="B441" s="1057"/>
      <c r="C441" s="1058"/>
      <c r="D441" s="1059"/>
      <c r="E441" s="1060"/>
      <c r="F441" s="1061"/>
      <c r="G441" s="852"/>
      <c r="H441" s="1062"/>
      <c r="I441" s="852"/>
      <c r="J441" s="1063"/>
    </row>
    <row r="442" spans="1:10" s="31" customFormat="1" ht="15" thickBot="1" x14ac:dyDescent="0.25">
      <c r="A442" s="105"/>
      <c r="B442" s="105"/>
      <c r="C442" s="105"/>
      <c r="D442" s="54"/>
      <c r="E442" s="54"/>
      <c r="F442" s="54"/>
      <c r="G442" s="56"/>
      <c r="H442" s="56"/>
      <c r="I442" s="56"/>
      <c r="J442" s="56"/>
    </row>
    <row r="443" spans="1:10" s="31" customFormat="1" x14ac:dyDescent="0.2">
      <c r="A443" s="1320" t="s">
        <v>709</v>
      </c>
      <c r="B443" s="1321"/>
      <c r="C443" s="1322"/>
      <c r="D443" s="853" t="s">
        <v>411</v>
      </c>
      <c r="E443" s="1326"/>
      <c r="F443" s="1327"/>
      <c r="G443" s="1047" t="s">
        <v>95</v>
      </c>
      <c r="H443" s="1331"/>
      <c r="I443" s="1331"/>
      <c r="J443" s="1049"/>
    </row>
    <row r="444" spans="1:10" s="31" customFormat="1" ht="15" thickBot="1" x14ac:dyDescent="0.25">
      <c r="A444" s="1323"/>
      <c r="B444" s="1324"/>
      <c r="C444" s="1325"/>
      <c r="D444" s="1328"/>
      <c r="E444" s="1329"/>
      <c r="F444" s="1330"/>
      <c r="G444" s="852" t="s">
        <v>96</v>
      </c>
      <c r="H444" s="1062"/>
      <c r="I444" s="852" t="s">
        <v>97</v>
      </c>
      <c r="J444" s="1063"/>
    </row>
    <row r="445" spans="1:10" s="31" customFormat="1" x14ac:dyDescent="0.2">
      <c r="A445" s="1378"/>
      <c r="B445" s="1379"/>
      <c r="C445" s="1380"/>
      <c r="D445" s="2221"/>
      <c r="E445" s="2222"/>
      <c r="F445" s="2223"/>
      <c r="G445" s="1047"/>
      <c r="H445" s="1048"/>
      <c r="I445" s="1047"/>
      <c r="J445" s="1049"/>
    </row>
    <row r="446" spans="1:10" s="31" customFormat="1" x14ac:dyDescent="0.2">
      <c r="A446" s="1050"/>
      <c r="B446" s="1051"/>
      <c r="C446" s="1052"/>
      <c r="D446" s="599"/>
      <c r="E446" s="600"/>
      <c r="F446" s="601"/>
      <c r="G446" s="1053"/>
      <c r="H446" s="1054"/>
      <c r="I446" s="1053"/>
      <c r="J446" s="1055"/>
    </row>
    <row r="447" spans="1:10" s="31" customFormat="1" ht="15" thickBot="1" x14ac:dyDescent="0.25">
      <c r="A447" s="1056"/>
      <c r="B447" s="1057"/>
      <c r="C447" s="1058"/>
      <c r="D447" s="1059"/>
      <c r="E447" s="1060"/>
      <c r="F447" s="1061"/>
      <c r="G447" s="852"/>
      <c r="H447" s="1062"/>
      <c r="I447" s="852"/>
      <c r="J447" s="1063"/>
    </row>
    <row r="448" spans="1:10" s="31" customFormat="1" x14ac:dyDescent="0.2">
      <c r="A448" s="105"/>
      <c r="B448" s="105"/>
      <c r="C448" s="105"/>
      <c r="D448" s="54"/>
      <c r="E448" s="54"/>
      <c r="F448" s="54"/>
      <c r="G448" s="56"/>
      <c r="H448" s="56"/>
      <c r="I448" s="56"/>
      <c r="J448" s="56"/>
    </row>
    <row r="449" spans="1:10" s="31" customFormat="1" x14ac:dyDescent="0.2">
      <c r="A449" s="33"/>
      <c r="B449" s="33"/>
      <c r="C449" s="33"/>
      <c r="D449" s="33"/>
      <c r="E449" s="33"/>
      <c r="F449" s="33"/>
      <c r="G449" s="33"/>
      <c r="H449" s="33"/>
      <c r="I449" s="33"/>
      <c r="J449" s="33"/>
    </row>
    <row r="450" spans="1:10" s="31" customFormat="1" ht="33.75" customHeight="1" x14ac:dyDescent="0.2">
      <c r="A450" s="45" t="s">
        <v>98</v>
      </c>
      <c r="B450" s="675" t="s">
        <v>963</v>
      </c>
      <c r="C450" s="675"/>
      <c r="D450" s="675"/>
      <c r="E450" s="675"/>
      <c r="F450" s="675"/>
      <c r="G450" s="675"/>
      <c r="H450" s="675"/>
      <c r="I450" s="675"/>
      <c r="J450" s="675"/>
    </row>
    <row r="451" spans="1:10" s="31" customFormat="1" ht="15" thickBot="1" x14ac:dyDescent="0.25">
      <c r="A451" s="46"/>
      <c r="B451" s="47"/>
      <c r="C451" s="47"/>
      <c r="D451" s="47"/>
      <c r="E451" s="47"/>
      <c r="F451" s="47"/>
      <c r="G451" s="47"/>
      <c r="H451" s="47"/>
      <c r="I451" s="47"/>
      <c r="J451" s="47"/>
    </row>
    <row r="452" spans="1:10" s="31" customFormat="1" ht="29.25" customHeight="1" thickTop="1" thickBot="1" x14ac:dyDescent="0.25">
      <c r="A452" s="1045" t="s">
        <v>99</v>
      </c>
      <c r="B452" s="684"/>
      <c r="C452" s="684"/>
      <c r="D452" s="684"/>
      <c r="E452" s="684"/>
      <c r="F452" s="681"/>
      <c r="G452" s="1046" t="s">
        <v>711</v>
      </c>
      <c r="H452" s="684"/>
      <c r="I452" s="684"/>
      <c r="J452" s="685"/>
    </row>
    <row r="453" spans="1:10" s="31" customFormat="1" ht="15" thickTop="1" x14ac:dyDescent="0.2">
      <c r="A453" s="1064" t="s">
        <v>1152</v>
      </c>
      <c r="B453" s="1065"/>
      <c r="C453" s="1065"/>
      <c r="D453" s="1065"/>
      <c r="E453" s="1065"/>
      <c r="F453" s="1066"/>
      <c r="G453" s="1070">
        <v>100</v>
      </c>
      <c r="H453" s="1071"/>
      <c r="I453" s="1071"/>
      <c r="J453" s="1072"/>
    </row>
    <row r="454" spans="1:10" s="31" customFormat="1" ht="15" thickBot="1" x14ac:dyDescent="0.25">
      <c r="A454" s="945" t="s">
        <v>710</v>
      </c>
      <c r="B454" s="946"/>
      <c r="C454" s="946"/>
      <c r="D454" s="946"/>
      <c r="E454" s="946"/>
      <c r="F454" s="947"/>
      <c r="G454" s="948"/>
      <c r="H454" s="949"/>
      <c r="I454" s="949"/>
      <c r="J454" s="950"/>
    </row>
    <row r="455" spans="1:10" s="31" customFormat="1" ht="15.75" thickTop="1" thickBot="1" x14ac:dyDescent="0.25">
      <c r="A455" s="103"/>
      <c r="B455" s="103"/>
      <c r="C455" s="103"/>
      <c r="D455" s="103"/>
      <c r="E455" s="103"/>
      <c r="F455" s="103"/>
      <c r="G455" s="187"/>
      <c r="H455" s="187"/>
      <c r="I455" s="187"/>
      <c r="J455" s="187"/>
    </row>
    <row r="456" spans="1:10" s="31" customFormat="1" ht="33.75" customHeight="1" thickTop="1" thickBot="1" x14ac:dyDescent="0.25">
      <c r="A456" s="1045" t="s">
        <v>109</v>
      </c>
      <c r="B456" s="684"/>
      <c r="C456" s="684"/>
      <c r="D456" s="684"/>
      <c r="E456" s="684"/>
      <c r="F456" s="681"/>
      <c r="G456" s="1046" t="s">
        <v>711</v>
      </c>
      <c r="H456" s="684"/>
      <c r="I456" s="684"/>
      <c r="J456" s="685"/>
    </row>
    <row r="457" spans="1:10" s="31" customFormat="1" ht="15" thickTop="1" x14ac:dyDescent="0.2">
      <c r="A457" s="1064" t="s">
        <v>110</v>
      </c>
      <c r="B457" s="1065"/>
      <c r="C457" s="1065"/>
      <c r="D457" s="1065"/>
      <c r="E457" s="1065"/>
      <c r="F457" s="1066"/>
      <c r="G457" s="1070">
        <v>5445521</v>
      </c>
      <c r="H457" s="1071"/>
      <c r="I457" s="1071"/>
      <c r="J457" s="1072"/>
    </row>
    <row r="458" spans="1:10" s="31" customFormat="1" ht="15" thickBot="1" x14ac:dyDescent="0.25">
      <c r="A458" s="945" t="s">
        <v>712</v>
      </c>
      <c r="B458" s="946"/>
      <c r="C458" s="946"/>
      <c r="D458" s="946"/>
      <c r="E458" s="946"/>
      <c r="F458" s="947"/>
      <c r="G458" s="948"/>
      <c r="H458" s="949"/>
      <c r="I458" s="949"/>
      <c r="J458" s="950"/>
    </row>
    <row r="459" spans="1:10" s="31" customFormat="1" ht="15" thickTop="1" x14ac:dyDescent="0.2">
      <c r="A459" s="103"/>
      <c r="B459" s="103"/>
      <c r="C459" s="103"/>
      <c r="D459" s="103"/>
      <c r="E459" s="103"/>
      <c r="F459" s="103"/>
      <c r="G459" s="187"/>
      <c r="H459" s="187"/>
      <c r="I459" s="187"/>
      <c r="J459" s="187"/>
    </row>
    <row r="460" spans="1:10" s="31" customFormat="1" x14ac:dyDescent="0.2">
      <c r="A460" s="103"/>
      <c r="B460" s="103"/>
      <c r="C460" s="103"/>
      <c r="D460" s="103"/>
      <c r="E460" s="103"/>
      <c r="F460" s="103"/>
      <c r="G460" s="187"/>
      <c r="H460" s="187"/>
      <c r="I460" s="187"/>
      <c r="J460" s="187"/>
    </row>
    <row r="461" spans="1:10" s="31" customFormat="1" x14ac:dyDescent="0.2">
      <c r="A461" s="45" t="s">
        <v>111</v>
      </c>
      <c r="B461" s="675" t="s">
        <v>720</v>
      </c>
      <c r="C461" s="675"/>
      <c r="D461" s="675"/>
      <c r="E461" s="675"/>
      <c r="F461" s="675"/>
      <c r="G461" s="675"/>
      <c r="H461" s="675"/>
      <c r="I461" s="675"/>
      <c r="J461" s="675"/>
    </row>
    <row r="462" spans="1:10" s="31" customFormat="1" ht="15" thickBot="1" x14ac:dyDescent="0.25">
      <c r="A462" s="103"/>
      <c r="B462" s="103"/>
      <c r="C462" s="103"/>
      <c r="D462" s="103"/>
      <c r="E462" s="103"/>
      <c r="F462" s="103"/>
      <c r="G462" s="187"/>
      <c r="H462" s="187"/>
      <c r="I462" s="187"/>
      <c r="J462" s="187"/>
    </row>
    <row r="463" spans="1:10" s="31" customFormat="1" ht="15" thickBot="1" x14ac:dyDescent="0.25">
      <c r="A463" s="942" t="s">
        <v>721</v>
      </c>
      <c r="B463" s="951"/>
      <c r="C463" s="951"/>
      <c r="D463" s="952"/>
      <c r="E463" s="876" t="s">
        <v>722</v>
      </c>
      <c r="F463" s="951"/>
      <c r="G463" s="952"/>
      <c r="H463" s="876" t="s">
        <v>723</v>
      </c>
      <c r="I463" s="951"/>
      <c r="J463" s="877"/>
    </row>
    <row r="464" spans="1:10" s="31" customFormat="1" x14ac:dyDescent="0.2">
      <c r="A464" s="953"/>
      <c r="B464" s="954"/>
      <c r="C464" s="954"/>
      <c r="D464" s="955"/>
      <c r="E464" s="962"/>
      <c r="F464" s="963"/>
      <c r="G464" s="964"/>
      <c r="H464" s="970"/>
      <c r="I464" s="971"/>
      <c r="J464" s="972"/>
    </row>
    <row r="465" spans="1:10" s="31" customFormat="1" x14ac:dyDescent="0.2">
      <c r="A465" s="956"/>
      <c r="B465" s="957"/>
      <c r="C465" s="957"/>
      <c r="D465" s="958"/>
      <c r="E465" s="868"/>
      <c r="F465" s="965"/>
      <c r="G465" s="966"/>
      <c r="H465" s="973"/>
      <c r="I465" s="974"/>
      <c r="J465" s="975"/>
    </row>
    <row r="466" spans="1:10" s="31" customFormat="1" ht="15" thickBot="1" x14ac:dyDescent="0.25">
      <c r="A466" s="959"/>
      <c r="B466" s="960"/>
      <c r="C466" s="960"/>
      <c r="D466" s="961"/>
      <c r="E466" s="967"/>
      <c r="F466" s="968"/>
      <c r="G466" s="969"/>
      <c r="H466" s="2225"/>
      <c r="I466" s="2226"/>
      <c r="J466" s="2227"/>
    </row>
    <row r="467" spans="1:10" s="31" customFormat="1" x14ac:dyDescent="0.2">
      <c r="A467" s="103"/>
      <c r="B467" s="103"/>
      <c r="C467" s="103"/>
      <c r="D467" s="103"/>
      <c r="E467" s="103"/>
      <c r="F467" s="103"/>
      <c r="G467" s="187"/>
      <c r="H467" s="187"/>
      <c r="I467" s="187"/>
      <c r="J467" s="187"/>
    </row>
    <row r="468" spans="1:10" s="31" customFormat="1" x14ac:dyDescent="0.2">
      <c r="A468" s="594" t="s">
        <v>979</v>
      </c>
      <c r="B468" s="594"/>
      <c r="C468" s="594"/>
      <c r="D468" s="594"/>
      <c r="E468" s="594"/>
      <c r="F468" s="594"/>
      <c r="G468" s="594"/>
      <c r="H468" s="594"/>
      <c r="I468" s="594"/>
      <c r="J468" s="594"/>
    </row>
    <row r="469" spans="1:10" s="31" customFormat="1" ht="20.25" customHeight="1" x14ac:dyDescent="0.2">
      <c r="A469" s="594" t="s">
        <v>964</v>
      </c>
      <c r="B469" s="594"/>
      <c r="C469" s="594"/>
      <c r="D469" s="594"/>
      <c r="E469" s="594"/>
      <c r="F469" s="594"/>
      <c r="G469" s="594"/>
      <c r="H469" s="594"/>
      <c r="I469" s="594"/>
      <c r="J469" s="594"/>
    </row>
    <row r="470" spans="1:10" s="31" customFormat="1" x14ac:dyDescent="0.2">
      <c r="A470" s="779"/>
      <c r="B470" s="780"/>
      <c r="C470" s="780"/>
      <c r="D470" s="780"/>
      <c r="E470" s="780"/>
      <c r="F470" s="780"/>
      <c r="G470" s="780"/>
      <c r="H470" s="780"/>
      <c r="I470" s="780"/>
      <c r="J470" s="781"/>
    </row>
    <row r="471" spans="1:10" s="31" customFormat="1" x14ac:dyDescent="0.2">
      <c r="A471" s="782"/>
      <c r="B471" s="783"/>
      <c r="C471" s="783"/>
      <c r="D471" s="783"/>
      <c r="E471" s="783"/>
      <c r="F471" s="783"/>
      <c r="G471" s="783"/>
      <c r="H471" s="783"/>
      <c r="I471" s="783"/>
      <c r="J471" s="784"/>
    </row>
    <row r="472" spans="1:10" s="31" customFormat="1" x14ac:dyDescent="0.2">
      <c r="A472" s="48"/>
      <c r="B472" s="48"/>
      <c r="C472" s="48"/>
      <c r="D472" s="48"/>
      <c r="E472" s="48"/>
      <c r="F472" s="48"/>
      <c r="G472" s="48"/>
      <c r="H472" s="48"/>
      <c r="I472" s="48"/>
      <c r="J472" s="48"/>
    </row>
    <row r="473" spans="1:10" s="31" customFormat="1" x14ac:dyDescent="0.2">
      <c r="A473" s="42" t="s">
        <v>112</v>
      </c>
      <c r="B473" s="589" t="s">
        <v>113</v>
      </c>
      <c r="C473" s="589"/>
      <c r="D473" s="589"/>
      <c r="E473" s="589"/>
      <c r="F473" s="589"/>
      <c r="G473" s="589"/>
      <c r="H473" s="589"/>
      <c r="I473" s="589"/>
      <c r="J473" s="589"/>
    </row>
    <row r="474" spans="1:10" s="31" customFormat="1" ht="15" thickBot="1" x14ac:dyDescent="0.25">
      <c r="A474" s="42"/>
      <c r="B474" s="27"/>
      <c r="C474" s="27"/>
      <c r="D474" s="27"/>
      <c r="E474" s="27"/>
      <c r="F474" s="27"/>
      <c r="G474" s="27"/>
      <c r="H474" s="27"/>
      <c r="I474" s="27"/>
      <c r="J474" s="27"/>
    </row>
    <row r="475" spans="1:10" s="31" customFormat="1" ht="32.25" customHeight="1" thickTop="1" thickBot="1" x14ac:dyDescent="0.25">
      <c r="A475" s="993" t="s">
        <v>114</v>
      </c>
      <c r="B475" s="994"/>
      <c r="C475" s="982" t="s">
        <v>724</v>
      </c>
      <c r="D475" s="683"/>
      <c r="E475" s="681" t="s">
        <v>725</v>
      </c>
      <c r="F475" s="682"/>
      <c r="G475" s="683"/>
      <c r="H475" s="684" t="s">
        <v>726</v>
      </c>
      <c r="I475" s="684"/>
      <c r="J475" s="685"/>
    </row>
    <row r="476" spans="1:10" s="31" customFormat="1" ht="15" thickTop="1" x14ac:dyDescent="0.2">
      <c r="A476" s="2224"/>
      <c r="B476" s="1352"/>
      <c r="C476" s="986"/>
      <c r="D476" s="987"/>
      <c r="E476" s="970"/>
      <c r="F476" s="971"/>
      <c r="G476" s="988"/>
      <c r="H476" s="1006"/>
      <c r="I476" s="1006"/>
      <c r="J476" s="1007"/>
    </row>
    <row r="477" spans="1:10" s="31" customFormat="1" x14ac:dyDescent="0.2">
      <c r="A477" s="288"/>
      <c r="B477" s="289"/>
      <c r="C477" s="290"/>
      <c r="D477" s="291"/>
      <c r="E477" s="261"/>
      <c r="F477" s="262"/>
      <c r="G477" s="292"/>
      <c r="H477" s="989"/>
      <c r="I477" s="989"/>
      <c r="J477" s="990"/>
    </row>
    <row r="478" spans="1:10" s="31" customFormat="1" x14ac:dyDescent="0.2">
      <c r="A478" s="288"/>
      <c r="B478" s="289"/>
      <c r="C478" s="290"/>
      <c r="D478" s="291"/>
      <c r="E478" s="261"/>
      <c r="F478" s="262"/>
      <c r="G478" s="292"/>
      <c r="H478" s="989"/>
      <c r="I478" s="989"/>
      <c r="J478" s="990"/>
    </row>
    <row r="479" spans="1:10" s="31" customFormat="1" x14ac:dyDescent="0.2">
      <c r="A479" s="2146"/>
      <c r="B479" s="885"/>
      <c r="C479" s="1008"/>
      <c r="D479" s="1009"/>
      <c r="E479" s="973"/>
      <c r="F479" s="974"/>
      <c r="G479" s="1010"/>
      <c r="H479" s="989"/>
      <c r="I479" s="989"/>
      <c r="J479" s="990"/>
    </row>
    <row r="480" spans="1:10" s="31" customFormat="1" ht="15" thickBot="1" x14ac:dyDescent="0.25">
      <c r="A480" s="1034"/>
      <c r="B480" s="1035"/>
      <c r="C480" s="1011"/>
      <c r="D480" s="1012"/>
      <c r="E480" s="1013"/>
      <c r="F480" s="1014"/>
      <c r="G480" s="1015"/>
      <c r="H480" s="949"/>
      <c r="I480" s="949"/>
      <c r="J480" s="950"/>
    </row>
    <row r="481" spans="1:10" s="31" customFormat="1" ht="15" thickTop="1" x14ac:dyDescent="0.2">
      <c r="A481" s="51"/>
      <c r="B481" s="51"/>
      <c r="C481" s="52"/>
      <c r="D481" s="52"/>
      <c r="E481" s="53"/>
      <c r="F481" s="53"/>
      <c r="G481" s="53"/>
      <c r="H481" s="53"/>
      <c r="I481" s="53"/>
      <c r="J481" s="53"/>
    </row>
    <row r="482" spans="1:10" s="31" customFormat="1" x14ac:dyDescent="0.2">
      <c r="A482" s="594" t="s">
        <v>980</v>
      </c>
      <c r="B482" s="594"/>
      <c r="C482" s="594"/>
      <c r="D482" s="594"/>
      <c r="E482" s="594"/>
      <c r="F482" s="594"/>
      <c r="G482" s="594"/>
      <c r="H482" s="594"/>
      <c r="I482" s="594"/>
      <c r="J482" s="594"/>
    </row>
    <row r="483" spans="1:10" s="31" customFormat="1" x14ac:dyDescent="0.2">
      <c r="A483" s="54"/>
      <c r="B483" s="54"/>
      <c r="C483" s="54"/>
      <c r="D483" s="54"/>
      <c r="E483" s="54"/>
      <c r="F483" s="54"/>
      <c r="G483" s="54"/>
      <c r="H483" s="54"/>
      <c r="I483" s="54"/>
      <c r="J483" s="54"/>
    </row>
    <row r="484" spans="1:10" s="31" customFormat="1" x14ac:dyDescent="0.2">
      <c r="A484" s="779"/>
      <c r="B484" s="780"/>
      <c r="C484" s="780"/>
      <c r="D484" s="780"/>
      <c r="E484" s="780"/>
      <c r="F484" s="780"/>
      <c r="G484" s="780"/>
      <c r="H484" s="780"/>
      <c r="I484" s="780"/>
      <c r="J484" s="781"/>
    </row>
    <row r="485" spans="1:10" s="31" customFormat="1" x14ac:dyDescent="0.2">
      <c r="A485" s="782"/>
      <c r="B485" s="783"/>
      <c r="C485" s="783"/>
      <c r="D485" s="783"/>
      <c r="E485" s="783"/>
      <c r="F485" s="783"/>
      <c r="G485" s="783"/>
      <c r="H485" s="783"/>
      <c r="I485" s="783"/>
      <c r="J485" s="784"/>
    </row>
    <row r="486" spans="1:10" s="31" customFormat="1" x14ac:dyDescent="0.2">
      <c r="A486" s="54"/>
      <c r="B486" s="54"/>
      <c r="C486" s="54"/>
      <c r="D486" s="54"/>
      <c r="E486" s="54"/>
      <c r="F486" s="54"/>
      <c r="G486" s="54"/>
      <c r="H486" s="54"/>
      <c r="I486" s="54"/>
      <c r="J486" s="54"/>
    </row>
    <row r="487" spans="1:10" s="31" customFormat="1" x14ac:dyDescent="0.2">
      <c r="A487" s="49" t="s">
        <v>115</v>
      </c>
      <c r="B487" s="594" t="s">
        <v>965</v>
      </c>
      <c r="C487" s="594"/>
      <c r="D487" s="594"/>
      <c r="E487" s="594"/>
      <c r="F487" s="594"/>
      <c r="G487" s="594"/>
      <c r="H487" s="594"/>
      <c r="I487" s="594"/>
      <c r="J487" s="594"/>
    </row>
    <row r="488" spans="1:10" s="31" customFormat="1" ht="15" thickBot="1" x14ac:dyDescent="0.25">
      <c r="A488" s="49"/>
      <c r="B488" s="49"/>
      <c r="C488" s="49"/>
      <c r="D488" s="49"/>
      <c r="E488" s="49"/>
      <c r="F488" s="49"/>
      <c r="G488" s="49"/>
      <c r="H488" s="49"/>
      <c r="I488" s="49"/>
      <c r="J488" s="49"/>
    </row>
    <row r="489" spans="1:10" s="31" customFormat="1" ht="15" thickBot="1" x14ac:dyDescent="0.25">
      <c r="A489" s="1372" t="s">
        <v>727</v>
      </c>
      <c r="B489" s="1372"/>
      <c r="C489" s="1372" t="s">
        <v>22</v>
      </c>
      <c r="D489" s="1372"/>
      <c r="E489" s="1372"/>
      <c r="F489" s="1372"/>
      <c r="G489" s="1372"/>
      <c r="H489" s="1372"/>
      <c r="I489" s="1372"/>
      <c r="J489" s="1372"/>
    </row>
    <row r="490" spans="1:10" s="31" customFormat="1" ht="15" thickBot="1" x14ac:dyDescent="0.25">
      <c r="A490" s="1372"/>
      <c r="B490" s="1372"/>
      <c r="C490" s="1373" t="s">
        <v>116</v>
      </c>
      <c r="D490" s="1374"/>
      <c r="E490" s="998" t="s">
        <v>729</v>
      </c>
      <c r="F490" s="1375"/>
      <c r="G490" s="998" t="s">
        <v>730</v>
      </c>
      <c r="H490" s="999"/>
      <c r="I490" s="998" t="s">
        <v>117</v>
      </c>
      <c r="J490" s="1002"/>
    </row>
    <row r="491" spans="1:10" s="31" customFormat="1" ht="26.25" thickBot="1" x14ac:dyDescent="0.25">
      <c r="A491" s="1372"/>
      <c r="B491" s="1372"/>
      <c r="C491" s="200" t="s">
        <v>118</v>
      </c>
      <c r="D491" s="378" t="s">
        <v>728</v>
      </c>
      <c r="E491" s="1000"/>
      <c r="F491" s="1376"/>
      <c r="G491" s="1000"/>
      <c r="H491" s="1001"/>
      <c r="I491" s="1000"/>
      <c r="J491" s="1003"/>
    </row>
    <row r="492" spans="1:10" s="31" customFormat="1" ht="15" thickBot="1" x14ac:dyDescent="0.25">
      <c r="A492" s="1036" t="s">
        <v>119</v>
      </c>
      <c r="B492" s="1037"/>
      <c r="C492" s="1037"/>
      <c r="D492" s="1037"/>
      <c r="E492" s="1037"/>
      <c r="F492" s="1037"/>
      <c r="G492" s="1037"/>
      <c r="H492" s="1037"/>
      <c r="I492" s="1037"/>
      <c r="J492" s="1038"/>
    </row>
    <row r="493" spans="1:10" s="31" customFormat="1" x14ac:dyDescent="0.2">
      <c r="A493" s="1039"/>
      <c r="B493" s="1040"/>
      <c r="C493" s="293"/>
      <c r="D493" s="294"/>
      <c r="E493" s="660"/>
      <c r="F493" s="983"/>
      <c r="G493" s="984"/>
      <c r="H493" s="985"/>
      <c r="I493" s="660"/>
      <c r="J493" s="661"/>
    </row>
    <row r="494" spans="1:10" s="31" customFormat="1" x14ac:dyDescent="0.2">
      <c r="A494" s="991"/>
      <c r="B494" s="992"/>
      <c r="C494" s="293"/>
      <c r="D494" s="295"/>
      <c r="E494" s="657"/>
      <c r="F494" s="659"/>
      <c r="G494" s="654"/>
      <c r="H494" s="655"/>
      <c r="I494" s="657"/>
      <c r="J494" s="658"/>
    </row>
    <row r="495" spans="1:10" s="31" customFormat="1" x14ac:dyDescent="0.2">
      <c r="A495" s="991"/>
      <c r="B495" s="992"/>
      <c r="C495" s="293"/>
      <c r="D495" s="295"/>
      <c r="E495" s="657"/>
      <c r="F495" s="659"/>
      <c r="G495" s="654"/>
      <c r="H495" s="655"/>
      <c r="I495" s="657"/>
      <c r="J495" s="658"/>
    </row>
    <row r="496" spans="1:10" s="31" customFormat="1" x14ac:dyDescent="0.2">
      <c r="A496" s="991"/>
      <c r="B496" s="992"/>
      <c r="C496" s="293"/>
      <c r="D496" s="295"/>
      <c r="E496" s="657"/>
      <c r="F496" s="659"/>
      <c r="G496" s="654"/>
      <c r="H496" s="655"/>
      <c r="I496" s="657"/>
      <c r="J496" s="658"/>
    </row>
    <row r="497" spans="1:10" s="31" customFormat="1" ht="15" thickBot="1" x14ac:dyDescent="0.25">
      <c r="A497" s="1370"/>
      <c r="B497" s="1371"/>
      <c r="C497" s="296"/>
      <c r="D497" s="297"/>
      <c r="E497" s="1356"/>
      <c r="F497" s="2228"/>
      <c r="G497" s="1004"/>
      <c r="H497" s="1005"/>
      <c r="I497" s="1356"/>
      <c r="J497" s="1357"/>
    </row>
    <row r="498" spans="1:10" s="31" customFormat="1" ht="15" thickBot="1" x14ac:dyDescent="0.25">
      <c r="A498" s="1358" t="s">
        <v>120</v>
      </c>
      <c r="B498" s="1359"/>
      <c r="C498" s="1359"/>
      <c r="D498" s="1359"/>
      <c r="E498" s="1359"/>
      <c r="F498" s="1359"/>
      <c r="G498" s="1359"/>
      <c r="H498" s="1359"/>
      <c r="I498" s="1359"/>
      <c r="J498" s="1360"/>
    </row>
    <row r="499" spans="1:10" s="31" customFormat="1" x14ac:dyDescent="0.2">
      <c r="A499" s="1039"/>
      <c r="B499" s="1040"/>
      <c r="C499" s="293"/>
      <c r="D499" s="294"/>
      <c r="E499" s="660"/>
      <c r="F499" s="983"/>
      <c r="G499" s="984"/>
      <c r="H499" s="985"/>
      <c r="I499" s="660"/>
      <c r="J499" s="661"/>
    </row>
    <row r="500" spans="1:10" s="31" customFormat="1" x14ac:dyDescent="0.2">
      <c r="A500" s="991"/>
      <c r="B500" s="992"/>
      <c r="C500" s="293"/>
      <c r="D500" s="295"/>
      <c r="E500" s="657"/>
      <c r="F500" s="659"/>
      <c r="G500" s="654"/>
      <c r="H500" s="655"/>
      <c r="I500" s="657"/>
      <c r="J500" s="658"/>
    </row>
    <row r="501" spans="1:10" s="31" customFormat="1" x14ac:dyDescent="0.2">
      <c r="A501" s="991"/>
      <c r="B501" s="992"/>
      <c r="C501" s="293"/>
      <c r="D501" s="295"/>
      <c r="E501" s="657"/>
      <c r="F501" s="659"/>
      <c r="G501" s="654"/>
      <c r="H501" s="655"/>
      <c r="I501" s="657"/>
      <c r="J501" s="658"/>
    </row>
    <row r="502" spans="1:10" s="31" customFormat="1" x14ac:dyDescent="0.2">
      <c r="A502" s="991"/>
      <c r="B502" s="992"/>
      <c r="C502" s="293"/>
      <c r="D502" s="295"/>
      <c r="E502" s="657"/>
      <c r="F502" s="659"/>
      <c r="G502" s="654"/>
      <c r="H502" s="655"/>
      <c r="I502" s="657"/>
      <c r="J502" s="658"/>
    </row>
    <row r="503" spans="1:10" s="31" customFormat="1" ht="15" thickBot="1" x14ac:dyDescent="0.25">
      <c r="A503" s="1370"/>
      <c r="B503" s="1371"/>
      <c r="C503" s="296"/>
      <c r="D503" s="297"/>
      <c r="E503" s="1356"/>
      <c r="F503" s="2228"/>
      <c r="G503" s="1004"/>
      <c r="H503" s="1005"/>
      <c r="I503" s="1356"/>
      <c r="J503" s="1357"/>
    </row>
    <row r="504" spans="1:10" s="31" customFormat="1" ht="15" thickBot="1" x14ac:dyDescent="0.25">
      <c r="A504" s="1358" t="s">
        <v>121</v>
      </c>
      <c r="B504" s="1359"/>
      <c r="C504" s="1359"/>
      <c r="D504" s="1359"/>
      <c r="E504" s="1359"/>
      <c r="F504" s="1359"/>
      <c r="G504" s="1359"/>
      <c r="H504" s="1359"/>
      <c r="I504" s="1359"/>
      <c r="J504" s="1360"/>
    </row>
    <row r="505" spans="1:10" s="31" customFormat="1" x14ac:dyDescent="0.2">
      <c r="A505" s="1039"/>
      <c r="B505" s="1040"/>
      <c r="C505" s="293"/>
      <c r="D505" s="294"/>
      <c r="E505" s="660"/>
      <c r="F505" s="983"/>
      <c r="G505" s="984"/>
      <c r="H505" s="985"/>
      <c r="I505" s="660"/>
      <c r="J505" s="661"/>
    </row>
    <row r="506" spans="1:10" s="31" customFormat="1" x14ac:dyDescent="0.2">
      <c r="A506" s="991"/>
      <c r="B506" s="992"/>
      <c r="C506" s="293"/>
      <c r="D506" s="295"/>
      <c r="E506" s="657"/>
      <c r="F506" s="659"/>
      <c r="G506" s="654"/>
      <c r="H506" s="655"/>
      <c r="I506" s="657"/>
      <c r="J506" s="658"/>
    </row>
    <row r="507" spans="1:10" s="31" customFormat="1" x14ac:dyDescent="0.2">
      <c r="A507" s="991"/>
      <c r="B507" s="992"/>
      <c r="C507" s="293"/>
      <c r="D507" s="295"/>
      <c r="E507" s="657"/>
      <c r="F507" s="659"/>
      <c r="G507" s="654"/>
      <c r="H507" s="655"/>
      <c r="I507" s="657"/>
      <c r="J507" s="658"/>
    </row>
    <row r="508" spans="1:10" s="31" customFormat="1" x14ac:dyDescent="0.2">
      <c r="A508" s="991"/>
      <c r="B508" s="992"/>
      <c r="C508" s="293"/>
      <c r="D508" s="295"/>
      <c r="E508" s="657"/>
      <c r="F508" s="659"/>
      <c r="G508" s="654"/>
      <c r="H508" s="655"/>
      <c r="I508" s="657"/>
      <c r="J508" s="658"/>
    </row>
    <row r="509" spans="1:10" s="31" customFormat="1" ht="15" thickBot="1" x14ac:dyDescent="0.25">
      <c r="A509" s="1370"/>
      <c r="B509" s="1371"/>
      <c r="C509" s="296"/>
      <c r="D509" s="297"/>
      <c r="E509" s="1356"/>
      <c r="F509" s="2228"/>
      <c r="G509" s="1004"/>
      <c r="H509" s="1005"/>
      <c r="I509" s="1356"/>
      <c r="J509" s="1357"/>
    </row>
    <row r="510" spans="1:10" s="31" customFormat="1" ht="14.45" customHeight="1" thickBot="1" x14ac:dyDescent="0.25">
      <c r="A510" s="1358" t="s">
        <v>1030</v>
      </c>
      <c r="B510" s="1359"/>
      <c r="C510" s="1359"/>
      <c r="D510" s="1359"/>
      <c r="E510" s="1359"/>
      <c r="F510" s="1359"/>
      <c r="G510" s="1359"/>
      <c r="H510" s="1359"/>
      <c r="I510" s="1359"/>
      <c r="J510" s="1360"/>
    </row>
    <row r="511" spans="1:10" s="31" customFormat="1" x14ac:dyDescent="0.2">
      <c r="A511" s="1016"/>
      <c r="B511" s="1017"/>
      <c r="C511" s="293"/>
      <c r="D511" s="294"/>
      <c r="E511" s="660"/>
      <c r="F511" s="1018"/>
      <c r="G511" s="984"/>
      <c r="H511" s="1019"/>
      <c r="I511" s="660"/>
      <c r="J511" s="661"/>
    </row>
    <row r="512" spans="1:10" s="31" customFormat="1" x14ac:dyDescent="0.2">
      <c r="A512" s="991"/>
      <c r="B512" s="992"/>
      <c r="C512" s="293"/>
      <c r="D512" s="295"/>
      <c r="E512" s="657"/>
      <c r="F512" s="1020"/>
      <c r="G512" s="654"/>
      <c r="H512" s="1021"/>
      <c r="I512" s="657"/>
      <c r="J512" s="658"/>
    </row>
    <row r="513" spans="1:10" s="31" customFormat="1" x14ac:dyDescent="0.2">
      <c r="A513" s="991"/>
      <c r="B513" s="992"/>
      <c r="C513" s="293"/>
      <c r="D513" s="295"/>
      <c r="E513" s="657"/>
      <c r="F513" s="1020"/>
      <c r="G513" s="654"/>
      <c r="H513" s="1021"/>
      <c r="I513" s="657"/>
      <c r="J513" s="658"/>
    </row>
    <row r="514" spans="1:10" s="31" customFormat="1" x14ac:dyDescent="0.2">
      <c r="A514" s="991"/>
      <c r="B514" s="992"/>
      <c r="C514" s="293"/>
      <c r="D514" s="295"/>
      <c r="E514" s="657"/>
      <c r="F514" s="1020"/>
      <c r="G514" s="654"/>
      <c r="H514" s="1021"/>
      <c r="I514" s="657"/>
      <c r="J514" s="658"/>
    </row>
    <row r="515" spans="1:10" s="31" customFormat="1" ht="15" thickBot="1" x14ac:dyDescent="0.25">
      <c r="A515" s="1370"/>
      <c r="B515" s="1371"/>
      <c r="C515" s="298"/>
      <c r="D515" s="299"/>
      <c r="E515" s="1356"/>
      <c r="F515" s="2229"/>
      <c r="G515" s="1004"/>
      <c r="H515" s="2230"/>
      <c r="I515" s="1356"/>
      <c r="J515" s="1357"/>
    </row>
    <row r="516" spans="1:10" s="31" customFormat="1" ht="15" thickBot="1" x14ac:dyDescent="0.25">
      <c r="A516" s="1358" t="s">
        <v>122</v>
      </c>
      <c r="B516" s="1359"/>
      <c r="C516" s="1359"/>
      <c r="D516" s="1359"/>
      <c r="E516" s="1359"/>
      <c r="F516" s="1359"/>
      <c r="G516" s="1359"/>
      <c r="H516" s="1359"/>
      <c r="I516" s="1359"/>
      <c r="J516" s="1360"/>
    </row>
    <row r="517" spans="1:10" s="31" customFormat="1" x14ac:dyDescent="0.2">
      <c r="A517" s="1016"/>
      <c r="B517" s="1017"/>
      <c r="C517" s="293"/>
      <c r="D517" s="294"/>
      <c r="E517" s="660"/>
      <c r="F517" s="1018"/>
      <c r="G517" s="984"/>
      <c r="H517" s="1019"/>
      <c r="I517" s="660"/>
      <c r="J517" s="661"/>
    </row>
    <row r="518" spans="1:10" s="31" customFormat="1" x14ac:dyDescent="0.2">
      <c r="A518" s="991"/>
      <c r="B518" s="992"/>
      <c r="C518" s="293"/>
      <c r="D518" s="295"/>
      <c r="E518" s="657"/>
      <c r="F518" s="1020"/>
      <c r="G518" s="654"/>
      <c r="H518" s="1021"/>
      <c r="I518" s="657"/>
      <c r="J518" s="658"/>
    </row>
    <row r="519" spans="1:10" s="31" customFormat="1" x14ac:dyDescent="0.2">
      <c r="A519" s="991"/>
      <c r="B519" s="992"/>
      <c r="C519" s="293"/>
      <c r="D519" s="295"/>
      <c r="E519" s="657"/>
      <c r="F519" s="1020"/>
      <c r="G519" s="654"/>
      <c r="H519" s="1021"/>
      <c r="I519" s="657"/>
      <c r="J519" s="658"/>
    </row>
    <row r="520" spans="1:10" s="31" customFormat="1" x14ac:dyDescent="0.2">
      <c r="A520" s="991"/>
      <c r="B520" s="992"/>
      <c r="C520" s="293"/>
      <c r="D520" s="295"/>
      <c r="E520" s="657"/>
      <c r="F520" s="1020"/>
      <c r="G520" s="654"/>
      <c r="H520" s="1021"/>
      <c r="I520" s="657"/>
      <c r="J520" s="658"/>
    </row>
    <row r="521" spans="1:10" s="31" customFormat="1" ht="15" thickBot="1" x14ac:dyDescent="0.25">
      <c r="A521" s="2236"/>
      <c r="B521" s="2237"/>
      <c r="C521" s="298"/>
      <c r="D521" s="299"/>
      <c r="E521" s="2238"/>
      <c r="F521" s="2239"/>
      <c r="G521" s="2240"/>
      <c r="H521" s="2241"/>
      <c r="I521" s="2238"/>
      <c r="J521" s="2242"/>
    </row>
    <row r="522" spans="1:10" s="31" customFormat="1" ht="15" thickBot="1" x14ac:dyDescent="0.25">
      <c r="A522" s="2013" t="s">
        <v>123</v>
      </c>
      <c r="B522" s="2243"/>
      <c r="C522" s="2243"/>
      <c r="D522" s="2243"/>
      <c r="E522" s="2243"/>
      <c r="F522" s="2243"/>
      <c r="G522" s="2243"/>
      <c r="H522" s="2243"/>
      <c r="I522" s="2244" t="str">
        <f>IF(SUM(I493+I494+I495+I496+I497+I499+I500+I501+I502+I503+I505+I506+I507+I508+I509+I517+I518+I519+I520+I521)=0,"",SUM(I493+I494+I495+I496+I497+I499+I500+I501+I502+I503+I505+I506+I507+I508+I509+I517+I518+I519+I520+I521))</f>
        <v/>
      </c>
      <c r="J522" s="2245"/>
    </row>
    <row r="523" spans="1:10" s="31" customFormat="1" x14ac:dyDescent="0.2">
      <c r="A523" s="49"/>
      <c r="B523" s="49"/>
      <c r="C523" s="49"/>
      <c r="D523" s="49"/>
      <c r="E523" s="49"/>
      <c r="F523" s="49"/>
      <c r="G523" s="49"/>
      <c r="H523" s="49"/>
      <c r="I523" s="57"/>
      <c r="J523" s="57"/>
    </row>
    <row r="524" spans="1:10" s="31" customFormat="1" ht="31.9" customHeight="1" x14ac:dyDescent="0.2">
      <c r="A524" s="594" t="s">
        <v>1033</v>
      </c>
      <c r="B524" s="594"/>
      <c r="C524" s="594"/>
      <c r="D524" s="594"/>
      <c r="E524" s="594"/>
      <c r="F524" s="594"/>
      <c r="G524" s="594"/>
      <c r="H524" s="594"/>
      <c r="I524" s="594"/>
      <c r="J524" s="594"/>
    </row>
    <row r="525" spans="1:10" s="31" customFormat="1" ht="15" thickBot="1" x14ac:dyDescent="0.25">
      <c r="A525" s="379"/>
      <c r="B525" s="379"/>
      <c r="C525" s="379"/>
      <c r="D525" s="379"/>
      <c r="E525" s="379"/>
      <c r="F525" s="379"/>
      <c r="G525" s="379"/>
      <c r="H525" s="379"/>
      <c r="I525" s="379"/>
      <c r="J525" s="379"/>
    </row>
    <row r="526" spans="1:10" s="31" customFormat="1" x14ac:dyDescent="0.2">
      <c r="A526" s="724"/>
      <c r="B526" s="725"/>
      <c r="C526" s="725"/>
      <c r="D526" s="725"/>
      <c r="E526" s="725"/>
      <c r="F526" s="725"/>
      <c r="G526" s="725"/>
      <c r="H526" s="725"/>
      <c r="I526" s="725"/>
      <c r="J526" s="726"/>
    </row>
    <row r="527" spans="1:10" s="31" customFormat="1" ht="15" thickBot="1" x14ac:dyDescent="0.25">
      <c r="A527" s="727"/>
      <c r="B527" s="728"/>
      <c r="C527" s="728"/>
      <c r="D527" s="728"/>
      <c r="E527" s="728"/>
      <c r="F527" s="728"/>
      <c r="G527" s="728"/>
      <c r="H527" s="728"/>
      <c r="I527" s="728"/>
      <c r="J527" s="729"/>
    </row>
    <row r="528" spans="1:10" s="31" customFormat="1" x14ac:dyDescent="0.2">
      <c r="A528" s="379"/>
      <c r="B528" s="379"/>
      <c r="C528" s="379"/>
      <c r="D528" s="379"/>
      <c r="E528" s="379"/>
      <c r="F528" s="379"/>
      <c r="G528" s="379"/>
      <c r="H528" s="379"/>
      <c r="I528" s="379"/>
      <c r="J528" s="379"/>
    </row>
    <row r="529" spans="1:10" s="31" customFormat="1" x14ac:dyDescent="0.2">
      <c r="A529" s="594" t="s">
        <v>981</v>
      </c>
      <c r="B529" s="594"/>
      <c r="C529" s="594"/>
      <c r="D529" s="594"/>
      <c r="E529" s="594"/>
      <c r="F529" s="594"/>
      <c r="G529" s="594"/>
      <c r="H529" s="594"/>
      <c r="I529" s="594"/>
      <c r="J529" s="594"/>
    </row>
    <row r="530" spans="1:10" s="31" customFormat="1" x14ac:dyDescent="0.2">
      <c r="A530" s="54"/>
      <c r="B530" s="54"/>
      <c r="C530" s="54"/>
      <c r="D530" s="54"/>
      <c r="E530" s="54"/>
      <c r="F530" s="54"/>
      <c r="G530" s="54"/>
      <c r="H530" s="54"/>
      <c r="I530" s="54"/>
      <c r="J530" s="54"/>
    </row>
    <row r="531" spans="1:10" s="31" customFormat="1" ht="48" customHeight="1" x14ac:dyDescent="0.2">
      <c r="A531" s="58"/>
      <c r="B531" s="58"/>
      <c r="C531" s="58"/>
      <c r="D531" s="58"/>
      <c r="E531" s="58"/>
      <c r="F531" s="58"/>
      <c r="G531" s="58"/>
      <c r="H531" s="58"/>
      <c r="I531" s="58"/>
      <c r="J531" s="58"/>
    </row>
    <row r="532" spans="1:10" s="31" customFormat="1" ht="28.5" x14ac:dyDescent="0.2">
      <c r="A532" s="59" t="s">
        <v>124</v>
      </c>
      <c r="B532" s="1172" t="s">
        <v>966</v>
      </c>
      <c r="C532" s="1172"/>
      <c r="D532" s="1172"/>
      <c r="E532" s="1172"/>
      <c r="F532" s="1172"/>
      <c r="G532" s="1172"/>
      <c r="H532" s="1172"/>
      <c r="I532" s="1172"/>
      <c r="J532" s="1172"/>
    </row>
    <row r="533" spans="1:10" s="31" customFormat="1" ht="15" thickBot="1" x14ac:dyDescent="0.25">
      <c r="A533" s="772" t="s">
        <v>933</v>
      </c>
      <c r="B533" s="772"/>
      <c r="C533" s="772"/>
      <c r="D533" s="772"/>
      <c r="E533" s="772"/>
      <c r="F533" s="772"/>
      <c r="G533" s="772"/>
      <c r="H533" s="772"/>
      <c r="I533" s="772"/>
      <c r="J533" s="772"/>
    </row>
    <row r="534" spans="1:10" s="31" customFormat="1" ht="15.75" thickTop="1" thickBot="1" x14ac:dyDescent="0.25">
      <c r="A534" s="2231" t="s">
        <v>731</v>
      </c>
      <c r="B534" s="1194" t="s">
        <v>125</v>
      </c>
      <c r="C534" s="1194"/>
      <c r="D534" s="1194"/>
      <c r="E534" s="1194"/>
      <c r="F534" s="1194"/>
      <c r="G534" s="1194"/>
      <c r="H534" s="1194"/>
      <c r="I534" s="1194"/>
      <c r="J534" s="1229"/>
    </row>
    <row r="535" spans="1:10" s="31" customFormat="1" x14ac:dyDescent="0.2">
      <c r="A535" s="2232"/>
      <c r="B535" s="2234" t="s">
        <v>126</v>
      </c>
      <c r="C535" s="1367" t="s">
        <v>732</v>
      </c>
      <c r="D535" s="1367" t="s">
        <v>733</v>
      </c>
      <c r="E535" s="1367" t="s">
        <v>127</v>
      </c>
      <c r="F535" s="1367" t="s">
        <v>128</v>
      </c>
      <c r="G535" s="1367" t="s">
        <v>129</v>
      </c>
      <c r="H535" s="1367" t="s">
        <v>734</v>
      </c>
      <c r="I535" s="1367" t="s">
        <v>735</v>
      </c>
      <c r="J535" s="2249" t="s">
        <v>84</v>
      </c>
    </row>
    <row r="536" spans="1:10" s="31" customFormat="1" x14ac:dyDescent="0.2">
      <c r="A536" s="2232"/>
      <c r="B536" s="2234"/>
      <c r="C536" s="1368"/>
      <c r="D536" s="1368"/>
      <c r="E536" s="1368"/>
      <c r="F536" s="1368"/>
      <c r="G536" s="1368"/>
      <c r="H536" s="1368"/>
      <c r="I536" s="1368"/>
      <c r="J536" s="1304"/>
    </row>
    <row r="537" spans="1:10" s="31" customFormat="1" ht="60" customHeight="1" thickBot="1" x14ac:dyDescent="0.25">
      <c r="A537" s="2233"/>
      <c r="B537" s="2235"/>
      <c r="C537" s="1369"/>
      <c r="D537" s="1369"/>
      <c r="E537" s="1369"/>
      <c r="F537" s="1369"/>
      <c r="G537" s="1369"/>
      <c r="H537" s="1369"/>
      <c r="I537" s="1369"/>
      <c r="J537" s="1314"/>
    </row>
    <row r="538" spans="1:10" s="31" customFormat="1" ht="15.75" thickTop="1" thickBot="1" x14ac:dyDescent="0.25">
      <c r="A538" s="2250" t="s">
        <v>85</v>
      </c>
      <c r="B538" s="2251"/>
      <c r="C538" s="2251"/>
      <c r="D538" s="2251"/>
      <c r="E538" s="2251"/>
      <c r="F538" s="2251"/>
      <c r="G538" s="2251"/>
      <c r="H538" s="2251"/>
      <c r="I538" s="2251"/>
      <c r="J538" s="2252"/>
    </row>
    <row r="539" spans="1:10" s="31" customFormat="1" ht="32.25" thickBot="1" x14ac:dyDescent="0.25">
      <c r="A539" s="509" t="s">
        <v>736</v>
      </c>
      <c r="B539" s="470">
        <f t="shared" ref="B539:I539" si="26">IF(B568&gt;0,B568,IF(B568=0,0,""))</f>
        <v>0</v>
      </c>
      <c r="C539" s="470">
        <f t="shared" si="26"/>
        <v>0</v>
      </c>
      <c r="D539" s="470">
        <f t="shared" si="26"/>
        <v>0</v>
      </c>
      <c r="E539" s="470">
        <f t="shared" si="26"/>
        <v>0</v>
      </c>
      <c r="F539" s="470">
        <f t="shared" si="26"/>
        <v>0</v>
      </c>
      <c r="G539" s="470">
        <f t="shared" si="26"/>
        <v>0</v>
      </c>
      <c r="H539" s="470">
        <f t="shared" si="26"/>
        <v>0</v>
      </c>
      <c r="I539" s="494">
        <f t="shared" si="26"/>
        <v>0</v>
      </c>
      <c r="J539" s="471">
        <f>SUM(B539:I539)</f>
        <v>0</v>
      </c>
    </row>
    <row r="540" spans="1:10" s="31" customFormat="1" x14ac:dyDescent="0.2">
      <c r="A540" s="510" t="s">
        <v>87</v>
      </c>
      <c r="B540" s="472"/>
      <c r="C540" s="473"/>
      <c r="D540" s="473"/>
      <c r="E540" s="497"/>
      <c r="F540" s="473"/>
      <c r="G540" s="473"/>
      <c r="H540" s="473"/>
      <c r="I540" s="473"/>
      <c r="J540" s="489">
        <f>SUM(B540:I540)</f>
        <v>0</v>
      </c>
    </row>
    <row r="541" spans="1:10" s="31" customFormat="1" x14ac:dyDescent="0.2">
      <c r="A541" s="511" t="s">
        <v>88</v>
      </c>
      <c r="B541" s="475"/>
      <c r="C541" s="447"/>
      <c r="D541" s="447"/>
      <c r="E541" s="499"/>
      <c r="F541" s="447"/>
      <c r="G541" s="447"/>
      <c r="H541" s="447"/>
      <c r="I541" s="447"/>
      <c r="J541" s="476">
        <f>SUM(B541:I541)</f>
        <v>0</v>
      </c>
    </row>
    <row r="542" spans="1:10" s="31" customFormat="1" ht="15" thickBot="1" x14ac:dyDescent="0.25">
      <c r="A542" s="512" t="s">
        <v>89</v>
      </c>
      <c r="B542" s="513"/>
      <c r="C542" s="453"/>
      <c r="D542" s="453"/>
      <c r="E542" s="514"/>
      <c r="F542" s="453"/>
      <c r="G542" s="453"/>
      <c r="H542" s="453"/>
      <c r="I542" s="453"/>
      <c r="J542" s="515">
        <f>SUM(B542:I542)</f>
        <v>0</v>
      </c>
    </row>
    <row r="543" spans="1:10" s="31" customFormat="1" ht="32.25" thickBot="1" x14ac:dyDescent="0.25">
      <c r="A543" s="509" t="s">
        <v>737</v>
      </c>
      <c r="B543" s="480">
        <f t="shared" ref="B543:I543" si="27">IFERROR(B539+B540-B541+B542,"CHYBA")</f>
        <v>0</v>
      </c>
      <c r="C543" s="470">
        <f t="shared" si="27"/>
        <v>0</v>
      </c>
      <c r="D543" s="470">
        <f t="shared" si="27"/>
        <v>0</v>
      </c>
      <c r="E543" s="470">
        <f t="shared" si="27"/>
        <v>0</v>
      </c>
      <c r="F543" s="470">
        <f t="shared" si="27"/>
        <v>0</v>
      </c>
      <c r="G543" s="470">
        <f t="shared" si="27"/>
        <v>0</v>
      </c>
      <c r="H543" s="470">
        <f t="shared" si="27"/>
        <v>0</v>
      </c>
      <c r="I543" s="494">
        <f t="shared" si="27"/>
        <v>0</v>
      </c>
      <c r="J543" s="471">
        <f>SUM(B543:I543)</f>
        <v>0</v>
      </c>
    </row>
    <row r="544" spans="1:10" s="31" customFormat="1" ht="15" thickBot="1" x14ac:dyDescent="0.25">
      <c r="A544" s="2246" t="s">
        <v>92</v>
      </c>
      <c r="B544" s="2247"/>
      <c r="C544" s="2247"/>
      <c r="D544" s="2247"/>
      <c r="E544" s="2247"/>
      <c r="F544" s="2247"/>
      <c r="G544" s="2247"/>
      <c r="H544" s="2247"/>
      <c r="I544" s="2247"/>
      <c r="J544" s="2248"/>
    </row>
    <row r="545" spans="1:10" s="31" customFormat="1" ht="32.25" thickBot="1" x14ac:dyDescent="0.25">
      <c r="A545" s="509" t="s">
        <v>736</v>
      </c>
      <c r="B545" s="469">
        <f>IF(B574&gt;0,B574,IF(B574=0,0,""))</f>
        <v>0</v>
      </c>
      <c r="C545" s="470">
        <f t="shared" ref="C545:I545" si="28">IF(C574&gt;0,C574,IF(C574=0,0,""))</f>
        <v>0</v>
      </c>
      <c r="D545" s="470">
        <f t="shared" si="28"/>
        <v>0</v>
      </c>
      <c r="E545" s="470">
        <f t="shared" si="28"/>
        <v>0</v>
      </c>
      <c r="F545" s="470">
        <f t="shared" si="28"/>
        <v>0</v>
      </c>
      <c r="G545" s="470">
        <f t="shared" si="28"/>
        <v>0</v>
      </c>
      <c r="H545" s="470">
        <f t="shared" si="28"/>
        <v>0</v>
      </c>
      <c r="I545" s="494">
        <f t="shared" si="28"/>
        <v>0</v>
      </c>
      <c r="J545" s="471">
        <f>SUM(B545:I545)</f>
        <v>0</v>
      </c>
    </row>
    <row r="546" spans="1:10" s="31" customFormat="1" x14ac:dyDescent="0.2">
      <c r="A546" s="510" t="s">
        <v>87</v>
      </c>
      <c r="B546" s="472"/>
      <c r="C546" s="473"/>
      <c r="D546" s="473"/>
      <c r="E546" s="497"/>
      <c r="F546" s="473"/>
      <c r="G546" s="473"/>
      <c r="H546" s="473"/>
      <c r="I546" s="473"/>
      <c r="J546" s="489">
        <f>SUM(B546:I546)</f>
        <v>0</v>
      </c>
    </row>
    <row r="547" spans="1:10" s="31" customFormat="1" x14ac:dyDescent="0.2">
      <c r="A547" s="511" t="s">
        <v>88</v>
      </c>
      <c r="B547" s="475"/>
      <c r="C547" s="447"/>
      <c r="D547" s="447"/>
      <c r="E547" s="499"/>
      <c r="F547" s="447"/>
      <c r="G547" s="447"/>
      <c r="H547" s="447"/>
      <c r="I547" s="447"/>
      <c r="J547" s="476">
        <f>SUM(B547:I547)</f>
        <v>0</v>
      </c>
    </row>
    <row r="548" spans="1:10" s="31" customFormat="1" ht="15" thickBot="1" x14ac:dyDescent="0.25">
      <c r="A548" s="512" t="s">
        <v>89</v>
      </c>
      <c r="B548" s="513"/>
      <c r="C548" s="453"/>
      <c r="D548" s="453"/>
      <c r="E548" s="514"/>
      <c r="F548" s="453"/>
      <c r="G548" s="453"/>
      <c r="H548" s="453"/>
      <c r="I548" s="453"/>
      <c r="J548" s="515">
        <f>SUM(B548:I548)</f>
        <v>0</v>
      </c>
    </row>
    <row r="549" spans="1:10" s="31" customFormat="1" ht="32.25" thickBot="1" x14ac:dyDescent="0.25">
      <c r="A549" s="509" t="s">
        <v>737</v>
      </c>
      <c r="B549" s="480">
        <f t="shared" ref="B549:I549" si="29">IFERROR(B545+B546-B547+B548,"CHYBA")</f>
        <v>0</v>
      </c>
      <c r="C549" s="470">
        <f t="shared" si="29"/>
        <v>0</v>
      </c>
      <c r="D549" s="470">
        <f t="shared" si="29"/>
        <v>0</v>
      </c>
      <c r="E549" s="470">
        <f t="shared" si="29"/>
        <v>0</v>
      </c>
      <c r="F549" s="470">
        <f t="shared" si="29"/>
        <v>0</v>
      </c>
      <c r="G549" s="470">
        <f t="shared" si="29"/>
        <v>0</v>
      </c>
      <c r="H549" s="470">
        <f t="shared" si="29"/>
        <v>0</v>
      </c>
      <c r="I549" s="494">
        <f t="shared" si="29"/>
        <v>0</v>
      </c>
      <c r="J549" s="471">
        <f>SUM(B549:I549)</f>
        <v>0</v>
      </c>
    </row>
    <row r="550" spans="1:10" s="31" customFormat="1" ht="15" thickBot="1" x14ac:dyDescent="0.25">
      <c r="A550" s="2246" t="s">
        <v>117</v>
      </c>
      <c r="B550" s="2247"/>
      <c r="C550" s="2247"/>
      <c r="D550" s="2247"/>
      <c r="E550" s="2247"/>
      <c r="F550" s="2247"/>
      <c r="G550" s="2247"/>
      <c r="H550" s="2247"/>
      <c r="I550" s="2247"/>
      <c r="J550" s="2248"/>
    </row>
    <row r="551" spans="1:10" s="31" customFormat="1" ht="32.25" thickBot="1" x14ac:dyDescent="0.25">
      <c r="A551" s="509" t="s">
        <v>736</v>
      </c>
      <c r="B551" s="516">
        <f t="shared" ref="B551:I551" si="30">IFERROR(B539-B545,"CHYBA!")</f>
        <v>0</v>
      </c>
      <c r="C551" s="470">
        <f t="shared" si="30"/>
        <v>0</v>
      </c>
      <c r="D551" s="470">
        <f t="shared" si="30"/>
        <v>0</v>
      </c>
      <c r="E551" s="470">
        <f t="shared" si="30"/>
        <v>0</v>
      </c>
      <c r="F551" s="470">
        <f t="shared" si="30"/>
        <v>0</v>
      </c>
      <c r="G551" s="470">
        <f t="shared" si="30"/>
        <v>0</v>
      </c>
      <c r="H551" s="470">
        <f t="shared" si="30"/>
        <v>0</v>
      </c>
      <c r="I551" s="470">
        <f t="shared" si="30"/>
        <v>0</v>
      </c>
      <c r="J551" s="471">
        <f>SUM(B551:I551)</f>
        <v>0</v>
      </c>
    </row>
    <row r="552" spans="1:10" s="31" customFormat="1" ht="32.25" thickBot="1" x14ac:dyDescent="0.25">
      <c r="A552" s="517" t="s">
        <v>738</v>
      </c>
      <c r="B552" s="481">
        <f t="shared" ref="B552:I552" si="31">IFERROR(B543-B549,"CHYBA!")</f>
        <v>0</v>
      </c>
      <c r="C552" s="482">
        <f t="shared" si="31"/>
        <v>0</v>
      </c>
      <c r="D552" s="482">
        <f t="shared" si="31"/>
        <v>0</v>
      </c>
      <c r="E552" s="482">
        <f t="shared" si="31"/>
        <v>0</v>
      </c>
      <c r="F552" s="482">
        <f t="shared" si="31"/>
        <v>0</v>
      </c>
      <c r="G552" s="482">
        <f t="shared" si="31"/>
        <v>0</v>
      </c>
      <c r="H552" s="482">
        <f t="shared" si="31"/>
        <v>0</v>
      </c>
      <c r="I552" s="482">
        <f t="shared" si="31"/>
        <v>0</v>
      </c>
      <c r="J552" s="483">
        <f>SUM(B552:I552)</f>
        <v>0</v>
      </c>
    </row>
    <row r="553" spans="1:10" s="31" customFormat="1" ht="15" thickTop="1" x14ac:dyDescent="0.2">
      <c r="A553" s="51"/>
      <c r="B553" s="51"/>
      <c r="C553" s="52"/>
      <c r="D553" s="52"/>
      <c r="E553" s="53"/>
      <c r="F553" s="53"/>
      <c r="G553" s="53"/>
      <c r="H553" s="53"/>
      <c r="I553" s="53"/>
      <c r="J553" s="53"/>
    </row>
    <row r="554" spans="1:10" s="31" customFormat="1" x14ac:dyDescent="0.2">
      <c r="A554" s="594" t="s">
        <v>982</v>
      </c>
      <c r="B554" s="594"/>
      <c r="C554" s="594"/>
      <c r="D554" s="594"/>
      <c r="E554" s="594"/>
      <c r="F554" s="594"/>
      <c r="G554" s="594"/>
      <c r="H554" s="594"/>
      <c r="I554" s="594"/>
      <c r="J554" s="594"/>
    </row>
    <row r="555" spans="1:10" s="31" customFormat="1" x14ac:dyDescent="0.2">
      <c r="A555" s="51"/>
      <c r="B555" s="51"/>
      <c r="C555" s="52"/>
      <c r="D555" s="52"/>
      <c r="E555" s="53"/>
      <c r="F555" s="53"/>
      <c r="G555" s="53"/>
      <c r="H555" s="53"/>
      <c r="I555" s="53"/>
      <c r="J555" s="53"/>
    </row>
    <row r="556" spans="1:10" s="31" customFormat="1" x14ac:dyDescent="0.2">
      <c r="A556" s="2255"/>
      <c r="B556" s="2256"/>
      <c r="C556" s="2256"/>
      <c r="D556" s="2256"/>
      <c r="E556" s="2256"/>
      <c r="F556" s="2256"/>
      <c r="G556" s="2256"/>
      <c r="H556" s="2256"/>
      <c r="I556" s="2256"/>
      <c r="J556" s="2257"/>
    </row>
    <row r="557" spans="1:10" s="31" customFormat="1" x14ac:dyDescent="0.2">
      <c r="A557" s="2258"/>
      <c r="B557" s="2259"/>
      <c r="C557" s="2259"/>
      <c r="D557" s="2259"/>
      <c r="E557" s="2259"/>
      <c r="F557" s="2259"/>
      <c r="G557" s="2259"/>
      <c r="H557" s="2259"/>
      <c r="I557" s="2259"/>
      <c r="J557" s="2260"/>
    </row>
    <row r="558" spans="1:10" s="31" customFormat="1" ht="15" thickBot="1" x14ac:dyDescent="0.25">
      <c r="A558" s="51"/>
      <c r="B558" s="51"/>
      <c r="C558" s="52"/>
      <c r="D558" s="52"/>
      <c r="E558" s="53"/>
      <c r="F558" s="53"/>
      <c r="G558" s="53"/>
      <c r="H558" s="53"/>
      <c r="I558" s="53"/>
      <c r="J558" s="53"/>
    </row>
    <row r="559" spans="1:10" s="31" customFormat="1" ht="15.75" thickTop="1" thickBot="1" x14ac:dyDescent="0.25">
      <c r="A559" s="2231" t="s">
        <v>41</v>
      </c>
      <c r="B559" s="1194" t="s">
        <v>130</v>
      </c>
      <c r="C559" s="1194"/>
      <c r="D559" s="1194"/>
      <c r="E559" s="1194"/>
      <c r="F559" s="1194"/>
      <c r="G559" s="1194"/>
      <c r="H559" s="1194"/>
      <c r="I559" s="1194"/>
      <c r="J559" s="1229"/>
    </row>
    <row r="560" spans="1:10" s="31" customFormat="1" x14ac:dyDescent="0.2">
      <c r="A560" s="2232"/>
      <c r="B560" s="2234" t="s">
        <v>126</v>
      </c>
      <c r="C560" s="1367" t="s">
        <v>732</v>
      </c>
      <c r="D560" s="1367" t="s">
        <v>733</v>
      </c>
      <c r="E560" s="1367" t="s">
        <v>127</v>
      </c>
      <c r="F560" s="1367" t="s">
        <v>128</v>
      </c>
      <c r="G560" s="1367" t="s">
        <v>129</v>
      </c>
      <c r="H560" s="1367" t="s">
        <v>739</v>
      </c>
      <c r="I560" s="1367" t="s">
        <v>735</v>
      </c>
      <c r="J560" s="2249" t="s">
        <v>84</v>
      </c>
    </row>
    <row r="561" spans="1:10" s="31" customFormat="1" x14ac:dyDescent="0.2">
      <c r="A561" s="2232"/>
      <c r="B561" s="2234"/>
      <c r="C561" s="1368"/>
      <c r="D561" s="1368"/>
      <c r="E561" s="1368"/>
      <c r="F561" s="1368"/>
      <c r="G561" s="1368"/>
      <c r="H561" s="1368"/>
      <c r="I561" s="1368"/>
      <c r="J561" s="1304"/>
    </row>
    <row r="562" spans="1:10" s="31" customFormat="1" ht="65.25" customHeight="1" thickBot="1" x14ac:dyDescent="0.25">
      <c r="A562" s="2232"/>
      <c r="B562" s="2235"/>
      <c r="C562" s="1369"/>
      <c r="D562" s="1369"/>
      <c r="E562" s="1369"/>
      <c r="F562" s="1369"/>
      <c r="G562" s="1369"/>
      <c r="H562" s="1369"/>
      <c r="I562" s="1369"/>
      <c r="J562" s="1314"/>
    </row>
    <row r="563" spans="1:10" s="31" customFormat="1" ht="15.75" thickTop="1" thickBot="1" x14ac:dyDescent="0.25">
      <c r="A563" s="2250" t="s">
        <v>85</v>
      </c>
      <c r="B563" s="2251"/>
      <c r="C563" s="2251"/>
      <c r="D563" s="2251"/>
      <c r="E563" s="2251"/>
      <c r="F563" s="2251"/>
      <c r="G563" s="2251"/>
      <c r="H563" s="2251"/>
      <c r="I563" s="2251"/>
      <c r="J563" s="2252"/>
    </row>
    <row r="564" spans="1:10" s="31" customFormat="1" ht="32.25" thickBot="1" x14ac:dyDescent="0.25">
      <c r="A564" s="509" t="s">
        <v>736</v>
      </c>
      <c r="B564" s="469"/>
      <c r="C564" s="470"/>
      <c r="D564" s="470"/>
      <c r="E564" s="470"/>
      <c r="F564" s="470"/>
      <c r="G564" s="470"/>
      <c r="H564" s="470"/>
      <c r="I564" s="494"/>
      <c r="J564" s="471">
        <f>SUM(B564:I564)</f>
        <v>0</v>
      </c>
    </row>
    <row r="565" spans="1:10" s="31" customFormat="1" x14ac:dyDescent="0.2">
      <c r="A565" s="510" t="s">
        <v>87</v>
      </c>
      <c r="B565" s="472"/>
      <c r="C565" s="473"/>
      <c r="D565" s="473"/>
      <c r="E565" s="497"/>
      <c r="F565" s="473"/>
      <c r="G565" s="473"/>
      <c r="H565" s="473"/>
      <c r="I565" s="473"/>
      <c r="J565" s="489">
        <f>SUM(B565:I565)</f>
        <v>0</v>
      </c>
    </row>
    <row r="566" spans="1:10" s="31" customFormat="1" x14ac:dyDescent="0.2">
      <c r="A566" s="511" t="s">
        <v>88</v>
      </c>
      <c r="B566" s="475"/>
      <c r="C566" s="447"/>
      <c r="D566" s="447"/>
      <c r="E566" s="499"/>
      <c r="F566" s="447"/>
      <c r="G566" s="447"/>
      <c r="H566" s="447"/>
      <c r="I566" s="447"/>
      <c r="J566" s="476">
        <f>SUM(B566:I566)</f>
        <v>0</v>
      </c>
    </row>
    <row r="567" spans="1:10" s="31" customFormat="1" ht="15" thickBot="1" x14ac:dyDescent="0.25">
      <c r="A567" s="512" t="s">
        <v>89</v>
      </c>
      <c r="B567" s="513"/>
      <c r="C567" s="453"/>
      <c r="D567" s="453"/>
      <c r="E567" s="514"/>
      <c r="F567" s="453"/>
      <c r="G567" s="453"/>
      <c r="H567" s="453"/>
      <c r="I567" s="453"/>
      <c r="J567" s="515">
        <f>SUM(B567:I567)</f>
        <v>0</v>
      </c>
    </row>
    <row r="568" spans="1:10" s="31" customFormat="1" ht="32.25" thickBot="1" x14ac:dyDescent="0.25">
      <c r="A568" s="509" t="s">
        <v>737</v>
      </c>
      <c r="B568" s="470">
        <f t="shared" ref="B568:I568" si="32">IFERROR(B564+B565-B566+B567,"CHYBA")</f>
        <v>0</v>
      </c>
      <c r="C568" s="470">
        <f t="shared" si="32"/>
        <v>0</v>
      </c>
      <c r="D568" s="470">
        <f t="shared" si="32"/>
        <v>0</v>
      </c>
      <c r="E568" s="470">
        <f t="shared" si="32"/>
        <v>0</v>
      </c>
      <c r="F568" s="470">
        <f t="shared" si="32"/>
        <v>0</v>
      </c>
      <c r="G568" s="470">
        <f t="shared" si="32"/>
        <v>0</v>
      </c>
      <c r="H568" s="470">
        <f t="shared" si="32"/>
        <v>0</v>
      </c>
      <c r="I568" s="494">
        <f t="shared" si="32"/>
        <v>0</v>
      </c>
      <c r="J568" s="471">
        <f>SUM(B568:I568)</f>
        <v>0</v>
      </c>
    </row>
    <row r="569" spans="1:10" s="31" customFormat="1" ht="15" thickBot="1" x14ac:dyDescent="0.25">
      <c r="A569" s="2246" t="s">
        <v>92</v>
      </c>
      <c r="B569" s="2247"/>
      <c r="C569" s="2247"/>
      <c r="D569" s="2247"/>
      <c r="E569" s="2247"/>
      <c r="F569" s="2247"/>
      <c r="G569" s="2247"/>
      <c r="H569" s="2247"/>
      <c r="I569" s="2247"/>
      <c r="J569" s="2248"/>
    </row>
    <row r="570" spans="1:10" s="31" customFormat="1" ht="32.25" thickBot="1" x14ac:dyDescent="0.25">
      <c r="A570" s="509" t="s">
        <v>736</v>
      </c>
      <c r="B570" s="469"/>
      <c r="C570" s="470"/>
      <c r="D570" s="470"/>
      <c r="E570" s="470"/>
      <c r="F570" s="470"/>
      <c r="G570" s="470"/>
      <c r="H570" s="470"/>
      <c r="I570" s="494"/>
      <c r="J570" s="471">
        <f>SUM(B570:I570)</f>
        <v>0</v>
      </c>
    </row>
    <row r="571" spans="1:10" s="31" customFormat="1" x14ac:dyDescent="0.2">
      <c r="A571" s="510" t="s">
        <v>87</v>
      </c>
      <c r="B571" s="472"/>
      <c r="C571" s="473"/>
      <c r="D571" s="473"/>
      <c r="E571" s="497"/>
      <c r="F571" s="473"/>
      <c r="G571" s="473"/>
      <c r="H571" s="473"/>
      <c r="I571" s="473"/>
      <c r="J571" s="489">
        <f>SUM(B571:I571)</f>
        <v>0</v>
      </c>
    </row>
    <row r="572" spans="1:10" s="31" customFormat="1" x14ac:dyDescent="0.2">
      <c r="A572" s="511" t="s">
        <v>88</v>
      </c>
      <c r="B572" s="475"/>
      <c r="C572" s="447"/>
      <c r="D572" s="447"/>
      <c r="E572" s="499"/>
      <c r="F572" s="447"/>
      <c r="G572" s="447"/>
      <c r="H572" s="447"/>
      <c r="I572" s="447"/>
      <c r="J572" s="476">
        <f>SUM(B572:I572)</f>
        <v>0</v>
      </c>
    </row>
    <row r="573" spans="1:10" s="31" customFormat="1" ht="15" thickBot="1" x14ac:dyDescent="0.25">
      <c r="A573" s="512" t="s">
        <v>89</v>
      </c>
      <c r="B573" s="513"/>
      <c r="C573" s="453"/>
      <c r="D573" s="453"/>
      <c r="E573" s="514"/>
      <c r="F573" s="453"/>
      <c r="G573" s="453"/>
      <c r="H573" s="453"/>
      <c r="I573" s="453"/>
      <c r="J573" s="515">
        <f>SUM(B573:I573)</f>
        <v>0</v>
      </c>
    </row>
    <row r="574" spans="1:10" s="31" customFormat="1" ht="32.25" thickBot="1" x14ac:dyDescent="0.25">
      <c r="A574" s="509" t="s">
        <v>737</v>
      </c>
      <c r="B574" s="480">
        <f t="shared" ref="B574:I574" si="33">IFERROR(B570+B571-B572+B573,"CHYBA")</f>
        <v>0</v>
      </c>
      <c r="C574" s="470">
        <f t="shared" si="33"/>
        <v>0</v>
      </c>
      <c r="D574" s="470">
        <f t="shared" si="33"/>
        <v>0</v>
      </c>
      <c r="E574" s="470">
        <f t="shared" si="33"/>
        <v>0</v>
      </c>
      <c r="F574" s="470">
        <f t="shared" si="33"/>
        <v>0</v>
      </c>
      <c r="G574" s="470">
        <f t="shared" si="33"/>
        <v>0</v>
      </c>
      <c r="H574" s="470">
        <f t="shared" si="33"/>
        <v>0</v>
      </c>
      <c r="I574" s="494">
        <f t="shared" si="33"/>
        <v>0</v>
      </c>
      <c r="J574" s="471">
        <f>SUM(B574:I574)</f>
        <v>0</v>
      </c>
    </row>
    <row r="575" spans="1:10" s="31" customFormat="1" ht="15" thickBot="1" x14ac:dyDescent="0.25">
      <c r="A575" s="2246" t="s">
        <v>117</v>
      </c>
      <c r="B575" s="2247"/>
      <c r="C575" s="2247"/>
      <c r="D575" s="2247"/>
      <c r="E575" s="2247"/>
      <c r="F575" s="2247"/>
      <c r="G575" s="2247"/>
      <c r="H575" s="2247"/>
      <c r="I575" s="2247"/>
      <c r="J575" s="2248"/>
    </row>
    <row r="576" spans="1:10" s="31" customFormat="1" ht="32.25" thickBot="1" x14ac:dyDescent="0.25">
      <c r="A576" s="509" t="s">
        <v>736</v>
      </c>
      <c r="B576" s="516">
        <f t="shared" ref="B576:I576" si="34">IFERROR(B564-B570,"CHYBA!")</f>
        <v>0</v>
      </c>
      <c r="C576" s="470">
        <f t="shared" si="34"/>
        <v>0</v>
      </c>
      <c r="D576" s="470">
        <f t="shared" si="34"/>
        <v>0</v>
      </c>
      <c r="E576" s="470">
        <f t="shared" si="34"/>
        <v>0</v>
      </c>
      <c r="F576" s="470">
        <f t="shared" si="34"/>
        <v>0</v>
      </c>
      <c r="G576" s="470">
        <f t="shared" si="34"/>
        <v>0</v>
      </c>
      <c r="H576" s="470">
        <f t="shared" si="34"/>
        <v>0</v>
      </c>
      <c r="I576" s="470">
        <f t="shared" si="34"/>
        <v>0</v>
      </c>
      <c r="J576" s="471">
        <f>SUM(B576:I576)</f>
        <v>0</v>
      </c>
    </row>
    <row r="577" spans="1:10" s="31" customFormat="1" ht="32.25" thickBot="1" x14ac:dyDescent="0.25">
      <c r="A577" s="517" t="s">
        <v>738</v>
      </c>
      <c r="B577" s="481">
        <f t="shared" ref="B577:I577" si="35">IFERROR(B568-B574,"CHYBA!")</f>
        <v>0</v>
      </c>
      <c r="C577" s="482">
        <f t="shared" si="35"/>
        <v>0</v>
      </c>
      <c r="D577" s="482">
        <f t="shared" si="35"/>
        <v>0</v>
      </c>
      <c r="E577" s="482">
        <f t="shared" si="35"/>
        <v>0</v>
      </c>
      <c r="F577" s="482">
        <f t="shared" si="35"/>
        <v>0</v>
      </c>
      <c r="G577" s="482">
        <f t="shared" si="35"/>
        <v>0</v>
      </c>
      <c r="H577" s="482">
        <f t="shared" si="35"/>
        <v>0</v>
      </c>
      <c r="I577" s="482">
        <f t="shared" si="35"/>
        <v>0</v>
      </c>
      <c r="J577" s="483">
        <f>SUM(B577:I577)</f>
        <v>0</v>
      </c>
    </row>
    <row r="578" spans="1:10" s="31" customFormat="1" ht="15" thickTop="1" x14ac:dyDescent="0.2">
      <c r="A578" s="51"/>
      <c r="B578" s="51"/>
      <c r="C578" s="52"/>
      <c r="D578" s="52"/>
      <c r="E578" s="53"/>
      <c r="F578" s="53"/>
      <c r="G578" s="53"/>
      <c r="H578" s="53"/>
      <c r="I578" s="53"/>
      <c r="J578" s="53"/>
    </row>
    <row r="579" spans="1:10" s="31" customFormat="1" x14ac:dyDescent="0.2">
      <c r="A579" s="594" t="s">
        <v>982</v>
      </c>
      <c r="B579" s="594"/>
      <c r="C579" s="594"/>
      <c r="D579" s="594"/>
      <c r="E579" s="594"/>
      <c r="F579" s="594"/>
      <c r="G579" s="594"/>
      <c r="H579" s="594"/>
      <c r="I579" s="594"/>
      <c r="J579" s="594"/>
    </row>
    <row r="580" spans="1:10" s="31" customFormat="1" x14ac:dyDescent="0.2">
      <c r="A580" s="54"/>
      <c r="B580" s="54"/>
      <c r="C580" s="54"/>
      <c r="D580" s="54"/>
      <c r="E580" s="54"/>
      <c r="F580" s="54"/>
      <c r="G580" s="54"/>
      <c r="H580" s="54"/>
      <c r="I580" s="54"/>
      <c r="J580" s="54"/>
    </row>
    <row r="581" spans="1:10" s="31" customFormat="1" x14ac:dyDescent="0.2">
      <c r="A581" s="779"/>
      <c r="B581" s="780"/>
      <c r="C581" s="780"/>
      <c r="D581" s="780"/>
      <c r="E581" s="780"/>
      <c r="F581" s="780"/>
      <c r="G581" s="780"/>
      <c r="H581" s="780"/>
      <c r="I581" s="780"/>
      <c r="J581" s="781"/>
    </row>
    <row r="582" spans="1:10" s="31" customFormat="1" x14ac:dyDescent="0.2">
      <c r="A582" s="782"/>
      <c r="B582" s="783"/>
      <c r="C582" s="783"/>
      <c r="D582" s="783"/>
      <c r="E582" s="783"/>
      <c r="F582" s="783"/>
      <c r="G582" s="783"/>
      <c r="H582" s="783"/>
      <c r="I582" s="783"/>
      <c r="J582" s="784"/>
    </row>
    <row r="583" spans="1:10" s="31" customFormat="1" x14ac:dyDescent="0.2">
      <c r="A583" s="54"/>
      <c r="B583" s="54"/>
      <c r="C583" s="54"/>
      <c r="D583" s="54"/>
      <c r="E583" s="54"/>
      <c r="F583" s="54"/>
      <c r="G583" s="54"/>
      <c r="H583" s="54"/>
      <c r="I583" s="54"/>
      <c r="J583" s="54"/>
    </row>
    <row r="584" spans="1:10" s="31" customFormat="1" x14ac:dyDescent="0.2">
      <c r="A584" s="850"/>
      <c r="B584" s="850"/>
      <c r="C584" s="850"/>
      <c r="D584" s="850"/>
      <c r="E584" s="850"/>
      <c r="F584" s="850"/>
      <c r="G584" s="850"/>
      <c r="H584" s="850"/>
      <c r="I584" s="850"/>
      <c r="J584" s="850"/>
    </row>
    <row r="585" spans="1:10" s="31" customFormat="1" ht="67.5" customHeight="1" x14ac:dyDescent="0.2">
      <c r="A585" s="45" t="s">
        <v>131</v>
      </c>
      <c r="B585" s="662" t="s">
        <v>967</v>
      </c>
      <c r="C585" s="662"/>
      <c r="D585" s="662"/>
      <c r="E585" s="662"/>
      <c r="F585" s="662"/>
      <c r="G585" s="662"/>
      <c r="H585" s="662"/>
      <c r="I585" s="662"/>
      <c r="J585" s="662"/>
    </row>
    <row r="586" spans="1:10" s="31" customFormat="1" ht="40.5" customHeight="1" thickBot="1" x14ac:dyDescent="0.25">
      <c r="A586" s="42"/>
      <c r="B586" s="61"/>
      <c r="C586" s="61"/>
      <c r="D586" s="61"/>
      <c r="E586" s="61"/>
      <c r="F586" s="61"/>
      <c r="G586" s="61"/>
      <c r="H586" s="61"/>
      <c r="I586" s="61"/>
      <c r="J586" s="61"/>
    </row>
    <row r="587" spans="1:10" s="31" customFormat="1" ht="15" thickTop="1" x14ac:dyDescent="0.2">
      <c r="A587" s="2261" t="s">
        <v>132</v>
      </c>
      <c r="B587" s="2262"/>
      <c r="C587" s="2265" t="s">
        <v>740</v>
      </c>
      <c r="D587" s="2267" t="s">
        <v>741</v>
      </c>
      <c r="E587" s="2267" t="s">
        <v>133</v>
      </c>
      <c r="F587" s="2267" t="s">
        <v>134</v>
      </c>
      <c r="G587" s="2269" t="s">
        <v>742</v>
      </c>
      <c r="H587" s="2265"/>
      <c r="I587" s="2271" t="s">
        <v>743</v>
      </c>
      <c r="J587" s="2272"/>
    </row>
    <row r="588" spans="1:10" s="31" customFormat="1" ht="93.75" customHeight="1" thickBot="1" x14ac:dyDescent="0.25">
      <c r="A588" s="2263"/>
      <c r="B588" s="2264"/>
      <c r="C588" s="2266"/>
      <c r="D588" s="2268"/>
      <c r="E588" s="2268"/>
      <c r="F588" s="2268"/>
      <c r="G588" s="2270"/>
      <c r="H588" s="2266"/>
      <c r="I588" s="2273"/>
      <c r="J588" s="2274"/>
    </row>
    <row r="589" spans="1:10" s="31" customFormat="1" ht="15" thickTop="1" x14ac:dyDescent="0.2">
      <c r="A589" s="2280"/>
      <c r="B589" s="2281"/>
      <c r="C589" s="278"/>
      <c r="D589" s="300"/>
      <c r="E589" s="300"/>
      <c r="F589" s="300"/>
      <c r="G589" s="2282"/>
      <c r="H589" s="2283"/>
      <c r="I589" s="2284" t="str">
        <f>IF(D589+E589-F589-G589=0,"",D589+E589-F589-G589)</f>
        <v/>
      </c>
      <c r="J589" s="2285"/>
    </row>
    <row r="590" spans="1:10" s="31" customFormat="1" x14ac:dyDescent="0.2">
      <c r="A590" s="2286"/>
      <c r="B590" s="2287"/>
      <c r="C590" s="277"/>
      <c r="D590" s="190"/>
      <c r="E590" s="190"/>
      <c r="F590" s="190"/>
      <c r="G590" s="2288"/>
      <c r="H590" s="2289"/>
      <c r="I590" s="2253" t="str">
        <f>IF(D590+E590-F590-G590=0,"",D590+E590-F590-G590)</f>
        <v/>
      </c>
      <c r="J590" s="2254"/>
    </row>
    <row r="591" spans="1:10" s="31" customFormat="1" x14ac:dyDescent="0.2">
      <c r="A591" s="2286"/>
      <c r="B591" s="2287"/>
      <c r="C591" s="277"/>
      <c r="D591" s="190"/>
      <c r="E591" s="190"/>
      <c r="F591" s="190"/>
      <c r="G591" s="2288"/>
      <c r="H591" s="2289"/>
      <c r="I591" s="2253" t="str">
        <f>IF(D591+E591-F591-G591=0,"",D591+E591-F591-G591)</f>
        <v/>
      </c>
      <c r="J591" s="2254"/>
    </row>
    <row r="592" spans="1:10" s="31" customFormat="1" ht="15" thickBot="1" x14ac:dyDescent="0.25">
      <c r="A592" s="1361"/>
      <c r="B592" s="1362"/>
      <c r="C592" s="279"/>
      <c r="D592" s="201"/>
      <c r="E592" s="201"/>
      <c r="F592" s="201"/>
      <c r="G592" s="1363"/>
      <c r="H592" s="1364"/>
      <c r="I592" s="1365" t="str">
        <f>IF(D592+E592-F592-G592=0,"",D592+E592-F592-G592)</f>
        <v/>
      </c>
      <c r="J592" s="1366"/>
    </row>
    <row r="593" spans="1:10" s="31" customFormat="1" ht="15" thickBot="1" x14ac:dyDescent="0.25">
      <c r="A593" s="995" t="s">
        <v>84</v>
      </c>
      <c r="B593" s="666"/>
      <c r="C593" s="62" t="s">
        <v>135</v>
      </c>
      <c r="D593" s="38" t="str">
        <f t="shared" ref="D593:J593" si="36">IF(SUM(D589:D592)=0,"",SUM(D589:D592))</f>
        <v/>
      </c>
      <c r="E593" s="38" t="str">
        <f t="shared" si="36"/>
        <v/>
      </c>
      <c r="F593" s="38" t="str">
        <f t="shared" si="36"/>
        <v/>
      </c>
      <c r="G593" s="996" t="str">
        <f t="shared" si="36"/>
        <v/>
      </c>
      <c r="H593" s="997" t="str">
        <f t="shared" si="36"/>
        <v/>
      </c>
      <c r="I593" s="996" t="str">
        <f t="shared" si="36"/>
        <v/>
      </c>
      <c r="J593" s="2295" t="str">
        <f t="shared" si="36"/>
        <v/>
      </c>
    </row>
    <row r="594" spans="1:10" s="31" customFormat="1" ht="15" thickTop="1" x14ac:dyDescent="0.2">
      <c r="A594" s="43"/>
      <c r="B594" s="43"/>
      <c r="C594" s="43"/>
      <c r="D594" s="43"/>
      <c r="E594" s="43"/>
      <c r="F594" s="43"/>
      <c r="G594" s="43"/>
      <c r="H594" s="43"/>
      <c r="I594" s="43"/>
      <c r="J594" s="43"/>
    </row>
    <row r="595" spans="1:10" s="31" customFormat="1" ht="48" customHeight="1" x14ac:dyDescent="0.2">
      <c r="A595" s="675" t="s">
        <v>983</v>
      </c>
      <c r="B595" s="675"/>
      <c r="C595" s="675"/>
      <c r="D595" s="675"/>
      <c r="E595" s="675"/>
      <c r="F595" s="675"/>
      <c r="G595" s="675"/>
      <c r="H595" s="675"/>
      <c r="I595" s="675"/>
      <c r="J595" s="675"/>
    </row>
    <row r="596" spans="1:10" s="31" customFormat="1" x14ac:dyDescent="0.2">
      <c r="A596" s="271"/>
      <c r="B596" s="271"/>
      <c r="C596" s="271"/>
      <c r="D596" s="271"/>
      <c r="E596" s="271"/>
      <c r="F596" s="271"/>
      <c r="G596" s="271"/>
      <c r="H596" s="271"/>
      <c r="I596" s="271"/>
      <c r="J596" s="271"/>
    </row>
    <row r="597" spans="1:10" s="31" customFormat="1" x14ac:dyDescent="0.2">
      <c r="A597" s="271"/>
      <c r="B597" s="271"/>
      <c r="C597" s="271"/>
      <c r="D597" s="271"/>
      <c r="E597" s="271"/>
      <c r="F597" s="271"/>
      <c r="G597" s="271"/>
      <c r="H597" s="271"/>
      <c r="I597" s="271"/>
      <c r="J597" s="271"/>
    </row>
    <row r="598" spans="1:10" s="31" customFormat="1" ht="32.25" customHeight="1" x14ac:dyDescent="0.2">
      <c r="A598" s="45" t="s">
        <v>136</v>
      </c>
      <c r="B598" s="675" t="s">
        <v>744</v>
      </c>
      <c r="C598" s="675"/>
      <c r="D598" s="675"/>
      <c r="E598" s="675"/>
      <c r="F598" s="675"/>
      <c r="G598" s="675"/>
      <c r="H598" s="675"/>
      <c r="I598" s="675"/>
      <c r="J598" s="675"/>
    </row>
    <row r="599" spans="1:10" s="31" customFormat="1" ht="27" customHeight="1" thickBot="1" x14ac:dyDescent="0.25">
      <c r="A599" s="49"/>
      <c r="B599" s="49"/>
      <c r="C599" s="49"/>
      <c r="D599" s="49"/>
      <c r="E599" s="49"/>
      <c r="F599" s="49"/>
      <c r="G599" s="49"/>
      <c r="H599" s="49"/>
      <c r="I599" s="49"/>
      <c r="J599" s="49"/>
    </row>
    <row r="600" spans="1:10" s="31" customFormat="1" ht="33.75" customHeight="1" thickTop="1" thickBot="1" x14ac:dyDescent="0.25">
      <c r="A600" s="1045" t="s">
        <v>41</v>
      </c>
      <c r="B600" s="684"/>
      <c r="C600" s="684"/>
      <c r="D600" s="684"/>
      <c r="E600" s="684"/>
      <c r="F600" s="681" t="s">
        <v>100</v>
      </c>
      <c r="G600" s="982" t="s">
        <v>711</v>
      </c>
      <c r="H600" s="682"/>
      <c r="I600" s="682"/>
      <c r="J600" s="1409"/>
    </row>
    <row r="601" spans="1:10" s="31" customFormat="1" ht="15" thickTop="1" x14ac:dyDescent="0.2">
      <c r="A601" s="1064" t="s">
        <v>137</v>
      </c>
      <c r="B601" s="1065"/>
      <c r="C601" s="1065"/>
      <c r="D601" s="1065"/>
      <c r="E601" s="1065"/>
      <c r="F601" s="1066"/>
      <c r="G601" s="1067"/>
      <c r="H601" s="1068"/>
      <c r="I601" s="1068"/>
      <c r="J601" s="1069"/>
    </row>
    <row r="602" spans="1:10" s="31" customFormat="1" ht="15" thickBot="1" x14ac:dyDescent="0.25">
      <c r="A602" s="945" t="s">
        <v>745</v>
      </c>
      <c r="B602" s="946"/>
      <c r="C602" s="946"/>
      <c r="D602" s="946"/>
      <c r="E602" s="946"/>
      <c r="F602" s="947"/>
      <c r="G602" s="948"/>
      <c r="H602" s="949"/>
      <c r="I602" s="949"/>
      <c r="J602" s="950"/>
    </row>
    <row r="603" spans="1:10" s="31" customFormat="1" ht="15" thickTop="1" x14ac:dyDescent="0.2">
      <c r="A603" s="34"/>
      <c r="B603" s="34"/>
      <c r="C603" s="34"/>
      <c r="D603" s="34"/>
      <c r="E603" s="34"/>
      <c r="F603" s="34"/>
      <c r="G603" s="301"/>
      <c r="H603" s="63"/>
      <c r="I603" s="63"/>
      <c r="J603" s="63"/>
    </row>
    <row r="604" spans="1:10" s="31" customFormat="1" ht="33" customHeight="1" x14ac:dyDescent="0.2">
      <c r="A604" s="42" t="s">
        <v>138</v>
      </c>
      <c r="B604" s="623" t="s">
        <v>747</v>
      </c>
      <c r="C604" s="623"/>
      <c r="D604" s="623"/>
      <c r="E604" s="623"/>
      <c r="F604" s="623"/>
      <c r="G604" s="623"/>
      <c r="H604" s="623"/>
      <c r="I604" s="623"/>
      <c r="J604" s="623"/>
    </row>
    <row r="605" spans="1:10" s="31" customFormat="1" ht="15" thickBot="1" x14ac:dyDescent="0.25">
      <c r="A605" s="42"/>
      <c r="B605" s="64"/>
      <c r="C605" s="64"/>
      <c r="D605" s="64"/>
      <c r="E605" s="64"/>
      <c r="F605" s="64"/>
      <c r="G605" s="64"/>
      <c r="H605" s="64"/>
      <c r="I605" s="64"/>
      <c r="J605" s="64"/>
    </row>
    <row r="606" spans="1:10" s="31" customFormat="1" ht="15.75" thickTop="1" thickBot="1" x14ac:dyDescent="0.25">
      <c r="A606" s="2275" t="s">
        <v>746</v>
      </c>
      <c r="B606" s="2276"/>
      <c r="C606" s="2276"/>
      <c r="D606" s="2277"/>
      <c r="E606" s="2154" t="s">
        <v>139</v>
      </c>
      <c r="F606" s="994"/>
      <c r="G606" s="2278"/>
      <c r="H606" s="2277" t="s">
        <v>140</v>
      </c>
      <c r="I606" s="994"/>
      <c r="J606" s="2279"/>
    </row>
    <row r="607" spans="1:10" s="31" customFormat="1" ht="15" thickTop="1" x14ac:dyDescent="0.2">
      <c r="A607" s="2299"/>
      <c r="B607" s="2300"/>
      <c r="C607" s="2300"/>
      <c r="D607" s="2301"/>
      <c r="E607" s="2302"/>
      <c r="F607" s="1268"/>
      <c r="G607" s="1268"/>
      <c r="H607" s="1267"/>
      <c r="I607" s="1267"/>
      <c r="J607" s="1898"/>
    </row>
    <row r="608" spans="1:10" s="31" customFormat="1" x14ac:dyDescent="0.2">
      <c r="A608" s="2299"/>
      <c r="B608" s="2300"/>
      <c r="C608" s="2300"/>
      <c r="D608" s="2301"/>
      <c r="E608" s="2302"/>
      <c r="F608" s="1268"/>
      <c r="G608" s="1268"/>
      <c r="H608" s="1267"/>
      <c r="I608" s="1267"/>
      <c r="J608" s="1898"/>
    </row>
    <row r="609" spans="1:10" s="31" customFormat="1" x14ac:dyDescent="0.2">
      <c r="A609" s="2299"/>
      <c r="B609" s="2300"/>
      <c r="C609" s="2300"/>
      <c r="D609" s="2301"/>
      <c r="E609" s="2302"/>
      <c r="F609" s="1268"/>
      <c r="G609" s="1268"/>
      <c r="H609" s="1267"/>
      <c r="I609" s="1267"/>
      <c r="J609" s="1898"/>
    </row>
    <row r="610" spans="1:10" s="31" customFormat="1" x14ac:dyDescent="0.2">
      <c r="A610" s="2299"/>
      <c r="B610" s="2300"/>
      <c r="C610" s="2300"/>
      <c r="D610" s="2301"/>
      <c r="E610" s="2302"/>
      <c r="F610" s="1268"/>
      <c r="G610" s="1268"/>
      <c r="H610" s="1267"/>
      <c r="I610" s="1267"/>
      <c r="J610" s="1898"/>
    </row>
    <row r="611" spans="1:10" s="31" customFormat="1" x14ac:dyDescent="0.2">
      <c r="A611" s="2299"/>
      <c r="B611" s="2300"/>
      <c r="C611" s="2300"/>
      <c r="D611" s="2301"/>
      <c r="E611" s="2302"/>
      <c r="F611" s="1268"/>
      <c r="G611" s="1268"/>
      <c r="H611" s="1267"/>
      <c r="I611" s="1267"/>
      <c r="J611" s="1898"/>
    </row>
    <row r="612" spans="1:10" s="31" customFormat="1" ht="14.25" customHeight="1" thickBot="1" x14ac:dyDescent="0.25">
      <c r="A612" s="2309"/>
      <c r="B612" s="2310"/>
      <c r="C612" s="2310"/>
      <c r="D612" s="2310"/>
      <c r="E612" s="2311"/>
      <c r="F612" s="2312"/>
      <c r="G612" s="2312"/>
      <c r="H612" s="1895"/>
      <c r="I612" s="1895"/>
      <c r="J612" s="1897"/>
    </row>
    <row r="613" spans="1:10" s="31" customFormat="1" ht="15" thickTop="1" x14ac:dyDescent="0.2">
      <c r="A613" s="65"/>
      <c r="B613" s="65"/>
      <c r="C613" s="65"/>
      <c r="D613" s="65"/>
      <c r="E613" s="66"/>
      <c r="F613" s="66"/>
      <c r="G613" s="66"/>
      <c r="H613" s="67"/>
      <c r="I613" s="67"/>
      <c r="J613" s="67"/>
    </row>
    <row r="614" spans="1:10" s="31" customFormat="1" x14ac:dyDescent="0.2">
      <c r="A614" s="65"/>
      <c r="B614" s="65"/>
      <c r="C614" s="65"/>
      <c r="D614" s="65"/>
      <c r="E614" s="66"/>
      <c r="F614" s="66"/>
      <c r="G614" s="66"/>
      <c r="H614" s="67"/>
      <c r="I614" s="67"/>
      <c r="J614" s="67"/>
    </row>
    <row r="615" spans="1:10" s="31" customFormat="1" x14ac:dyDescent="0.2">
      <c r="A615" s="65"/>
      <c r="B615" s="65"/>
      <c r="C615" s="65"/>
      <c r="D615" s="65"/>
      <c r="E615" s="66"/>
      <c r="F615" s="66"/>
      <c r="G615" s="66"/>
      <c r="H615" s="67"/>
      <c r="I615" s="67"/>
      <c r="J615" s="67"/>
    </row>
    <row r="616" spans="1:10" s="31" customFormat="1" x14ac:dyDescent="0.2">
      <c r="A616" s="11" t="s">
        <v>141</v>
      </c>
      <c r="B616" s="2313" t="s">
        <v>1005</v>
      </c>
      <c r="C616" s="2313"/>
      <c r="D616" s="2313"/>
      <c r="E616" s="2313"/>
      <c r="F616" s="2313"/>
      <c r="G616" s="2313"/>
      <c r="H616" s="2313"/>
      <c r="I616" s="2313"/>
      <c r="J616" s="2313"/>
    </row>
    <row r="617" spans="1:10" s="31" customFormat="1" ht="15" thickBot="1" x14ac:dyDescent="0.25">
      <c r="A617" s="2314"/>
      <c r="B617" s="2314"/>
      <c r="C617" s="68"/>
      <c r="D617" s="68"/>
      <c r="E617" s="68"/>
      <c r="F617" s="68"/>
      <c r="G617" s="68"/>
      <c r="H617" s="68"/>
      <c r="I617" s="68"/>
      <c r="J617" s="68"/>
    </row>
    <row r="618" spans="1:10" s="31" customFormat="1" ht="72.75" customHeight="1" thickTop="1" thickBot="1" x14ac:dyDescent="0.25">
      <c r="A618" s="2315" t="s">
        <v>142</v>
      </c>
      <c r="B618" s="2318" t="s">
        <v>22</v>
      </c>
      <c r="C618" s="2319"/>
      <c r="D618" s="2319"/>
      <c r="E618" s="2319"/>
      <c r="F618" s="2319"/>
      <c r="G618" s="2319"/>
      <c r="H618" s="2319"/>
      <c r="I618" s="2319"/>
      <c r="J618" s="2320"/>
    </row>
    <row r="619" spans="1:10" s="31" customFormat="1" ht="15" thickBot="1" x14ac:dyDescent="0.25">
      <c r="A619" s="2316"/>
      <c r="B619" s="1320" t="s">
        <v>749</v>
      </c>
      <c r="C619" s="2321"/>
      <c r="D619" s="1402" t="s">
        <v>143</v>
      </c>
      <c r="E619" s="942" t="s">
        <v>144</v>
      </c>
      <c r="F619" s="2324"/>
      <c r="G619" s="2324"/>
      <c r="H619" s="2325"/>
      <c r="I619" s="1320" t="s">
        <v>748</v>
      </c>
      <c r="J619" s="2296"/>
    </row>
    <row r="620" spans="1:10" s="31" customFormat="1" ht="52.5" customHeight="1" thickBot="1" x14ac:dyDescent="0.25">
      <c r="A620" s="2317"/>
      <c r="B620" s="2297"/>
      <c r="C620" s="2322"/>
      <c r="D620" s="2323"/>
      <c r="E620" s="664" t="s">
        <v>145</v>
      </c>
      <c r="F620" s="2308"/>
      <c r="G620" s="664" t="s">
        <v>146</v>
      </c>
      <c r="H620" s="2308"/>
      <c r="I620" s="2297"/>
      <c r="J620" s="2298"/>
    </row>
    <row r="621" spans="1:10" s="31" customFormat="1" ht="15" thickTop="1" x14ac:dyDescent="0.2">
      <c r="A621" s="69" t="s">
        <v>147</v>
      </c>
      <c r="B621" s="2303"/>
      <c r="C621" s="2304"/>
      <c r="D621" s="70"/>
      <c r="E621" s="2283"/>
      <c r="F621" s="2200"/>
      <c r="G621" s="2283"/>
      <c r="H621" s="2305"/>
      <c r="I621" s="2306" t="str">
        <f t="shared" ref="I621:I622" si="37">IF(B621+D621-E621-G621=0,"",B621+D621-E621-G621)</f>
        <v/>
      </c>
      <c r="J621" s="2307"/>
    </row>
    <row r="622" spans="1:10" s="31" customFormat="1" ht="38.25" x14ac:dyDescent="0.2">
      <c r="A622" s="71" t="s">
        <v>148</v>
      </c>
      <c r="B622" s="2290"/>
      <c r="C622" s="2291"/>
      <c r="D622" s="72"/>
      <c r="E622" s="2289"/>
      <c r="F622" s="2183"/>
      <c r="G622" s="2289"/>
      <c r="H622" s="2292"/>
      <c r="I622" s="2293" t="str">
        <f t="shared" si="37"/>
        <v/>
      </c>
      <c r="J622" s="2294"/>
    </row>
    <row r="623" spans="1:10" s="31" customFormat="1" ht="38.25" x14ac:dyDescent="0.2">
      <c r="A623" s="71" t="s">
        <v>149</v>
      </c>
      <c r="B623" s="2290"/>
      <c r="C623" s="2291"/>
      <c r="D623" s="72"/>
      <c r="E623" s="2289"/>
      <c r="F623" s="2183"/>
      <c r="G623" s="2289"/>
      <c r="H623" s="2292"/>
      <c r="I623" s="2293" t="str">
        <f t="shared" ref="I623:I628" si="38">IF(B623+D623-E623-G623=0,"",B623+D623-E623-G623)</f>
        <v/>
      </c>
      <c r="J623" s="2294"/>
    </row>
    <row r="624" spans="1:10" s="31" customFormat="1" x14ac:dyDescent="0.2">
      <c r="A624" s="71" t="s">
        <v>150</v>
      </c>
      <c r="B624" s="2290"/>
      <c r="C624" s="2291"/>
      <c r="D624" s="72"/>
      <c r="E624" s="2289"/>
      <c r="F624" s="2183"/>
      <c r="G624" s="2289"/>
      <c r="H624" s="2292"/>
      <c r="I624" s="2293" t="str">
        <f t="shared" si="38"/>
        <v/>
      </c>
      <c r="J624" s="2294"/>
    </row>
    <row r="625" spans="1:10" s="31" customFormat="1" x14ac:dyDescent="0.2">
      <c r="A625" s="71" t="s">
        <v>151</v>
      </c>
      <c r="B625" s="2332"/>
      <c r="C625" s="2333"/>
      <c r="D625" s="475"/>
      <c r="E625" s="2334"/>
      <c r="F625" s="2335"/>
      <c r="G625" s="2334"/>
      <c r="H625" s="2336"/>
      <c r="I625" s="2337" t="str">
        <f t="shared" si="38"/>
        <v/>
      </c>
      <c r="J625" s="2338"/>
    </row>
    <row r="626" spans="1:10" s="31" customFormat="1" x14ac:dyDescent="0.2">
      <c r="A626" s="71" t="s">
        <v>152</v>
      </c>
      <c r="B626" s="2332"/>
      <c r="C626" s="2333"/>
      <c r="D626" s="475">
        <v>85100</v>
      </c>
      <c r="E626" s="2334"/>
      <c r="F626" s="2335"/>
      <c r="G626" s="2334"/>
      <c r="H626" s="2336"/>
      <c r="I626" s="2337">
        <f t="shared" si="38"/>
        <v>85100</v>
      </c>
      <c r="J626" s="2338"/>
    </row>
    <row r="627" spans="1:10" s="31" customFormat="1" ht="38.25" x14ac:dyDescent="0.2">
      <c r="A627" s="71" t="s">
        <v>153</v>
      </c>
      <c r="B627" s="2332"/>
      <c r="C627" s="2333"/>
      <c r="D627" s="475"/>
      <c r="E627" s="2334"/>
      <c r="F627" s="2335"/>
      <c r="G627" s="2334"/>
      <c r="H627" s="2336"/>
      <c r="I627" s="2337" t="str">
        <f t="shared" si="38"/>
        <v/>
      </c>
      <c r="J627" s="2338"/>
    </row>
    <row r="628" spans="1:10" s="31" customFormat="1" ht="51.75" thickBot="1" x14ac:dyDescent="0.25">
      <c r="A628" s="73" t="s">
        <v>154</v>
      </c>
      <c r="B628" s="2339"/>
      <c r="C628" s="2340"/>
      <c r="D628" s="518"/>
      <c r="E628" s="2341"/>
      <c r="F628" s="2342"/>
      <c r="G628" s="2341"/>
      <c r="H628" s="2343"/>
      <c r="I628" s="2344" t="str">
        <f t="shared" si="38"/>
        <v/>
      </c>
      <c r="J628" s="2345"/>
    </row>
    <row r="629" spans="1:10" s="31" customFormat="1" ht="29.25" thickBot="1" x14ac:dyDescent="0.25">
      <c r="A629" s="358" t="s">
        <v>155</v>
      </c>
      <c r="B629" s="2326" t="str">
        <f>IF(SUM(B621:C628)=0,"",SUM(B621:C628))</f>
        <v/>
      </c>
      <c r="C629" s="2330"/>
      <c r="D629" s="519">
        <f>IF(SUM(D621:D628)=0,"",SUM(D621:D628))</f>
        <v>85100</v>
      </c>
      <c r="E629" s="2326" t="str">
        <f>IF(SUM(E621:F628)=0,"",SUM(E621:F628))</f>
        <v/>
      </c>
      <c r="F629" s="2331"/>
      <c r="G629" s="2326" t="str">
        <f>IF(SUM(G621:H628)=0,"",SUM(G621:H628))</f>
        <v/>
      </c>
      <c r="H629" s="2327"/>
      <c r="I629" s="2328">
        <f>IF(SUM(I621:J628)=0,"",SUM(I621:J628))</f>
        <v>85100</v>
      </c>
      <c r="J629" s="2329"/>
    </row>
    <row r="630" spans="1:10" s="31" customFormat="1" ht="15" thickTop="1" x14ac:dyDescent="0.2">
      <c r="A630" s="49"/>
      <c r="B630" s="49"/>
      <c r="C630" s="74"/>
      <c r="D630" s="74"/>
      <c r="E630" s="60"/>
      <c r="F630" s="74"/>
      <c r="G630" s="74"/>
      <c r="H630" s="74"/>
      <c r="I630" s="74"/>
      <c r="J630" s="75"/>
    </row>
    <row r="631" spans="1:10" s="31" customFormat="1" x14ac:dyDescent="0.2">
      <c r="A631" s="258"/>
      <c r="B631" s="258"/>
      <c r="C631" s="74"/>
      <c r="D631" s="74"/>
      <c r="E631" s="264"/>
      <c r="F631" s="74"/>
      <c r="G631" s="74"/>
      <c r="H631" s="74"/>
      <c r="I631" s="74"/>
      <c r="J631" s="276"/>
    </row>
    <row r="632" spans="1:10" s="31" customFormat="1" ht="35.25" customHeight="1" x14ac:dyDescent="0.2">
      <c r="A632" s="675" t="s">
        <v>984</v>
      </c>
      <c r="B632" s="675"/>
      <c r="C632" s="675"/>
      <c r="D632" s="675"/>
      <c r="E632" s="675"/>
      <c r="F632" s="675"/>
      <c r="G632" s="675"/>
      <c r="H632" s="675"/>
      <c r="I632" s="675"/>
      <c r="J632" s="675"/>
    </row>
    <row r="633" spans="1:10" s="31" customFormat="1" x14ac:dyDescent="0.2">
      <c r="A633" s="1348"/>
      <c r="B633" s="1349"/>
      <c r="C633" s="1349"/>
      <c r="D633" s="1349"/>
      <c r="E633" s="1349"/>
      <c r="F633" s="1349"/>
      <c r="G633" s="1349"/>
      <c r="H633" s="1349"/>
      <c r="I633" s="1349"/>
      <c r="J633" s="1350"/>
    </row>
    <row r="634" spans="1:10" s="31" customFormat="1" x14ac:dyDescent="0.2">
      <c r="A634" s="1351"/>
      <c r="B634" s="1352"/>
      <c r="C634" s="1352"/>
      <c r="D634" s="1352"/>
      <c r="E634" s="1352"/>
      <c r="F634" s="1352"/>
      <c r="G634" s="1352"/>
      <c r="H634" s="1352"/>
      <c r="I634" s="1352"/>
      <c r="J634" s="1353"/>
    </row>
    <row r="635" spans="1:10" s="31" customFormat="1" x14ac:dyDescent="0.2">
      <c r="A635" s="41"/>
      <c r="B635" s="41"/>
      <c r="C635" s="41"/>
      <c r="D635" s="41"/>
      <c r="E635" s="41"/>
      <c r="F635" s="41"/>
      <c r="G635" s="41"/>
      <c r="H635" s="41"/>
      <c r="I635" s="41"/>
      <c r="J635" s="41"/>
    </row>
    <row r="636" spans="1:10" s="31" customFormat="1" ht="29.25" customHeight="1" x14ac:dyDescent="0.2">
      <c r="A636" s="42" t="s">
        <v>156</v>
      </c>
      <c r="B636" s="662" t="s">
        <v>750</v>
      </c>
      <c r="C636" s="662"/>
      <c r="D636" s="662"/>
      <c r="E636" s="662"/>
      <c r="F636" s="662"/>
      <c r="G636" s="662"/>
      <c r="H636" s="662"/>
      <c r="I636" s="662"/>
      <c r="J636" s="662"/>
    </row>
    <row r="637" spans="1:10" s="31" customFormat="1" ht="15" thickBot="1" x14ac:dyDescent="0.25">
      <c r="A637" s="49"/>
      <c r="B637" s="49"/>
      <c r="C637" s="49"/>
      <c r="D637" s="49"/>
      <c r="E637" s="49"/>
      <c r="F637" s="49"/>
      <c r="G637" s="49"/>
      <c r="H637" s="49"/>
      <c r="I637" s="49"/>
      <c r="J637" s="49"/>
    </row>
    <row r="638" spans="1:10" s="31" customFormat="1" ht="33.75" customHeight="1" thickTop="1" thickBot="1" x14ac:dyDescent="0.25">
      <c r="A638" s="602" t="s">
        <v>142</v>
      </c>
      <c r="B638" s="1345"/>
      <c r="C638" s="1345"/>
      <c r="D638" s="1345"/>
      <c r="E638" s="1345"/>
      <c r="F638" s="1293"/>
      <c r="G638" s="2376" t="s">
        <v>711</v>
      </c>
      <c r="H638" s="1345"/>
      <c r="I638" s="1345"/>
      <c r="J638" s="2377"/>
    </row>
    <row r="639" spans="1:10" s="31" customFormat="1" ht="15" thickTop="1" x14ac:dyDescent="0.2">
      <c r="A639" s="858" t="s">
        <v>1148</v>
      </c>
      <c r="B639" s="859"/>
      <c r="C639" s="859"/>
      <c r="D639" s="859"/>
      <c r="E639" s="859"/>
      <c r="F639" s="859"/>
      <c r="G639" s="1413">
        <v>100</v>
      </c>
      <c r="H639" s="1413"/>
      <c r="I639" s="1413"/>
      <c r="J639" s="1414"/>
    </row>
    <row r="640" spans="1:10" s="31" customFormat="1" ht="15" thickBot="1" x14ac:dyDescent="0.25">
      <c r="A640" s="2380" t="s">
        <v>157</v>
      </c>
      <c r="B640" s="2381"/>
      <c r="C640" s="2381"/>
      <c r="D640" s="2381"/>
      <c r="E640" s="2381"/>
      <c r="F640" s="2381"/>
      <c r="G640" s="1419"/>
      <c r="H640" s="1419"/>
      <c r="I640" s="1419"/>
      <c r="J640" s="1420"/>
    </row>
    <row r="641" spans="1:10" s="31" customFormat="1" ht="15" thickTop="1" x14ac:dyDescent="0.2">
      <c r="A641" s="43"/>
      <c r="B641" s="43"/>
      <c r="C641" s="43"/>
      <c r="D641" s="43"/>
      <c r="E641" s="43"/>
      <c r="F641" s="43"/>
      <c r="G641" s="43"/>
      <c r="H641" s="43"/>
      <c r="I641" s="43"/>
      <c r="J641" s="43"/>
    </row>
    <row r="642" spans="1:10" s="31" customFormat="1" x14ac:dyDescent="0.2">
      <c r="A642" s="850"/>
      <c r="B642" s="850"/>
      <c r="C642" s="850"/>
      <c r="D642" s="850"/>
      <c r="E642" s="850"/>
      <c r="F642" s="850"/>
      <c r="G642" s="850"/>
      <c r="H642" s="850"/>
      <c r="I642" s="850"/>
      <c r="J642" s="850"/>
    </row>
    <row r="643" spans="1:10" s="31" customFormat="1" ht="28.5" customHeight="1" x14ac:dyDescent="0.2">
      <c r="A643" s="42" t="s">
        <v>158</v>
      </c>
      <c r="B643" s="623" t="s">
        <v>1006</v>
      </c>
      <c r="C643" s="623"/>
      <c r="D643" s="623"/>
      <c r="E643" s="623"/>
      <c r="F643" s="623"/>
      <c r="G643" s="623"/>
      <c r="H643" s="623"/>
      <c r="I643" s="623"/>
      <c r="J643" s="623"/>
    </row>
    <row r="644" spans="1:10" s="31" customFormat="1" x14ac:dyDescent="0.2">
      <c r="A644" s="65"/>
      <c r="B644" s="65"/>
      <c r="C644" s="65"/>
      <c r="D644" s="65"/>
      <c r="E644" s="66"/>
      <c r="F644" s="66"/>
      <c r="G644" s="66"/>
      <c r="H644" s="67"/>
      <c r="I644" s="67"/>
      <c r="J644" s="67"/>
    </row>
    <row r="645" spans="1:10" s="31" customFormat="1" x14ac:dyDescent="0.2">
      <c r="A645" s="2920" t="s">
        <v>767</v>
      </c>
      <c r="B645" s="2920"/>
      <c r="C645" s="2920"/>
      <c r="D645" s="2920"/>
      <c r="E645" s="2920"/>
      <c r="F645" s="2920"/>
      <c r="G645" s="2920"/>
      <c r="H645" s="2920"/>
      <c r="I645" s="2920"/>
      <c r="J645" s="2920"/>
    </row>
    <row r="646" spans="1:10" s="31" customFormat="1" x14ac:dyDescent="0.2">
      <c r="A646" s="65"/>
      <c r="B646" s="65"/>
      <c r="C646" s="65"/>
      <c r="D646" s="65"/>
      <c r="E646" s="66"/>
      <c r="F646" s="66"/>
      <c r="G646" s="66"/>
      <c r="H646" s="67"/>
      <c r="I646" s="67"/>
      <c r="J646" s="67"/>
    </row>
    <row r="647" spans="1:10" s="31" customFormat="1" ht="15" thickBot="1" x14ac:dyDescent="0.25">
      <c r="A647" s="65"/>
      <c r="B647" s="65"/>
      <c r="C647" s="65"/>
      <c r="D647" s="65"/>
      <c r="E647" s="66"/>
      <c r="F647" s="66"/>
      <c r="G647" s="66"/>
      <c r="H647" s="67"/>
      <c r="I647" s="67"/>
      <c r="J647" s="67"/>
    </row>
    <row r="648" spans="1:10" s="178" customFormat="1" ht="39.75" customHeight="1" thickTop="1" thickBot="1" x14ac:dyDescent="0.25">
      <c r="A648" s="2378" t="s">
        <v>21</v>
      </c>
      <c r="B648" s="2379"/>
      <c r="C648" s="2379"/>
      <c r="D648" s="2379" t="s">
        <v>751</v>
      </c>
      <c r="E648" s="2362"/>
      <c r="F648" s="2361" t="s">
        <v>752</v>
      </c>
      <c r="G648" s="2362"/>
      <c r="H648" s="2363" t="s">
        <v>755</v>
      </c>
      <c r="I648" s="2364"/>
      <c r="J648" s="2365"/>
    </row>
    <row r="649" spans="1:10" s="178" customFormat="1" ht="49.5" customHeight="1" thickTop="1" x14ac:dyDescent="0.2">
      <c r="A649" s="2366" t="s">
        <v>753</v>
      </c>
      <c r="B649" s="2367"/>
      <c r="C649" s="2368"/>
      <c r="D649" s="2369" t="s">
        <v>754</v>
      </c>
      <c r="E649" s="2370"/>
      <c r="F649" s="2371"/>
      <c r="G649" s="2372"/>
      <c r="H649" s="2373"/>
      <c r="I649" s="2374"/>
      <c r="J649" s="2375"/>
    </row>
    <row r="650" spans="1:10" s="178" customFormat="1" ht="31.5" customHeight="1" thickBot="1" x14ac:dyDescent="0.25">
      <c r="A650" s="2346" t="s">
        <v>756</v>
      </c>
      <c r="B650" s="2347"/>
      <c r="C650" s="2348"/>
      <c r="D650" s="2349"/>
      <c r="E650" s="2350"/>
      <c r="F650" s="2351"/>
      <c r="G650" s="2350"/>
      <c r="H650" s="2352"/>
      <c r="I650" s="2353"/>
      <c r="J650" s="2354"/>
    </row>
    <row r="651" spans="1:10" s="178" customFormat="1" ht="15" thickBot="1" x14ac:dyDescent="0.25">
      <c r="A651" s="2355" t="s">
        <v>757</v>
      </c>
      <c r="B651" s="2356"/>
      <c r="C651" s="2357"/>
      <c r="D651" s="2919" t="e">
        <f>IF(D649="",IF(D650="","",IF(D649="",0,D649)-IF(D650="",0,D650)),(IF(D649="",0,D649)-IF(D650="",0,D650)))</f>
        <v>#VALUE!</v>
      </c>
      <c r="E651" s="2396"/>
      <c r="F651" s="2358" t="str">
        <f>IF(F649="",IF(F650="","",IF(F649="",0,F649)-IF(F650="",0,F650)),(IF(F649="",0,F649)-IF(F650="",0,F650)))</f>
        <v/>
      </c>
      <c r="G651" s="2359"/>
      <c r="H651" s="2358" t="str">
        <f>IF(H649="",IF(H650="","",IF(H649="",0,H649)-IF(H650="",0,H650)),(IF(H649="",0,H649)-IF(H650="",0,H650)))</f>
        <v/>
      </c>
      <c r="I651" s="2359"/>
      <c r="J651" s="2360"/>
    </row>
    <row r="652" spans="1:10" s="178" customFormat="1" ht="13.5" customHeight="1" thickBot="1" x14ac:dyDescent="0.25">
      <c r="A652" s="202"/>
      <c r="B652" s="202"/>
      <c r="C652" s="202"/>
      <c r="D652" s="203"/>
      <c r="E652" s="203"/>
      <c r="F652" s="203"/>
      <c r="G652" s="203"/>
      <c r="H652" s="203"/>
      <c r="I652" s="203"/>
      <c r="J652" s="203"/>
    </row>
    <row r="653" spans="1:10" s="178" customFormat="1" ht="44.25" customHeight="1" thickBot="1" x14ac:dyDescent="0.25">
      <c r="A653" s="2855" t="s">
        <v>758</v>
      </c>
      <c r="B653" s="2849"/>
      <c r="C653" s="2849"/>
      <c r="D653" s="2849"/>
      <c r="E653" s="2849"/>
      <c r="F653" s="2850"/>
      <c r="G653" s="2395" t="s">
        <v>751</v>
      </c>
      <c r="H653" s="2396"/>
      <c r="I653" s="2395" t="s">
        <v>765</v>
      </c>
      <c r="J653" s="2397"/>
    </row>
    <row r="654" spans="1:10" s="178" customFormat="1" ht="33.75" customHeight="1" x14ac:dyDescent="0.2">
      <c r="A654" s="2398" t="s">
        <v>764</v>
      </c>
      <c r="B654" s="2399"/>
      <c r="C654" s="2399"/>
      <c r="D654" s="2399"/>
      <c r="E654" s="2399"/>
      <c r="F654" s="2399"/>
      <c r="G654" s="2404" t="s">
        <v>763</v>
      </c>
      <c r="H654" s="2405"/>
      <c r="I654" s="2410"/>
      <c r="J654" s="2411"/>
    </row>
    <row r="655" spans="1:10" s="178" customFormat="1" ht="30" customHeight="1" x14ac:dyDescent="0.2">
      <c r="A655" s="2842" t="s">
        <v>762</v>
      </c>
      <c r="B655" s="2401"/>
      <c r="C655" s="2401"/>
      <c r="D655" s="2401"/>
      <c r="E655" s="2401"/>
      <c r="F655" s="2401"/>
      <c r="G655" s="2406" t="s">
        <v>761</v>
      </c>
      <c r="H655" s="2407"/>
      <c r="I655" s="2408"/>
      <c r="J655" s="2412"/>
    </row>
    <row r="656" spans="1:10" s="178" customFormat="1" ht="19.5" customHeight="1" x14ac:dyDescent="0.2">
      <c r="A656" s="2400" t="s">
        <v>759</v>
      </c>
      <c r="B656" s="2401"/>
      <c r="C656" s="2401"/>
      <c r="D656" s="2401"/>
      <c r="E656" s="2401"/>
      <c r="F656" s="2401"/>
      <c r="G656" s="2408"/>
      <c r="H656" s="2408"/>
      <c r="I656" s="2408"/>
      <c r="J656" s="2412"/>
    </row>
    <row r="657" spans="1:10" s="178" customFormat="1" ht="19.5" customHeight="1" thickBot="1" x14ac:dyDescent="0.25">
      <c r="A657" s="2402" t="s">
        <v>760</v>
      </c>
      <c r="B657" s="2403"/>
      <c r="C657" s="2403"/>
      <c r="D657" s="2403"/>
      <c r="E657" s="2403"/>
      <c r="F657" s="2403"/>
      <c r="G657" s="2409"/>
      <c r="H657" s="2409"/>
      <c r="I657" s="2409"/>
      <c r="J657" s="2413"/>
    </row>
    <row r="658" spans="1:10" s="178" customFormat="1" ht="19.5" customHeight="1" x14ac:dyDescent="0.2">
      <c r="A658" s="211"/>
      <c r="B658" s="211"/>
      <c r="C658" s="211"/>
      <c r="D658" s="211"/>
      <c r="E658" s="211"/>
      <c r="F658" s="211"/>
      <c r="G658" s="212"/>
      <c r="H658" s="212"/>
      <c r="I658" s="212"/>
      <c r="J658" s="212"/>
    </row>
    <row r="659" spans="1:10" s="178" customFormat="1" x14ac:dyDescent="0.2">
      <c r="A659" s="2414" t="s">
        <v>766</v>
      </c>
      <c r="B659" s="2414"/>
      <c r="C659" s="2414"/>
      <c r="D659" s="2414"/>
      <c r="E659" s="2414"/>
      <c r="F659" s="2414"/>
      <c r="G659" s="2414"/>
      <c r="H659" s="2414"/>
      <c r="I659" s="2414"/>
      <c r="J659" s="2414"/>
    </row>
    <row r="660" spans="1:10" s="178" customFormat="1" x14ac:dyDescent="0.2">
      <c r="A660" s="213"/>
      <c r="B660" s="213"/>
      <c r="C660" s="213"/>
      <c r="D660" s="213"/>
      <c r="E660" s="213"/>
      <c r="F660" s="213"/>
      <c r="G660" s="213"/>
      <c r="H660" s="213"/>
      <c r="I660" s="213"/>
      <c r="J660" s="213"/>
    </row>
    <row r="661" spans="1:10" s="178" customFormat="1" ht="45" customHeight="1" x14ac:dyDescent="0.2">
      <c r="A661" s="637" t="s">
        <v>972</v>
      </c>
      <c r="B661" s="638"/>
      <c r="C661" s="638"/>
      <c r="D661" s="638"/>
      <c r="E661" s="638"/>
      <c r="F661" s="638"/>
      <c r="G661" s="638"/>
      <c r="H661" s="638"/>
      <c r="I661" s="638"/>
      <c r="J661" s="638"/>
    </row>
    <row r="662" spans="1:10" s="178" customFormat="1" x14ac:dyDescent="0.2">
      <c r="A662" s="362"/>
      <c r="B662" s="355"/>
      <c r="C662" s="355"/>
      <c r="D662" s="355"/>
      <c r="E662" s="355"/>
      <c r="F662" s="355"/>
      <c r="G662" s="355"/>
      <c r="H662" s="355"/>
      <c r="I662" s="355"/>
      <c r="J662" s="355"/>
    </row>
    <row r="663" spans="1:10" s="178" customFormat="1" x14ac:dyDescent="0.2">
      <c r="A663" s="639"/>
      <c r="B663" s="640"/>
      <c r="C663" s="640"/>
      <c r="D663" s="640"/>
      <c r="E663" s="640"/>
      <c r="F663" s="640"/>
      <c r="G663" s="640"/>
      <c r="H663" s="640"/>
      <c r="I663" s="640"/>
      <c r="J663" s="641"/>
    </row>
    <row r="664" spans="1:10" s="178" customFormat="1" x14ac:dyDescent="0.2">
      <c r="A664" s="213"/>
      <c r="B664" s="213"/>
      <c r="C664" s="213"/>
      <c r="D664" s="213"/>
      <c r="E664" s="213"/>
      <c r="F664" s="213"/>
      <c r="G664" s="213"/>
      <c r="H664" s="213"/>
      <c r="I664" s="213"/>
      <c r="J664" s="213"/>
    </row>
    <row r="665" spans="1:10" s="178" customFormat="1" x14ac:dyDescent="0.2">
      <c r="A665" s="361"/>
      <c r="B665" s="361"/>
      <c r="C665" s="361"/>
      <c r="D665" s="361"/>
      <c r="E665" s="361"/>
      <c r="F665" s="361"/>
      <c r="G665" s="361"/>
      <c r="H665" s="361"/>
      <c r="I665" s="361"/>
      <c r="J665" s="361"/>
    </row>
    <row r="666" spans="1:10" s="178" customFormat="1" ht="14.25" customHeight="1" x14ac:dyDescent="0.2">
      <c r="A666" s="2920" t="s">
        <v>991</v>
      </c>
      <c r="B666" s="2920"/>
      <c r="C666" s="2920"/>
      <c r="D666" s="2920"/>
      <c r="E666" s="2920"/>
      <c r="F666" s="2920"/>
      <c r="G666" s="2920"/>
      <c r="H666" s="2920"/>
      <c r="I666" s="2920"/>
      <c r="J666" s="2920"/>
    </row>
    <row r="667" spans="1:10" s="178" customFormat="1" ht="15" thickBot="1" x14ac:dyDescent="0.25">
      <c r="A667" s="361"/>
      <c r="B667" s="361"/>
      <c r="C667" s="361"/>
      <c r="D667" s="361"/>
      <c r="E667" s="361"/>
      <c r="F667" s="361"/>
      <c r="G667" s="361"/>
      <c r="H667" s="361"/>
      <c r="I667" s="361"/>
      <c r="J667" s="361"/>
    </row>
    <row r="668" spans="1:10" s="178" customFormat="1" ht="53.25" customHeight="1" thickTop="1" thickBot="1" x14ac:dyDescent="0.25">
      <c r="A668" s="2378" t="s">
        <v>21</v>
      </c>
      <c r="B668" s="2379"/>
      <c r="C668" s="2379"/>
      <c r="D668" s="2379" t="s">
        <v>751</v>
      </c>
      <c r="E668" s="2362"/>
      <c r="F668" s="2361" t="s">
        <v>752</v>
      </c>
      <c r="G668" s="2362"/>
      <c r="H668" s="2363" t="s">
        <v>992</v>
      </c>
      <c r="I668" s="2364"/>
      <c r="J668" s="2365"/>
    </row>
    <row r="669" spans="1:10" s="178" customFormat="1" ht="51" customHeight="1" thickTop="1" x14ac:dyDescent="0.2">
      <c r="A669" s="2366" t="s">
        <v>993</v>
      </c>
      <c r="B669" s="2367"/>
      <c r="C669" s="2368"/>
      <c r="D669" s="2369" t="s">
        <v>754</v>
      </c>
      <c r="E669" s="2370"/>
      <c r="F669" s="2371"/>
      <c r="G669" s="2372"/>
      <c r="H669" s="2373"/>
      <c r="I669" s="2374"/>
      <c r="J669" s="2375"/>
    </row>
    <row r="670" spans="1:10" s="178" customFormat="1" ht="51" customHeight="1" thickBot="1" x14ac:dyDescent="0.25">
      <c r="A670" s="2346" t="s">
        <v>994</v>
      </c>
      <c r="B670" s="2347"/>
      <c r="C670" s="2348"/>
      <c r="D670" s="2349"/>
      <c r="E670" s="2350"/>
      <c r="F670" s="2351"/>
      <c r="G670" s="2350"/>
      <c r="H670" s="2352"/>
      <c r="I670" s="2353"/>
      <c r="J670" s="2354"/>
    </row>
    <row r="671" spans="1:10" s="178" customFormat="1" ht="16.5" customHeight="1" thickBot="1" x14ac:dyDescent="0.25">
      <c r="A671" s="2851" t="s">
        <v>757</v>
      </c>
      <c r="B671" s="2852"/>
      <c r="C671" s="2853"/>
      <c r="D671" s="2919" t="e">
        <f>IF(D669="",IF(D670="","",IF(D669="",0,D669)-IF(D670="",0,D670)),(IF(D669="",0,D669)-IF(D670="",0,D670)))</f>
        <v>#VALUE!</v>
      </c>
      <c r="E671" s="2396"/>
      <c r="F671" s="2358" t="str">
        <f>IF(F669="",IF(F670="","",IF(F669="",0,F669)-IF(F670="",0,F670)),(IF(F669="",0,F669)-IF(F670="",0,F670)))</f>
        <v/>
      </c>
      <c r="G671" s="2359"/>
      <c r="H671" s="2358" t="str">
        <f>IF(H669="",IF(H670="","",IF(H669="",0,H669)-IF(H670="",0,H670)),(IF(H669="",0,H669)-IF(H670="",0,H670)))</f>
        <v/>
      </c>
      <c r="I671" s="2359"/>
      <c r="J671" s="2360"/>
    </row>
    <row r="672" spans="1:10" s="178" customFormat="1" ht="15" thickBot="1" x14ac:dyDescent="0.25">
      <c r="A672" s="361"/>
      <c r="B672" s="361"/>
      <c r="C672" s="361"/>
      <c r="D672" s="361"/>
      <c r="E672" s="361"/>
      <c r="F672" s="361"/>
      <c r="G672" s="361"/>
      <c r="H672" s="361"/>
      <c r="I672" s="361"/>
      <c r="J672" s="361"/>
    </row>
    <row r="673" spans="1:10" s="178" customFormat="1" ht="48.75" customHeight="1" thickBot="1" x14ac:dyDescent="0.25">
      <c r="A673" s="2848" t="s">
        <v>995</v>
      </c>
      <c r="B673" s="2849"/>
      <c r="C673" s="2849"/>
      <c r="D673" s="2849"/>
      <c r="E673" s="2849"/>
      <c r="F673" s="2850"/>
      <c r="G673" s="2395" t="s">
        <v>751</v>
      </c>
      <c r="H673" s="2396"/>
      <c r="I673" s="2395" t="s">
        <v>765</v>
      </c>
      <c r="J673" s="2397"/>
    </row>
    <row r="674" spans="1:10" s="178" customFormat="1" ht="45" customHeight="1" x14ac:dyDescent="0.2">
      <c r="A674" s="2398" t="s">
        <v>996</v>
      </c>
      <c r="B674" s="2399"/>
      <c r="C674" s="2399"/>
      <c r="D674" s="2399"/>
      <c r="E674" s="2399"/>
      <c r="F674" s="2399"/>
      <c r="G674" s="2404" t="s">
        <v>763</v>
      </c>
      <c r="H674" s="2405"/>
      <c r="I674" s="2410"/>
      <c r="J674" s="2411"/>
    </row>
    <row r="675" spans="1:10" s="178" customFormat="1" ht="32.25" customHeight="1" x14ac:dyDescent="0.2">
      <c r="A675" s="2842" t="s">
        <v>997</v>
      </c>
      <c r="B675" s="2401"/>
      <c r="C675" s="2401"/>
      <c r="D675" s="2401"/>
      <c r="E675" s="2401"/>
      <c r="F675" s="2401"/>
      <c r="G675" s="2406" t="s">
        <v>761</v>
      </c>
      <c r="H675" s="2407"/>
      <c r="I675" s="2408"/>
      <c r="J675" s="2412"/>
    </row>
    <row r="676" spans="1:10" s="178" customFormat="1" x14ac:dyDescent="0.2">
      <c r="A676" s="2400" t="s">
        <v>759</v>
      </c>
      <c r="B676" s="2401"/>
      <c r="C676" s="2401"/>
      <c r="D676" s="2401"/>
      <c r="E676" s="2401"/>
      <c r="F676" s="2401"/>
      <c r="G676" s="2408"/>
      <c r="H676" s="2408"/>
      <c r="I676" s="2408"/>
      <c r="J676" s="2412"/>
    </row>
    <row r="677" spans="1:10" s="178" customFormat="1" ht="15" thickBot="1" x14ac:dyDescent="0.25">
      <c r="A677" s="2402" t="s">
        <v>760</v>
      </c>
      <c r="B677" s="2403"/>
      <c r="C677" s="2403"/>
      <c r="D677" s="2403"/>
      <c r="E677" s="2403"/>
      <c r="F677" s="2403"/>
      <c r="G677" s="2409"/>
      <c r="H677" s="2409"/>
      <c r="I677" s="2409"/>
      <c r="J677" s="2413"/>
    </row>
    <row r="678" spans="1:10" s="178" customFormat="1" x14ac:dyDescent="0.2">
      <c r="A678" s="2414" t="s">
        <v>766</v>
      </c>
      <c r="B678" s="2414"/>
      <c r="C678" s="2414"/>
      <c r="D678" s="2414"/>
      <c r="E678" s="2414"/>
      <c r="F678" s="2414"/>
      <c r="G678" s="2414"/>
      <c r="H678" s="2414"/>
      <c r="I678" s="2414"/>
      <c r="J678" s="2414"/>
    </row>
    <row r="679" spans="1:10" s="178" customFormat="1" x14ac:dyDescent="0.2">
      <c r="A679" s="361"/>
      <c r="B679" s="361"/>
      <c r="C679" s="361"/>
      <c r="D679" s="361"/>
      <c r="E679" s="361"/>
      <c r="F679" s="361"/>
      <c r="G679" s="361"/>
      <c r="H679" s="361"/>
      <c r="I679" s="361"/>
      <c r="J679" s="361"/>
    </row>
    <row r="680" spans="1:10" s="178" customFormat="1" ht="75" customHeight="1" x14ac:dyDescent="0.2">
      <c r="A680" s="637" t="s">
        <v>998</v>
      </c>
      <c r="B680" s="2854"/>
      <c r="C680" s="2854"/>
      <c r="D680" s="2854"/>
      <c r="E680" s="2854"/>
      <c r="F680" s="2854"/>
      <c r="G680" s="2854"/>
      <c r="H680" s="2854"/>
      <c r="I680" s="2854"/>
      <c r="J680" s="2854"/>
    </row>
    <row r="681" spans="1:10" s="178" customFormat="1" x14ac:dyDescent="0.2">
      <c r="A681" s="361"/>
      <c r="B681" s="361"/>
      <c r="C681" s="361"/>
      <c r="D681" s="361"/>
      <c r="E681" s="361"/>
      <c r="F681" s="361"/>
      <c r="G681" s="361"/>
      <c r="H681" s="361"/>
      <c r="I681" s="361"/>
      <c r="J681" s="361"/>
    </row>
    <row r="682" spans="1:10" s="178" customFormat="1" x14ac:dyDescent="0.2">
      <c r="A682" s="370"/>
      <c r="B682" s="371"/>
      <c r="C682" s="371"/>
      <c r="D682" s="371"/>
      <c r="E682" s="371"/>
      <c r="F682" s="371"/>
      <c r="G682" s="371"/>
      <c r="H682" s="371"/>
      <c r="I682" s="371"/>
      <c r="J682" s="372"/>
    </row>
    <row r="683" spans="1:10" s="178" customFormat="1" x14ac:dyDescent="0.2">
      <c r="A683" s="361"/>
      <c r="B683" s="361"/>
      <c r="C683" s="361"/>
      <c r="D683" s="361"/>
      <c r="E683" s="361"/>
      <c r="F683" s="361"/>
      <c r="G683" s="361"/>
      <c r="H683" s="361"/>
      <c r="I683" s="361"/>
      <c r="J683" s="361"/>
    </row>
    <row r="684" spans="1:10" s="178" customFormat="1" x14ac:dyDescent="0.2">
      <c r="A684" s="213"/>
      <c r="B684" s="213"/>
      <c r="C684" s="213"/>
      <c r="D684" s="213"/>
      <c r="E684" s="213"/>
      <c r="F684" s="213"/>
      <c r="G684" s="213"/>
      <c r="H684" s="213"/>
      <c r="I684" s="213"/>
      <c r="J684" s="213"/>
    </row>
    <row r="685" spans="1:10" s="31" customFormat="1" ht="19.5" customHeight="1" x14ac:dyDescent="0.2">
      <c r="A685" s="11" t="s">
        <v>159</v>
      </c>
      <c r="B685" s="801" t="s">
        <v>768</v>
      </c>
      <c r="C685" s="801"/>
      <c r="D685" s="801"/>
      <c r="E685" s="801"/>
      <c r="F685" s="801"/>
      <c r="G685" s="801"/>
      <c r="H685" s="801"/>
      <c r="I685" s="801"/>
      <c r="J685" s="801"/>
    </row>
    <row r="686" spans="1:10" s="31" customFormat="1" ht="19.5" customHeight="1" thickBot="1" x14ac:dyDescent="0.25">
      <c r="A686" s="49"/>
      <c r="B686" s="49"/>
      <c r="C686" s="49"/>
      <c r="D686" s="49"/>
      <c r="E686" s="49"/>
      <c r="F686" s="49"/>
      <c r="G686" s="49"/>
      <c r="H686" s="49"/>
      <c r="I686" s="49"/>
      <c r="J686" s="49"/>
    </row>
    <row r="687" spans="1:10" s="31" customFormat="1" ht="15" thickBot="1" x14ac:dyDescent="0.25">
      <c r="A687" s="941" t="s">
        <v>46</v>
      </c>
      <c r="B687" s="942"/>
      <c r="C687" s="644" t="s">
        <v>770</v>
      </c>
      <c r="D687" s="644" t="s">
        <v>22</v>
      </c>
      <c r="E687" s="644"/>
      <c r="F687" s="644"/>
      <c r="G687" s="644"/>
      <c r="H687" s="644"/>
      <c r="I687" s="644"/>
      <c r="J687" s="645"/>
    </row>
    <row r="688" spans="1:10" s="31" customFormat="1" ht="15" thickBot="1" x14ac:dyDescent="0.25">
      <c r="A688" s="941"/>
      <c r="B688" s="942"/>
      <c r="C688" s="642"/>
      <c r="D688" s="642" t="s">
        <v>769</v>
      </c>
      <c r="E688" s="642" t="s">
        <v>160</v>
      </c>
      <c r="F688" s="642" t="s">
        <v>144</v>
      </c>
      <c r="G688" s="943"/>
      <c r="H688" s="943"/>
      <c r="I688" s="943"/>
      <c r="J688" s="656" t="s">
        <v>771</v>
      </c>
    </row>
    <row r="689" spans="1:10" s="31" customFormat="1" ht="15.75" customHeight="1" thickBot="1" x14ac:dyDescent="0.25">
      <c r="A689" s="941"/>
      <c r="B689" s="942"/>
      <c r="C689" s="642"/>
      <c r="D689" s="642"/>
      <c r="E689" s="943"/>
      <c r="F689" s="642" t="s">
        <v>145</v>
      </c>
      <c r="G689" s="1043"/>
      <c r="H689" s="976" t="s">
        <v>161</v>
      </c>
      <c r="I689" s="977"/>
      <c r="J689" s="1041"/>
    </row>
    <row r="690" spans="1:10" s="31" customFormat="1" ht="36" customHeight="1" thickBot="1" x14ac:dyDescent="0.25">
      <c r="A690" s="941"/>
      <c r="B690" s="942"/>
      <c r="C690" s="643"/>
      <c r="D690" s="643"/>
      <c r="E690" s="944"/>
      <c r="F690" s="1044"/>
      <c r="G690" s="1044"/>
      <c r="H690" s="978"/>
      <c r="I690" s="978"/>
      <c r="J690" s="1042"/>
    </row>
    <row r="691" spans="1:10" s="31" customFormat="1" ht="45.75" customHeight="1" x14ac:dyDescent="0.2">
      <c r="A691" s="979" t="s">
        <v>162</v>
      </c>
      <c r="B691" s="953"/>
      <c r="C691" s="520">
        <v>18816</v>
      </c>
      <c r="D691" s="521"/>
      <c r="E691" s="522">
        <v>1752</v>
      </c>
      <c r="F691" s="980">
        <v>6638</v>
      </c>
      <c r="G691" s="981"/>
      <c r="H691" s="2393">
        <v>1713</v>
      </c>
      <c r="I691" s="2394"/>
      <c r="J691" s="523">
        <f>IF(SUM(C691+E691-F691-H691)=0,"",SUM(C691+E691-F691-H691))</f>
        <v>12217</v>
      </c>
    </row>
    <row r="692" spans="1:10" s="31" customFormat="1" ht="35.25" customHeight="1" x14ac:dyDescent="0.2">
      <c r="A692" s="680" t="s">
        <v>163</v>
      </c>
      <c r="B692" s="956"/>
      <c r="C692" s="524"/>
      <c r="D692" s="525"/>
      <c r="E692" s="525"/>
      <c r="F692" s="2384"/>
      <c r="G692" s="2385"/>
      <c r="H692" s="630"/>
      <c r="I692" s="2386"/>
      <c r="J692" s="526" t="str">
        <f>IF(SUM(C692+E692-F692-H692)=0,"",SUM(C692+E692-F692-H692))</f>
        <v/>
      </c>
    </row>
    <row r="693" spans="1:10" s="31" customFormat="1" ht="57.75" customHeight="1" x14ac:dyDescent="0.2">
      <c r="A693" s="680" t="s">
        <v>164</v>
      </c>
      <c r="B693" s="956"/>
      <c r="C693" s="524"/>
      <c r="D693" s="525"/>
      <c r="E693" s="525"/>
      <c r="F693" s="2384"/>
      <c r="G693" s="2385"/>
      <c r="H693" s="630"/>
      <c r="I693" s="2386"/>
      <c r="J693" s="526" t="str">
        <f>IF(SUM(C693+E693-F693-H693)=0,"",SUM(C693+E693-F693-H693))</f>
        <v/>
      </c>
    </row>
    <row r="694" spans="1:10" s="31" customFormat="1" ht="50.25" customHeight="1" x14ac:dyDescent="0.2">
      <c r="A694" s="680" t="s">
        <v>165</v>
      </c>
      <c r="B694" s="956"/>
      <c r="C694" s="524"/>
      <c r="D694" s="525"/>
      <c r="E694" s="525"/>
      <c r="F694" s="2384"/>
      <c r="G694" s="2385"/>
      <c r="H694" s="630"/>
      <c r="I694" s="2386"/>
      <c r="J694" s="526" t="str">
        <f>IF(SUM(C694+E694-F694-H694)=0,"",SUM(C694+E694-F694-H694))</f>
        <v/>
      </c>
    </row>
    <row r="695" spans="1:10" s="31" customFormat="1" ht="20.25" customHeight="1" thickBot="1" x14ac:dyDescent="0.25">
      <c r="A695" s="2387" t="s">
        <v>166</v>
      </c>
      <c r="B695" s="2388"/>
      <c r="C695" s="527"/>
      <c r="D695" s="528"/>
      <c r="E695" s="528"/>
      <c r="F695" s="2389"/>
      <c r="G695" s="2390"/>
      <c r="H695" s="2391"/>
      <c r="I695" s="2392"/>
      <c r="J695" s="529" t="str">
        <f>IF(SUM(C695+E695-F695-H695)=0,"",SUM(C695+E695-F695-H695))</f>
        <v/>
      </c>
    </row>
    <row r="696" spans="1:10" s="31" customFormat="1" ht="15" thickBot="1" x14ac:dyDescent="0.25">
      <c r="A696" s="1769" t="s">
        <v>167</v>
      </c>
      <c r="B696" s="2427"/>
      <c r="C696" s="530">
        <f>IF(SUM(C691:D695)=0,"",SUM(C691:D695))</f>
        <v>18816</v>
      </c>
      <c r="D696" s="531"/>
      <c r="E696" s="531">
        <f>IF(SUM(E691:E695)=0,"",SUM(E691:E695))</f>
        <v>1752</v>
      </c>
      <c r="F696" s="2382">
        <f>IF(SUM(F691:G695)=0,"",SUM(F691:G695))</f>
        <v>6638</v>
      </c>
      <c r="G696" s="2383"/>
      <c r="H696" s="2382">
        <f>IF(SUM(H691:I695)=0,"",SUM(H691:I695))</f>
        <v>1713</v>
      </c>
      <c r="I696" s="2383"/>
      <c r="J696" s="532">
        <f>IF(SUM(J691:J695)=0,"",SUM(J691:J695))</f>
        <v>12217</v>
      </c>
    </row>
    <row r="697" spans="1:10" s="31" customFormat="1" x14ac:dyDescent="0.2">
      <c r="A697" s="204"/>
      <c r="B697" s="204"/>
      <c r="C697" s="218"/>
      <c r="D697" s="218"/>
      <c r="E697" s="219"/>
      <c r="F697" s="220"/>
      <c r="G697" s="221"/>
      <c r="H697" s="220"/>
      <c r="I697" s="221"/>
      <c r="J697" s="220"/>
    </row>
    <row r="698" spans="1:10" s="31" customFormat="1" x14ac:dyDescent="0.2">
      <c r="A698" s="204"/>
      <c r="B698" s="204"/>
      <c r="C698" s="218"/>
      <c r="D698" s="218"/>
      <c r="E698" s="219"/>
      <c r="F698" s="220"/>
      <c r="G698" s="221"/>
      <c r="H698" s="220"/>
      <c r="I698" s="221"/>
      <c r="J698" s="220"/>
    </row>
    <row r="699" spans="1:10" s="31" customFormat="1" ht="31.5" customHeight="1" x14ac:dyDescent="0.2">
      <c r="A699" s="623" t="s">
        <v>1070</v>
      </c>
      <c r="B699" s="1389"/>
      <c r="C699" s="1389"/>
      <c r="D699" s="1389"/>
      <c r="E699" s="1389"/>
      <c r="F699" s="1389"/>
      <c r="G699" s="1389"/>
      <c r="H699" s="1389"/>
      <c r="I699" s="1389"/>
      <c r="J699" s="1389"/>
    </row>
    <row r="700" spans="1:10" s="31" customFormat="1" x14ac:dyDescent="0.2">
      <c r="A700" s="204"/>
      <c r="B700" s="204"/>
      <c r="C700" s="218"/>
      <c r="D700" s="218"/>
      <c r="E700" s="219"/>
      <c r="F700" s="220"/>
      <c r="G700" s="221"/>
      <c r="H700" s="220"/>
      <c r="I700" s="221"/>
      <c r="J700" s="220"/>
    </row>
    <row r="701" spans="1:10" s="31" customFormat="1" x14ac:dyDescent="0.2">
      <c r="A701" s="639"/>
      <c r="B701" s="640"/>
      <c r="C701" s="640"/>
      <c r="D701" s="640"/>
      <c r="E701" s="640"/>
      <c r="F701" s="640"/>
      <c r="G701" s="640"/>
      <c r="H701" s="640"/>
      <c r="I701" s="640"/>
      <c r="J701" s="641"/>
    </row>
    <row r="702" spans="1:10" s="31" customFormat="1" x14ac:dyDescent="0.2">
      <c r="A702" s="50"/>
      <c r="B702" s="50"/>
      <c r="C702" s="50"/>
      <c r="D702" s="50"/>
      <c r="E702" s="50"/>
      <c r="F702" s="50"/>
      <c r="G702" s="50"/>
      <c r="H702" s="50"/>
      <c r="I702" s="50"/>
      <c r="J702" s="50"/>
    </row>
    <row r="703" spans="1:10" s="31" customFormat="1" x14ac:dyDescent="0.2">
      <c r="A703" s="42" t="s">
        <v>168</v>
      </c>
      <c r="B703" s="663" t="s">
        <v>1007</v>
      </c>
      <c r="C703" s="663"/>
      <c r="D703" s="663"/>
      <c r="E703" s="663"/>
      <c r="F703" s="663"/>
      <c r="G703" s="663"/>
      <c r="H703" s="663"/>
      <c r="I703" s="663"/>
      <c r="J703" s="663"/>
    </row>
    <row r="704" spans="1:10" s="31" customFormat="1" x14ac:dyDescent="0.2">
      <c r="A704" s="42"/>
      <c r="B704" s="209"/>
      <c r="C704" s="209"/>
      <c r="D704" s="209"/>
      <c r="E704" s="209"/>
      <c r="F704" s="209"/>
      <c r="G704" s="209"/>
      <c r="H704" s="209"/>
      <c r="I704" s="209"/>
      <c r="J704" s="209"/>
    </row>
    <row r="705" spans="1:11" s="31" customFormat="1" ht="51" customHeight="1" x14ac:dyDescent="0.2">
      <c r="A705" s="1198" t="s">
        <v>772</v>
      </c>
      <c r="B705" s="1198"/>
      <c r="C705" s="1198"/>
      <c r="D705" s="1198"/>
      <c r="E705" s="1198"/>
      <c r="F705" s="1198"/>
      <c r="G705" s="1198"/>
      <c r="H705" s="1198"/>
      <c r="I705" s="1198"/>
      <c r="J705" s="1198"/>
    </row>
    <row r="706" spans="1:11" s="31" customFormat="1" x14ac:dyDescent="0.2">
      <c r="A706" s="42"/>
      <c r="B706" s="209"/>
      <c r="C706" s="209"/>
      <c r="D706" s="209"/>
      <c r="E706" s="209"/>
      <c r="F706" s="209"/>
      <c r="G706" s="209"/>
      <c r="H706" s="209"/>
      <c r="I706" s="209"/>
      <c r="J706" s="209"/>
    </row>
    <row r="707" spans="1:11" s="31" customFormat="1" x14ac:dyDescent="0.2">
      <c r="A707" s="42"/>
      <c r="B707" s="209"/>
      <c r="C707" s="209"/>
      <c r="D707" s="209"/>
      <c r="E707" s="209"/>
      <c r="F707" s="209"/>
      <c r="G707" s="209"/>
      <c r="H707" s="209"/>
      <c r="I707" s="209"/>
      <c r="J707" s="209"/>
    </row>
    <row r="708" spans="1:11" s="31" customFormat="1" ht="15" thickBot="1" x14ac:dyDescent="0.25">
      <c r="A708" s="41"/>
      <c r="B708" s="41"/>
      <c r="C708" s="41"/>
      <c r="D708" s="41"/>
      <c r="E708" s="41"/>
      <c r="F708" s="41"/>
      <c r="G708" s="41"/>
      <c r="H708" s="41"/>
      <c r="I708" s="41"/>
      <c r="J708" s="41"/>
    </row>
    <row r="709" spans="1:11" s="31" customFormat="1" ht="42" customHeight="1" thickBot="1" x14ac:dyDescent="0.25">
      <c r="A709" s="664" t="s">
        <v>773</v>
      </c>
      <c r="B709" s="665"/>
      <c r="C709" s="665"/>
      <c r="D709" s="666"/>
      <c r="E709" s="664" t="s">
        <v>22</v>
      </c>
      <c r="F709" s="665"/>
      <c r="G709" s="667"/>
      <c r="H709" s="668" t="s">
        <v>23</v>
      </c>
      <c r="I709" s="665"/>
      <c r="J709" s="666"/>
    </row>
    <row r="710" spans="1:11" s="31" customFormat="1" ht="36" customHeight="1" thickTop="1" x14ac:dyDescent="0.2">
      <c r="A710" s="669" t="s">
        <v>774</v>
      </c>
      <c r="B710" s="670"/>
      <c r="C710" s="670"/>
      <c r="D710" s="671"/>
      <c r="E710" s="672">
        <v>224001</v>
      </c>
      <c r="F710" s="673"/>
      <c r="G710" s="674"/>
      <c r="H710" s="939">
        <v>107917</v>
      </c>
      <c r="I710" s="673"/>
      <c r="J710" s="940"/>
      <c r="K710" s="390"/>
    </row>
    <row r="711" spans="1:11" s="31" customFormat="1" ht="15" thickBot="1" x14ac:dyDescent="0.25">
      <c r="A711" s="959" t="s">
        <v>169</v>
      </c>
      <c r="B711" s="960"/>
      <c r="C711" s="960"/>
      <c r="D711" s="1381"/>
      <c r="E711" s="1382">
        <v>102982</v>
      </c>
      <c r="F711" s="1383"/>
      <c r="G711" s="1384"/>
      <c r="H711" s="1385">
        <v>83471</v>
      </c>
      <c r="I711" s="1383"/>
      <c r="J711" s="1386"/>
    </row>
    <row r="712" spans="1:11" s="31" customFormat="1" ht="15" thickBot="1" x14ac:dyDescent="0.25">
      <c r="A712" s="2415" t="s">
        <v>170</v>
      </c>
      <c r="B712" s="2416"/>
      <c r="C712" s="2416"/>
      <c r="D712" s="2417"/>
      <c r="E712" s="1387">
        <f>IF(SUM(E710:G711)=0,"",SUM(E710:G711))</f>
        <v>326983</v>
      </c>
      <c r="F712" s="647"/>
      <c r="G712" s="1388"/>
      <c r="H712" s="646">
        <f>IF(SUM(H710:J711)=0,"",SUM(H710:J711))</f>
        <v>191388</v>
      </c>
      <c r="I712" s="647"/>
      <c r="J712" s="648"/>
    </row>
    <row r="713" spans="1:11" s="31" customFormat="1" ht="34.5" customHeight="1" x14ac:dyDescent="0.2">
      <c r="A713" s="2434" t="s">
        <v>171</v>
      </c>
      <c r="B713" s="2435"/>
      <c r="C713" s="2435"/>
      <c r="D713" s="2436"/>
      <c r="E713" s="649">
        <v>17000</v>
      </c>
      <c r="F713" s="650"/>
      <c r="G713" s="651"/>
      <c r="H713" s="652">
        <v>17000</v>
      </c>
      <c r="I713" s="650"/>
      <c r="J713" s="653"/>
    </row>
    <row r="714" spans="1:11" s="31" customFormat="1" ht="38.25" customHeight="1" thickBot="1" x14ac:dyDescent="0.25">
      <c r="A714" s="2437" t="s">
        <v>172</v>
      </c>
      <c r="B714" s="2438"/>
      <c r="C714" s="2438"/>
      <c r="D714" s="2439"/>
      <c r="E714" s="1382"/>
      <c r="F714" s="1383"/>
      <c r="G714" s="1384"/>
      <c r="H714" s="1385"/>
      <c r="I714" s="1383"/>
      <c r="J714" s="1386"/>
    </row>
    <row r="715" spans="1:11" s="31" customFormat="1" ht="15" thickBot="1" x14ac:dyDescent="0.25">
      <c r="A715" s="2415" t="s">
        <v>173</v>
      </c>
      <c r="B715" s="2416"/>
      <c r="C715" s="2416"/>
      <c r="D715" s="2417"/>
      <c r="E715" s="1387">
        <f>IF(SUM(E713:G714)=0,"",SUM(E713:G714))</f>
        <v>17000</v>
      </c>
      <c r="F715" s="647"/>
      <c r="G715" s="1388"/>
      <c r="H715" s="646">
        <f>IF(SUM(H713:J714)=0,"",SUM(H713:J714))</f>
        <v>17000</v>
      </c>
      <c r="I715" s="647"/>
      <c r="J715" s="648"/>
    </row>
    <row r="716" spans="1:11" s="31" customFormat="1" x14ac:dyDescent="0.2">
      <c r="A716" s="76"/>
      <c r="B716" s="76"/>
      <c r="C716" s="76"/>
      <c r="D716" s="76"/>
      <c r="E716" s="77"/>
      <c r="F716" s="77"/>
      <c r="G716" s="77"/>
      <c r="H716" s="77"/>
      <c r="I716" s="77"/>
      <c r="J716" s="77"/>
    </row>
    <row r="717" spans="1:11" s="31" customFormat="1" x14ac:dyDescent="0.2">
      <c r="A717" s="76"/>
      <c r="B717" s="76"/>
      <c r="C717" s="76"/>
      <c r="D717" s="76"/>
      <c r="E717" s="77"/>
      <c r="F717" s="77"/>
      <c r="G717" s="77"/>
      <c r="H717" s="77"/>
      <c r="I717" s="77"/>
      <c r="J717" s="77"/>
    </row>
    <row r="718" spans="1:11" s="31" customFormat="1" x14ac:dyDescent="0.2">
      <c r="A718" s="76"/>
      <c r="B718" s="76"/>
      <c r="C718" s="76"/>
      <c r="D718" s="76"/>
      <c r="E718" s="77"/>
      <c r="F718" s="77"/>
      <c r="G718" s="77"/>
      <c r="H718" s="77"/>
      <c r="I718" s="77"/>
      <c r="J718" s="77"/>
    </row>
    <row r="719" spans="1:11" s="31" customFormat="1" x14ac:dyDescent="0.2">
      <c r="A719" s="76"/>
      <c r="B719" s="76"/>
      <c r="C719" s="76"/>
      <c r="D719" s="76"/>
      <c r="E719" s="77"/>
      <c r="F719" s="77"/>
      <c r="G719" s="77"/>
      <c r="H719" s="77"/>
      <c r="I719" s="77"/>
      <c r="J719" s="77"/>
    </row>
    <row r="720" spans="1:11" s="31" customFormat="1" ht="50.25" customHeight="1" x14ac:dyDescent="0.2">
      <c r="A720" s="42" t="s">
        <v>174</v>
      </c>
      <c r="B720" s="662" t="s">
        <v>775</v>
      </c>
      <c r="C720" s="662"/>
      <c r="D720" s="662"/>
      <c r="E720" s="662"/>
      <c r="F720" s="662"/>
      <c r="G720" s="662"/>
      <c r="H720" s="662"/>
      <c r="I720" s="662"/>
      <c r="J720" s="662"/>
    </row>
    <row r="721" spans="1:10" s="31" customFormat="1" ht="15" thickBot="1" x14ac:dyDescent="0.25">
      <c r="A721" s="42"/>
      <c r="B721" s="78"/>
      <c r="C721" s="78"/>
      <c r="D721" s="78"/>
      <c r="E721" s="78"/>
      <c r="F721" s="78"/>
      <c r="G721" s="78"/>
      <c r="H721" s="78"/>
      <c r="I721" s="78"/>
      <c r="J721" s="78"/>
    </row>
    <row r="722" spans="1:10" s="31" customFormat="1" x14ac:dyDescent="0.2">
      <c r="A722" s="2133" t="s">
        <v>175</v>
      </c>
      <c r="B722" s="644"/>
      <c r="C722" s="644"/>
      <c r="D722" s="644"/>
      <c r="E722" s="794" t="s">
        <v>22</v>
      </c>
      <c r="F722" s="794"/>
      <c r="G722" s="794"/>
      <c r="H722" s="794"/>
      <c r="I722" s="794"/>
      <c r="J722" s="2426"/>
    </row>
    <row r="723" spans="1:10" s="31" customFormat="1" x14ac:dyDescent="0.2">
      <c r="A723" s="2425"/>
      <c r="B723" s="642"/>
      <c r="C723" s="642"/>
      <c r="D723" s="642"/>
      <c r="E723" s="642" t="s">
        <v>176</v>
      </c>
      <c r="F723" s="642"/>
      <c r="G723" s="642"/>
      <c r="H723" s="642" t="s">
        <v>177</v>
      </c>
      <c r="I723" s="642"/>
      <c r="J723" s="656"/>
    </row>
    <row r="724" spans="1:10" s="31" customFormat="1" x14ac:dyDescent="0.2">
      <c r="A724" s="2425"/>
      <c r="B724" s="642"/>
      <c r="C724" s="642"/>
      <c r="D724" s="642"/>
      <c r="E724" s="642"/>
      <c r="F724" s="642"/>
      <c r="G724" s="642"/>
      <c r="H724" s="642"/>
      <c r="I724" s="642"/>
      <c r="J724" s="656"/>
    </row>
    <row r="725" spans="1:10" s="31" customFormat="1" ht="33.75" customHeight="1" x14ac:dyDescent="0.2">
      <c r="A725" s="2440" t="s">
        <v>178</v>
      </c>
      <c r="B725" s="2441"/>
      <c r="C725" s="2441"/>
      <c r="D725" s="2441"/>
      <c r="E725" s="1268"/>
      <c r="F725" s="1268"/>
      <c r="G725" s="1268"/>
      <c r="H725" s="1268"/>
      <c r="I725" s="1268"/>
      <c r="J725" s="1245"/>
    </row>
    <row r="726" spans="1:10" s="31" customFormat="1" ht="30.75" customHeight="1" x14ac:dyDescent="0.2">
      <c r="A726" s="628" t="s">
        <v>776</v>
      </c>
      <c r="B726" s="629"/>
      <c r="C726" s="629"/>
      <c r="D726" s="629"/>
      <c r="E726" s="723"/>
      <c r="F726" s="723"/>
      <c r="G726" s="723"/>
      <c r="H726" s="730"/>
      <c r="I726" s="730"/>
      <c r="J726" s="731"/>
    </row>
    <row r="727" spans="1:10" s="31" customFormat="1" ht="34.5" customHeight="1" thickBot="1" x14ac:dyDescent="0.25">
      <c r="A727" s="732" t="s">
        <v>777</v>
      </c>
      <c r="B727" s="733"/>
      <c r="C727" s="733"/>
      <c r="D727" s="733"/>
      <c r="E727" s="2431"/>
      <c r="F727" s="2431"/>
      <c r="G727" s="2431"/>
      <c r="H727" s="738"/>
      <c r="I727" s="738"/>
      <c r="J727" s="821"/>
    </row>
    <row r="728" spans="1:10" s="31" customFormat="1" x14ac:dyDescent="0.2">
      <c r="A728" s="50"/>
      <c r="B728" s="50"/>
      <c r="C728" s="50"/>
      <c r="D728" s="50"/>
      <c r="E728" s="50"/>
      <c r="F728" s="50"/>
      <c r="G728" s="50"/>
      <c r="H728" s="50"/>
      <c r="I728" s="50"/>
      <c r="J728" s="50"/>
    </row>
    <row r="729" spans="1:10" s="31" customFormat="1" x14ac:dyDescent="0.2">
      <c r="A729" s="675" t="s">
        <v>985</v>
      </c>
      <c r="B729" s="675"/>
      <c r="C729" s="675"/>
      <c r="D729" s="675"/>
      <c r="E729" s="675"/>
      <c r="F729" s="675"/>
      <c r="G729" s="675"/>
      <c r="H729" s="675"/>
      <c r="I729" s="675"/>
      <c r="J729" s="675"/>
    </row>
    <row r="730" spans="1:10" s="31" customFormat="1" x14ac:dyDescent="0.2">
      <c r="A730" s="205"/>
      <c r="B730" s="205"/>
      <c r="C730" s="205"/>
      <c r="D730" s="205"/>
      <c r="E730" s="205"/>
      <c r="F730" s="205"/>
      <c r="G730" s="205"/>
      <c r="H730" s="205"/>
      <c r="I730" s="205"/>
      <c r="J730" s="205"/>
    </row>
    <row r="731" spans="1:10" s="31" customFormat="1" x14ac:dyDescent="0.2">
      <c r="A731" s="599"/>
      <c r="B731" s="600"/>
      <c r="C731" s="600"/>
      <c r="D731" s="600"/>
      <c r="E731" s="600"/>
      <c r="F731" s="600"/>
      <c r="G731" s="600"/>
      <c r="H731" s="600"/>
      <c r="I731" s="600"/>
      <c r="J731" s="601"/>
    </row>
    <row r="732" spans="1:10" s="31" customFormat="1" x14ac:dyDescent="0.2">
      <c r="A732" s="207"/>
      <c r="B732" s="210"/>
      <c r="C732" s="210"/>
      <c r="D732" s="210"/>
      <c r="E732" s="210"/>
      <c r="F732" s="210"/>
      <c r="G732" s="210"/>
      <c r="H732" s="210"/>
      <c r="I732" s="210"/>
      <c r="J732" s="210"/>
    </row>
    <row r="733" spans="1:10" s="31" customFormat="1" ht="15" thickBot="1" x14ac:dyDescent="0.25">
      <c r="A733" s="42"/>
      <c r="B733" s="208"/>
      <c r="C733" s="208"/>
      <c r="D733" s="208"/>
      <c r="E733" s="208"/>
      <c r="F733" s="208"/>
      <c r="G733" s="208"/>
      <c r="H733" s="208"/>
      <c r="I733" s="208"/>
      <c r="J733" s="208"/>
    </row>
    <row r="734" spans="1:10" s="31" customFormat="1" x14ac:dyDescent="0.2">
      <c r="A734" s="2133" t="s">
        <v>175</v>
      </c>
      <c r="B734" s="644"/>
      <c r="C734" s="644"/>
      <c r="D734" s="644"/>
      <c r="E734" s="794" t="s">
        <v>22</v>
      </c>
      <c r="F734" s="794"/>
      <c r="G734" s="794"/>
      <c r="H734" s="794"/>
      <c r="I734" s="794"/>
      <c r="J734" s="2426"/>
    </row>
    <row r="735" spans="1:10" s="31" customFormat="1" x14ac:dyDescent="0.2">
      <c r="A735" s="2425"/>
      <c r="B735" s="642"/>
      <c r="C735" s="642"/>
      <c r="D735" s="642"/>
      <c r="E735" s="642" t="s">
        <v>176</v>
      </c>
      <c r="F735" s="642"/>
      <c r="G735" s="642"/>
      <c r="H735" s="642" t="s">
        <v>177</v>
      </c>
      <c r="I735" s="642"/>
      <c r="J735" s="656"/>
    </row>
    <row r="736" spans="1:10" s="31" customFormat="1" x14ac:dyDescent="0.2">
      <c r="A736" s="2425"/>
      <c r="B736" s="642"/>
      <c r="C736" s="642"/>
      <c r="D736" s="642"/>
      <c r="E736" s="642"/>
      <c r="F736" s="642"/>
      <c r="G736" s="642"/>
      <c r="H736" s="642"/>
      <c r="I736" s="642"/>
      <c r="J736" s="656"/>
    </row>
    <row r="737" spans="1:10" s="31" customFormat="1" ht="38.25" customHeight="1" x14ac:dyDescent="0.2">
      <c r="A737" s="2440" t="s">
        <v>178</v>
      </c>
      <c r="B737" s="2441"/>
      <c r="C737" s="2441"/>
      <c r="D737" s="2441"/>
      <c r="E737" s="1268"/>
      <c r="F737" s="1268"/>
      <c r="G737" s="1268"/>
      <c r="H737" s="1268"/>
      <c r="I737" s="1268"/>
      <c r="J737" s="1245"/>
    </row>
    <row r="738" spans="1:10" s="31" customFormat="1" ht="38.25" customHeight="1" x14ac:dyDescent="0.2">
      <c r="A738" s="628" t="s">
        <v>776</v>
      </c>
      <c r="B738" s="629"/>
      <c r="C738" s="629"/>
      <c r="D738" s="629"/>
      <c r="E738" s="723"/>
      <c r="F738" s="723"/>
      <c r="G738" s="723"/>
      <c r="H738" s="730"/>
      <c r="I738" s="730"/>
      <c r="J738" s="731"/>
    </row>
    <row r="739" spans="1:10" s="31" customFormat="1" ht="48" customHeight="1" thickBot="1" x14ac:dyDescent="0.25">
      <c r="A739" s="732" t="s">
        <v>777</v>
      </c>
      <c r="B739" s="733"/>
      <c r="C739" s="733"/>
      <c r="D739" s="733"/>
      <c r="E739" s="2431"/>
      <c r="F739" s="2431"/>
      <c r="G739" s="2431"/>
      <c r="H739" s="738"/>
      <c r="I739" s="738"/>
      <c r="J739" s="821"/>
    </row>
    <row r="740" spans="1:10" s="31" customFormat="1" x14ac:dyDescent="0.2">
      <c r="A740" s="206"/>
      <c r="B740" s="206"/>
      <c r="C740" s="206"/>
      <c r="D740" s="206"/>
      <c r="E740" s="206"/>
      <c r="F740" s="206"/>
      <c r="G740" s="206"/>
      <c r="H740" s="206"/>
      <c r="I740" s="206"/>
      <c r="J740" s="206"/>
    </row>
    <row r="741" spans="1:10" s="31" customFormat="1" x14ac:dyDescent="0.2">
      <c r="A741" s="675" t="s">
        <v>985</v>
      </c>
      <c r="B741" s="675"/>
      <c r="C741" s="675"/>
      <c r="D741" s="675"/>
      <c r="E741" s="675"/>
      <c r="F741" s="675"/>
      <c r="G741" s="675"/>
      <c r="H741" s="675"/>
      <c r="I741" s="675"/>
      <c r="J741" s="675"/>
    </row>
    <row r="742" spans="1:10" s="31" customFormat="1" x14ac:dyDescent="0.2">
      <c r="A742" s="205"/>
      <c r="B742" s="205"/>
      <c r="C742" s="205"/>
      <c r="D742" s="205"/>
      <c r="E742" s="205"/>
      <c r="F742" s="205"/>
      <c r="G742" s="205"/>
      <c r="H742" s="205"/>
      <c r="I742" s="205"/>
      <c r="J742" s="205"/>
    </row>
    <row r="743" spans="1:10" s="31" customFormat="1" x14ac:dyDescent="0.2">
      <c r="A743" s="599"/>
      <c r="B743" s="600"/>
      <c r="C743" s="600"/>
      <c r="D743" s="600"/>
      <c r="E743" s="600"/>
      <c r="F743" s="600"/>
      <c r="G743" s="600"/>
      <c r="H743" s="600"/>
      <c r="I743" s="600"/>
      <c r="J743" s="601"/>
    </row>
    <row r="744" spans="1:10" s="31" customFormat="1" ht="15" thickBot="1" x14ac:dyDescent="0.25">
      <c r="A744" s="207"/>
      <c r="B744" s="210"/>
      <c r="C744" s="210"/>
      <c r="D744" s="210"/>
      <c r="E744" s="210"/>
      <c r="F744" s="210"/>
      <c r="G744" s="210"/>
      <c r="H744" s="210"/>
      <c r="I744" s="210"/>
      <c r="J744" s="210"/>
    </row>
    <row r="745" spans="1:10" s="31" customFormat="1" ht="15.75" thickTop="1" thickBot="1" x14ac:dyDescent="0.25">
      <c r="A745" s="1398" t="s">
        <v>175</v>
      </c>
      <c r="B745" s="1399"/>
      <c r="C745" s="1399"/>
      <c r="D745" s="1399"/>
      <c r="E745" s="1680" t="s">
        <v>23</v>
      </c>
      <c r="F745" s="1680"/>
      <c r="G745" s="1680"/>
      <c r="H745" s="1680"/>
      <c r="I745" s="1680"/>
      <c r="J745" s="1681"/>
    </row>
    <row r="746" spans="1:10" s="31" customFormat="1" ht="15" thickBot="1" x14ac:dyDescent="0.25">
      <c r="A746" s="1400"/>
      <c r="B746" s="941"/>
      <c r="C746" s="941"/>
      <c r="D746" s="941"/>
      <c r="E746" s="1405" t="s">
        <v>176</v>
      </c>
      <c r="F746" s="1405"/>
      <c r="G746" s="1406"/>
      <c r="H746" s="854" t="s">
        <v>177</v>
      </c>
      <c r="I746" s="2428"/>
      <c r="J746" s="855"/>
    </row>
    <row r="747" spans="1:10" s="31" customFormat="1" ht="15" thickBot="1" x14ac:dyDescent="0.25">
      <c r="A747" s="1442"/>
      <c r="B747" s="1445"/>
      <c r="C747" s="1445"/>
      <c r="D747" s="1445"/>
      <c r="E747" s="1445"/>
      <c r="F747" s="1445"/>
      <c r="G747" s="664"/>
      <c r="H747" s="2429"/>
      <c r="I747" s="1445"/>
      <c r="J747" s="2430"/>
    </row>
    <row r="748" spans="1:10" s="31" customFormat="1" ht="15" thickTop="1" x14ac:dyDescent="0.2">
      <c r="A748" s="858" t="s">
        <v>178</v>
      </c>
      <c r="B748" s="859"/>
      <c r="C748" s="859"/>
      <c r="D748" s="859"/>
      <c r="E748" s="1413"/>
      <c r="F748" s="1413"/>
      <c r="G748" s="2442"/>
      <c r="H748" s="1412"/>
      <c r="I748" s="1413"/>
      <c r="J748" s="1414"/>
    </row>
    <row r="749" spans="1:10" s="31" customFormat="1" ht="43.5" customHeight="1" thickBot="1" x14ac:dyDescent="0.25">
      <c r="A749" s="2380" t="s">
        <v>946</v>
      </c>
      <c r="B749" s="2381"/>
      <c r="C749" s="2381"/>
      <c r="D749" s="2381"/>
      <c r="E749" s="2432" t="s">
        <v>135</v>
      </c>
      <c r="F749" s="2432"/>
      <c r="G749" s="2433"/>
      <c r="H749" s="1418"/>
      <c r="I749" s="1419"/>
      <c r="J749" s="1420"/>
    </row>
    <row r="750" spans="1:10" s="31" customFormat="1" ht="15" thickTop="1" x14ac:dyDescent="0.2">
      <c r="A750" s="41"/>
      <c r="B750" s="41"/>
      <c r="C750" s="41"/>
      <c r="D750" s="41"/>
      <c r="E750" s="41"/>
      <c r="F750" s="41"/>
      <c r="G750" s="41"/>
      <c r="H750" s="41"/>
      <c r="I750" s="41"/>
      <c r="J750" s="41"/>
    </row>
    <row r="751" spans="1:10" s="31" customFormat="1" x14ac:dyDescent="0.2">
      <c r="A751" s="675" t="s">
        <v>947</v>
      </c>
      <c r="B751" s="675"/>
      <c r="C751" s="675"/>
      <c r="D751" s="675"/>
      <c r="E751" s="675"/>
      <c r="F751" s="675"/>
      <c r="G751" s="675"/>
      <c r="H751" s="675"/>
      <c r="I751" s="675"/>
      <c r="J751" s="675"/>
    </row>
    <row r="752" spans="1:10" s="31" customFormat="1" x14ac:dyDescent="0.2">
      <c r="A752" s="260"/>
      <c r="B752" s="260"/>
      <c r="C752" s="260"/>
      <c r="D752" s="260"/>
      <c r="E752" s="260"/>
      <c r="F752" s="260"/>
      <c r="G752" s="260"/>
      <c r="H752" s="260"/>
      <c r="I752" s="260"/>
      <c r="J752" s="260"/>
    </row>
    <row r="753" spans="1:10" s="31" customFormat="1" x14ac:dyDescent="0.2">
      <c r="A753" s="620"/>
      <c r="B753" s="621"/>
      <c r="C753" s="621"/>
      <c r="D753" s="621"/>
      <c r="E753" s="621"/>
      <c r="F753" s="621"/>
      <c r="G753" s="621"/>
      <c r="H753" s="621"/>
      <c r="I753" s="621"/>
      <c r="J753" s="622"/>
    </row>
    <row r="754" spans="1:10" s="31" customFormat="1" x14ac:dyDescent="0.2">
      <c r="A754" s="205"/>
      <c r="B754" s="205"/>
      <c r="C754" s="205"/>
      <c r="D754" s="205"/>
      <c r="E754" s="205"/>
      <c r="F754" s="205"/>
      <c r="G754" s="205"/>
      <c r="H754" s="205"/>
      <c r="I754" s="205"/>
      <c r="J754" s="205"/>
    </row>
    <row r="755" spans="1:10" s="31" customFormat="1" x14ac:dyDescent="0.2">
      <c r="A755" s="42" t="s">
        <v>179</v>
      </c>
      <c r="B755" s="663" t="s">
        <v>1018</v>
      </c>
      <c r="C755" s="663"/>
      <c r="D755" s="663"/>
      <c r="E755" s="663"/>
      <c r="F755" s="663"/>
      <c r="G755" s="663"/>
      <c r="H755" s="663"/>
      <c r="I755" s="663"/>
      <c r="J755" s="663"/>
    </row>
    <row r="756" spans="1:10" s="31" customFormat="1" ht="15" thickBot="1" x14ac:dyDescent="0.25">
      <c r="A756" s="42"/>
      <c r="B756" s="64"/>
      <c r="C756" s="64"/>
      <c r="D756" s="64"/>
      <c r="E756" s="64"/>
      <c r="F756" s="64"/>
      <c r="G756" s="64"/>
      <c r="H756" s="64"/>
      <c r="I756" s="64"/>
      <c r="J756" s="64"/>
    </row>
    <row r="757" spans="1:10" s="31" customFormat="1" ht="44.25" customHeight="1" thickTop="1" thickBot="1" x14ac:dyDescent="0.25">
      <c r="A757" s="1407" t="s">
        <v>21</v>
      </c>
      <c r="B757" s="682"/>
      <c r="C757" s="682"/>
      <c r="D757" s="1408"/>
      <c r="E757" s="982" t="s">
        <v>22</v>
      </c>
      <c r="F757" s="682"/>
      <c r="G757" s="683"/>
      <c r="H757" s="681" t="s">
        <v>23</v>
      </c>
      <c r="I757" s="682"/>
      <c r="J757" s="1409"/>
    </row>
    <row r="758" spans="1:10" s="31" customFormat="1" ht="17.25" customHeight="1" thickTop="1" x14ac:dyDescent="0.2">
      <c r="A758" s="922" t="s">
        <v>180</v>
      </c>
      <c r="B758" s="670"/>
      <c r="C758" s="670"/>
      <c r="D758" s="671"/>
      <c r="E758" s="672">
        <v>4651</v>
      </c>
      <c r="F758" s="673"/>
      <c r="G758" s="674"/>
      <c r="H758" s="939">
        <v>11470</v>
      </c>
      <c r="I758" s="673"/>
      <c r="J758" s="1410"/>
    </row>
    <row r="759" spans="1:10" s="31" customFormat="1" ht="32.25" customHeight="1" x14ac:dyDescent="0.2">
      <c r="A759" s="679" t="s">
        <v>181</v>
      </c>
      <c r="B759" s="680"/>
      <c r="C759" s="680"/>
      <c r="D759" s="680"/>
      <c r="E759" s="676">
        <v>4742</v>
      </c>
      <c r="F759" s="676"/>
      <c r="G759" s="677"/>
      <c r="H759" s="631">
        <v>5614</v>
      </c>
      <c r="I759" s="676"/>
      <c r="J759" s="678"/>
    </row>
    <row r="760" spans="1:10" s="31" customFormat="1" ht="32.25" customHeight="1" x14ac:dyDescent="0.2">
      <c r="A760" s="679" t="s">
        <v>182</v>
      </c>
      <c r="B760" s="680"/>
      <c r="C760" s="680"/>
      <c r="D760" s="680"/>
      <c r="E760" s="676"/>
      <c r="F760" s="676"/>
      <c r="G760" s="677"/>
      <c r="H760" s="631"/>
      <c r="I760" s="676"/>
      <c r="J760" s="678"/>
    </row>
    <row r="761" spans="1:10" s="31" customFormat="1" ht="15" thickBot="1" x14ac:dyDescent="0.25">
      <c r="A761" s="911" t="s">
        <v>183</v>
      </c>
      <c r="B761" s="912"/>
      <c r="C761" s="912"/>
      <c r="D761" s="912"/>
      <c r="E761" s="1791"/>
      <c r="F761" s="1791"/>
      <c r="G761" s="1382"/>
      <c r="H761" s="816"/>
      <c r="I761" s="1791"/>
      <c r="J761" s="1792"/>
    </row>
    <row r="762" spans="1:10" s="31" customFormat="1" ht="15" thickBot="1" x14ac:dyDescent="0.25">
      <c r="A762" s="899" t="s">
        <v>84</v>
      </c>
      <c r="B762" s="900">
        <v>9194</v>
      </c>
      <c r="C762" s="900">
        <v>5000</v>
      </c>
      <c r="D762" s="900"/>
      <c r="E762" s="2421">
        <f>IF(SUM(E758:G761)=0,"",SUM(E758:G761))</f>
        <v>9393</v>
      </c>
      <c r="F762" s="2421"/>
      <c r="G762" s="2422"/>
      <c r="H762" s="2423">
        <f>IF(SUM(H758:J761)=0,"",SUM(H758:J761))</f>
        <v>17084</v>
      </c>
      <c r="I762" s="2421"/>
      <c r="J762" s="2424"/>
    </row>
    <row r="763" spans="1:10" s="31" customFormat="1" ht="15" thickTop="1" x14ac:dyDescent="0.2">
      <c r="A763" s="68"/>
      <c r="B763" s="68"/>
      <c r="C763" s="68"/>
      <c r="D763" s="68"/>
      <c r="E763" s="68"/>
      <c r="F763" s="68"/>
      <c r="G763" s="68"/>
      <c r="H763" s="68"/>
      <c r="I763" s="68"/>
      <c r="J763" s="68"/>
    </row>
    <row r="764" spans="1:10" s="31" customFormat="1" ht="45" customHeight="1" x14ac:dyDescent="0.2">
      <c r="A764" s="594" t="s">
        <v>1034</v>
      </c>
      <c r="B764" s="594"/>
      <c r="C764" s="594"/>
      <c r="D764" s="594"/>
      <c r="E764" s="594"/>
      <c r="F764" s="594"/>
      <c r="G764" s="594"/>
      <c r="H764" s="594"/>
      <c r="I764" s="594"/>
      <c r="J764" s="594"/>
    </row>
    <row r="765" spans="1:10" s="31" customFormat="1" x14ac:dyDescent="0.2">
      <c r="A765" s="76"/>
      <c r="B765" s="76"/>
      <c r="C765" s="76"/>
      <c r="D765" s="76"/>
      <c r="E765" s="77"/>
      <c r="F765" s="77"/>
      <c r="G765" s="77"/>
      <c r="H765" s="77"/>
      <c r="I765" s="77"/>
      <c r="J765" s="77"/>
    </row>
    <row r="766" spans="1:10" s="31" customFormat="1" x14ac:dyDescent="0.2">
      <c r="A766" s="599"/>
      <c r="B766" s="600"/>
      <c r="C766" s="600"/>
      <c r="D766" s="600"/>
      <c r="E766" s="600"/>
      <c r="F766" s="600"/>
      <c r="G766" s="600"/>
      <c r="H766" s="600"/>
      <c r="I766" s="600"/>
      <c r="J766" s="601"/>
    </row>
    <row r="767" spans="1:10" s="31" customFormat="1" ht="15" thickBot="1" x14ac:dyDescent="0.25">
      <c r="A767" s="76"/>
      <c r="B767" s="76"/>
      <c r="C767" s="76"/>
      <c r="D767" s="76"/>
      <c r="E767" s="77"/>
      <c r="F767" s="77"/>
      <c r="G767" s="77"/>
      <c r="H767" s="77"/>
      <c r="I767" s="77"/>
      <c r="J767" s="77"/>
    </row>
    <row r="768" spans="1:10" s="31" customFormat="1" ht="15.75" thickTop="1" thickBot="1" x14ac:dyDescent="0.25">
      <c r="A768" s="1398" t="s">
        <v>47</v>
      </c>
      <c r="B768" s="1399"/>
      <c r="C768" s="1399"/>
      <c r="D768" s="1403" t="s">
        <v>22</v>
      </c>
      <c r="E768" s="1403"/>
      <c r="F768" s="1403"/>
      <c r="G768" s="1403"/>
      <c r="H768" s="1403"/>
      <c r="I768" s="1403"/>
      <c r="J768" s="1404"/>
    </row>
    <row r="769" spans="1:10" s="31" customFormat="1" ht="15" thickBot="1" x14ac:dyDescent="0.25">
      <c r="A769" s="1400"/>
      <c r="B769" s="941"/>
      <c r="C769" s="941"/>
      <c r="D769" s="1405" t="s">
        <v>184</v>
      </c>
      <c r="E769" s="1406"/>
      <c r="F769" s="852" t="s">
        <v>920</v>
      </c>
      <c r="G769" s="1636" t="s">
        <v>88</v>
      </c>
      <c r="H769" s="852" t="s">
        <v>921</v>
      </c>
      <c r="I769" s="854" t="s">
        <v>185</v>
      </c>
      <c r="J769" s="855"/>
    </row>
    <row r="770" spans="1:10" s="31" customFormat="1" ht="57" customHeight="1" thickBot="1" x14ac:dyDescent="0.25">
      <c r="A770" s="1401"/>
      <c r="B770" s="1402"/>
      <c r="C770" s="1402"/>
      <c r="D770" s="1402"/>
      <c r="E770" s="1320"/>
      <c r="F770" s="853"/>
      <c r="G770" s="2452"/>
      <c r="H770" s="853"/>
      <c r="I770" s="856"/>
      <c r="J770" s="857"/>
    </row>
    <row r="771" spans="1:10" s="31" customFormat="1" ht="32.25" customHeight="1" thickTop="1" x14ac:dyDescent="0.2">
      <c r="A771" s="858" t="s">
        <v>778</v>
      </c>
      <c r="B771" s="859"/>
      <c r="C771" s="859"/>
      <c r="D771" s="1022"/>
      <c r="E771" s="2418"/>
      <c r="F771" s="303"/>
      <c r="G771" s="303"/>
      <c r="H771" s="303"/>
      <c r="I771" s="2419" t="str">
        <f t="shared" ref="I771:I776" si="39">IF(D771+F771-G771+H771=0,"",D771+F771-G771+H771)</f>
        <v/>
      </c>
      <c r="J771" s="2420"/>
    </row>
    <row r="772" spans="1:10" s="31" customFormat="1" ht="29.25" customHeight="1" x14ac:dyDescent="0.2">
      <c r="A772" s="679" t="s">
        <v>779</v>
      </c>
      <c r="B772" s="680"/>
      <c r="C772" s="680"/>
      <c r="D772" s="906"/>
      <c r="E772" s="2449"/>
      <c r="F772" s="263"/>
      <c r="G772" s="263"/>
      <c r="H772" s="263"/>
      <c r="I772" s="2450" t="str">
        <f t="shared" si="39"/>
        <v/>
      </c>
      <c r="J772" s="2451"/>
    </row>
    <row r="773" spans="1:10" s="31" customFormat="1" x14ac:dyDescent="0.2">
      <c r="A773" s="1783" t="s">
        <v>187</v>
      </c>
      <c r="B773" s="979"/>
      <c r="C773" s="979"/>
      <c r="D773" s="906"/>
      <c r="E773" s="2449"/>
      <c r="F773" s="261"/>
      <c r="G773" s="261"/>
      <c r="H773" s="261"/>
      <c r="I773" s="882" t="str">
        <f t="shared" si="39"/>
        <v/>
      </c>
      <c r="J773" s="883"/>
    </row>
    <row r="774" spans="1:10" s="31" customFormat="1" ht="48" customHeight="1" x14ac:dyDescent="0.2">
      <c r="A774" s="679" t="s">
        <v>948</v>
      </c>
      <c r="B774" s="680"/>
      <c r="C774" s="680"/>
      <c r="D774" s="906"/>
      <c r="E774" s="2449"/>
      <c r="F774" s="263"/>
      <c r="G774" s="263"/>
      <c r="H774" s="263"/>
      <c r="I774" s="2450" t="str">
        <f t="shared" si="39"/>
        <v/>
      </c>
      <c r="J774" s="2451"/>
    </row>
    <row r="775" spans="1:10" s="31" customFormat="1" ht="31.5" customHeight="1" x14ac:dyDescent="0.2">
      <c r="A775" s="679" t="s">
        <v>188</v>
      </c>
      <c r="B775" s="680"/>
      <c r="C775" s="680"/>
      <c r="D775" s="906"/>
      <c r="E775" s="2449"/>
      <c r="F775" s="263"/>
      <c r="G775" s="263"/>
      <c r="H775" s="263"/>
      <c r="I775" s="2450" t="str">
        <f t="shared" si="39"/>
        <v/>
      </c>
      <c r="J775" s="2451"/>
    </row>
    <row r="776" spans="1:10" s="31" customFormat="1" ht="31.5" customHeight="1" thickBot="1" x14ac:dyDescent="0.25">
      <c r="A776" s="911" t="s">
        <v>780</v>
      </c>
      <c r="B776" s="912"/>
      <c r="C776" s="912"/>
      <c r="D776" s="2443"/>
      <c r="E776" s="2444"/>
      <c r="F776" s="275"/>
      <c r="G776" s="275"/>
      <c r="H776" s="275"/>
      <c r="I776" s="2445" t="str">
        <f t="shared" si="39"/>
        <v/>
      </c>
      <c r="J776" s="2446"/>
    </row>
    <row r="777" spans="1:10" s="31" customFormat="1" ht="31.5" customHeight="1" thickBot="1" x14ac:dyDescent="0.25">
      <c r="A777" s="899" t="s">
        <v>781</v>
      </c>
      <c r="B777" s="900"/>
      <c r="C777" s="900"/>
      <c r="D777" s="901" t="str">
        <f>IF(SUM(D771:E776)=0,"",SUM(D771:E776))</f>
        <v/>
      </c>
      <c r="E777" s="902"/>
      <c r="F777" s="304" t="str">
        <f>IF(SUM(F771:F776)=0,"",SUM(F771:F776))</f>
        <v/>
      </c>
      <c r="G777" s="304" t="str">
        <f>IF(SUM(G771:G776)=0,"",SUM(G771:G776))</f>
        <v/>
      </c>
      <c r="H777" s="304" t="str">
        <f>IF(SUM(H771:H776)=0,"",SUM(H771:H776))</f>
        <v/>
      </c>
      <c r="I777" s="2447" t="str">
        <f>IF(IF(I771="",0,I771)+IF(I772="",0,I772)+IF(I773="",0,I773)+IF(I774="",0,I774)+IF(I775="",0,I775)+IF(I776="",0,I776)=0,"",IF(I771="",0,I771)+IF(I772="",0,I772)+IF(I773="",0,I773)+IF(I774="",0,I774)+IF(I775="",0,I775)+IF(I776="",0,I776))</f>
        <v/>
      </c>
      <c r="J777" s="2448"/>
    </row>
    <row r="778" spans="1:10" s="31" customFormat="1" ht="15" thickTop="1" x14ac:dyDescent="0.2">
      <c r="A778" s="34"/>
      <c r="B778" s="34"/>
      <c r="C778" s="34"/>
      <c r="D778" s="74"/>
      <c r="E778" s="74"/>
      <c r="F778" s="39"/>
      <c r="G778" s="39"/>
      <c r="H778" s="39"/>
      <c r="I778" s="74"/>
      <c r="J778" s="74"/>
    </row>
    <row r="779" spans="1:10" s="31" customFormat="1" x14ac:dyDescent="0.2">
      <c r="A779" s="594" t="s">
        <v>973</v>
      </c>
      <c r="B779" s="594"/>
      <c r="C779" s="594"/>
      <c r="D779" s="594"/>
      <c r="E779" s="594"/>
      <c r="F779" s="594"/>
      <c r="G779" s="594"/>
      <c r="H779" s="594"/>
      <c r="I779" s="594"/>
      <c r="J779" s="594"/>
    </row>
    <row r="780" spans="1:10" s="31" customFormat="1" x14ac:dyDescent="0.2">
      <c r="A780" s="1390"/>
      <c r="B780" s="1390"/>
      <c r="C780" s="1390"/>
      <c r="D780" s="1390"/>
      <c r="E780" s="1390"/>
      <c r="F780" s="1390"/>
      <c r="G780" s="1390"/>
      <c r="H780" s="1390"/>
      <c r="I780" s="1390"/>
      <c r="J780" s="1390"/>
    </row>
    <row r="781" spans="1:10" s="31" customFormat="1" x14ac:dyDescent="0.2">
      <c r="A781" s="884"/>
      <c r="B781" s="885"/>
      <c r="C781" s="885"/>
      <c r="D781" s="885"/>
      <c r="E781" s="885"/>
      <c r="F781" s="885"/>
      <c r="G781" s="885"/>
      <c r="H781" s="885"/>
      <c r="I781" s="885"/>
      <c r="J781" s="886"/>
    </row>
    <row r="782" spans="1:10" s="31" customFormat="1" x14ac:dyDescent="0.2">
      <c r="A782" s="216"/>
      <c r="B782" s="216"/>
      <c r="C782" s="216"/>
      <c r="D782" s="216"/>
      <c r="E782" s="216"/>
      <c r="F782" s="216"/>
      <c r="G782" s="216"/>
      <c r="H782" s="216"/>
      <c r="I782" s="216"/>
      <c r="J782" s="216"/>
    </row>
    <row r="783" spans="1:10" s="31" customFormat="1" ht="41.25" customHeight="1" x14ac:dyDescent="0.2">
      <c r="A783" s="42" t="s">
        <v>189</v>
      </c>
      <c r="B783" s="662" t="s">
        <v>782</v>
      </c>
      <c r="C783" s="662"/>
      <c r="D783" s="662"/>
      <c r="E783" s="662"/>
      <c r="F783" s="662"/>
      <c r="G783" s="662"/>
      <c r="H783" s="662"/>
      <c r="I783" s="662"/>
      <c r="J783" s="662"/>
    </row>
    <row r="784" spans="1:10" s="31" customFormat="1" ht="15" thickBot="1" x14ac:dyDescent="0.25">
      <c r="A784" s="42"/>
      <c r="B784" s="79"/>
      <c r="C784" s="79"/>
      <c r="D784" s="79"/>
      <c r="E784" s="79"/>
      <c r="F784" s="79"/>
      <c r="G784" s="79"/>
      <c r="H784" s="79"/>
      <c r="I784" s="79"/>
      <c r="J784" s="79"/>
    </row>
    <row r="785" spans="1:10" s="31" customFormat="1" ht="15" thickTop="1" x14ac:dyDescent="0.2">
      <c r="A785" s="1391" t="s">
        <v>190</v>
      </c>
      <c r="B785" s="1392"/>
      <c r="C785" s="1392"/>
      <c r="D785" s="1392" t="s">
        <v>783</v>
      </c>
      <c r="E785" s="1395"/>
      <c r="F785" s="918" t="s">
        <v>191</v>
      </c>
      <c r="G785" s="1392"/>
      <c r="H785" s="1395"/>
      <c r="I785" s="918" t="s">
        <v>192</v>
      </c>
      <c r="J785" s="919"/>
    </row>
    <row r="786" spans="1:10" s="31" customFormat="1" ht="28.5" customHeight="1" thickBot="1" x14ac:dyDescent="0.25">
      <c r="A786" s="1393"/>
      <c r="B786" s="1394"/>
      <c r="C786" s="1394"/>
      <c r="D786" s="1394"/>
      <c r="E786" s="1396"/>
      <c r="F786" s="1397"/>
      <c r="G786" s="1394"/>
      <c r="H786" s="1396"/>
      <c r="I786" s="920"/>
      <c r="J786" s="921"/>
    </row>
    <row r="787" spans="1:10" s="31" customFormat="1" ht="29.25" customHeight="1" thickTop="1" x14ac:dyDescent="0.2">
      <c r="A787" s="922" t="s">
        <v>778</v>
      </c>
      <c r="B787" s="615"/>
      <c r="C787" s="923"/>
      <c r="D787" s="1022"/>
      <c r="E787" s="1023"/>
      <c r="F787" s="1691"/>
      <c r="G787" s="1690"/>
      <c r="H787" s="1690"/>
      <c r="I787" s="1691"/>
      <c r="J787" s="1692"/>
    </row>
    <row r="788" spans="1:10" s="31" customFormat="1" x14ac:dyDescent="0.2">
      <c r="A788" s="679" t="s">
        <v>186</v>
      </c>
      <c r="B788" s="680"/>
      <c r="C788" s="680"/>
      <c r="D788" s="906"/>
      <c r="E788" s="907"/>
      <c r="F788" s="908"/>
      <c r="G788" s="909"/>
      <c r="H788" s="909"/>
      <c r="I788" s="908"/>
      <c r="J788" s="910"/>
    </row>
    <row r="789" spans="1:10" s="31" customFormat="1" x14ac:dyDescent="0.2">
      <c r="A789" s="679" t="s">
        <v>193</v>
      </c>
      <c r="B789" s="680"/>
      <c r="C789" s="680"/>
      <c r="D789" s="906"/>
      <c r="E789" s="907"/>
      <c r="F789" s="908"/>
      <c r="G789" s="909"/>
      <c r="H789" s="909"/>
      <c r="I789" s="908"/>
      <c r="J789" s="910"/>
    </row>
    <row r="790" spans="1:10" s="31" customFormat="1" ht="15" thickBot="1" x14ac:dyDescent="0.25">
      <c r="A790" s="911" t="s">
        <v>188</v>
      </c>
      <c r="B790" s="912"/>
      <c r="C790" s="912"/>
      <c r="D790" s="913"/>
      <c r="E790" s="914"/>
      <c r="F790" s="915"/>
      <c r="G790" s="916"/>
      <c r="H790" s="916"/>
      <c r="I790" s="915"/>
      <c r="J790" s="917"/>
    </row>
    <row r="791" spans="1:10" s="31" customFormat="1" ht="15" thickBot="1" x14ac:dyDescent="0.25">
      <c r="A791" s="899" t="s">
        <v>198</v>
      </c>
      <c r="B791" s="900"/>
      <c r="C791" s="900"/>
      <c r="D791" s="901" t="str">
        <f>IF(SUM(D787:E790)=0,"",SUM(D787:E790))</f>
        <v/>
      </c>
      <c r="E791" s="902"/>
      <c r="F791" s="903" t="str">
        <f>IF(SUM(F787:H790)=0,"",SUM(F787:H790))</f>
        <v/>
      </c>
      <c r="G791" s="904"/>
      <c r="H791" s="904"/>
      <c r="I791" s="903" t="str">
        <f>IF(SUM(I787:J790)=0,"",SUM(I787:J790))</f>
        <v/>
      </c>
      <c r="J791" s="905"/>
    </row>
    <row r="792" spans="1:10" s="31" customFormat="1" ht="15" thickTop="1" x14ac:dyDescent="0.2">
      <c r="A792" s="49"/>
      <c r="B792" s="49"/>
      <c r="C792" s="49"/>
      <c r="D792" s="80"/>
      <c r="E792" s="80"/>
      <c r="F792" s="81"/>
      <c r="G792" s="81"/>
      <c r="H792" s="81"/>
      <c r="I792" s="81"/>
      <c r="J792" s="81"/>
    </row>
    <row r="793" spans="1:10" s="31" customFormat="1" x14ac:dyDescent="0.2">
      <c r="A793" s="675" t="s">
        <v>784</v>
      </c>
      <c r="B793" s="675"/>
      <c r="C793" s="675"/>
      <c r="D793" s="675"/>
      <c r="E793" s="675"/>
      <c r="F793" s="675"/>
      <c r="G793" s="675"/>
      <c r="H793" s="675"/>
      <c r="I793" s="675"/>
      <c r="J793" s="675"/>
    </row>
    <row r="794" spans="1:10" s="31" customFormat="1" x14ac:dyDescent="0.2">
      <c r="A794" s="214"/>
      <c r="B794" s="214"/>
      <c r="C794" s="214"/>
      <c r="D794" s="214"/>
      <c r="E794" s="214"/>
      <c r="F794" s="214"/>
      <c r="G794" s="214"/>
      <c r="H794" s="214"/>
      <c r="I794" s="214"/>
      <c r="J794" s="214"/>
    </row>
    <row r="795" spans="1:10" s="31" customFormat="1" x14ac:dyDescent="0.2">
      <c r="A795" s="599"/>
      <c r="B795" s="600"/>
      <c r="C795" s="600"/>
      <c r="D795" s="600"/>
      <c r="E795" s="600"/>
      <c r="F795" s="600"/>
      <c r="G795" s="600"/>
      <c r="H795" s="600"/>
      <c r="I795" s="600"/>
      <c r="J795" s="601"/>
    </row>
    <row r="796" spans="1:10" s="31" customFormat="1" x14ac:dyDescent="0.2">
      <c r="A796" s="214"/>
      <c r="B796" s="214"/>
      <c r="C796" s="214"/>
      <c r="D796" s="214"/>
      <c r="E796" s="214"/>
      <c r="F796" s="214"/>
      <c r="G796" s="214"/>
      <c r="H796" s="214"/>
      <c r="I796" s="214"/>
      <c r="J796" s="214"/>
    </row>
    <row r="797" spans="1:10" s="31" customFormat="1" x14ac:dyDescent="0.2">
      <c r="A797" s="42" t="s">
        <v>194</v>
      </c>
      <c r="B797" s="663" t="s">
        <v>785</v>
      </c>
      <c r="C797" s="663"/>
      <c r="D797" s="663"/>
      <c r="E797" s="663"/>
      <c r="F797" s="663"/>
      <c r="G797" s="663"/>
      <c r="H797" s="663"/>
      <c r="I797" s="663"/>
      <c r="J797" s="663"/>
    </row>
    <row r="798" spans="1:10" s="31" customFormat="1" ht="15" thickBot="1" x14ac:dyDescent="0.25">
      <c r="A798" s="42"/>
      <c r="B798" s="64"/>
      <c r="C798" s="64"/>
      <c r="D798" s="64"/>
      <c r="E798" s="64"/>
      <c r="F798" s="64"/>
      <c r="G798" s="64"/>
      <c r="H798" s="64"/>
      <c r="I798" s="64"/>
      <c r="J798" s="64"/>
    </row>
    <row r="799" spans="1:10" s="31" customFormat="1" ht="15" thickTop="1" x14ac:dyDescent="0.2">
      <c r="A799" s="2467" t="s">
        <v>195</v>
      </c>
      <c r="B799" s="2468"/>
      <c r="C799" s="1317" t="s">
        <v>196</v>
      </c>
      <c r="D799" s="926"/>
      <c r="E799" s="924" t="s">
        <v>160</v>
      </c>
      <c r="F799" s="924" t="s">
        <v>144</v>
      </c>
      <c r="G799" s="926"/>
      <c r="H799" s="926"/>
      <c r="I799" s="926"/>
      <c r="J799" s="927" t="s">
        <v>787</v>
      </c>
    </row>
    <row r="800" spans="1:10" s="31" customFormat="1" ht="53.25" customHeight="1" thickBot="1" x14ac:dyDescent="0.25">
      <c r="A800" s="2469"/>
      <c r="B800" s="2470"/>
      <c r="C800" s="2471"/>
      <c r="D800" s="925"/>
      <c r="E800" s="925"/>
      <c r="F800" s="929" t="s">
        <v>145</v>
      </c>
      <c r="G800" s="930"/>
      <c r="H800" s="931" t="s">
        <v>786</v>
      </c>
      <c r="I800" s="932"/>
      <c r="J800" s="928"/>
    </row>
    <row r="801" spans="1:10" s="31" customFormat="1" ht="37.5" customHeight="1" thickTop="1" x14ac:dyDescent="0.2">
      <c r="A801" s="2454" t="s">
        <v>188</v>
      </c>
      <c r="B801" s="2455"/>
      <c r="C801" s="2456"/>
      <c r="D801" s="2457"/>
      <c r="E801" s="305"/>
      <c r="F801" s="2458"/>
      <c r="G801" s="2459"/>
      <c r="H801" s="2460"/>
      <c r="I801" s="2459"/>
      <c r="J801" s="306" t="str">
        <f>IF(C801+E801-F801-H801=0,"",C801+E801-F801-H801)</f>
        <v/>
      </c>
    </row>
    <row r="802" spans="1:10" s="31" customFormat="1" ht="22.5" customHeight="1" thickBot="1" x14ac:dyDescent="0.25">
      <c r="A802" s="945" t="s">
        <v>197</v>
      </c>
      <c r="B802" s="2461"/>
      <c r="C802" s="2462"/>
      <c r="D802" s="2463"/>
      <c r="E802" s="302"/>
      <c r="F802" s="2464"/>
      <c r="G802" s="2465"/>
      <c r="H802" s="2466"/>
      <c r="I802" s="2465"/>
      <c r="J802" s="307" t="str">
        <f>IF(C802+E802-F802-H802=0,"",C802+E802-F802-H802)</f>
        <v/>
      </c>
    </row>
    <row r="803" spans="1:10" s="31" customFormat="1" ht="15.75" thickTop="1" thickBot="1" x14ac:dyDescent="0.25">
      <c r="A803" s="933" t="s">
        <v>198</v>
      </c>
      <c r="B803" s="934"/>
      <c r="C803" s="935" t="str">
        <f>IF(SUM(C801:D802)=0,"",SUM(C801:D802))</f>
        <v/>
      </c>
      <c r="D803" s="936"/>
      <c r="E803" s="308" t="str">
        <f>IF(SUM(E801:E802)=0,"",SUM(E801:E802))</f>
        <v/>
      </c>
      <c r="F803" s="937" t="str">
        <f>IF(SUM(F801:G802)=0,"",SUM(F801:G802))</f>
        <v/>
      </c>
      <c r="G803" s="938"/>
      <c r="H803" s="2453" t="str">
        <f>IF(SUM(H801:I802)=0,"",SUM(H801:I802))</f>
        <v/>
      </c>
      <c r="I803" s="938"/>
      <c r="J803" s="309" t="str">
        <f>IF(SUM(J801:J802)=0,"",SUM(J801:J802))</f>
        <v/>
      </c>
    </row>
    <row r="804" spans="1:10" s="31" customFormat="1" ht="15" thickTop="1" x14ac:dyDescent="0.2">
      <c r="A804" s="50"/>
      <c r="B804" s="50"/>
      <c r="C804" s="50"/>
      <c r="D804" s="50"/>
      <c r="E804" s="50"/>
      <c r="F804" s="50"/>
      <c r="G804" s="50"/>
      <c r="H804" s="50"/>
      <c r="I804" s="50"/>
      <c r="J804" s="50"/>
    </row>
    <row r="805" spans="1:10" s="31" customFormat="1" x14ac:dyDescent="0.2">
      <c r="A805" s="675" t="s">
        <v>788</v>
      </c>
      <c r="B805" s="675"/>
      <c r="C805" s="675"/>
      <c r="D805" s="675"/>
      <c r="E805" s="675"/>
      <c r="F805" s="675"/>
      <c r="G805" s="675"/>
      <c r="H805" s="675"/>
      <c r="I805" s="675"/>
      <c r="J805" s="675"/>
    </row>
    <row r="806" spans="1:10" s="31" customFormat="1" x14ac:dyDescent="0.2">
      <c r="A806" s="214"/>
      <c r="B806" s="214"/>
      <c r="C806" s="214"/>
      <c r="D806" s="214"/>
      <c r="E806" s="214"/>
      <c r="F806" s="214"/>
      <c r="G806" s="214"/>
      <c r="H806" s="214"/>
      <c r="I806" s="214"/>
      <c r="J806" s="214"/>
    </row>
    <row r="807" spans="1:10" s="31" customFormat="1" x14ac:dyDescent="0.2">
      <c r="A807" s="599"/>
      <c r="B807" s="600"/>
      <c r="C807" s="600"/>
      <c r="D807" s="600"/>
      <c r="E807" s="600"/>
      <c r="F807" s="600"/>
      <c r="G807" s="600"/>
      <c r="H807" s="600"/>
      <c r="I807" s="600"/>
      <c r="J807" s="601"/>
    </row>
    <row r="808" spans="1:10" s="31" customFormat="1" x14ac:dyDescent="0.2">
      <c r="A808" s="214"/>
      <c r="B808" s="214"/>
      <c r="C808" s="214"/>
      <c r="D808" s="214"/>
      <c r="E808" s="214"/>
      <c r="F808" s="214"/>
      <c r="G808" s="214"/>
      <c r="H808" s="214"/>
      <c r="I808" s="214"/>
      <c r="J808" s="214"/>
    </row>
    <row r="809" spans="1:10" s="675" customFormat="1" x14ac:dyDescent="0.25"/>
    <row r="810" spans="1:10" s="31" customFormat="1" ht="41.25" customHeight="1" x14ac:dyDescent="0.2">
      <c r="A810" s="42" t="s">
        <v>199</v>
      </c>
      <c r="B810" s="623" t="s">
        <v>789</v>
      </c>
      <c r="C810" s="623"/>
      <c r="D810" s="623"/>
      <c r="E810" s="623"/>
      <c r="F810" s="623"/>
      <c r="G810" s="623"/>
      <c r="H810" s="623"/>
      <c r="I810" s="623"/>
      <c r="J810" s="623"/>
    </row>
    <row r="811" spans="1:10" s="31" customFormat="1" ht="15" thickBot="1" x14ac:dyDescent="0.25">
      <c r="A811" s="49"/>
      <c r="B811" s="49"/>
      <c r="C811" s="49"/>
      <c r="D811" s="49"/>
      <c r="E811" s="49"/>
      <c r="F811" s="49"/>
      <c r="G811" s="49"/>
      <c r="H811" s="49"/>
      <c r="I811" s="49"/>
      <c r="J811" s="49"/>
    </row>
    <row r="812" spans="1:10" s="31" customFormat="1" ht="34.5" customHeight="1" thickTop="1" thickBot="1" x14ac:dyDescent="0.25">
      <c r="A812" s="1748" t="s">
        <v>21</v>
      </c>
      <c r="B812" s="1749"/>
      <c r="C812" s="1749"/>
      <c r="D812" s="1749"/>
      <c r="E812" s="1749"/>
      <c r="F812" s="1749"/>
      <c r="G812" s="1752"/>
      <c r="H812" s="1753" t="s">
        <v>711</v>
      </c>
      <c r="I812" s="1754"/>
      <c r="J812" s="1755"/>
    </row>
    <row r="813" spans="1:10" s="31" customFormat="1" ht="15" thickTop="1" x14ac:dyDescent="0.2">
      <c r="A813" s="1255" t="s">
        <v>200</v>
      </c>
      <c r="B813" s="1256"/>
      <c r="C813" s="1256"/>
      <c r="D813" s="1256"/>
      <c r="E813" s="1256"/>
      <c r="F813" s="1256"/>
      <c r="G813" s="1411"/>
      <c r="H813" s="1412"/>
      <c r="I813" s="1413"/>
      <c r="J813" s="1414"/>
    </row>
    <row r="814" spans="1:10" s="31" customFormat="1" ht="15" thickBot="1" x14ac:dyDescent="0.25">
      <c r="A814" s="1415" t="s">
        <v>790</v>
      </c>
      <c r="B814" s="1416"/>
      <c r="C814" s="1416"/>
      <c r="D814" s="1416"/>
      <c r="E814" s="1416"/>
      <c r="F814" s="1416"/>
      <c r="G814" s="1417"/>
      <c r="H814" s="1418"/>
      <c r="I814" s="1419"/>
      <c r="J814" s="1420"/>
    </row>
    <row r="815" spans="1:10" s="31" customFormat="1" ht="15" thickTop="1" x14ac:dyDescent="0.2">
      <c r="A815" s="50"/>
      <c r="B815" s="50"/>
      <c r="C815" s="50"/>
      <c r="D815" s="50"/>
      <c r="E815" s="50"/>
      <c r="F815" s="50"/>
      <c r="G815" s="50"/>
      <c r="H815" s="50"/>
      <c r="I815" s="50"/>
      <c r="J815" s="50"/>
    </row>
    <row r="816" spans="1:10" s="31" customFormat="1" ht="29.25" customHeight="1" x14ac:dyDescent="0.2">
      <c r="A816" s="594" t="s">
        <v>791</v>
      </c>
      <c r="B816" s="594"/>
      <c r="C816" s="594"/>
      <c r="D816" s="594"/>
      <c r="E816" s="594"/>
      <c r="F816" s="594"/>
      <c r="G816" s="594"/>
      <c r="H816" s="594"/>
      <c r="I816" s="594"/>
      <c r="J816" s="594"/>
    </row>
    <row r="817" spans="1:10" s="31" customFormat="1" x14ac:dyDescent="0.2">
      <c r="A817" s="215"/>
      <c r="B817" s="215"/>
      <c r="C817" s="215"/>
      <c r="D817" s="215"/>
      <c r="E817" s="215"/>
      <c r="F817" s="215"/>
      <c r="G817" s="215"/>
      <c r="H817" s="215"/>
      <c r="I817" s="215"/>
      <c r="J817" s="215"/>
    </row>
    <row r="818" spans="1:10" s="31" customFormat="1" x14ac:dyDescent="0.2">
      <c r="A818" s="599"/>
      <c r="B818" s="600"/>
      <c r="C818" s="600"/>
      <c r="D818" s="600"/>
      <c r="E818" s="600"/>
      <c r="F818" s="600"/>
      <c r="G818" s="600"/>
      <c r="H818" s="600"/>
      <c r="I818" s="600"/>
      <c r="J818" s="601"/>
    </row>
    <row r="819" spans="1:10" s="31" customFormat="1" x14ac:dyDescent="0.2">
      <c r="A819" s="215"/>
      <c r="B819" s="215"/>
      <c r="C819" s="215"/>
      <c r="D819" s="215"/>
      <c r="E819" s="215"/>
      <c r="F819" s="215"/>
      <c r="G819" s="215"/>
      <c r="H819" s="215"/>
      <c r="I819" s="215"/>
      <c r="J819" s="215"/>
    </row>
    <row r="820" spans="1:10" s="31" customFormat="1" x14ac:dyDescent="0.2">
      <c r="A820" s="258"/>
      <c r="B820" s="258"/>
      <c r="C820" s="258"/>
      <c r="D820" s="258"/>
      <c r="E820" s="258"/>
      <c r="F820" s="258"/>
      <c r="G820" s="258"/>
      <c r="H820" s="258"/>
      <c r="I820" s="258"/>
      <c r="J820" s="258"/>
    </row>
    <row r="821" spans="1:10" s="31" customFormat="1" x14ac:dyDescent="0.2">
      <c r="A821" s="258"/>
      <c r="B821" s="258"/>
      <c r="C821" s="258"/>
      <c r="D821" s="258"/>
      <c r="E821" s="258"/>
      <c r="F821" s="258"/>
      <c r="G821" s="258"/>
      <c r="H821" s="258"/>
      <c r="I821" s="258"/>
      <c r="J821" s="258"/>
    </row>
    <row r="822" spans="1:10" s="31" customFormat="1" x14ac:dyDescent="0.2">
      <c r="A822" s="258"/>
      <c r="B822" s="258"/>
      <c r="C822" s="258"/>
      <c r="D822" s="258"/>
      <c r="E822" s="258"/>
      <c r="F822" s="258"/>
      <c r="G822" s="258"/>
      <c r="H822" s="258"/>
      <c r="I822" s="258"/>
      <c r="J822" s="258"/>
    </row>
    <row r="823" spans="1:10" s="31" customFormat="1" x14ac:dyDescent="0.2">
      <c r="A823" s="42" t="s">
        <v>201</v>
      </c>
      <c r="B823" s="623" t="s">
        <v>202</v>
      </c>
      <c r="C823" s="623"/>
      <c r="D823" s="623"/>
      <c r="E823" s="623"/>
      <c r="F823" s="623"/>
      <c r="G823" s="623"/>
      <c r="H823" s="623"/>
      <c r="I823" s="623"/>
      <c r="J823" s="623"/>
    </row>
    <row r="824" spans="1:10" s="31" customFormat="1" ht="15" thickBot="1" x14ac:dyDescent="0.25">
      <c r="A824" s="82"/>
      <c r="B824" s="83"/>
      <c r="C824" s="83"/>
      <c r="D824" s="83"/>
      <c r="E824" s="83"/>
      <c r="F824" s="83"/>
      <c r="G824" s="83"/>
      <c r="H824" s="83"/>
      <c r="I824" s="83"/>
      <c r="J824" s="83"/>
    </row>
    <row r="825" spans="1:10" s="31" customFormat="1" ht="15.75" thickTop="1" thickBot="1" x14ac:dyDescent="0.25">
      <c r="A825" s="1398" t="s">
        <v>203</v>
      </c>
      <c r="B825" s="1399"/>
      <c r="C825" s="1443" t="s">
        <v>22</v>
      </c>
      <c r="D825" s="1443"/>
      <c r="E825" s="1443"/>
      <c r="F825" s="1443"/>
      <c r="G825" s="1443"/>
      <c r="H825" s="1443"/>
      <c r="I825" s="1443"/>
      <c r="J825" s="1444"/>
    </row>
    <row r="826" spans="1:10" s="31" customFormat="1" ht="50.25" customHeight="1" thickBot="1" x14ac:dyDescent="0.25">
      <c r="A826" s="1400"/>
      <c r="B826" s="942"/>
      <c r="C826" s="941" t="s">
        <v>204</v>
      </c>
      <c r="D826" s="942"/>
      <c r="E826" s="872" t="s">
        <v>87</v>
      </c>
      <c r="F826" s="873"/>
      <c r="G826" s="874" t="s">
        <v>88</v>
      </c>
      <c r="H826" s="875"/>
      <c r="I826" s="876" t="s">
        <v>205</v>
      </c>
      <c r="J826" s="877"/>
    </row>
    <row r="827" spans="1:10" s="31" customFormat="1" ht="15" thickBot="1" x14ac:dyDescent="0.25">
      <c r="A827" s="1400"/>
      <c r="B827" s="942"/>
      <c r="C827" s="941"/>
      <c r="D827" s="942"/>
      <c r="E827" s="878" t="s">
        <v>206</v>
      </c>
      <c r="F827" s="879"/>
      <c r="G827" s="880" t="s">
        <v>206</v>
      </c>
      <c r="H827" s="881"/>
      <c r="I827" s="880" t="s">
        <v>206</v>
      </c>
      <c r="J827" s="878"/>
    </row>
    <row r="828" spans="1:10" s="31" customFormat="1" ht="33" customHeight="1" thickBot="1" x14ac:dyDescent="0.25">
      <c r="A828" s="1400"/>
      <c r="B828" s="942"/>
      <c r="C828" s="941"/>
      <c r="D828" s="942"/>
      <c r="E828" s="865" t="s">
        <v>792</v>
      </c>
      <c r="F828" s="1425"/>
      <c r="G828" s="734" t="s">
        <v>792</v>
      </c>
      <c r="H828" s="864"/>
      <c r="I828" s="734" t="s">
        <v>792</v>
      </c>
      <c r="J828" s="735"/>
    </row>
    <row r="829" spans="1:10" s="31" customFormat="1" ht="15" thickBot="1" x14ac:dyDescent="0.25">
      <c r="A829" s="1400"/>
      <c r="B829" s="942"/>
      <c r="C829" s="941"/>
      <c r="D829" s="942"/>
      <c r="E829" s="865" t="s">
        <v>207</v>
      </c>
      <c r="F829" s="866"/>
      <c r="G829" s="734" t="s">
        <v>208</v>
      </c>
      <c r="H829" s="867"/>
      <c r="I829" s="868" t="s">
        <v>208</v>
      </c>
      <c r="J829" s="869"/>
    </row>
    <row r="830" spans="1:10" s="31" customFormat="1" ht="30" customHeight="1" thickBot="1" x14ac:dyDescent="0.25">
      <c r="A830" s="1442"/>
      <c r="B830" s="664"/>
      <c r="C830" s="1445"/>
      <c r="D830" s="664"/>
      <c r="E830" s="861" t="s">
        <v>793</v>
      </c>
      <c r="F830" s="870"/>
      <c r="G830" s="860" t="s">
        <v>209</v>
      </c>
      <c r="H830" s="871"/>
      <c r="I830" s="860" t="s">
        <v>793</v>
      </c>
      <c r="J830" s="861"/>
    </row>
    <row r="831" spans="1:10" s="31" customFormat="1" ht="15.75" thickTop="1" thickBot="1" x14ac:dyDescent="0.25">
      <c r="A831" s="1426"/>
      <c r="B831" s="1427"/>
      <c r="C831" s="1432"/>
      <c r="D831" s="1433"/>
      <c r="E831" s="862"/>
      <c r="F831" s="863"/>
      <c r="G831" s="1421"/>
      <c r="H831" s="1422"/>
      <c r="I831" s="1423"/>
      <c r="J831" s="1424"/>
    </row>
    <row r="832" spans="1:10" s="31" customFormat="1" ht="15" thickBot="1" x14ac:dyDescent="0.25">
      <c r="A832" s="1428"/>
      <c r="B832" s="1429"/>
      <c r="C832" s="1434"/>
      <c r="D832" s="1435"/>
      <c r="E832" s="1436"/>
      <c r="F832" s="1437"/>
      <c r="G832" s="887"/>
      <c r="H832" s="888"/>
      <c r="I832" s="889"/>
      <c r="J832" s="890"/>
    </row>
    <row r="833" spans="1:10" s="31" customFormat="1" ht="15" thickBot="1" x14ac:dyDescent="0.25">
      <c r="A833" s="1428"/>
      <c r="B833" s="1429"/>
      <c r="C833" s="1434"/>
      <c r="D833" s="1435"/>
      <c r="E833" s="1336"/>
      <c r="F833" s="1438"/>
      <c r="G833" s="1439"/>
      <c r="H833" s="891"/>
      <c r="I833" s="1440"/>
      <c r="J833" s="1441"/>
    </row>
    <row r="834" spans="1:10" s="31" customFormat="1" ht="15" thickBot="1" x14ac:dyDescent="0.25">
      <c r="A834" s="1430"/>
      <c r="B834" s="1431"/>
      <c r="C834" s="1434"/>
      <c r="D834" s="1435"/>
      <c r="E834" s="1446"/>
      <c r="F834" s="1447"/>
      <c r="G834" s="2491"/>
      <c r="H834" s="1447"/>
      <c r="I834" s="2492"/>
      <c r="J834" s="2493"/>
    </row>
    <row r="835" spans="1:10" s="31" customFormat="1" ht="15" thickBot="1" x14ac:dyDescent="0.25">
      <c r="A835" s="2510"/>
      <c r="B835" s="2511"/>
      <c r="C835" s="1434"/>
      <c r="D835" s="1435"/>
      <c r="E835" s="2504"/>
      <c r="F835" s="2505"/>
      <c r="G835" s="2506"/>
      <c r="H835" s="2507"/>
      <c r="I835" s="2494"/>
      <c r="J835" s="2495"/>
    </row>
    <row r="836" spans="1:10" s="31" customFormat="1" ht="15" thickBot="1" x14ac:dyDescent="0.25">
      <c r="A836" s="1428"/>
      <c r="B836" s="1429"/>
      <c r="C836" s="1434"/>
      <c r="D836" s="1435"/>
      <c r="E836" s="1436"/>
      <c r="F836" s="1437"/>
      <c r="G836" s="887"/>
      <c r="H836" s="888"/>
      <c r="I836" s="889"/>
      <c r="J836" s="890"/>
    </row>
    <row r="837" spans="1:10" s="31" customFormat="1" ht="15" thickBot="1" x14ac:dyDescent="0.25">
      <c r="A837" s="1428"/>
      <c r="B837" s="1429"/>
      <c r="C837" s="1434"/>
      <c r="D837" s="1435"/>
      <c r="E837" s="891"/>
      <c r="F837" s="892"/>
      <c r="G837" s="2496"/>
      <c r="H837" s="892"/>
      <c r="I837" s="2501"/>
      <c r="J837" s="2502"/>
    </row>
    <row r="838" spans="1:10" s="31" customFormat="1" ht="15" thickBot="1" x14ac:dyDescent="0.25">
      <c r="A838" s="2512"/>
      <c r="B838" s="2513"/>
      <c r="C838" s="2514"/>
      <c r="D838" s="2515"/>
      <c r="E838" s="1342"/>
      <c r="F838" s="2503"/>
      <c r="G838" s="2518"/>
      <c r="H838" s="2519"/>
      <c r="I838" s="2520"/>
      <c r="J838" s="2521"/>
    </row>
    <row r="839" spans="1:10" s="31" customFormat="1" ht="15" thickTop="1" x14ac:dyDescent="0.2">
      <c r="A839" s="84"/>
      <c r="B839" s="84"/>
      <c r="C839" s="85"/>
      <c r="D839" s="85"/>
      <c r="E839" s="44"/>
      <c r="F839" s="44"/>
      <c r="G839" s="44"/>
      <c r="H839" s="44"/>
      <c r="I839" s="86"/>
      <c r="J839" s="86"/>
    </row>
    <row r="840" spans="1:10" s="31" customFormat="1" x14ac:dyDescent="0.2">
      <c r="A840" s="594" t="s">
        <v>974</v>
      </c>
      <c r="B840" s="594"/>
      <c r="C840" s="594"/>
      <c r="D840" s="594"/>
      <c r="E840" s="594"/>
      <c r="F840" s="594"/>
      <c r="G840" s="594"/>
      <c r="H840" s="594"/>
      <c r="I840" s="594"/>
      <c r="J840" s="594"/>
    </row>
    <row r="841" spans="1:10" s="31" customFormat="1" x14ac:dyDescent="0.2">
      <c r="A841" s="215"/>
      <c r="B841" s="215"/>
      <c r="C841" s="215"/>
      <c r="D841" s="215"/>
      <c r="E841" s="215"/>
      <c r="F841" s="215"/>
      <c r="G841" s="215"/>
      <c r="H841" s="215"/>
      <c r="I841" s="215"/>
      <c r="J841" s="215"/>
    </row>
    <row r="842" spans="1:10" s="31" customFormat="1" x14ac:dyDescent="0.2">
      <c r="A842" s="599"/>
      <c r="B842" s="600"/>
      <c r="C842" s="600"/>
      <c r="D842" s="600"/>
      <c r="E842" s="600"/>
      <c r="F842" s="600"/>
      <c r="G842" s="600"/>
      <c r="H842" s="600"/>
      <c r="I842" s="600"/>
      <c r="J842" s="601"/>
    </row>
    <row r="843" spans="1:10" s="31" customFormat="1" x14ac:dyDescent="0.2">
      <c r="A843" s="215"/>
      <c r="B843" s="215"/>
      <c r="C843" s="215"/>
      <c r="D843" s="215"/>
      <c r="E843" s="215"/>
      <c r="F843" s="215"/>
      <c r="G843" s="215"/>
      <c r="H843" s="215"/>
      <c r="I843" s="215"/>
      <c r="J843" s="215"/>
    </row>
    <row r="844" spans="1:10" s="31" customFormat="1" x14ac:dyDescent="0.2">
      <c r="A844" s="215"/>
      <c r="B844" s="215"/>
      <c r="C844" s="215"/>
      <c r="D844" s="215"/>
      <c r="E844" s="215"/>
      <c r="F844" s="215"/>
      <c r="G844" s="215"/>
      <c r="H844" s="215"/>
      <c r="I844" s="215"/>
      <c r="J844" s="215"/>
    </row>
    <row r="845" spans="1:10" s="31" customFormat="1" x14ac:dyDescent="0.2">
      <c r="A845" s="42" t="s">
        <v>210</v>
      </c>
      <c r="B845" s="623" t="s">
        <v>1008</v>
      </c>
      <c r="C845" s="623"/>
      <c r="D845" s="623"/>
      <c r="E845" s="623"/>
      <c r="F845" s="623"/>
      <c r="G845" s="623"/>
      <c r="H845" s="623"/>
      <c r="I845" s="623"/>
      <c r="J845" s="623"/>
    </row>
    <row r="846" spans="1:10" s="31" customFormat="1" ht="15" thickBot="1" x14ac:dyDescent="0.25">
      <c r="A846" s="82"/>
      <c r="B846" s="83"/>
      <c r="C846" s="83"/>
      <c r="D846" s="83"/>
      <c r="E846" s="83"/>
      <c r="F846" s="83"/>
      <c r="G846" s="83"/>
      <c r="H846" s="83"/>
      <c r="I846" s="83"/>
      <c r="J846" s="83"/>
    </row>
    <row r="847" spans="1:10" s="31" customFormat="1" ht="49.5" customHeight="1" thickTop="1" thickBot="1" x14ac:dyDescent="0.25">
      <c r="A847" s="2475" t="s">
        <v>211</v>
      </c>
      <c r="B847" s="2476"/>
      <c r="C847" s="2476"/>
      <c r="D847" s="2476"/>
      <c r="E847" s="2497" t="s">
        <v>22</v>
      </c>
      <c r="F847" s="2497"/>
      <c r="G847" s="2498"/>
      <c r="H847" s="2499" t="s">
        <v>23</v>
      </c>
      <c r="I847" s="2497"/>
      <c r="J847" s="2500"/>
    </row>
    <row r="848" spans="1:10" s="31" customFormat="1" ht="37.5" customHeight="1" thickTop="1" thickBot="1" x14ac:dyDescent="0.25">
      <c r="A848" s="2477" t="s">
        <v>212</v>
      </c>
      <c r="B848" s="2478"/>
      <c r="C848" s="2478"/>
      <c r="D848" s="2478"/>
      <c r="E848" s="2482" t="str">
        <f>IF(SUM(E849:G853)=0,"",SUM(E849:G853))</f>
        <v/>
      </c>
      <c r="F848" s="2482"/>
      <c r="G848" s="2483"/>
      <c r="H848" s="2484" t="str">
        <f>IF(SUM(H849:J853)=0,"",SUM(H849:J853))</f>
        <v/>
      </c>
      <c r="I848" s="2482"/>
      <c r="J848" s="2485"/>
    </row>
    <row r="849" spans="1:10" s="31" customFormat="1" x14ac:dyDescent="0.2">
      <c r="A849" s="2479"/>
      <c r="B849" s="2480"/>
      <c r="C849" s="2480"/>
      <c r="D849" s="2481"/>
      <c r="E849" s="2486"/>
      <c r="F849" s="2487"/>
      <c r="G849" s="2488"/>
      <c r="H849" s="2489"/>
      <c r="I849" s="2487"/>
      <c r="J849" s="2490"/>
    </row>
    <row r="850" spans="1:10" s="31" customFormat="1" x14ac:dyDescent="0.2">
      <c r="A850" s="2472"/>
      <c r="B850" s="2473"/>
      <c r="C850" s="2473"/>
      <c r="D850" s="2474"/>
      <c r="E850" s="1464"/>
      <c r="F850" s="2508"/>
      <c r="G850" s="2508"/>
      <c r="H850" s="908"/>
      <c r="I850" s="909"/>
      <c r="J850" s="2509"/>
    </row>
    <row r="851" spans="1:10" s="31" customFormat="1" x14ac:dyDescent="0.2">
      <c r="A851" s="2472"/>
      <c r="B851" s="2473"/>
      <c r="C851" s="2473"/>
      <c r="D851" s="2474"/>
      <c r="E851" s="1464"/>
      <c r="F851" s="2508"/>
      <c r="G851" s="2508"/>
      <c r="H851" s="908"/>
      <c r="I851" s="909"/>
      <c r="J851" s="2509"/>
    </row>
    <row r="852" spans="1:10" s="31" customFormat="1" x14ac:dyDescent="0.2">
      <c r="A852" s="2472"/>
      <c r="B852" s="2473"/>
      <c r="C852" s="2473"/>
      <c r="D852" s="2474"/>
      <c r="E852" s="1464"/>
      <c r="F852" s="2508"/>
      <c r="G852" s="2508"/>
      <c r="H852" s="908"/>
      <c r="I852" s="909"/>
      <c r="J852" s="2509"/>
    </row>
    <row r="853" spans="1:10" s="31" customFormat="1" ht="15" thickBot="1" x14ac:dyDescent="0.25">
      <c r="A853" s="1448"/>
      <c r="B853" s="1449"/>
      <c r="C853" s="1449"/>
      <c r="D853" s="1449"/>
      <c r="E853" s="1454"/>
      <c r="F853" s="1454"/>
      <c r="G853" s="1455"/>
      <c r="H853" s="1456"/>
      <c r="I853" s="1454"/>
      <c r="J853" s="1457"/>
    </row>
    <row r="854" spans="1:10" s="31" customFormat="1" ht="42.75" customHeight="1" thickTop="1" thickBot="1" x14ac:dyDescent="0.25">
      <c r="A854" s="1450" t="s">
        <v>213</v>
      </c>
      <c r="B854" s="1451">
        <v>31</v>
      </c>
      <c r="C854" s="1451">
        <v>16</v>
      </c>
      <c r="D854" s="1451"/>
      <c r="E854" s="893">
        <f>IF(SUM(E855:G859)=0,"",SUM(E855:G859))</f>
        <v>20156</v>
      </c>
      <c r="F854" s="893"/>
      <c r="G854" s="894"/>
      <c r="H854" s="895">
        <f>IF(SUM(H855:J859)=0,"",SUM(H855:J859))</f>
        <v>29557</v>
      </c>
      <c r="I854" s="893"/>
      <c r="J854" s="896"/>
    </row>
    <row r="855" spans="1:10" s="31" customFormat="1" ht="15" thickTop="1" x14ac:dyDescent="0.2">
      <c r="A855" s="2560" t="s">
        <v>1071</v>
      </c>
      <c r="B855" s="2561"/>
      <c r="C855" s="2561"/>
      <c r="D855" s="2561"/>
      <c r="E855" s="897">
        <v>5590</v>
      </c>
      <c r="F855" s="897"/>
      <c r="G855" s="898"/>
      <c r="H855" s="2516">
        <v>10106</v>
      </c>
      <c r="I855" s="897"/>
      <c r="J855" s="2517"/>
    </row>
    <row r="856" spans="1:10" s="31" customFormat="1" x14ac:dyDescent="0.2">
      <c r="A856" s="1803" t="s">
        <v>1072</v>
      </c>
      <c r="B856" s="1804"/>
      <c r="C856" s="1804"/>
      <c r="D856" s="1804"/>
      <c r="E856" s="833">
        <v>6245</v>
      </c>
      <c r="F856" s="833"/>
      <c r="G856" s="834"/>
      <c r="H856" s="835">
        <v>11480</v>
      </c>
      <c r="I856" s="833"/>
      <c r="J856" s="836"/>
    </row>
    <row r="857" spans="1:10" s="31" customFormat="1" x14ac:dyDescent="0.2">
      <c r="A857" s="1803" t="s">
        <v>1073</v>
      </c>
      <c r="B857" s="1804"/>
      <c r="C857" s="1804"/>
      <c r="D857" s="1804"/>
      <c r="E857" s="833">
        <v>8321</v>
      </c>
      <c r="F857" s="833"/>
      <c r="G857" s="834"/>
      <c r="H857" s="835">
        <v>7971</v>
      </c>
      <c r="I857" s="833"/>
      <c r="J857" s="836"/>
    </row>
    <row r="858" spans="1:10" s="31" customFormat="1" x14ac:dyDescent="0.2">
      <c r="A858" s="848"/>
      <c r="B858" s="849"/>
      <c r="C858" s="849"/>
      <c r="D858" s="849"/>
      <c r="E858" s="833"/>
      <c r="F858" s="833"/>
      <c r="G858" s="834"/>
      <c r="H858" s="835"/>
      <c r="I858" s="833"/>
      <c r="J858" s="836"/>
    </row>
    <row r="859" spans="1:10" s="31" customFormat="1" ht="15" thickBot="1" x14ac:dyDescent="0.25">
      <c r="A859" s="1448"/>
      <c r="B859" s="1449"/>
      <c r="C859" s="1449"/>
      <c r="D859" s="1449"/>
      <c r="E859" s="1467"/>
      <c r="F859" s="1467"/>
      <c r="G859" s="1468"/>
      <c r="H859" s="1469"/>
      <c r="I859" s="1467"/>
      <c r="J859" s="1470"/>
    </row>
    <row r="860" spans="1:10" s="31" customFormat="1" ht="33" customHeight="1" thickTop="1" thickBot="1" x14ac:dyDescent="0.25">
      <c r="A860" s="1450" t="s">
        <v>949</v>
      </c>
      <c r="B860" s="1451"/>
      <c r="C860" s="1451"/>
      <c r="D860" s="1451"/>
      <c r="E860" s="1459" t="str">
        <f>IF(SUM(E861:G865)=0,"",SUM(E861:G865))</f>
        <v/>
      </c>
      <c r="F860" s="1459"/>
      <c r="G860" s="1460"/>
      <c r="H860" s="1461" t="str">
        <f>IF(SUM(H861:J865)=0,"",SUM(H861:J865))</f>
        <v/>
      </c>
      <c r="I860" s="1459"/>
      <c r="J860" s="1462"/>
    </row>
    <row r="861" spans="1:10" s="31" customFormat="1" ht="15" thickTop="1" x14ac:dyDescent="0.2">
      <c r="A861" s="1452"/>
      <c r="B861" s="1453"/>
      <c r="C861" s="1453"/>
      <c r="D861" s="1453"/>
      <c r="E861" s="1463"/>
      <c r="F861" s="1463"/>
      <c r="G861" s="1464"/>
      <c r="H861" s="1465"/>
      <c r="I861" s="1463"/>
      <c r="J861" s="1466"/>
    </row>
    <row r="862" spans="1:10" s="31" customFormat="1" x14ac:dyDescent="0.2">
      <c r="A862" s="848"/>
      <c r="B862" s="849"/>
      <c r="C862" s="849"/>
      <c r="D862" s="849"/>
      <c r="E862" s="1458"/>
      <c r="F862" s="1458"/>
      <c r="G862" s="695"/>
      <c r="H862" s="691"/>
      <c r="I862" s="1458"/>
      <c r="J862" s="692"/>
    </row>
    <row r="863" spans="1:10" s="31" customFormat="1" x14ac:dyDescent="0.2">
      <c r="A863" s="848"/>
      <c r="B863" s="849"/>
      <c r="C863" s="849"/>
      <c r="D863" s="849"/>
      <c r="E863" s="1458"/>
      <c r="F863" s="1458"/>
      <c r="G863" s="695"/>
      <c r="H863" s="691"/>
      <c r="I863" s="1458"/>
      <c r="J863" s="692"/>
    </row>
    <row r="864" spans="1:10" s="31" customFormat="1" x14ac:dyDescent="0.2">
      <c r="A864" s="848"/>
      <c r="B864" s="849"/>
      <c r="C864" s="849"/>
      <c r="D864" s="849"/>
      <c r="E864" s="1458"/>
      <c r="F864" s="1458"/>
      <c r="G864" s="695"/>
      <c r="H864" s="691"/>
      <c r="I864" s="1458"/>
      <c r="J864" s="692"/>
    </row>
    <row r="865" spans="1:10" s="31" customFormat="1" ht="15" thickBot="1" x14ac:dyDescent="0.25">
      <c r="A865" s="1448"/>
      <c r="B865" s="1449"/>
      <c r="C865" s="1449"/>
      <c r="D865" s="1449"/>
      <c r="E865" s="1454"/>
      <c r="F865" s="1454"/>
      <c r="G865" s="1455"/>
      <c r="H865" s="1456"/>
      <c r="I865" s="1454"/>
      <c r="J865" s="1457"/>
    </row>
    <row r="866" spans="1:10" s="31" customFormat="1" ht="45" customHeight="1" thickTop="1" thickBot="1" x14ac:dyDescent="0.25">
      <c r="A866" s="1450" t="s">
        <v>214</v>
      </c>
      <c r="B866" s="1451"/>
      <c r="C866" s="1451"/>
      <c r="D866" s="1451"/>
      <c r="E866" s="893">
        <f>IF(SUM(E867:G871)=0,"",SUM(E867:G871))</f>
        <v>1108</v>
      </c>
      <c r="F866" s="893"/>
      <c r="G866" s="894"/>
      <c r="H866" s="895">
        <f>IF(SUM(H867:J871)=0,"",SUM(H867:J871))</f>
        <v>6361</v>
      </c>
      <c r="I866" s="893"/>
      <c r="J866" s="896"/>
    </row>
    <row r="867" spans="1:10" s="31" customFormat="1" ht="15" thickTop="1" x14ac:dyDescent="0.2">
      <c r="A867" s="2560" t="s">
        <v>1107</v>
      </c>
      <c r="B867" s="2561"/>
      <c r="C867" s="2561"/>
      <c r="D867" s="2561"/>
      <c r="E867" s="897">
        <v>1108</v>
      </c>
      <c r="F867" s="897"/>
      <c r="G867" s="898"/>
      <c r="H867" s="2516">
        <v>6361</v>
      </c>
      <c r="I867" s="897"/>
      <c r="J867" s="2517"/>
    </row>
    <row r="868" spans="1:10" s="31" customFormat="1" x14ac:dyDescent="0.2">
      <c r="A868" s="848"/>
      <c r="B868" s="849"/>
      <c r="C868" s="849"/>
      <c r="D868" s="849"/>
      <c r="E868" s="1458"/>
      <c r="F868" s="1458"/>
      <c r="G868" s="695"/>
      <c r="H868" s="691"/>
      <c r="I868" s="1458"/>
      <c r="J868" s="692"/>
    </row>
    <row r="869" spans="1:10" s="31" customFormat="1" x14ac:dyDescent="0.2">
      <c r="A869" s="848"/>
      <c r="B869" s="849"/>
      <c r="C869" s="849"/>
      <c r="D869" s="849"/>
      <c r="E869" s="1458"/>
      <c r="F869" s="1458"/>
      <c r="G869" s="695"/>
      <c r="H869" s="691"/>
      <c r="I869" s="1458"/>
      <c r="J869" s="692"/>
    </row>
    <row r="870" spans="1:10" s="31" customFormat="1" x14ac:dyDescent="0.2">
      <c r="A870" s="848"/>
      <c r="B870" s="849"/>
      <c r="C870" s="849"/>
      <c r="D870" s="849"/>
      <c r="E870" s="1458"/>
      <c r="F870" s="1458"/>
      <c r="G870" s="695"/>
      <c r="H870" s="691"/>
      <c r="I870" s="1458"/>
      <c r="J870" s="692"/>
    </row>
    <row r="871" spans="1:10" s="31" customFormat="1" ht="15" thickBot="1" x14ac:dyDescent="0.25">
      <c r="A871" s="2810"/>
      <c r="B871" s="2811"/>
      <c r="C871" s="2811"/>
      <c r="D871" s="2811"/>
      <c r="E871" s="2812"/>
      <c r="F871" s="2812"/>
      <c r="G871" s="2813"/>
      <c r="H871" s="2814"/>
      <c r="I871" s="2812"/>
      <c r="J871" s="2815"/>
    </row>
    <row r="872" spans="1:10" s="31" customFormat="1" ht="15" thickTop="1" x14ac:dyDescent="0.2">
      <c r="A872" s="87"/>
      <c r="B872" s="87"/>
      <c r="C872" s="87"/>
      <c r="D872" s="87"/>
      <c r="E872" s="88"/>
      <c r="F872" s="88"/>
      <c r="G872" s="88"/>
      <c r="H872" s="88"/>
      <c r="I872" s="89"/>
      <c r="J872" s="89"/>
    </row>
    <row r="873" spans="1:10" s="31" customFormat="1" x14ac:dyDescent="0.2">
      <c r="A873" s="594" t="s">
        <v>975</v>
      </c>
      <c r="B873" s="594"/>
      <c r="C873" s="594"/>
      <c r="D873" s="594"/>
      <c r="E873" s="594"/>
      <c r="F873" s="594"/>
      <c r="G873" s="594"/>
      <c r="H873" s="594"/>
      <c r="I873" s="594"/>
      <c r="J873" s="594"/>
    </row>
    <row r="874" spans="1:10" s="31" customFormat="1" x14ac:dyDescent="0.2">
      <c r="A874" s="215"/>
      <c r="B874" s="215"/>
      <c r="C874" s="215"/>
      <c r="D874" s="215"/>
      <c r="E874" s="215"/>
      <c r="F874" s="215"/>
      <c r="G874" s="215"/>
      <c r="H874" s="215"/>
      <c r="I874" s="215"/>
      <c r="J874" s="215"/>
    </row>
    <row r="875" spans="1:10" s="31" customFormat="1" x14ac:dyDescent="0.2">
      <c r="A875" s="599"/>
      <c r="B875" s="600"/>
      <c r="C875" s="600"/>
      <c r="D875" s="600"/>
      <c r="E875" s="600"/>
      <c r="F875" s="600"/>
      <c r="G875" s="600"/>
      <c r="H875" s="600"/>
      <c r="I875" s="600"/>
      <c r="J875" s="601"/>
    </row>
    <row r="876" spans="1:10" s="31" customFormat="1" x14ac:dyDescent="0.2">
      <c r="A876" s="215"/>
      <c r="B876" s="215"/>
      <c r="C876" s="215"/>
      <c r="D876" s="215"/>
      <c r="E876" s="215"/>
      <c r="F876" s="215"/>
      <c r="G876" s="215"/>
      <c r="H876" s="215"/>
      <c r="I876" s="215"/>
      <c r="J876" s="215"/>
    </row>
    <row r="877" spans="1:10" s="31" customFormat="1" x14ac:dyDescent="0.2">
      <c r="A877" s="215"/>
      <c r="B877" s="215"/>
      <c r="C877" s="215"/>
      <c r="D877" s="215"/>
      <c r="E877" s="215"/>
      <c r="F877" s="215"/>
      <c r="G877" s="215"/>
      <c r="H877" s="215"/>
      <c r="I877" s="215"/>
      <c r="J877" s="215"/>
    </row>
    <row r="878" spans="1:10" s="31" customFormat="1" x14ac:dyDescent="0.2">
      <c r="A878" s="90" t="s">
        <v>215</v>
      </c>
      <c r="B878" s="721" t="s">
        <v>1031</v>
      </c>
      <c r="C878" s="721"/>
      <c r="D878" s="721"/>
      <c r="E878" s="721"/>
      <c r="F878" s="721"/>
      <c r="G878" s="721"/>
      <c r="H878" s="721"/>
      <c r="I878" s="721"/>
      <c r="J878" s="721"/>
    </row>
    <row r="879" spans="1:10" s="31" customFormat="1" x14ac:dyDescent="0.2">
      <c r="A879" s="1477"/>
      <c r="B879" s="1477"/>
      <c r="C879" s="1477"/>
      <c r="D879" s="1477"/>
      <c r="E879" s="1477"/>
      <c r="F879" s="1477"/>
      <c r="G879" s="1477"/>
      <c r="H879" s="1477"/>
      <c r="I879" s="1477"/>
      <c r="J879" s="1477"/>
    </row>
    <row r="880" spans="1:10" s="31" customFormat="1" ht="33.75" customHeight="1" x14ac:dyDescent="0.2">
      <c r="A880" s="1053" t="s">
        <v>216</v>
      </c>
      <c r="B880" s="1285"/>
      <c r="C880" s="1285"/>
      <c r="D880" s="1054"/>
      <c r="E880" s="1483" t="s">
        <v>802</v>
      </c>
      <c r="F880" s="838"/>
      <c r="G880" s="839"/>
      <c r="H880" s="837" t="s">
        <v>804</v>
      </c>
      <c r="I880" s="838"/>
      <c r="J880" s="839"/>
    </row>
    <row r="881" spans="1:10" s="31" customFormat="1" x14ac:dyDescent="0.2">
      <c r="A881" s="840" t="s">
        <v>794</v>
      </c>
      <c r="B881" s="840"/>
      <c r="C881" s="840"/>
      <c r="D881" s="840"/>
      <c r="E881" s="1482">
        <v>120310</v>
      </c>
      <c r="F881" s="1482"/>
      <c r="G881" s="1482"/>
      <c r="H881" s="630">
        <v>120310</v>
      </c>
      <c r="I881" s="630"/>
      <c r="J881" s="630"/>
    </row>
    <row r="882" spans="1:10" s="31" customFormat="1" x14ac:dyDescent="0.2">
      <c r="A882" s="840" t="s">
        <v>795</v>
      </c>
      <c r="B882" s="840"/>
      <c r="C882" s="840"/>
      <c r="D882" s="840"/>
      <c r="E882" s="1482"/>
      <c r="F882" s="1482"/>
      <c r="G882" s="1482"/>
      <c r="H882" s="730"/>
      <c r="I882" s="730"/>
      <c r="J882" s="730"/>
    </row>
    <row r="883" spans="1:10" s="31" customFormat="1" x14ac:dyDescent="0.2">
      <c r="A883" s="840" t="s">
        <v>796</v>
      </c>
      <c r="B883" s="840"/>
      <c r="C883" s="840"/>
      <c r="D883" s="840"/>
      <c r="E883" s="1482"/>
      <c r="F883" s="1482"/>
      <c r="G883" s="1482"/>
      <c r="H883" s="730"/>
      <c r="I883" s="730"/>
      <c r="J883" s="730"/>
    </row>
    <row r="884" spans="1:10" s="31" customFormat="1" ht="30" customHeight="1" x14ac:dyDescent="0.2">
      <c r="A884" s="840" t="s">
        <v>797</v>
      </c>
      <c r="B884" s="840"/>
      <c r="C884" s="840"/>
      <c r="D884" s="840"/>
      <c r="E884" s="1482"/>
      <c r="F884" s="1482"/>
      <c r="G884" s="1482"/>
      <c r="H884" s="730"/>
      <c r="I884" s="730"/>
      <c r="J884" s="730"/>
    </row>
    <row r="885" spans="1:10" s="31" customFormat="1" ht="30" customHeight="1" x14ac:dyDescent="0.2">
      <c r="A885" s="840" t="s">
        <v>1032</v>
      </c>
      <c r="B885" s="840"/>
      <c r="C885" s="840"/>
      <c r="D885" s="840"/>
      <c r="E885" s="1482"/>
      <c r="F885" s="1482"/>
      <c r="G885" s="1482"/>
      <c r="H885" s="730"/>
      <c r="I885" s="730"/>
      <c r="J885" s="730"/>
    </row>
    <row r="886" spans="1:10" s="31" customFormat="1" ht="27.75" customHeight="1" x14ac:dyDescent="0.2">
      <c r="A886" s="840" t="s">
        <v>798</v>
      </c>
      <c r="B886" s="840"/>
      <c r="C886" s="840"/>
      <c r="D886" s="840"/>
      <c r="E886" s="1482"/>
      <c r="F886" s="1482"/>
      <c r="G886" s="1482"/>
      <c r="H886" s="730"/>
      <c r="I886" s="730"/>
      <c r="J886" s="730"/>
    </row>
    <row r="887" spans="1:10" s="31" customFormat="1" x14ac:dyDescent="0.2">
      <c r="A887" s="91"/>
      <c r="B887" s="91"/>
      <c r="C887" s="91"/>
      <c r="D887" s="91"/>
      <c r="E887" s="91"/>
      <c r="F887" s="91"/>
      <c r="G887" s="92"/>
      <c r="H887" s="92"/>
      <c r="I887" s="93"/>
      <c r="J887" s="93"/>
    </row>
    <row r="888" spans="1:10" s="31" customFormat="1" ht="29.25" customHeight="1" x14ac:dyDescent="0.2">
      <c r="A888" s="675" t="s">
        <v>799</v>
      </c>
      <c r="B888" s="675"/>
      <c r="C888" s="675"/>
      <c r="D888" s="675"/>
      <c r="E888" s="675"/>
      <c r="F888" s="675"/>
      <c r="G888" s="675"/>
      <c r="H888" s="675"/>
      <c r="I888" s="675"/>
      <c r="J888" s="675"/>
    </row>
    <row r="889" spans="1:10" s="31" customFormat="1" x14ac:dyDescent="0.2">
      <c r="A889" s="214"/>
      <c r="B889" s="214"/>
      <c r="C889" s="214"/>
      <c r="D889" s="214"/>
      <c r="E889" s="214"/>
      <c r="F889" s="214"/>
      <c r="G889" s="214"/>
      <c r="H889" s="214"/>
      <c r="I889" s="214"/>
      <c r="J889" s="214"/>
    </row>
    <row r="890" spans="1:10" s="31" customFormat="1" x14ac:dyDescent="0.2">
      <c r="A890" s="255"/>
      <c r="B890" s="256"/>
      <c r="C890" s="256"/>
      <c r="D890" s="256"/>
      <c r="E890" s="256"/>
      <c r="F890" s="256"/>
      <c r="G890" s="256"/>
      <c r="H890" s="256"/>
      <c r="I890" s="256"/>
      <c r="J890" s="257"/>
    </row>
    <row r="891" spans="1:10" s="31" customFormat="1" x14ac:dyDescent="0.2">
      <c r="A891" s="260"/>
      <c r="B891" s="260"/>
      <c r="C891" s="260"/>
      <c r="D891" s="260"/>
      <c r="E891" s="260"/>
      <c r="F891" s="260"/>
      <c r="G891" s="260"/>
      <c r="H891" s="260"/>
      <c r="I891" s="260"/>
      <c r="J891" s="260"/>
    </row>
    <row r="892" spans="1:10" s="31" customFormat="1" x14ac:dyDescent="0.2">
      <c r="A892" s="214"/>
      <c r="B892" s="214"/>
      <c r="C892" s="214"/>
      <c r="D892" s="214"/>
      <c r="E892" s="214"/>
      <c r="F892" s="214"/>
      <c r="G892" s="214"/>
      <c r="H892" s="214"/>
      <c r="I892" s="214"/>
      <c r="J892" s="214"/>
    </row>
    <row r="893" spans="1:10" s="31" customFormat="1" x14ac:dyDescent="0.2">
      <c r="A893" s="1477"/>
      <c r="B893" s="1477"/>
      <c r="C893" s="1477"/>
      <c r="D893" s="1477"/>
      <c r="E893" s="1477"/>
      <c r="F893" s="1477"/>
      <c r="G893" s="1477"/>
      <c r="H893" s="1477"/>
      <c r="I893" s="1477"/>
      <c r="J893" s="1477"/>
    </row>
    <row r="894" spans="1:10" s="31" customFormat="1" ht="33.75" customHeight="1" x14ac:dyDescent="0.2">
      <c r="A894" s="1053" t="s">
        <v>216</v>
      </c>
      <c r="B894" s="1285"/>
      <c r="C894" s="1285"/>
      <c r="D894" s="1054"/>
      <c r="E894" s="1483" t="s">
        <v>802</v>
      </c>
      <c r="F894" s="838"/>
      <c r="G894" s="839"/>
      <c r="H894" s="837" t="s">
        <v>805</v>
      </c>
      <c r="I894" s="838"/>
      <c r="J894" s="839"/>
    </row>
    <row r="895" spans="1:10" s="31" customFormat="1" x14ac:dyDescent="0.2">
      <c r="A895" s="840" t="s">
        <v>800</v>
      </c>
      <c r="B895" s="840"/>
      <c r="C895" s="840"/>
      <c r="D895" s="840"/>
      <c r="E895" s="840"/>
      <c r="F895" s="840"/>
      <c r="G895" s="840"/>
      <c r="H895" s="1480"/>
      <c r="I895" s="1480"/>
      <c r="J895" s="1480"/>
    </row>
    <row r="896" spans="1:10" s="31" customFormat="1" ht="28.5" customHeight="1" x14ac:dyDescent="0.2">
      <c r="A896" s="840" t="s">
        <v>999</v>
      </c>
      <c r="B896" s="840"/>
      <c r="C896" s="840"/>
      <c r="D896" s="840"/>
      <c r="E896" s="840"/>
      <c r="F896" s="840"/>
      <c r="G896" s="840"/>
      <c r="H896" s="1480"/>
      <c r="I896" s="1480"/>
      <c r="J896" s="1480"/>
    </row>
    <row r="897" spans="1:10" s="31" customFormat="1" x14ac:dyDescent="0.2">
      <c r="A897" s="840" t="s">
        <v>801</v>
      </c>
      <c r="B897" s="840"/>
      <c r="C897" s="840"/>
      <c r="D897" s="840"/>
      <c r="E897" s="840"/>
      <c r="F897" s="840"/>
      <c r="G897" s="840"/>
      <c r="H897" s="1480"/>
      <c r="I897" s="1480"/>
      <c r="J897" s="1480"/>
    </row>
    <row r="898" spans="1:10" s="31" customFormat="1" x14ac:dyDescent="0.2">
      <c r="A898" s="840"/>
      <c r="B898" s="840"/>
      <c r="C898" s="840"/>
      <c r="D898" s="840"/>
      <c r="E898" s="840"/>
      <c r="F898" s="840"/>
      <c r="G898" s="840"/>
      <c r="H898" s="1480"/>
      <c r="I898" s="1480"/>
      <c r="J898" s="1480"/>
    </row>
    <row r="899" spans="1:10" s="31" customFormat="1" x14ac:dyDescent="0.2">
      <c r="A899" s="840"/>
      <c r="B899" s="840"/>
      <c r="C899" s="840"/>
      <c r="D899" s="840"/>
      <c r="E899" s="840"/>
      <c r="F899" s="840"/>
      <c r="G899" s="840"/>
      <c r="H899" s="1480"/>
      <c r="I899" s="1480"/>
      <c r="J899" s="1480"/>
    </row>
    <row r="900" spans="1:10" s="31" customFormat="1" x14ac:dyDescent="0.2">
      <c r="A900" s="840"/>
      <c r="B900" s="840"/>
      <c r="C900" s="840"/>
      <c r="D900" s="840"/>
      <c r="E900" s="840"/>
      <c r="F900" s="840"/>
      <c r="G900" s="840"/>
      <c r="H900" s="1480"/>
      <c r="I900" s="1480"/>
      <c r="J900" s="1480"/>
    </row>
    <row r="901" spans="1:10" s="31" customFormat="1" ht="27.75" customHeight="1" x14ac:dyDescent="0.2">
      <c r="A901" s="1481" t="s">
        <v>84</v>
      </c>
      <c r="B901" s="1481"/>
      <c r="C901" s="1481"/>
      <c r="D901" s="1481"/>
      <c r="E901" s="1482"/>
      <c r="F901" s="1482"/>
      <c r="G901" s="1482"/>
      <c r="H901" s="730"/>
      <c r="I901" s="730"/>
      <c r="J901" s="730"/>
    </row>
    <row r="902" spans="1:10" s="31" customFormat="1" x14ac:dyDescent="0.2">
      <c r="A902" s="287"/>
      <c r="B902" s="287"/>
      <c r="C902" s="287"/>
      <c r="D902" s="287"/>
      <c r="E902" s="91"/>
      <c r="F902" s="91"/>
      <c r="G902" s="91"/>
      <c r="H902" s="10"/>
      <c r="I902" s="10"/>
      <c r="J902" s="10"/>
    </row>
    <row r="903" spans="1:10" s="31" customFormat="1" ht="28.15" customHeight="1" x14ac:dyDescent="0.2">
      <c r="A903" s="675" t="s">
        <v>1035</v>
      </c>
      <c r="B903" s="675"/>
      <c r="C903" s="675"/>
      <c r="D903" s="675"/>
      <c r="E903" s="675"/>
      <c r="F903" s="675"/>
      <c r="G903" s="675"/>
      <c r="H903" s="675"/>
      <c r="I903" s="675"/>
      <c r="J903" s="675"/>
    </row>
    <row r="904" spans="1:10" s="31" customFormat="1" x14ac:dyDescent="0.2">
      <c r="A904" s="239"/>
      <c r="B904" s="239"/>
      <c r="C904" s="239"/>
      <c r="D904" s="239"/>
      <c r="E904" s="239"/>
      <c r="F904" s="239"/>
      <c r="G904" s="239"/>
      <c r="H904" s="239"/>
      <c r="I904" s="239"/>
      <c r="J904" s="239"/>
    </row>
    <row r="905" spans="1:10" s="31" customFormat="1" x14ac:dyDescent="0.2">
      <c r="A905" s="599"/>
      <c r="B905" s="600"/>
      <c r="C905" s="600"/>
      <c r="D905" s="600"/>
      <c r="E905" s="600"/>
      <c r="F905" s="600"/>
      <c r="G905" s="600"/>
      <c r="H905" s="600"/>
      <c r="I905" s="600"/>
      <c r="J905" s="601"/>
    </row>
    <row r="906" spans="1:10" s="31" customFormat="1" x14ac:dyDescent="0.2">
      <c r="A906" s="360"/>
      <c r="B906" s="360"/>
      <c r="C906" s="360"/>
      <c r="D906" s="360"/>
      <c r="E906" s="360"/>
      <c r="F906" s="360"/>
      <c r="G906" s="360"/>
      <c r="H906" s="360"/>
      <c r="I906" s="360"/>
      <c r="J906" s="360"/>
    </row>
    <row r="907" spans="1:10" s="31" customFormat="1" ht="106.15" customHeight="1" x14ac:dyDescent="0.2">
      <c r="A907" s="380" t="s">
        <v>806</v>
      </c>
      <c r="B907" s="675" t="s">
        <v>1036</v>
      </c>
      <c r="C907" s="722"/>
      <c r="D907" s="722"/>
      <c r="E907" s="722"/>
      <c r="F907" s="722"/>
      <c r="G907" s="722"/>
      <c r="H907" s="722"/>
      <c r="I907" s="722"/>
      <c r="J907" s="722"/>
    </row>
    <row r="908" spans="1:10" s="31" customFormat="1" x14ac:dyDescent="0.2">
      <c r="A908" s="214"/>
      <c r="B908" s="214"/>
      <c r="C908" s="214"/>
      <c r="D908" s="214"/>
      <c r="E908" s="214"/>
      <c r="F908" s="214"/>
      <c r="G908" s="214"/>
      <c r="H908" s="214"/>
      <c r="I908" s="214"/>
      <c r="J908" s="214"/>
    </row>
    <row r="909" spans="1:10" s="31" customFormat="1" x14ac:dyDescent="0.2">
      <c r="A909" s="248" t="s">
        <v>806</v>
      </c>
      <c r="B909" s="675" t="s">
        <v>1037</v>
      </c>
      <c r="C909" s="675"/>
      <c r="D909" s="675"/>
      <c r="E909" s="675"/>
      <c r="F909" s="675"/>
      <c r="G909" s="675"/>
      <c r="H909" s="675"/>
      <c r="I909" s="675"/>
      <c r="J909" s="675"/>
    </row>
    <row r="910" spans="1:10" s="31" customFormat="1" x14ac:dyDescent="0.2">
      <c r="A910" s="214"/>
      <c r="B910" s="214"/>
      <c r="C910" s="214"/>
      <c r="D910" s="214"/>
      <c r="E910" s="214"/>
      <c r="F910" s="214"/>
      <c r="G910" s="214"/>
      <c r="H910" s="214"/>
      <c r="I910" s="214"/>
      <c r="J910" s="214"/>
    </row>
    <row r="911" spans="1:10" s="31" customFormat="1" ht="15" thickBot="1" x14ac:dyDescent="0.25">
      <c r="A911" s="841"/>
      <c r="B911" s="841"/>
      <c r="C911" s="87"/>
      <c r="D911" s="87"/>
      <c r="E911" s="88"/>
      <c r="F911" s="88"/>
      <c r="G911" s="88"/>
      <c r="H911" s="88"/>
      <c r="I911" s="89"/>
      <c r="J911" s="89"/>
    </row>
    <row r="912" spans="1:10" s="31" customFormat="1" ht="42.75" customHeight="1" thickTop="1" thickBot="1" x14ac:dyDescent="0.25">
      <c r="A912" s="842" t="s">
        <v>217</v>
      </c>
      <c r="B912" s="843"/>
      <c r="C912" s="843"/>
      <c r="D912" s="843"/>
      <c r="E912" s="843"/>
      <c r="F912" s="843"/>
      <c r="G912" s="843"/>
      <c r="H912" s="2820" t="s">
        <v>23</v>
      </c>
      <c r="I912" s="2821"/>
      <c r="J912" s="2822"/>
    </row>
    <row r="913" spans="1:10" s="31" customFormat="1" ht="15" thickTop="1" x14ac:dyDescent="0.2">
      <c r="A913" s="844" t="s">
        <v>218</v>
      </c>
      <c r="B913" s="845"/>
      <c r="C913" s="845"/>
      <c r="D913" s="845"/>
      <c r="E913" s="845"/>
      <c r="F913" s="845"/>
      <c r="G913" s="845"/>
      <c r="H913" s="2823">
        <v>95057</v>
      </c>
      <c r="I913" s="2824"/>
      <c r="J913" s="2825"/>
    </row>
    <row r="914" spans="1:10" s="31" customFormat="1" ht="15" thickBot="1" x14ac:dyDescent="0.25">
      <c r="A914" s="846" t="s">
        <v>219</v>
      </c>
      <c r="B914" s="847" t="s">
        <v>22</v>
      </c>
      <c r="C914" s="847"/>
      <c r="D914" s="847"/>
      <c r="E914" s="847"/>
      <c r="F914" s="847"/>
      <c r="G914" s="847"/>
      <c r="H914" s="1509" t="s">
        <v>22</v>
      </c>
      <c r="I914" s="1509"/>
      <c r="J914" s="1510"/>
    </row>
    <row r="915" spans="1:10" s="31" customFormat="1" x14ac:dyDescent="0.2">
      <c r="A915" s="1478" t="s">
        <v>220</v>
      </c>
      <c r="B915" s="1479"/>
      <c r="C915" s="1479"/>
      <c r="D915" s="1479"/>
      <c r="E915" s="1479"/>
      <c r="F915" s="1479"/>
      <c r="G915" s="1479"/>
      <c r="H915" s="1230"/>
      <c r="I915" s="1230"/>
      <c r="J915" s="2819"/>
    </row>
    <row r="916" spans="1:10" s="31" customFormat="1" x14ac:dyDescent="0.2">
      <c r="A916" s="1475" t="s">
        <v>221</v>
      </c>
      <c r="B916" s="1476"/>
      <c r="C916" s="1476"/>
      <c r="D916" s="1476"/>
      <c r="E916" s="1476"/>
      <c r="F916" s="1476"/>
      <c r="G916" s="1476"/>
      <c r="H916" s="676"/>
      <c r="I916" s="676"/>
      <c r="J916" s="678"/>
    </row>
    <row r="917" spans="1:10" s="31" customFormat="1" x14ac:dyDescent="0.2">
      <c r="A917" s="1475" t="s">
        <v>222</v>
      </c>
      <c r="B917" s="1476"/>
      <c r="C917" s="1476"/>
      <c r="D917" s="1476"/>
      <c r="E917" s="1476"/>
      <c r="F917" s="1476"/>
      <c r="G917" s="1476"/>
      <c r="H917" s="676"/>
      <c r="I917" s="676"/>
      <c r="J917" s="678"/>
    </row>
    <row r="918" spans="1:10" s="31" customFormat="1" x14ac:dyDescent="0.2">
      <c r="A918" s="1475" t="s">
        <v>223</v>
      </c>
      <c r="B918" s="1476"/>
      <c r="C918" s="1476"/>
      <c r="D918" s="1476"/>
      <c r="E918" s="1476"/>
      <c r="F918" s="1476"/>
      <c r="G918" s="1476"/>
      <c r="H918" s="676"/>
      <c r="I918" s="676"/>
      <c r="J918" s="678"/>
    </row>
    <row r="919" spans="1:10" s="31" customFormat="1" x14ac:dyDescent="0.2">
      <c r="A919" s="1475" t="s">
        <v>224</v>
      </c>
      <c r="B919" s="1476"/>
      <c r="C919" s="1476"/>
      <c r="D919" s="1476"/>
      <c r="E919" s="1476"/>
      <c r="F919" s="1476"/>
      <c r="G919" s="1476"/>
      <c r="H919" s="676">
        <v>72460</v>
      </c>
      <c r="I919" s="676"/>
      <c r="J919" s="678"/>
    </row>
    <row r="920" spans="1:10" s="31" customFormat="1" x14ac:dyDescent="0.2">
      <c r="A920" s="1475" t="s">
        <v>225</v>
      </c>
      <c r="B920" s="1476"/>
      <c r="C920" s="1476"/>
      <c r="D920" s="1476"/>
      <c r="E920" s="1476"/>
      <c r="F920" s="1476"/>
      <c r="G920" s="1476"/>
      <c r="H920" s="676">
        <v>22597</v>
      </c>
      <c r="I920" s="676"/>
      <c r="J920" s="678"/>
    </row>
    <row r="921" spans="1:10" s="29" customFormat="1" x14ac:dyDescent="0.2">
      <c r="A921" s="1475" t="s">
        <v>226</v>
      </c>
      <c r="B921" s="1476"/>
      <c r="C921" s="1476"/>
      <c r="D921" s="1476"/>
      <c r="E921" s="1476"/>
      <c r="F921" s="1476"/>
      <c r="G921" s="1476"/>
      <c r="H921" s="676"/>
      <c r="I921" s="676"/>
      <c r="J921" s="678"/>
    </row>
    <row r="922" spans="1:10" s="29" customFormat="1" ht="15" thickBot="1" x14ac:dyDescent="0.25">
      <c r="A922" s="1518" t="s">
        <v>227</v>
      </c>
      <c r="B922" s="1519"/>
      <c r="C922" s="1519"/>
      <c r="D922" s="1519"/>
      <c r="E922" s="1519"/>
      <c r="F922" s="1519"/>
      <c r="G922" s="1519"/>
      <c r="H922" s="1791"/>
      <c r="I922" s="1791"/>
      <c r="J922" s="1792"/>
    </row>
    <row r="923" spans="1:10" s="29" customFormat="1" ht="15" thickBot="1" x14ac:dyDescent="0.25">
      <c r="A923" s="1522" t="s">
        <v>84</v>
      </c>
      <c r="B923" s="1523"/>
      <c r="C923" s="1523"/>
      <c r="D923" s="1523"/>
      <c r="E923" s="1523"/>
      <c r="F923" s="1523"/>
      <c r="G923" s="1523"/>
      <c r="H923" s="1794">
        <f>IF(SUM(H915:J922)=0,"",SUM(H915:J922))</f>
        <v>95057</v>
      </c>
      <c r="I923" s="1794"/>
      <c r="J923" s="1795"/>
    </row>
    <row r="924" spans="1:10" s="29" customFormat="1" ht="15" thickTop="1" x14ac:dyDescent="0.2">
      <c r="A924" s="87"/>
      <c r="B924" s="87"/>
      <c r="C924" s="87"/>
      <c r="D924" s="87"/>
      <c r="E924" s="88"/>
      <c r="F924" s="88"/>
      <c r="G924" s="88"/>
      <c r="H924" s="88"/>
      <c r="I924" s="89"/>
      <c r="J924" s="89"/>
    </row>
    <row r="925" spans="1:10" s="29" customFormat="1" ht="15" thickBot="1" x14ac:dyDescent="0.25">
      <c r="A925" s="841"/>
      <c r="B925" s="841"/>
      <c r="C925" s="94"/>
      <c r="D925" s="94"/>
      <c r="E925" s="94"/>
      <c r="F925" s="94"/>
      <c r="G925" s="94"/>
      <c r="H925" s="94"/>
      <c r="I925" s="94"/>
      <c r="J925" s="94"/>
    </row>
    <row r="926" spans="1:10" s="29" customFormat="1" ht="44.25" customHeight="1" thickTop="1" thickBot="1" x14ac:dyDescent="0.25">
      <c r="A926" s="842" t="s">
        <v>217</v>
      </c>
      <c r="B926" s="843"/>
      <c r="C926" s="843"/>
      <c r="D926" s="843"/>
      <c r="E926" s="843"/>
      <c r="F926" s="843"/>
      <c r="G926" s="843"/>
      <c r="H926" s="2820" t="s">
        <v>23</v>
      </c>
      <c r="I926" s="2821"/>
      <c r="J926" s="2822"/>
    </row>
    <row r="927" spans="1:10" s="29" customFormat="1" ht="15" thickTop="1" x14ac:dyDescent="0.2">
      <c r="A927" s="844" t="s">
        <v>228</v>
      </c>
      <c r="B927" s="845"/>
      <c r="C927" s="845"/>
      <c r="D927" s="845"/>
      <c r="E927" s="845"/>
      <c r="F927" s="845"/>
      <c r="G927" s="845"/>
      <c r="H927" s="1513"/>
      <c r="I927" s="1514"/>
      <c r="J927" s="1515"/>
    </row>
    <row r="928" spans="1:10" s="29" customFormat="1" ht="15" thickBot="1" x14ac:dyDescent="0.25">
      <c r="A928" s="846" t="s">
        <v>229</v>
      </c>
      <c r="B928" s="847" t="s">
        <v>22</v>
      </c>
      <c r="C928" s="847"/>
      <c r="D928" s="847"/>
      <c r="E928" s="847"/>
      <c r="F928" s="847"/>
      <c r="G928" s="847"/>
      <c r="H928" s="1509" t="s">
        <v>22</v>
      </c>
      <c r="I928" s="1509"/>
      <c r="J928" s="1510"/>
    </row>
    <row r="929" spans="1:10" s="29" customFormat="1" x14ac:dyDescent="0.2">
      <c r="A929" s="1478" t="s">
        <v>230</v>
      </c>
      <c r="B929" s="1479"/>
      <c r="C929" s="1479"/>
      <c r="D929" s="1479"/>
      <c r="E929" s="1479"/>
      <c r="F929" s="1479"/>
      <c r="G929" s="1479"/>
      <c r="H929" s="1511"/>
      <c r="I929" s="1511"/>
      <c r="J929" s="1512"/>
    </row>
    <row r="930" spans="1:10" s="29" customFormat="1" x14ac:dyDescent="0.2">
      <c r="A930" s="1475" t="s">
        <v>231</v>
      </c>
      <c r="B930" s="1476"/>
      <c r="C930" s="1476"/>
      <c r="D930" s="1476"/>
      <c r="E930" s="1476"/>
      <c r="F930" s="1476"/>
      <c r="G930" s="1476"/>
      <c r="H930" s="1237"/>
      <c r="I930" s="1237"/>
      <c r="J930" s="1761"/>
    </row>
    <row r="931" spans="1:10" s="29" customFormat="1" x14ac:dyDescent="0.2">
      <c r="A931" s="1475" t="s">
        <v>232</v>
      </c>
      <c r="B931" s="1476"/>
      <c r="C931" s="1476"/>
      <c r="D931" s="1476"/>
      <c r="E931" s="1476"/>
      <c r="F931" s="1476"/>
      <c r="G931" s="1476"/>
      <c r="H931" s="1507"/>
      <c r="I931" s="1507"/>
      <c r="J931" s="1508"/>
    </row>
    <row r="932" spans="1:10" s="29" customFormat="1" x14ac:dyDescent="0.2">
      <c r="A932" s="1475" t="s">
        <v>233</v>
      </c>
      <c r="B932" s="1476"/>
      <c r="C932" s="1476"/>
      <c r="D932" s="1476"/>
      <c r="E932" s="1476"/>
      <c r="F932" s="1476"/>
      <c r="G932" s="1476"/>
      <c r="H932" s="1507"/>
      <c r="I932" s="1507"/>
      <c r="J932" s="1508"/>
    </row>
    <row r="933" spans="1:10" s="29" customFormat="1" x14ac:dyDescent="0.2">
      <c r="A933" s="1475" t="s">
        <v>234</v>
      </c>
      <c r="B933" s="1476"/>
      <c r="C933" s="1476"/>
      <c r="D933" s="1476"/>
      <c r="E933" s="1476"/>
      <c r="F933" s="1476"/>
      <c r="G933" s="1476"/>
      <c r="H933" s="1507"/>
      <c r="I933" s="1507"/>
      <c r="J933" s="1508"/>
    </row>
    <row r="934" spans="1:10" s="29" customFormat="1" ht="15" thickBot="1" x14ac:dyDescent="0.25">
      <c r="A934" s="1518" t="s">
        <v>235</v>
      </c>
      <c r="B934" s="1519"/>
      <c r="C934" s="1519"/>
      <c r="D934" s="1519"/>
      <c r="E934" s="1519"/>
      <c r="F934" s="1519"/>
      <c r="G934" s="1519"/>
      <c r="H934" s="1520"/>
      <c r="I934" s="1520"/>
      <c r="J934" s="1521"/>
    </row>
    <row r="935" spans="1:10" s="29" customFormat="1" ht="15" thickBot="1" x14ac:dyDescent="0.25">
      <c r="A935" s="1522" t="s">
        <v>84</v>
      </c>
      <c r="B935" s="1523"/>
      <c r="C935" s="1523"/>
      <c r="D935" s="1523"/>
      <c r="E935" s="1523"/>
      <c r="F935" s="1523"/>
      <c r="G935" s="1523"/>
      <c r="H935" s="1524" t="str">
        <f>IF(SUM(H929:J934)=0,"",SUM(H929:J934))</f>
        <v/>
      </c>
      <c r="I935" s="1524"/>
      <c r="J935" s="1525"/>
    </row>
    <row r="936" spans="1:10" s="29" customFormat="1" ht="15" thickTop="1" x14ac:dyDescent="0.2">
      <c r="A936" s="1516"/>
      <c r="B936" s="1516"/>
      <c r="C936" s="1516"/>
      <c r="D936" s="1516"/>
      <c r="E936" s="1516"/>
      <c r="F936" s="1516"/>
      <c r="G936" s="1516"/>
      <c r="H936" s="1517"/>
      <c r="I936" s="1517"/>
      <c r="J936" s="1517"/>
    </row>
    <row r="937" spans="1:10" s="29" customFormat="1" x14ac:dyDescent="0.2">
      <c r="A937" s="675" t="s">
        <v>807</v>
      </c>
      <c r="B937" s="675"/>
      <c r="C937" s="675"/>
      <c r="D937" s="675"/>
      <c r="E937" s="675"/>
      <c r="F937" s="675"/>
      <c r="G937" s="675"/>
      <c r="H937" s="675"/>
      <c r="I937" s="675"/>
      <c r="J937" s="675"/>
    </row>
    <row r="938" spans="1:10" s="29" customFormat="1" x14ac:dyDescent="0.2">
      <c r="A938" s="214"/>
      <c r="B938" s="214"/>
      <c r="C938" s="214"/>
      <c r="D938" s="214"/>
      <c r="E938" s="214"/>
      <c r="F938" s="214"/>
      <c r="G938" s="214"/>
      <c r="H938" s="214"/>
      <c r="I938" s="214"/>
      <c r="J938" s="214"/>
    </row>
    <row r="939" spans="1:10" s="29" customFormat="1" x14ac:dyDescent="0.2">
      <c r="A939" s="599"/>
      <c r="B939" s="600"/>
      <c r="C939" s="600"/>
      <c r="D939" s="600"/>
      <c r="E939" s="600"/>
      <c r="F939" s="600"/>
      <c r="G939" s="600"/>
      <c r="H939" s="600"/>
      <c r="I939" s="600"/>
      <c r="J939" s="601"/>
    </row>
    <row r="940" spans="1:10" s="29" customFormat="1" x14ac:dyDescent="0.2">
      <c r="A940" s="214"/>
      <c r="B940" s="214"/>
      <c r="C940" s="214"/>
      <c r="D940" s="214"/>
      <c r="E940" s="214"/>
      <c r="F940" s="214"/>
      <c r="G940" s="214"/>
      <c r="H940" s="214"/>
      <c r="I940" s="214"/>
      <c r="J940" s="214"/>
    </row>
    <row r="941" spans="1:10" s="29" customFormat="1" x14ac:dyDescent="0.2">
      <c r="A941" s="42" t="s">
        <v>236</v>
      </c>
      <c r="B941" s="623" t="s">
        <v>237</v>
      </c>
      <c r="C941" s="623"/>
      <c r="D941" s="623"/>
      <c r="E941" s="623"/>
      <c r="F941" s="623"/>
      <c r="G941" s="623"/>
      <c r="H941" s="623"/>
      <c r="I941" s="623"/>
      <c r="J941" s="623"/>
    </row>
    <row r="942" spans="1:10" s="29" customFormat="1" x14ac:dyDescent="0.2">
      <c r="A942" s="42"/>
      <c r="B942" s="95"/>
      <c r="C942" s="95"/>
      <c r="D942" s="95"/>
      <c r="E942" s="95"/>
      <c r="F942" s="95"/>
      <c r="G942" s="95"/>
      <c r="H942" s="95"/>
      <c r="I942" s="95"/>
      <c r="J942" s="95"/>
    </row>
    <row r="943" spans="1:10" s="29" customFormat="1" ht="15" thickBot="1" x14ac:dyDescent="0.25">
      <c r="A943" s="841"/>
      <c r="B943" s="841"/>
      <c r="C943" s="94"/>
      <c r="D943" s="94"/>
      <c r="E943" s="94"/>
      <c r="F943" s="94"/>
      <c r="G943" s="94"/>
      <c r="H943" s="94"/>
      <c r="I943" s="94"/>
      <c r="J943" s="94"/>
    </row>
    <row r="944" spans="1:10" s="29" customFormat="1" ht="15" thickTop="1" x14ac:dyDescent="0.2">
      <c r="A944" s="1495" t="s">
        <v>808</v>
      </c>
      <c r="B944" s="603"/>
      <c r="C944" s="1496"/>
      <c r="D944" s="606" t="s">
        <v>238</v>
      </c>
      <c r="E944" s="607"/>
      <c r="F944" s="607"/>
      <c r="G944" s="607"/>
      <c r="H944" s="607"/>
      <c r="I944" s="607"/>
      <c r="J944" s="609"/>
    </row>
    <row r="945" spans="1:10" s="29" customFormat="1" ht="58.5" customHeight="1" thickBot="1" x14ac:dyDescent="0.25">
      <c r="A945" s="1497"/>
      <c r="B945" s="1498"/>
      <c r="C945" s="1499"/>
      <c r="D945" s="1486" t="s">
        <v>204</v>
      </c>
      <c r="E945" s="1487"/>
      <c r="F945" s="96" t="s">
        <v>239</v>
      </c>
      <c r="G945" s="96" t="s">
        <v>240</v>
      </c>
      <c r="H945" s="96" t="s">
        <v>241</v>
      </c>
      <c r="I945" s="1484" t="s">
        <v>242</v>
      </c>
      <c r="J945" s="1485"/>
    </row>
    <row r="946" spans="1:10" s="29" customFormat="1" ht="15.75" thickTop="1" thickBot="1" x14ac:dyDescent="0.25">
      <c r="A946" s="1500" t="s">
        <v>243</v>
      </c>
      <c r="B946" s="1501"/>
      <c r="C946" s="1502"/>
      <c r="D946" s="1488" t="str">
        <f>IF(SUM(D947:E949)=0,"",SUM(D947:E949))</f>
        <v/>
      </c>
      <c r="E946" s="1489"/>
      <c r="F946" s="310" t="str">
        <f>IF(SUM(F947:F949)=0,"",SUM(F947:F949))</f>
        <v/>
      </c>
      <c r="G946" s="310" t="str">
        <f>IF(SUM(G947:G949)=0,"",SUM(G947:G949))</f>
        <v/>
      </c>
      <c r="H946" s="310" t="str">
        <f>IF(SUM(H947:H949)=0,"",SUM(H947:H949))</f>
        <v/>
      </c>
      <c r="I946" s="1490" t="str">
        <f>(IF(SUM(I947:J949)=0,"",SUM(I947:J949)))</f>
        <v/>
      </c>
      <c r="J946" s="1491"/>
    </row>
    <row r="947" spans="1:10" s="29" customFormat="1" x14ac:dyDescent="0.2">
      <c r="A947" s="1503"/>
      <c r="B947" s="1504"/>
      <c r="C947" s="1504"/>
      <c r="D947" s="2816"/>
      <c r="E947" s="971"/>
      <c r="F947" s="311"/>
      <c r="G947" s="311"/>
      <c r="H947" s="311"/>
      <c r="I947" s="2817" t="str">
        <f>IF(D947+F947-G947-H947=0,"",D947+F947-G947-H947)</f>
        <v/>
      </c>
      <c r="J947" s="2818"/>
    </row>
    <row r="948" spans="1:10" s="29" customFormat="1" x14ac:dyDescent="0.2">
      <c r="A948" s="1503"/>
      <c r="B948" s="1504"/>
      <c r="C948" s="1504"/>
      <c r="D948" s="2816"/>
      <c r="E948" s="971"/>
      <c r="F948" s="311"/>
      <c r="G948" s="311"/>
      <c r="H948" s="311"/>
      <c r="I948" s="2817" t="str">
        <f>IF(D948+F948-G948-H948=0,"",D948+F948-G948-H948)</f>
        <v/>
      </c>
      <c r="J948" s="2818"/>
    </row>
    <row r="949" spans="1:10" s="29" customFormat="1" ht="15" thickBot="1" x14ac:dyDescent="0.25">
      <c r="A949" s="2826"/>
      <c r="B949" s="2827"/>
      <c r="C949" s="2827"/>
      <c r="D949" s="1492"/>
      <c r="E949" s="916"/>
      <c r="F949" s="272"/>
      <c r="G949" s="272"/>
      <c r="H949" s="272"/>
      <c r="I949" s="1493" t="str">
        <f>IF(D949+F949-G949-H949=0,"",D949+F949-G949-H949)</f>
        <v/>
      </c>
      <c r="J949" s="1494"/>
    </row>
    <row r="950" spans="1:10" s="29" customFormat="1" ht="36" customHeight="1" thickBot="1" x14ac:dyDescent="0.25">
      <c r="A950" s="2527" t="s">
        <v>244</v>
      </c>
      <c r="B950" s="2528"/>
      <c r="C950" s="2529"/>
      <c r="D950" s="1387">
        <f>IF(SUM(D951:E954)=0,"",SUM(D951:E954))</f>
        <v>20800</v>
      </c>
      <c r="E950" s="647"/>
      <c r="F950" s="533">
        <f>IF(SUM(F951:F954)=0,"",SUM(F951:F954))</f>
        <v>24658</v>
      </c>
      <c r="G950" s="533">
        <f>IF(SUM(G951:G954)=0,"",SUM(G951:G954))</f>
        <v>20800</v>
      </c>
      <c r="H950" s="533" t="str">
        <f>IF(SUM(H951:H954)=0,"",SUM(H951:H954))</f>
        <v/>
      </c>
      <c r="I950" s="2530">
        <f>IF(SUM(I951:J954)=0,"",SUM(I951:J954))</f>
        <v>24658</v>
      </c>
      <c r="J950" s="2531"/>
    </row>
    <row r="951" spans="1:10" s="29" customFormat="1" x14ac:dyDescent="0.2">
      <c r="A951" s="1471" t="s">
        <v>1074</v>
      </c>
      <c r="B951" s="1472"/>
      <c r="C951" s="1472"/>
      <c r="D951" s="2532">
        <v>19400</v>
      </c>
      <c r="E951" s="2533"/>
      <c r="F951" s="534">
        <v>21602</v>
      </c>
      <c r="G951" s="534">
        <v>19400</v>
      </c>
      <c r="H951" s="534"/>
      <c r="I951" s="2534">
        <f>IF(D951+F951-G951-H951=0,"",D951+F951-G951-H951)</f>
        <v>21602</v>
      </c>
      <c r="J951" s="2535"/>
    </row>
    <row r="952" spans="1:10" s="29" customFormat="1" x14ac:dyDescent="0.2">
      <c r="A952" s="1471" t="s">
        <v>1075</v>
      </c>
      <c r="B952" s="1472"/>
      <c r="C952" s="1472"/>
      <c r="D952" s="2532">
        <v>1400</v>
      </c>
      <c r="E952" s="2533"/>
      <c r="F952" s="534">
        <v>1400</v>
      </c>
      <c r="G952" s="534">
        <v>1400</v>
      </c>
      <c r="H952" s="534"/>
      <c r="I952" s="2534">
        <f>IF(D952+F952-G952-H952=0,"",D952+F952-G952-H952)</f>
        <v>1400</v>
      </c>
      <c r="J952" s="2535"/>
    </row>
    <row r="953" spans="1:10" s="29" customFormat="1" x14ac:dyDescent="0.2">
      <c r="A953" s="1471" t="s">
        <v>1108</v>
      </c>
      <c r="B953" s="1472"/>
      <c r="C953" s="1472"/>
      <c r="D953" s="2532">
        <v>0</v>
      </c>
      <c r="E953" s="2533"/>
      <c r="F953" s="416">
        <v>1656</v>
      </c>
      <c r="G953" s="416">
        <v>0</v>
      </c>
      <c r="H953" s="535"/>
      <c r="I953" s="2534">
        <f>IF(D953+F953-G953-H953=0,"",D953+F953-G953-H953)</f>
        <v>1656</v>
      </c>
      <c r="J953" s="2535"/>
    </row>
    <row r="954" spans="1:10" s="29" customFormat="1" ht="15" thickBot="1" x14ac:dyDescent="0.25">
      <c r="A954" s="2828"/>
      <c r="B954" s="2829"/>
      <c r="C954" s="2829"/>
      <c r="D954" s="1505"/>
      <c r="E954" s="1506"/>
      <c r="F954" s="312"/>
      <c r="G954" s="312"/>
      <c r="H954" s="312"/>
      <c r="I954" s="1473" t="str">
        <f>IF(D954+F954-G954-H954=0,"",D954+F954-G954-H954)</f>
        <v/>
      </c>
      <c r="J954" s="1474"/>
    </row>
    <row r="955" spans="1:10" s="29" customFormat="1" ht="15" thickTop="1" x14ac:dyDescent="0.2">
      <c r="A955" s="87"/>
      <c r="B955" s="87"/>
      <c r="C955" s="87"/>
      <c r="D955" s="85"/>
      <c r="E955" s="85"/>
      <c r="F955" s="85"/>
      <c r="G955" s="85"/>
      <c r="H955" s="85"/>
      <c r="I955" s="97"/>
      <c r="J955" s="97"/>
    </row>
    <row r="956" spans="1:10" s="29" customFormat="1" ht="15" thickBot="1" x14ac:dyDescent="0.25">
      <c r="A956" s="841"/>
      <c r="B956" s="841"/>
      <c r="C956" s="94"/>
      <c r="D956" s="94"/>
      <c r="E956" s="94"/>
      <c r="F956" s="94"/>
      <c r="G956" s="94"/>
      <c r="H956" s="94"/>
      <c r="I956" s="94"/>
      <c r="J956" s="94"/>
    </row>
    <row r="957" spans="1:10" s="29" customFormat="1" ht="15" thickTop="1" x14ac:dyDescent="0.2">
      <c r="A957" s="2832" t="s">
        <v>808</v>
      </c>
      <c r="B957" s="2833"/>
      <c r="C957" s="2834"/>
      <c r="D957" s="606" t="s">
        <v>245</v>
      </c>
      <c r="E957" s="607"/>
      <c r="F957" s="607"/>
      <c r="G957" s="607"/>
      <c r="H957" s="607"/>
      <c r="I957" s="607"/>
      <c r="J957" s="609"/>
    </row>
    <row r="958" spans="1:10" s="29" customFormat="1" ht="57" customHeight="1" thickBot="1" x14ac:dyDescent="0.25">
      <c r="A958" s="1682"/>
      <c r="B958" s="1683"/>
      <c r="C958" s="1684"/>
      <c r="D958" s="1486" t="s">
        <v>204</v>
      </c>
      <c r="E958" s="1487"/>
      <c r="F958" s="96" t="s">
        <v>239</v>
      </c>
      <c r="G958" s="96" t="s">
        <v>240</v>
      </c>
      <c r="H958" s="96" t="s">
        <v>241</v>
      </c>
      <c r="I958" s="1484" t="s">
        <v>242</v>
      </c>
      <c r="J958" s="1485"/>
    </row>
    <row r="959" spans="1:10" s="29" customFormat="1" ht="15.75" thickTop="1" thickBot="1" x14ac:dyDescent="0.25">
      <c r="A959" s="1500" t="s">
        <v>243</v>
      </c>
      <c r="B959" s="1501"/>
      <c r="C959" s="1502"/>
      <c r="D959" s="1488" t="str">
        <f>IF(SUM(D960:E962)=0,"",SUM(D960:E962))</f>
        <v/>
      </c>
      <c r="E959" s="1489"/>
      <c r="F959" s="310" t="str">
        <f>IF(SUM(F960:F962)=0,"",SUM(F960:F962))</f>
        <v/>
      </c>
      <c r="G959" s="310" t="str">
        <f>IF(SUM(G960:G962)=0,"",SUM(G960:G962))</f>
        <v/>
      </c>
      <c r="H959" s="310" t="str">
        <f>IF(SUM(H960:H962)=0,"",SUM(H960:H962))</f>
        <v/>
      </c>
      <c r="I959" s="1490" t="str">
        <f>(IF(SUM(I960:J962)=0,"",SUM(I960:J962)))</f>
        <v/>
      </c>
      <c r="J959" s="1491"/>
    </row>
    <row r="960" spans="1:10" s="29" customFormat="1" x14ac:dyDescent="0.2">
      <c r="A960" s="1503"/>
      <c r="B960" s="1504"/>
      <c r="C960" s="1504"/>
      <c r="D960" s="2816"/>
      <c r="E960" s="971"/>
      <c r="F960" s="311"/>
      <c r="G960" s="311"/>
      <c r="H960" s="311"/>
      <c r="I960" s="2817" t="str">
        <f>IF(D960+F960-G960-H960=0,"",D960+F960-G960-H960)</f>
        <v/>
      </c>
      <c r="J960" s="2818"/>
    </row>
    <row r="961" spans="1:10" s="29" customFormat="1" x14ac:dyDescent="0.2">
      <c r="A961" s="1503"/>
      <c r="B961" s="1504"/>
      <c r="C961" s="1504"/>
      <c r="D961" s="2816"/>
      <c r="E961" s="971"/>
      <c r="F961" s="311"/>
      <c r="G961" s="311"/>
      <c r="H961" s="311"/>
      <c r="I961" s="2817" t="str">
        <f>IF(D961+F961-G961-H961=0,"",D961+F961-G961-H961)</f>
        <v/>
      </c>
      <c r="J961" s="2818"/>
    </row>
    <row r="962" spans="1:10" s="29" customFormat="1" ht="15" thickBot="1" x14ac:dyDescent="0.25">
      <c r="A962" s="2826"/>
      <c r="B962" s="2827"/>
      <c r="C962" s="2827"/>
      <c r="D962" s="1492"/>
      <c r="E962" s="916"/>
      <c r="F962" s="272"/>
      <c r="G962" s="272"/>
      <c r="H962" s="272"/>
      <c r="I962" s="1493" t="str">
        <f>IF(D962+F962-G962-H962=0,"",D962+F962-G962-H962)</f>
        <v/>
      </c>
      <c r="J962" s="1494"/>
    </row>
    <row r="963" spans="1:10" s="29" customFormat="1" ht="29.25" customHeight="1" thickBot="1" x14ac:dyDescent="0.25">
      <c r="A963" s="2527" t="s">
        <v>809</v>
      </c>
      <c r="B963" s="2528"/>
      <c r="C963" s="2529"/>
      <c r="D963" s="1387">
        <f>IF(SUM(D964:E967)=0,"",SUM(D964:E967))</f>
        <v>15322</v>
      </c>
      <c r="E963" s="647"/>
      <c r="F963" s="533">
        <f>IF(SUM(F964:F967)=0,"",SUM(F964:F967))</f>
        <v>20800</v>
      </c>
      <c r="G963" s="533">
        <f>IF(SUM(G964:G967)=0,"",SUM(G964:G967))</f>
        <v>15322</v>
      </c>
      <c r="H963" s="533" t="str">
        <f>IF(SUM(H964:H967)=0,"",SUM(H964:H967))</f>
        <v/>
      </c>
      <c r="I963" s="2530">
        <f>IF(SUM(I964:J967)=0,"",SUM(I964:J967))</f>
        <v>20800</v>
      </c>
      <c r="J963" s="2531"/>
    </row>
    <row r="964" spans="1:10" s="29" customFormat="1" x14ac:dyDescent="0.2">
      <c r="A964" s="1471" t="s">
        <v>1074</v>
      </c>
      <c r="B964" s="1472"/>
      <c r="C964" s="1472"/>
      <c r="D964" s="2532">
        <v>14122</v>
      </c>
      <c r="E964" s="2533"/>
      <c r="F964" s="534">
        <v>19400</v>
      </c>
      <c r="G964" s="534">
        <v>14122</v>
      </c>
      <c r="H964" s="534"/>
      <c r="I964" s="2534">
        <f>IF(D964+F964-G964-H964=0,"",D964+F964-G964-H964)</f>
        <v>19400</v>
      </c>
      <c r="J964" s="2535"/>
    </row>
    <row r="965" spans="1:10" s="29" customFormat="1" x14ac:dyDescent="0.2">
      <c r="A965" s="1471" t="s">
        <v>1075</v>
      </c>
      <c r="B965" s="1472"/>
      <c r="C965" s="1472"/>
      <c r="D965" s="2532">
        <v>1200</v>
      </c>
      <c r="E965" s="2533"/>
      <c r="F965" s="534">
        <v>1400</v>
      </c>
      <c r="G965" s="534">
        <v>1200</v>
      </c>
      <c r="H965" s="534"/>
      <c r="I965" s="2534">
        <f>IF(D965+F965-G965-H965=0,"",D965+F965-G965-H965)</f>
        <v>1400</v>
      </c>
      <c r="J965" s="2535"/>
    </row>
    <row r="966" spans="1:10" s="29" customFormat="1" x14ac:dyDescent="0.2">
      <c r="A966" s="1503"/>
      <c r="B966" s="1504"/>
      <c r="C966" s="1504"/>
      <c r="D966" s="986"/>
      <c r="E966" s="2508"/>
      <c r="F966" s="266"/>
      <c r="G966" s="266"/>
      <c r="H966" s="267"/>
      <c r="I966" s="2830" t="str">
        <f>IF(D966+F966-G966-H966=0,"",D966+F966-G966-H966)</f>
        <v/>
      </c>
      <c r="J966" s="2831"/>
    </row>
    <row r="967" spans="1:10" s="29" customFormat="1" ht="15" thickBot="1" x14ac:dyDescent="0.25">
      <c r="A967" s="2828"/>
      <c r="B967" s="2829"/>
      <c r="C967" s="2829"/>
      <c r="D967" s="1505"/>
      <c r="E967" s="1506"/>
      <c r="F967" s="312"/>
      <c r="G967" s="312"/>
      <c r="H967" s="312"/>
      <c r="I967" s="1473" t="str">
        <f>IF(D967+F967-G967-H967=0,"",D967+F967-G967-H967)</f>
        <v/>
      </c>
      <c r="J967" s="1474"/>
    </row>
    <row r="968" spans="1:10" s="29" customFormat="1" ht="15" thickTop="1" x14ac:dyDescent="0.2">
      <c r="A968" s="41"/>
      <c r="B968" s="41"/>
      <c r="C968" s="41"/>
      <c r="D968" s="41"/>
      <c r="E968" s="41"/>
      <c r="F968" s="41"/>
      <c r="G968" s="41"/>
      <c r="H968" s="41"/>
      <c r="I968" s="41"/>
      <c r="J968" s="41"/>
    </row>
    <row r="969" spans="1:10" s="29" customFormat="1" x14ac:dyDescent="0.2">
      <c r="A969" s="594" t="s">
        <v>810</v>
      </c>
      <c r="B969" s="594"/>
      <c r="C969" s="594"/>
      <c r="D969" s="594"/>
      <c r="E969" s="594"/>
      <c r="F969" s="594"/>
      <c r="G969" s="594"/>
      <c r="H969" s="594"/>
      <c r="I969" s="594"/>
      <c r="J969" s="594"/>
    </row>
    <row r="970" spans="1:10" s="29" customFormat="1" x14ac:dyDescent="0.2">
      <c r="A970" s="215"/>
      <c r="B970" s="215"/>
      <c r="C970" s="215"/>
      <c r="D970" s="215"/>
      <c r="E970" s="215"/>
      <c r="F970" s="215"/>
      <c r="G970" s="215"/>
      <c r="H970" s="215"/>
      <c r="I970" s="215"/>
      <c r="J970" s="215"/>
    </row>
    <row r="971" spans="1:10" s="29" customFormat="1" x14ac:dyDescent="0.2">
      <c r="A971" s="599"/>
      <c r="B971" s="600"/>
      <c r="C971" s="600"/>
      <c r="D971" s="600"/>
      <c r="E971" s="600"/>
      <c r="F971" s="600"/>
      <c r="G971" s="600"/>
      <c r="H971" s="600"/>
      <c r="I971" s="600"/>
      <c r="J971" s="601"/>
    </row>
    <row r="972" spans="1:10" s="29" customFormat="1" x14ac:dyDescent="0.2">
      <c r="A972" s="215"/>
      <c r="B972" s="215"/>
      <c r="C972" s="215"/>
      <c r="D972" s="215"/>
      <c r="E972" s="215"/>
      <c r="F972" s="215"/>
      <c r="G972" s="215"/>
      <c r="H972" s="215"/>
      <c r="I972" s="215"/>
      <c r="J972" s="215"/>
    </row>
    <row r="973" spans="1:10" s="29" customFormat="1" ht="90" customHeight="1" x14ac:dyDescent="0.2">
      <c r="A973" s="215"/>
      <c r="B973" s="215"/>
      <c r="C973" s="215"/>
      <c r="D973" s="215"/>
      <c r="E973" s="215"/>
      <c r="F973" s="215"/>
      <c r="G973" s="215"/>
      <c r="H973" s="215"/>
      <c r="I973" s="215"/>
      <c r="J973" s="215"/>
    </row>
    <row r="974" spans="1:10" s="29" customFormat="1" x14ac:dyDescent="0.2">
      <c r="A974" s="42" t="s">
        <v>811</v>
      </c>
      <c r="B974" s="623" t="s">
        <v>246</v>
      </c>
      <c r="C974" s="623"/>
      <c r="D974" s="623"/>
      <c r="E974" s="623"/>
      <c r="F974" s="623"/>
      <c r="G974" s="623"/>
      <c r="H974" s="623"/>
      <c r="I974" s="623"/>
      <c r="J974" s="623"/>
    </row>
    <row r="975" spans="1:10" s="29" customFormat="1" ht="15" thickBot="1" x14ac:dyDescent="0.25">
      <c r="A975" s="82"/>
      <c r="B975" s="83"/>
      <c r="C975" s="83"/>
      <c r="D975" s="83"/>
      <c r="E975" s="83"/>
      <c r="F975" s="83"/>
      <c r="G975" s="83"/>
      <c r="H975" s="83"/>
      <c r="I975" s="83"/>
      <c r="J975" s="83"/>
    </row>
    <row r="976" spans="1:10" s="29" customFormat="1" ht="32.25" customHeight="1" thickTop="1" thickBot="1" x14ac:dyDescent="0.25">
      <c r="A976" s="1344" t="s">
        <v>217</v>
      </c>
      <c r="B976" s="1097"/>
      <c r="C976" s="1097"/>
      <c r="D976" s="982"/>
      <c r="E976" s="1097" t="s">
        <v>802</v>
      </c>
      <c r="F976" s="1097"/>
      <c r="G976" s="1046"/>
      <c r="H976" s="1645" t="s">
        <v>803</v>
      </c>
      <c r="I976" s="1097"/>
      <c r="J976" s="1098"/>
    </row>
    <row r="977" spans="1:11" s="29" customFormat="1" ht="15.75" thickTop="1" thickBot="1" x14ac:dyDescent="0.25">
      <c r="A977" s="922" t="s">
        <v>247</v>
      </c>
      <c r="B977" s="670"/>
      <c r="C977" s="670"/>
      <c r="D977" s="671"/>
      <c r="E977" s="672">
        <v>5342556</v>
      </c>
      <c r="F977" s="673"/>
      <c r="G977" s="674"/>
      <c r="H977" s="939">
        <v>4639599</v>
      </c>
      <c r="I977" s="673"/>
      <c r="J977" s="1410"/>
    </row>
    <row r="978" spans="1:11" s="29" customFormat="1" ht="15" thickBot="1" x14ac:dyDescent="0.25">
      <c r="A978" s="2536" t="s">
        <v>248</v>
      </c>
      <c r="B978" s="2537"/>
      <c r="C978" s="2537"/>
      <c r="D978" s="2538"/>
      <c r="E978" s="2539">
        <v>49005</v>
      </c>
      <c r="F978" s="1216"/>
      <c r="G978" s="2540"/>
      <c r="H978" s="1215">
        <v>21962</v>
      </c>
      <c r="I978" s="1216"/>
      <c r="J978" s="1217"/>
    </row>
    <row r="979" spans="1:11" s="29" customFormat="1" ht="15" thickTop="1" x14ac:dyDescent="0.2">
      <c r="A979" s="94"/>
      <c r="B979" s="94"/>
      <c r="C979" s="94"/>
      <c r="D979" s="94"/>
      <c r="E979" s="536"/>
      <c r="F979" s="536"/>
      <c r="G979" s="536"/>
      <c r="H979" s="536"/>
      <c r="I979" s="536"/>
      <c r="J979" s="536"/>
    </row>
    <row r="980" spans="1:11" s="29" customFormat="1" ht="15" thickBot="1" x14ac:dyDescent="0.25">
      <c r="A980" s="94"/>
      <c r="B980" s="94"/>
      <c r="C980" s="94"/>
      <c r="D980" s="94"/>
      <c r="E980" s="536"/>
      <c r="F980" s="536"/>
      <c r="G980" s="536"/>
      <c r="H980" s="536"/>
      <c r="I980" s="536"/>
      <c r="J980" s="536"/>
    </row>
    <row r="981" spans="1:11" s="29" customFormat="1" ht="32.25" customHeight="1" thickBot="1" x14ac:dyDescent="0.25">
      <c r="A981" s="1261" t="s">
        <v>217</v>
      </c>
      <c r="B981" s="1262"/>
      <c r="C981" s="1262"/>
      <c r="D981" s="1262"/>
      <c r="E981" s="2835" t="s">
        <v>802</v>
      </c>
      <c r="F981" s="2835"/>
      <c r="G981" s="2835"/>
      <c r="H981" s="2835" t="s">
        <v>803</v>
      </c>
      <c r="I981" s="2835"/>
      <c r="J981" s="2836"/>
    </row>
    <row r="982" spans="1:11" s="29" customFormat="1" ht="15.75" customHeight="1" x14ac:dyDescent="0.2">
      <c r="A982" s="1138" t="s">
        <v>252</v>
      </c>
      <c r="B982" s="1139"/>
      <c r="C982" s="1139"/>
      <c r="D982" s="1139"/>
      <c r="E982" s="2837">
        <f>IF(SUM(E983:G984)=0,"",SUM(E983:G984))</f>
        <v>697105</v>
      </c>
      <c r="F982" s="2837"/>
      <c r="G982" s="2837"/>
      <c r="H982" s="2837">
        <f>IF(SUM(H983:J984)=0,"",SUM(H983:J984))</f>
        <v>793615</v>
      </c>
      <c r="I982" s="2837"/>
      <c r="J982" s="2837"/>
    </row>
    <row r="983" spans="1:11" s="29" customFormat="1" ht="31.5" customHeight="1" x14ac:dyDescent="0.2">
      <c r="A983" s="628" t="s">
        <v>250</v>
      </c>
      <c r="B983" s="629"/>
      <c r="C983" s="629"/>
      <c r="D983" s="629"/>
      <c r="E983" s="2837">
        <v>100970</v>
      </c>
      <c r="F983" s="2837"/>
      <c r="G983" s="2837"/>
      <c r="H983" s="2837">
        <v>133001</v>
      </c>
      <c r="I983" s="2837"/>
      <c r="J983" s="2837"/>
    </row>
    <row r="984" spans="1:11" s="29" customFormat="1" ht="29.25" customHeight="1" x14ac:dyDescent="0.2">
      <c r="A984" s="628" t="s">
        <v>812</v>
      </c>
      <c r="B984" s="629"/>
      <c r="C984" s="629"/>
      <c r="D984" s="629"/>
      <c r="E984" s="2847">
        <v>596135</v>
      </c>
      <c r="F984" s="2847"/>
      <c r="G984" s="2847"/>
      <c r="H984" s="2847">
        <v>660614</v>
      </c>
      <c r="I984" s="2847"/>
      <c r="J984" s="2847"/>
    </row>
    <row r="985" spans="1:11" s="29" customFormat="1" x14ac:dyDescent="0.2">
      <c r="A985" s="825" t="s">
        <v>266</v>
      </c>
      <c r="B985" s="826"/>
      <c r="C985" s="826"/>
      <c r="D985" s="826"/>
      <c r="E985" s="2837">
        <f t="shared" ref="E985" si="40">IF(SUM(E986:G987)=0,"",SUM(E986:G987))</f>
        <v>1157665</v>
      </c>
      <c r="F985" s="2837"/>
      <c r="G985" s="2837"/>
      <c r="H985" s="2837">
        <f t="shared" ref="H985" si="41">IF(SUM(H986:J987)=0,"",SUM(H986:J987))</f>
        <v>847105</v>
      </c>
      <c r="I985" s="2837"/>
      <c r="J985" s="2837"/>
    </row>
    <row r="986" spans="1:11" s="29" customFormat="1" ht="34.5" customHeight="1" x14ac:dyDescent="0.2">
      <c r="A986" s="628" t="s">
        <v>813</v>
      </c>
      <c r="B986" s="629"/>
      <c r="C986" s="629"/>
      <c r="D986" s="629"/>
      <c r="E986" s="630">
        <v>1108660</v>
      </c>
      <c r="F986" s="630"/>
      <c r="G986" s="630"/>
      <c r="H986" s="630">
        <v>825143</v>
      </c>
      <c r="I986" s="630"/>
      <c r="J986" s="631"/>
      <c r="K986" s="391"/>
    </row>
    <row r="987" spans="1:11" s="29" customFormat="1" ht="15" thickBot="1" x14ac:dyDescent="0.25">
      <c r="A987" s="732" t="s">
        <v>265</v>
      </c>
      <c r="B987" s="733"/>
      <c r="C987" s="733"/>
      <c r="D987" s="733"/>
      <c r="E987" s="815">
        <v>49005</v>
      </c>
      <c r="F987" s="815"/>
      <c r="G987" s="815"/>
      <c r="H987" s="815">
        <v>21962</v>
      </c>
      <c r="I987" s="815"/>
      <c r="J987" s="816"/>
    </row>
    <row r="988" spans="1:11" s="29" customFormat="1" ht="15.75" customHeight="1" x14ac:dyDescent="0.2">
      <c r="A988" s="94"/>
      <c r="B988" s="94"/>
      <c r="C988" s="94"/>
      <c r="D988" s="94"/>
      <c r="E988" s="94"/>
      <c r="F988" s="94"/>
      <c r="G988" s="94"/>
      <c r="H988" s="94"/>
      <c r="I988" s="94"/>
      <c r="J988" s="94"/>
    </row>
    <row r="989" spans="1:11" s="179" customFormat="1" x14ac:dyDescent="0.25">
      <c r="A989" s="41"/>
      <c r="B989" s="41"/>
      <c r="C989" s="41"/>
      <c r="D989" s="41"/>
      <c r="E989" s="41"/>
      <c r="F989" s="41"/>
      <c r="G989" s="41"/>
      <c r="H989" s="41"/>
      <c r="I989" s="41"/>
      <c r="J989" s="41"/>
    </row>
    <row r="990" spans="1:11" s="179" customFormat="1" ht="28.5" customHeight="1" x14ac:dyDescent="0.25">
      <c r="A990" s="42" t="s">
        <v>249</v>
      </c>
      <c r="B990" s="623" t="s">
        <v>814</v>
      </c>
      <c r="C990" s="623"/>
      <c r="D990" s="623"/>
      <c r="E990" s="623"/>
      <c r="F990" s="623"/>
      <c r="G990" s="623"/>
      <c r="H990" s="623"/>
      <c r="I990" s="623"/>
      <c r="J990" s="623"/>
    </row>
    <row r="991" spans="1:11" s="179" customFormat="1" ht="28.5" customHeight="1" x14ac:dyDescent="0.25">
      <c r="A991" s="42"/>
      <c r="B991" s="217"/>
      <c r="C991" s="217"/>
      <c r="D991" s="217"/>
      <c r="E991" s="217"/>
      <c r="F991" s="217"/>
      <c r="G991" s="217"/>
      <c r="H991" s="217"/>
      <c r="I991" s="217"/>
      <c r="J991" s="217"/>
    </row>
    <row r="992" spans="1:11" s="179" customFormat="1" x14ac:dyDescent="0.25">
      <c r="A992" s="2846" t="s">
        <v>819</v>
      </c>
      <c r="B992" s="2846"/>
      <c r="C992" s="2846"/>
      <c r="D992" s="2846"/>
      <c r="E992" s="2846"/>
      <c r="F992" s="2846"/>
      <c r="G992" s="2846"/>
      <c r="H992" s="2846"/>
      <c r="I992" s="2846"/>
      <c r="J992" s="2846"/>
    </row>
    <row r="993" spans="1:10" s="179" customFormat="1" ht="15" thickBot="1" x14ac:dyDescent="0.3">
      <c r="A993" s="1533"/>
      <c r="B993" s="1534"/>
      <c r="C993" s="83"/>
      <c r="D993" s="83"/>
      <c r="E993" s="83"/>
      <c r="F993" s="83"/>
      <c r="G993" s="83"/>
      <c r="H993" s="83"/>
      <c r="I993" s="83"/>
      <c r="J993" s="83"/>
    </row>
    <row r="994" spans="1:10" s="179" customFormat="1" ht="34.5" customHeight="1" thickTop="1" thickBot="1" x14ac:dyDescent="0.3">
      <c r="A994" s="1537" t="s">
        <v>217</v>
      </c>
      <c r="B994" s="1538"/>
      <c r="C994" s="982" t="s">
        <v>802</v>
      </c>
      <c r="D994" s="2543"/>
      <c r="E994" s="2543"/>
      <c r="F994" s="2544"/>
      <c r="G994" s="982" t="s">
        <v>803</v>
      </c>
      <c r="H994" s="2543"/>
      <c r="I994" s="2543"/>
      <c r="J994" s="2545"/>
    </row>
    <row r="995" spans="1:10" s="179" customFormat="1" ht="58.5" customHeight="1" thickTop="1" thickBot="1" x14ac:dyDescent="0.3">
      <c r="A995" s="1539"/>
      <c r="B995" s="1540"/>
      <c r="C995" s="1541" t="s">
        <v>250</v>
      </c>
      <c r="D995" s="1542"/>
      <c r="E995" s="1179" t="s">
        <v>251</v>
      </c>
      <c r="F995" s="1543"/>
      <c r="G995" s="1544" t="s">
        <v>250</v>
      </c>
      <c r="H995" s="1545"/>
      <c r="I995" s="1546" t="s">
        <v>251</v>
      </c>
      <c r="J995" s="1547"/>
    </row>
    <row r="996" spans="1:10" s="179" customFormat="1" ht="32.25" customHeight="1" thickTop="1" thickBot="1" x14ac:dyDescent="0.3">
      <c r="A996" s="1535" t="s">
        <v>252</v>
      </c>
      <c r="B996" s="1536"/>
      <c r="C996" s="1548">
        <f>IF(SUM(C997:D1010)=0,"",SUM(C997:D1010))</f>
        <v>498679</v>
      </c>
      <c r="D996" s="1549"/>
      <c r="E996" s="2525">
        <f>IF(SUM(E997:F1010)=0,"",SUM(E997:F1010))</f>
        <v>913704</v>
      </c>
      <c r="F996" s="1548"/>
      <c r="G996" s="1548">
        <f>IF(SUM(G997:H1010)=0,"",SUM(G997:H1010))</f>
        <v>513166</v>
      </c>
      <c r="H996" s="1549"/>
      <c r="I996" s="2525">
        <f>IF(SUM(I997:J1010)=0,"",SUM(I997:J1010))</f>
        <v>844449</v>
      </c>
      <c r="J996" s="2526"/>
    </row>
    <row r="997" spans="1:10" s="179" customFormat="1" ht="40.5" customHeight="1" thickTop="1" x14ac:dyDescent="0.25">
      <c r="A997" s="1554" t="s">
        <v>815</v>
      </c>
      <c r="B997" s="1555"/>
      <c r="C997" s="2838"/>
      <c r="D997" s="2839"/>
      <c r="E997" s="2840"/>
      <c r="F997" s="2841"/>
      <c r="G997" s="2838"/>
      <c r="H997" s="2522"/>
      <c r="I997" s="2522"/>
      <c r="J997" s="2523"/>
    </row>
    <row r="998" spans="1:10" s="179" customFormat="1" ht="41.25" customHeight="1" x14ac:dyDescent="0.25">
      <c r="A998" s="1550" t="s">
        <v>816</v>
      </c>
      <c r="B998" s="1551"/>
      <c r="C998" s="1556"/>
      <c r="D998" s="2524"/>
      <c r="E998" s="1557"/>
      <c r="F998" s="1561"/>
      <c r="G998" s="1556"/>
      <c r="H998" s="1557"/>
      <c r="I998" s="1557"/>
      <c r="J998" s="1558"/>
    </row>
    <row r="999" spans="1:10" s="179" customFormat="1" ht="28.35" customHeight="1" x14ac:dyDescent="0.25">
      <c r="A999" s="1550" t="s">
        <v>950</v>
      </c>
      <c r="B999" s="1551"/>
      <c r="C999" s="1556"/>
      <c r="D999" s="2524"/>
      <c r="E999" s="1557"/>
      <c r="F999" s="1561"/>
      <c r="G999" s="1556"/>
      <c r="H999" s="1557"/>
      <c r="I999" s="1557"/>
      <c r="J999" s="1558"/>
    </row>
    <row r="1000" spans="1:10" s="179" customFormat="1" ht="28.35" customHeight="1" x14ac:dyDescent="0.25">
      <c r="A1000" s="1550" t="s">
        <v>256</v>
      </c>
      <c r="B1000" s="1551"/>
      <c r="C1000" s="1556"/>
      <c r="D1000" s="2524"/>
      <c r="E1000" s="1557"/>
      <c r="F1000" s="1561"/>
      <c r="G1000" s="1556"/>
      <c r="H1000" s="1557"/>
      <c r="I1000" s="1557"/>
      <c r="J1000" s="1558"/>
    </row>
    <row r="1001" spans="1:10" s="179" customFormat="1" ht="32.25" customHeight="1" x14ac:dyDescent="0.25">
      <c r="A1001" s="1552" t="s">
        <v>817</v>
      </c>
      <c r="B1001" s="1553"/>
      <c r="C1001" s="1526"/>
      <c r="D1001" s="1527"/>
      <c r="E1001" s="1528"/>
      <c r="F1001" s="1529"/>
      <c r="G1001" s="1526"/>
      <c r="H1001" s="1528"/>
      <c r="I1001" s="1528"/>
      <c r="J1001" s="1530"/>
    </row>
    <row r="1002" spans="1:10" s="179" customFormat="1" ht="42" customHeight="1" x14ac:dyDescent="0.25">
      <c r="A1002" s="1552" t="s">
        <v>257</v>
      </c>
      <c r="B1002" s="1553"/>
      <c r="C1002" s="1526"/>
      <c r="D1002" s="1527"/>
      <c r="E1002" s="1528"/>
      <c r="F1002" s="1529"/>
      <c r="G1002" s="1526"/>
      <c r="H1002" s="1528"/>
      <c r="I1002" s="1528"/>
      <c r="J1002" s="1530"/>
    </row>
    <row r="1003" spans="1:10" s="179" customFormat="1" ht="28.35" customHeight="1" x14ac:dyDescent="0.25">
      <c r="A1003" s="1552" t="s">
        <v>258</v>
      </c>
      <c r="B1003" s="1553"/>
      <c r="C1003" s="1526">
        <v>100970</v>
      </c>
      <c r="D1003" s="1527"/>
      <c r="E1003" s="1528">
        <v>194810</v>
      </c>
      <c r="F1003" s="1529"/>
      <c r="G1003" s="1526">
        <v>133001</v>
      </c>
      <c r="H1003" s="1528"/>
      <c r="I1003" s="1528">
        <v>277597</v>
      </c>
      <c r="J1003" s="1530"/>
    </row>
    <row r="1004" spans="1:10" s="179" customFormat="1" ht="28.35" customHeight="1" x14ac:dyDescent="0.25">
      <c r="A1004" s="1552" t="s">
        <v>259</v>
      </c>
      <c r="B1004" s="1553"/>
      <c r="C1004" s="1526"/>
      <c r="D1004" s="1527"/>
      <c r="E1004" s="1528"/>
      <c r="F1004" s="1529"/>
      <c r="G1004" s="1526"/>
      <c r="H1004" s="1528"/>
      <c r="I1004" s="1528"/>
      <c r="J1004" s="1530"/>
    </row>
    <row r="1005" spans="1:10" s="179" customFormat="1" ht="28.35" customHeight="1" x14ac:dyDescent="0.25">
      <c r="A1005" s="1552" t="s">
        <v>951</v>
      </c>
      <c r="B1005" s="1553"/>
      <c r="C1005" s="1526"/>
      <c r="D1005" s="1527"/>
      <c r="E1005" s="1528"/>
      <c r="F1005" s="1529"/>
      <c r="G1005" s="1526"/>
      <c r="H1005" s="1528"/>
      <c r="I1005" s="1528"/>
      <c r="J1005" s="1530"/>
    </row>
    <row r="1006" spans="1:10" s="179" customFormat="1" ht="28.35" customHeight="1" x14ac:dyDescent="0.25">
      <c r="A1006" s="1552" t="s">
        <v>260</v>
      </c>
      <c r="B1006" s="1553"/>
      <c r="C1006" s="1526"/>
      <c r="D1006" s="1527"/>
      <c r="E1006" s="1528"/>
      <c r="F1006" s="1529"/>
      <c r="G1006" s="1526"/>
      <c r="H1006" s="1528"/>
      <c r="I1006" s="1528"/>
      <c r="J1006" s="1530"/>
    </row>
    <row r="1007" spans="1:10" s="179" customFormat="1" ht="28.35" customHeight="1" x14ac:dyDescent="0.25">
      <c r="A1007" s="1552" t="s">
        <v>261</v>
      </c>
      <c r="B1007" s="1553"/>
      <c r="C1007" s="1526"/>
      <c r="D1007" s="1527"/>
      <c r="E1007" s="1528">
        <v>3616</v>
      </c>
      <c r="F1007" s="1529"/>
      <c r="G1007" s="1526"/>
      <c r="H1007" s="1528"/>
      <c r="I1007" s="1528">
        <v>2822</v>
      </c>
      <c r="J1007" s="1530"/>
    </row>
    <row r="1008" spans="1:10" s="179" customFormat="1" ht="28.35" customHeight="1" x14ac:dyDescent="0.25">
      <c r="A1008" s="1552" t="s">
        <v>262</v>
      </c>
      <c r="B1008" s="1553"/>
      <c r="C1008" s="1526">
        <v>397709</v>
      </c>
      <c r="D1008" s="1527"/>
      <c r="E1008" s="1528"/>
      <c r="F1008" s="1529"/>
      <c r="G1008" s="1526">
        <v>380165</v>
      </c>
      <c r="H1008" s="1528"/>
      <c r="I1008" s="1528">
        <v>30</v>
      </c>
      <c r="J1008" s="1530"/>
    </row>
    <row r="1009" spans="1:10" s="179" customFormat="1" ht="28.35" customHeight="1" x14ac:dyDescent="0.25">
      <c r="A1009" s="1552" t="s">
        <v>952</v>
      </c>
      <c r="B1009" s="1553"/>
      <c r="C1009" s="1526"/>
      <c r="D1009" s="1527"/>
      <c r="E1009" s="1528"/>
      <c r="F1009" s="1529"/>
      <c r="G1009" s="1526"/>
      <c r="H1009" s="1528"/>
      <c r="I1009" s="1528"/>
      <c r="J1009" s="1530"/>
    </row>
    <row r="1010" spans="1:10" s="179" customFormat="1" ht="28.35" customHeight="1" thickBot="1" x14ac:dyDescent="0.3">
      <c r="A1010" s="1573" t="s">
        <v>263</v>
      </c>
      <c r="B1010" s="1574"/>
      <c r="C1010" s="1567"/>
      <c r="D1010" s="1568"/>
      <c r="E1010" s="1569">
        <v>715278</v>
      </c>
      <c r="F1010" s="1570"/>
      <c r="G1010" s="1567"/>
      <c r="H1010" s="1569"/>
      <c r="I1010" s="1569">
        <v>564000</v>
      </c>
      <c r="J1010" s="1571"/>
    </row>
    <row r="1011" spans="1:10" s="179" customFormat="1" ht="15" thickTop="1" x14ac:dyDescent="0.25">
      <c r="A1011" s="34"/>
      <c r="B1011" s="98"/>
      <c r="C1011" s="99"/>
      <c r="D1011" s="100"/>
      <c r="E1011" s="100"/>
      <c r="F1011" s="100"/>
      <c r="G1011" s="99"/>
      <c r="H1011" s="100"/>
      <c r="I1011" s="100"/>
      <c r="J1011" s="100"/>
    </row>
    <row r="1012" spans="1:10" s="179" customFormat="1" x14ac:dyDescent="0.25">
      <c r="A1012" s="265"/>
      <c r="B1012" s="270"/>
      <c r="C1012" s="99"/>
      <c r="D1012" s="100"/>
      <c r="E1012" s="100"/>
      <c r="F1012" s="100"/>
      <c r="G1012" s="99"/>
      <c r="H1012" s="100"/>
      <c r="I1012" s="100"/>
      <c r="J1012" s="100"/>
    </row>
    <row r="1013" spans="1:10" s="179" customFormat="1" x14ac:dyDescent="0.25">
      <c r="A1013" s="594" t="s">
        <v>818</v>
      </c>
      <c r="B1013" s="593"/>
      <c r="C1013" s="593"/>
      <c r="D1013" s="593"/>
      <c r="E1013" s="593"/>
      <c r="F1013" s="593"/>
      <c r="G1013" s="593"/>
      <c r="H1013" s="593"/>
      <c r="I1013" s="593"/>
      <c r="J1013" s="593"/>
    </row>
    <row r="1014" spans="1:10" s="179" customFormat="1" ht="15" thickBot="1" x14ac:dyDescent="0.25">
      <c r="A1014" s="2541"/>
      <c r="B1014" s="2542"/>
      <c r="C1014" s="101"/>
      <c r="D1014" s="102"/>
      <c r="E1014" s="102"/>
      <c r="F1014" s="102"/>
      <c r="G1014" s="101"/>
      <c r="H1014" s="102"/>
      <c r="I1014" s="102"/>
      <c r="J1014" s="102"/>
    </row>
    <row r="1015" spans="1:10" s="179" customFormat="1" ht="39" customHeight="1" thickTop="1" thickBot="1" x14ac:dyDescent="0.3">
      <c r="A1015" s="1537" t="s">
        <v>217</v>
      </c>
      <c r="B1015" s="1538"/>
      <c r="C1015" s="1541" t="s">
        <v>802</v>
      </c>
      <c r="D1015" s="1559"/>
      <c r="E1015" s="1559"/>
      <c r="F1015" s="1560"/>
      <c r="G1015" s="1541" t="s">
        <v>803</v>
      </c>
      <c r="H1015" s="1559"/>
      <c r="I1015" s="1559"/>
      <c r="J1015" s="1572"/>
    </row>
    <row r="1016" spans="1:10" s="179" customFormat="1" ht="75.75" customHeight="1" thickTop="1" thickBot="1" x14ac:dyDescent="0.3">
      <c r="A1016" s="1539"/>
      <c r="B1016" s="1540"/>
      <c r="C1016" s="1544" t="s">
        <v>264</v>
      </c>
      <c r="D1016" s="1545"/>
      <c r="E1016" s="1546" t="s">
        <v>265</v>
      </c>
      <c r="F1016" s="1562"/>
      <c r="G1016" s="1544" t="s">
        <v>264</v>
      </c>
      <c r="H1016" s="1545"/>
      <c r="I1016" s="1546" t="s">
        <v>265</v>
      </c>
      <c r="J1016" s="1547"/>
    </row>
    <row r="1017" spans="1:10" s="179" customFormat="1" ht="33.950000000000003" customHeight="1" thickTop="1" thickBot="1" x14ac:dyDescent="0.3">
      <c r="A1017" s="1531" t="s">
        <v>266</v>
      </c>
      <c r="B1017" s="1532"/>
      <c r="C1017" s="1563">
        <f>IF(SUM(C1018:D1029)=0,"",SUM(C1018:D1029))</f>
        <v>3905515</v>
      </c>
      <c r="D1017" s="1564"/>
      <c r="E1017" s="1565">
        <f>IF(SUM(E1018:F1029)=0,"",SUM(E1018:F1029))</f>
        <v>49005</v>
      </c>
      <c r="F1017" s="1566"/>
      <c r="G1017" s="1563">
        <f>IF(SUM(G1018:H1029)=0,"",SUM(G1018:H1029))</f>
        <v>3261184</v>
      </c>
      <c r="H1017" s="1564"/>
      <c r="I1017" s="1565">
        <f>IF(SUM(I1018:J1029)=0,"",SUM(I1018:J1029))</f>
        <v>21962</v>
      </c>
      <c r="J1017" s="1566"/>
    </row>
    <row r="1018" spans="1:10" s="179" customFormat="1" ht="33.950000000000003" customHeight="1" thickTop="1" x14ac:dyDescent="0.25">
      <c r="A1018" s="1550" t="s">
        <v>253</v>
      </c>
      <c r="B1018" s="1551"/>
      <c r="C1018" s="1556">
        <v>6117</v>
      </c>
      <c r="D1018" s="1557"/>
      <c r="E1018" s="1557"/>
      <c r="F1018" s="1561"/>
      <c r="G1018" s="1556">
        <v>23533</v>
      </c>
      <c r="H1018" s="1557"/>
      <c r="I1018" s="1557"/>
      <c r="J1018" s="1558"/>
    </row>
    <row r="1019" spans="1:10" s="179" customFormat="1" ht="51" customHeight="1" x14ac:dyDescent="0.25">
      <c r="A1019" s="1550" t="s">
        <v>254</v>
      </c>
      <c r="B1019" s="1551"/>
      <c r="C1019" s="1556"/>
      <c r="D1019" s="1557"/>
      <c r="E1019" s="1557"/>
      <c r="F1019" s="1561"/>
      <c r="G1019" s="1556"/>
      <c r="H1019" s="1557"/>
      <c r="I1019" s="1557"/>
      <c r="J1019" s="1558"/>
    </row>
    <row r="1020" spans="1:10" s="179" customFormat="1" ht="33.950000000000003" customHeight="1" x14ac:dyDescent="0.25">
      <c r="A1020" s="1550" t="s">
        <v>255</v>
      </c>
      <c r="B1020" s="1551"/>
      <c r="C1020" s="1556">
        <v>724920</v>
      </c>
      <c r="D1020" s="1557"/>
      <c r="E1020" s="1557">
        <v>49005</v>
      </c>
      <c r="F1020" s="1561"/>
      <c r="G1020" s="1556">
        <v>367972</v>
      </c>
      <c r="H1020" s="1557"/>
      <c r="I1020" s="1557">
        <v>21962</v>
      </c>
      <c r="J1020" s="1558"/>
    </row>
    <row r="1021" spans="1:10" s="179" customFormat="1" ht="33.950000000000003" customHeight="1" x14ac:dyDescent="0.25">
      <c r="A1021" s="1550" t="s">
        <v>817</v>
      </c>
      <c r="B1021" s="1551"/>
      <c r="C1021" s="1556"/>
      <c r="D1021" s="1557"/>
      <c r="E1021" s="1557"/>
      <c r="F1021" s="1561"/>
      <c r="G1021" s="1556"/>
      <c r="H1021" s="1557"/>
      <c r="I1021" s="1557"/>
      <c r="J1021" s="1558"/>
    </row>
    <row r="1022" spans="1:10" s="179" customFormat="1" ht="44.25" customHeight="1" x14ac:dyDescent="0.25">
      <c r="A1022" s="1550" t="s">
        <v>257</v>
      </c>
      <c r="B1022" s="1551"/>
      <c r="C1022" s="1556"/>
      <c r="D1022" s="1557"/>
      <c r="E1022" s="1557"/>
      <c r="F1022" s="1561"/>
      <c r="G1022" s="1556"/>
      <c r="H1022" s="1557"/>
      <c r="I1022" s="1557"/>
      <c r="J1022" s="1558"/>
    </row>
    <row r="1023" spans="1:10" s="179" customFormat="1" ht="33.950000000000003" customHeight="1" x14ac:dyDescent="0.25">
      <c r="A1023" s="1552" t="s">
        <v>267</v>
      </c>
      <c r="B1023" s="1553"/>
      <c r="C1023" s="1526">
        <v>265000</v>
      </c>
      <c r="D1023" s="1528"/>
      <c r="E1023" s="1528"/>
      <c r="F1023" s="1529"/>
      <c r="G1023" s="1556">
        <v>200000</v>
      </c>
      <c r="H1023" s="1557"/>
      <c r="I1023" s="1557"/>
      <c r="J1023" s="1558"/>
    </row>
    <row r="1024" spans="1:10" s="179" customFormat="1" ht="33.950000000000003" customHeight="1" x14ac:dyDescent="0.25">
      <c r="A1024" s="1550" t="s">
        <v>268</v>
      </c>
      <c r="B1024" s="1551"/>
      <c r="C1024" s="1556">
        <v>55188</v>
      </c>
      <c r="D1024" s="1557"/>
      <c r="E1024" s="1557"/>
      <c r="F1024" s="1561"/>
      <c r="G1024" s="1556">
        <v>55411</v>
      </c>
      <c r="H1024" s="1557"/>
      <c r="I1024" s="1557"/>
      <c r="J1024" s="1558"/>
    </row>
    <row r="1025" spans="1:10" s="179" customFormat="1" ht="33.950000000000003" customHeight="1" x14ac:dyDescent="0.25">
      <c r="A1025" s="1552" t="s">
        <v>269</v>
      </c>
      <c r="B1025" s="1553"/>
      <c r="C1025" s="1526">
        <v>11737</v>
      </c>
      <c r="D1025" s="1528"/>
      <c r="E1025" s="1528"/>
      <c r="F1025" s="1529"/>
      <c r="G1025" s="1526">
        <v>43409</v>
      </c>
      <c r="H1025" s="1528"/>
      <c r="I1025" s="1528"/>
      <c r="J1025" s="1530"/>
    </row>
    <row r="1026" spans="1:10" s="179" customFormat="1" ht="33.950000000000003" customHeight="1" x14ac:dyDescent="0.25">
      <c r="A1026" s="1550" t="s">
        <v>1076</v>
      </c>
      <c r="B1026" s="2547"/>
      <c r="C1026" s="1556">
        <v>37654</v>
      </c>
      <c r="D1026" s="1557"/>
      <c r="E1026" s="1557"/>
      <c r="F1026" s="1561"/>
      <c r="G1026" s="1556">
        <v>36158</v>
      </c>
      <c r="H1026" s="1557"/>
      <c r="I1026" s="1557"/>
      <c r="J1026" s="1558"/>
    </row>
    <row r="1027" spans="1:10" s="179" customFormat="1" ht="33.950000000000003" customHeight="1" x14ac:dyDescent="0.25">
      <c r="A1027" s="1550" t="s">
        <v>270</v>
      </c>
      <c r="B1027" s="1551"/>
      <c r="C1027" s="1556">
        <v>8044</v>
      </c>
      <c r="D1027" s="1557"/>
      <c r="E1027" s="1557"/>
      <c r="F1027" s="1561"/>
      <c r="G1027" s="1556">
        <v>98660</v>
      </c>
      <c r="H1027" s="1557"/>
      <c r="I1027" s="1557"/>
      <c r="J1027" s="1558"/>
    </row>
    <row r="1028" spans="1:10" s="179" customFormat="1" ht="33.950000000000003" customHeight="1" x14ac:dyDescent="0.25">
      <c r="A1028" s="1550" t="s">
        <v>271</v>
      </c>
      <c r="B1028" s="1551"/>
      <c r="C1028" s="1556">
        <v>125570</v>
      </c>
      <c r="D1028" s="1557"/>
      <c r="E1028" s="1557"/>
      <c r="F1028" s="1561"/>
      <c r="G1028" s="1556">
        <v>116754</v>
      </c>
      <c r="H1028" s="1557"/>
      <c r="I1028" s="1557"/>
      <c r="J1028" s="1558"/>
    </row>
    <row r="1029" spans="1:10" s="179" customFormat="1" ht="33.950000000000003" customHeight="1" thickBot="1" x14ac:dyDescent="0.3">
      <c r="A1029" s="1573" t="s">
        <v>272</v>
      </c>
      <c r="B1029" s="1574"/>
      <c r="C1029" s="1567">
        <v>2671285</v>
      </c>
      <c r="D1029" s="1569"/>
      <c r="E1029" s="1569"/>
      <c r="F1029" s="1570"/>
      <c r="G1029" s="1567">
        <v>2319287</v>
      </c>
      <c r="H1029" s="1569"/>
      <c r="I1029" s="1569"/>
      <c r="J1029" s="1571"/>
    </row>
    <row r="1030" spans="1:10" s="179" customFormat="1" ht="15" thickTop="1" x14ac:dyDescent="0.25">
      <c r="A1030" s="41"/>
      <c r="B1030" s="41"/>
      <c r="C1030" s="41"/>
      <c r="D1030" s="41"/>
      <c r="E1030" s="41"/>
      <c r="F1030" s="41"/>
      <c r="G1030" s="41"/>
      <c r="H1030" s="41"/>
      <c r="I1030" s="41"/>
      <c r="J1030" s="41"/>
    </row>
    <row r="1031" spans="1:10" s="29" customFormat="1" x14ac:dyDescent="0.2">
      <c r="A1031" s="594" t="s">
        <v>820</v>
      </c>
      <c r="B1031" s="594"/>
      <c r="C1031" s="594"/>
      <c r="D1031" s="594"/>
      <c r="E1031" s="594"/>
      <c r="F1031" s="594"/>
      <c r="G1031" s="594"/>
      <c r="H1031" s="594"/>
      <c r="I1031" s="594"/>
      <c r="J1031" s="594"/>
    </row>
    <row r="1032" spans="1:10" s="29" customFormat="1" x14ac:dyDescent="0.2">
      <c r="A1032" s="225"/>
      <c r="B1032" s="225"/>
      <c r="C1032" s="225"/>
      <c r="D1032" s="225"/>
      <c r="E1032" s="225"/>
      <c r="F1032" s="225"/>
      <c r="G1032" s="225"/>
      <c r="H1032" s="225"/>
      <c r="I1032" s="225"/>
      <c r="J1032" s="225"/>
    </row>
    <row r="1033" spans="1:10" s="29" customFormat="1" x14ac:dyDescent="0.2">
      <c r="A1033" s="599"/>
      <c r="B1033" s="600"/>
      <c r="C1033" s="600"/>
      <c r="D1033" s="600"/>
      <c r="E1033" s="600"/>
      <c r="F1033" s="600"/>
      <c r="G1033" s="600"/>
      <c r="H1033" s="600"/>
      <c r="I1033" s="600"/>
      <c r="J1033" s="601"/>
    </row>
    <row r="1034" spans="1:10" s="29" customFormat="1" x14ac:dyDescent="0.2">
      <c r="A1034" s="258"/>
      <c r="B1034" s="258"/>
      <c r="C1034" s="258"/>
      <c r="D1034" s="258"/>
      <c r="E1034" s="258"/>
      <c r="F1034" s="258"/>
      <c r="G1034" s="258"/>
      <c r="H1034" s="258"/>
      <c r="I1034" s="258"/>
      <c r="J1034" s="258"/>
    </row>
    <row r="1035" spans="1:10" s="29" customFormat="1" x14ac:dyDescent="0.2">
      <c r="A1035" s="225"/>
      <c r="B1035" s="225"/>
      <c r="C1035" s="225"/>
      <c r="D1035" s="225"/>
      <c r="E1035" s="225"/>
      <c r="F1035" s="225"/>
      <c r="G1035" s="225"/>
      <c r="H1035" s="225"/>
      <c r="I1035" s="225"/>
      <c r="J1035" s="225"/>
    </row>
    <row r="1036" spans="1:10" s="29" customFormat="1" x14ac:dyDescent="0.2">
      <c r="A1036" s="42" t="s">
        <v>273</v>
      </c>
      <c r="B1036" s="623" t="s">
        <v>274</v>
      </c>
      <c r="C1036" s="623"/>
      <c r="D1036" s="623"/>
      <c r="E1036" s="623"/>
      <c r="F1036" s="623"/>
      <c r="G1036" s="623"/>
      <c r="H1036" s="623"/>
      <c r="I1036" s="623"/>
      <c r="J1036" s="623"/>
    </row>
    <row r="1037" spans="1:10" s="29" customFormat="1" x14ac:dyDescent="0.2">
      <c r="A1037" s="42"/>
      <c r="B1037" s="95"/>
      <c r="C1037" s="95"/>
      <c r="D1037" s="95"/>
      <c r="E1037" s="95"/>
      <c r="F1037" s="95"/>
      <c r="G1037" s="95"/>
      <c r="H1037" s="95"/>
      <c r="I1037" s="95"/>
      <c r="J1037" s="95"/>
    </row>
    <row r="1038" spans="1:10" s="29" customFormat="1" ht="15" thickBot="1" x14ac:dyDescent="0.25">
      <c r="A1038" s="593"/>
      <c r="B1038" s="2546"/>
      <c r="C1038" s="87"/>
      <c r="D1038" s="87"/>
      <c r="E1038" s="88"/>
      <c r="F1038" s="88"/>
      <c r="G1038" s="88"/>
      <c r="H1038" s="88"/>
      <c r="I1038" s="89"/>
      <c r="J1038" s="89"/>
    </row>
    <row r="1039" spans="1:10" s="29" customFormat="1" x14ac:dyDescent="0.2">
      <c r="A1039" s="702" t="s">
        <v>275</v>
      </c>
      <c r="B1039" s="703"/>
      <c r="C1039" s="703"/>
      <c r="D1039" s="703"/>
      <c r="E1039" s="708" t="s">
        <v>238</v>
      </c>
      <c r="F1039" s="708"/>
      <c r="G1039" s="708"/>
      <c r="H1039" s="708"/>
      <c r="I1039" s="708"/>
      <c r="J1039" s="709"/>
    </row>
    <row r="1040" spans="1:10" s="29" customFormat="1" x14ac:dyDescent="0.2">
      <c r="A1040" s="704"/>
      <c r="B1040" s="705"/>
      <c r="C1040" s="705"/>
      <c r="D1040" s="705"/>
      <c r="E1040" s="710" t="s">
        <v>276</v>
      </c>
      <c r="F1040" s="710"/>
      <c r="G1040" s="710"/>
      <c r="H1040" s="710"/>
      <c r="I1040" s="710"/>
      <c r="J1040" s="711"/>
    </row>
    <row r="1041" spans="1:10" s="29" customFormat="1" ht="15" thickBot="1" x14ac:dyDescent="0.25">
      <c r="A1041" s="706"/>
      <c r="B1041" s="707"/>
      <c r="C1041" s="707"/>
      <c r="D1041" s="707"/>
      <c r="E1041" s="712" t="s">
        <v>277</v>
      </c>
      <c r="F1041" s="712"/>
      <c r="G1041" s="712"/>
      <c r="H1041" s="712" t="s">
        <v>821</v>
      </c>
      <c r="I1041" s="712"/>
      <c r="J1041" s="713"/>
    </row>
    <row r="1042" spans="1:10" s="29" customFormat="1" ht="15.75" customHeight="1" x14ac:dyDescent="0.2">
      <c r="A1042" s="714"/>
      <c r="B1042" s="715"/>
      <c r="C1042" s="715"/>
      <c r="D1042" s="715"/>
      <c r="E1042" s="716"/>
      <c r="F1042" s="716"/>
      <c r="G1042" s="716"/>
      <c r="H1042" s="717"/>
      <c r="I1042" s="717"/>
      <c r="J1042" s="718"/>
    </row>
    <row r="1043" spans="1:10" s="29" customFormat="1" x14ac:dyDescent="0.2">
      <c r="A1043" s="790"/>
      <c r="B1043" s="791"/>
      <c r="C1043" s="791"/>
      <c r="D1043" s="791"/>
      <c r="E1043" s="792"/>
      <c r="F1043" s="792"/>
      <c r="G1043" s="792"/>
      <c r="H1043" s="698"/>
      <c r="I1043" s="698"/>
      <c r="J1043" s="699"/>
    </row>
    <row r="1044" spans="1:10" s="29" customFormat="1" x14ac:dyDescent="0.2">
      <c r="A1044" s="790"/>
      <c r="B1044" s="791"/>
      <c r="C1044" s="791"/>
      <c r="D1044" s="791"/>
      <c r="E1044" s="792"/>
      <c r="F1044" s="792"/>
      <c r="G1044" s="792"/>
      <c r="H1044" s="698"/>
      <c r="I1044" s="698"/>
      <c r="J1044" s="699"/>
    </row>
    <row r="1045" spans="1:10" s="29" customFormat="1" x14ac:dyDescent="0.2">
      <c r="A1045" s="790"/>
      <c r="B1045" s="791"/>
      <c r="C1045" s="791"/>
      <c r="D1045" s="791"/>
      <c r="E1045" s="792"/>
      <c r="F1045" s="792"/>
      <c r="G1045" s="792"/>
      <c r="H1045" s="698"/>
      <c r="I1045" s="698"/>
      <c r="J1045" s="699"/>
    </row>
    <row r="1046" spans="1:10" s="29" customFormat="1" ht="15" thickBot="1" x14ac:dyDescent="0.25">
      <c r="A1046" s="827"/>
      <c r="B1046" s="828"/>
      <c r="C1046" s="828"/>
      <c r="D1046" s="828"/>
      <c r="E1046" s="829"/>
      <c r="F1046" s="829"/>
      <c r="G1046" s="829"/>
      <c r="H1046" s="700"/>
      <c r="I1046" s="700"/>
      <c r="J1046" s="701"/>
    </row>
    <row r="1047" spans="1:10" s="29" customFormat="1" x14ac:dyDescent="0.2">
      <c r="A1047" s="41"/>
      <c r="B1047" s="41"/>
      <c r="C1047" s="41"/>
      <c r="D1047" s="41"/>
      <c r="E1047" s="41"/>
      <c r="F1047" s="41"/>
      <c r="G1047" s="41"/>
      <c r="H1047" s="41"/>
      <c r="I1047" s="41"/>
      <c r="J1047" s="41"/>
    </row>
    <row r="1048" spans="1:10" s="29" customFormat="1" x14ac:dyDescent="0.2">
      <c r="A1048" s="675" t="s">
        <v>822</v>
      </c>
      <c r="B1048" s="675"/>
      <c r="C1048" s="675"/>
      <c r="D1048" s="675"/>
      <c r="E1048" s="675"/>
      <c r="F1048" s="675"/>
      <c r="G1048" s="675"/>
      <c r="H1048" s="675"/>
      <c r="I1048" s="675"/>
      <c r="J1048" s="675"/>
    </row>
    <row r="1049" spans="1:10" s="29" customFormat="1" x14ac:dyDescent="0.2">
      <c r="A1049" s="222"/>
      <c r="B1049" s="222"/>
      <c r="C1049" s="222"/>
      <c r="D1049" s="222"/>
      <c r="E1049" s="222"/>
      <c r="F1049" s="222"/>
      <c r="G1049" s="222"/>
      <c r="H1049" s="222"/>
      <c r="I1049" s="222"/>
      <c r="J1049" s="222"/>
    </row>
    <row r="1050" spans="1:10" s="29" customFormat="1" x14ac:dyDescent="0.2">
      <c r="A1050" s="599"/>
      <c r="B1050" s="600"/>
      <c r="C1050" s="600"/>
      <c r="D1050" s="600"/>
      <c r="E1050" s="600"/>
      <c r="F1050" s="600"/>
      <c r="G1050" s="600"/>
      <c r="H1050" s="600"/>
      <c r="I1050" s="600"/>
      <c r="J1050" s="601"/>
    </row>
    <row r="1051" spans="1:10" s="29" customFormat="1" x14ac:dyDescent="0.2">
      <c r="A1051" s="222"/>
      <c r="B1051" s="222"/>
      <c r="C1051" s="222"/>
      <c r="D1051" s="222"/>
      <c r="E1051" s="222"/>
      <c r="F1051" s="222"/>
      <c r="G1051" s="222"/>
      <c r="H1051" s="222"/>
      <c r="I1051" s="222"/>
      <c r="J1051" s="222"/>
    </row>
    <row r="1052" spans="1:10" s="29" customFormat="1" ht="15" thickBot="1" x14ac:dyDescent="0.25">
      <c r="A1052" s="222"/>
      <c r="B1052" s="222"/>
      <c r="C1052" s="222"/>
      <c r="D1052" s="222"/>
      <c r="E1052" s="222"/>
      <c r="F1052" s="222"/>
      <c r="G1052" s="222"/>
      <c r="H1052" s="222"/>
      <c r="I1052" s="222"/>
      <c r="J1052" s="222"/>
    </row>
    <row r="1053" spans="1:10" s="29" customFormat="1" x14ac:dyDescent="0.2">
      <c r="A1053" s="702" t="s">
        <v>275</v>
      </c>
      <c r="B1053" s="703"/>
      <c r="C1053" s="703"/>
      <c r="D1053" s="703"/>
      <c r="E1053" s="708" t="s">
        <v>245</v>
      </c>
      <c r="F1053" s="708"/>
      <c r="G1053" s="708"/>
      <c r="H1053" s="708"/>
      <c r="I1053" s="708"/>
      <c r="J1053" s="709"/>
    </row>
    <row r="1054" spans="1:10" s="29" customFormat="1" x14ac:dyDescent="0.2">
      <c r="A1054" s="704"/>
      <c r="B1054" s="705"/>
      <c r="C1054" s="705"/>
      <c r="D1054" s="705"/>
      <c r="E1054" s="710" t="s">
        <v>276</v>
      </c>
      <c r="F1054" s="710"/>
      <c r="G1054" s="710"/>
      <c r="H1054" s="710"/>
      <c r="I1054" s="710"/>
      <c r="J1054" s="711"/>
    </row>
    <row r="1055" spans="1:10" s="29" customFormat="1" ht="15" thickBot="1" x14ac:dyDescent="0.25">
      <c r="A1055" s="706"/>
      <c r="B1055" s="707"/>
      <c r="C1055" s="707"/>
      <c r="D1055" s="707"/>
      <c r="E1055" s="712" t="s">
        <v>277</v>
      </c>
      <c r="F1055" s="712"/>
      <c r="G1055" s="712"/>
      <c r="H1055" s="712" t="s">
        <v>821</v>
      </c>
      <c r="I1055" s="712"/>
      <c r="J1055" s="713"/>
    </row>
    <row r="1056" spans="1:10" s="29" customFormat="1" x14ac:dyDescent="0.2">
      <c r="A1056" s="714"/>
      <c r="B1056" s="715"/>
      <c r="C1056" s="715"/>
      <c r="D1056" s="715"/>
      <c r="E1056" s="716"/>
      <c r="F1056" s="716"/>
      <c r="G1056" s="716"/>
      <c r="H1056" s="717"/>
      <c r="I1056" s="717"/>
      <c r="J1056" s="718"/>
    </row>
    <row r="1057" spans="1:10" s="29" customFormat="1" x14ac:dyDescent="0.2">
      <c r="A1057" s="790"/>
      <c r="B1057" s="791"/>
      <c r="C1057" s="791"/>
      <c r="D1057" s="791"/>
      <c r="E1057" s="792"/>
      <c r="F1057" s="792"/>
      <c r="G1057" s="792"/>
      <c r="H1057" s="698"/>
      <c r="I1057" s="698"/>
      <c r="J1057" s="699"/>
    </row>
    <row r="1058" spans="1:10" s="29" customFormat="1" x14ac:dyDescent="0.2">
      <c r="A1058" s="790"/>
      <c r="B1058" s="791"/>
      <c r="C1058" s="791"/>
      <c r="D1058" s="791"/>
      <c r="E1058" s="792"/>
      <c r="F1058" s="792"/>
      <c r="G1058" s="792"/>
      <c r="H1058" s="698"/>
      <c r="I1058" s="698"/>
      <c r="J1058" s="699"/>
    </row>
    <row r="1059" spans="1:10" s="29" customFormat="1" x14ac:dyDescent="0.2">
      <c r="A1059" s="790"/>
      <c r="B1059" s="791"/>
      <c r="C1059" s="791"/>
      <c r="D1059" s="791"/>
      <c r="E1059" s="792"/>
      <c r="F1059" s="792"/>
      <c r="G1059" s="792"/>
      <c r="H1059" s="698"/>
      <c r="I1059" s="698"/>
      <c r="J1059" s="699"/>
    </row>
    <row r="1060" spans="1:10" s="29" customFormat="1" ht="15" thickBot="1" x14ac:dyDescent="0.25">
      <c r="A1060" s="827"/>
      <c r="B1060" s="828"/>
      <c r="C1060" s="828"/>
      <c r="D1060" s="828"/>
      <c r="E1060" s="829"/>
      <c r="F1060" s="829"/>
      <c r="G1060" s="829"/>
      <c r="H1060" s="700"/>
      <c r="I1060" s="700"/>
      <c r="J1060" s="701"/>
    </row>
    <row r="1061" spans="1:10" s="29" customFormat="1" x14ac:dyDescent="0.2">
      <c r="A1061" s="227"/>
      <c r="B1061" s="227"/>
      <c r="C1061" s="227"/>
      <c r="D1061" s="227"/>
      <c r="E1061" s="227"/>
      <c r="F1061" s="227"/>
      <c r="G1061" s="227"/>
      <c r="H1061" s="227"/>
      <c r="I1061" s="227"/>
      <c r="J1061" s="227"/>
    </row>
    <row r="1062" spans="1:10" s="29" customFormat="1" x14ac:dyDescent="0.2">
      <c r="A1062" s="675" t="s">
        <v>822</v>
      </c>
      <c r="B1062" s="675"/>
      <c r="C1062" s="675"/>
      <c r="D1062" s="675"/>
      <c r="E1062" s="675"/>
      <c r="F1062" s="675"/>
      <c r="G1062" s="675"/>
      <c r="H1062" s="675"/>
      <c r="I1062" s="675"/>
      <c r="J1062" s="675"/>
    </row>
    <row r="1063" spans="1:10" s="29" customFormat="1" x14ac:dyDescent="0.2">
      <c r="A1063" s="222"/>
      <c r="B1063" s="222"/>
      <c r="C1063" s="222"/>
      <c r="D1063" s="222"/>
      <c r="E1063" s="222"/>
      <c r="F1063" s="222"/>
      <c r="G1063" s="222"/>
      <c r="H1063" s="222"/>
      <c r="I1063" s="222"/>
      <c r="J1063" s="222"/>
    </row>
    <row r="1064" spans="1:10" s="29" customFormat="1" x14ac:dyDescent="0.2">
      <c r="A1064" s="599"/>
      <c r="B1064" s="600"/>
      <c r="C1064" s="600"/>
      <c r="D1064" s="600"/>
      <c r="E1064" s="600"/>
      <c r="F1064" s="600"/>
      <c r="G1064" s="600"/>
      <c r="H1064" s="600"/>
      <c r="I1064" s="600"/>
      <c r="J1064" s="601"/>
    </row>
    <row r="1065" spans="1:10" s="29" customFormat="1" x14ac:dyDescent="0.2">
      <c r="A1065" s="387"/>
      <c r="B1065" s="387"/>
      <c r="C1065" s="387"/>
      <c r="D1065" s="387"/>
      <c r="E1065" s="387"/>
      <c r="F1065" s="387"/>
      <c r="G1065" s="387"/>
      <c r="H1065" s="387"/>
      <c r="I1065" s="387"/>
      <c r="J1065" s="387"/>
    </row>
    <row r="1066" spans="1:10" s="29" customFormat="1" x14ac:dyDescent="0.2">
      <c r="A1066" s="387"/>
      <c r="B1066" s="387"/>
      <c r="C1066" s="387"/>
      <c r="D1066" s="387"/>
      <c r="E1066" s="387"/>
      <c r="F1066" s="387"/>
      <c r="G1066" s="387"/>
      <c r="H1066" s="387"/>
      <c r="I1066" s="387"/>
      <c r="J1066" s="387"/>
    </row>
    <row r="1067" spans="1:10" s="29" customFormat="1" x14ac:dyDescent="0.2">
      <c r="A1067" s="387"/>
      <c r="B1067" s="387"/>
      <c r="C1067" s="387"/>
      <c r="D1067" s="387"/>
      <c r="E1067" s="387"/>
      <c r="F1067" s="387"/>
      <c r="G1067" s="387"/>
      <c r="H1067" s="387"/>
      <c r="I1067" s="387"/>
      <c r="J1067" s="387"/>
    </row>
    <row r="1068" spans="1:10" s="29" customFormat="1" x14ac:dyDescent="0.2">
      <c r="A1068" s="387"/>
      <c r="B1068" s="387"/>
      <c r="C1068" s="387"/>
      <c r="D1068" s="387"/>
      <c r="E1068" s="387"/>
      <c r="F1068" s="387"/>
      <c r="G1068" s="387"/>
      <c r="H1068" s="387"/>
      <c r="I1068" s="387"/>
      <c r="J1068" s="387"/>
    </row>
    <row r="1069" spans="1:10" s="29" customFormat="1" x14ac:dyDescent="0.2">
      <c r="A1069" s="387"/>
      <c r="B1069" s="387"/>
      <c r="C1069" s="387"/>
      <c r="D1069" s="387"/>
      <c r="E1069" s="387"/>
      <c r="F1069" s="387"/>
      <c r="G1069" s="387"/>
      <c r="H1069" s="387"/>
      <c r="I1069" s="387"/>
      <c r="J1069" s="387"/>
    </row>
    <row r="1070" spans="1:10" s="29" customFormat="1" x14ac:dyDescent="0.2">
      <c r="A1070" s="850"/>
      <c r="B1070" s="850"/>
      <c r="C1070" s="850"/>
      <c r="D1070" s="850"/>
      <c r="E1070" s="850"/>
      <c r="F1070" s="850"/>
      <c r="G1070" s="850"/>
      <c r="H1070" s="850"/>
      <c r="I1070" s="850"/>
      <c r="J1070" s="850"/>
    </row>
    <row r="1071" spans="1:10" s="29" customFormat="1" ht="28.5" x14ac:dyDescent="0.2">
      <c r="A1071" s="104" t="s">
        <v>942</v>
      </c>
      <c r="B1071" s="662" t="s">
        <v>278</v>
      </c>
      <c r="C1071" s="662"/>
      <c r="D1071" s="662"/>
      <c r="E1071" s="662"/>
      <c r="F1071" s="662"/>
      <c r="G1071" s="662"/>
      <c r="H1071" s="662"/>
      <c r="I1071" s="662"/>
      <c r="J1071" s="662"/>
    </row>
    <row r="1072" spans="1:10" s="29" customFormat="1" ht="15" thickBot="1" x14ac:dyDescent="0.25">
      <c r="A1072" s="82"/>
      <c r="B1072" s="83"/>
      <c r="C1072" s="83"/>
      <c r="D1072" s="83"/>
      <c r="E1072" s="83"/>
      <c r="F1072" s="83"/>
      <c r="G1072" s="83"/>
      <c r="H1072" s="83"/>
      <c r="I1072" s="83"/>
      <c r="J1072" s="83"/>
    </row>
    <row r="1073" spans="1:10" s="29" customFormat="1" ht="42.75" customHeight="1" thickTop="1" thickBot="1" x14ac:dyDescent="0.25">
      <c r="A1073" s="817" t="s">
        <v>217</v>
      </c>
      <c r="B1073" s="818"/>
      <c r="C1073" s="818"/>
      <c r="D1073" s="822"/>
      <c r="E1073" s="818" t="s">
        <v>22</v>
      </c>
      <c r="F1073" s="818"/>
      <c r="G1073" s="851"/>
      <c r="H1073" s="626" t="s">
        <v>23</v>
      </c>
      <c r="I1073" s="624"/>
      <c r="J1073" s="627"/>
    </row>
    <row r="1074" spans="1:10" s="29" customFormat="1" ht="45" customHeight="1" x14ac:dyDescent="0.2">
      <c r="A1074" s="823" t="s">
        <v>279</v>
      </c>
      <c r="B1074" s="824"/>
      <c r="C1074" s="824"/>
      <c r="D1074" s="824"/>
      <c r="E1074" s="831" t="str">
        <f>IF(SUM(E1075:G1076)=0,"",SUM(E1075:G1076))</f>
        <v/>
      </c>
      <c r="F1074" s="831"/>
      <c r="G1074" s="831"/>
      <c r="H1074" s="831" t="str">
        <f>IF(SUM(H1075:J1076)=0,"",SUM(H1075:J1076))</f>
        <v/>
      </c>
      <c r="I1074" s="831"/>
      <c r="J1074" s="832"/>
    </row>
    <row r="1075" spans="1:10" s="29" customFormat="1" ht="28.35" customHeight="1" x14ac:dyDescent="0.2">
      <c r="A1075" s="628" t="s">
        <v>280</v>
      </c>
      <c r="B1075" s="629"/>
      <c r="C1075" s="629"/>
      <c r="D1075" s="629"/>
      <c r="E1075" s="730"/>
      <c r="F1075" s="730"/>
      <c r="G1075" s="730"/>
      <c r="H1075" s="730"/>
      <c r="I1075" s="730"/>
      <c r="J1075" s="731"/>
    </row>
    <row r="1076" spans="1:10" s="29" customFormat="1" ht="28.35" customHeight="1" x14ac:dyDescent="0.2">
      <c r="A1076" s="628" t="s">
        <v>281</v>
      </c>
      <c r="B1076" s="629"/>
      <c r="C1076" s="629"/>
      <c r="D1076" s="629"/>
      <c r="E1076" s="730"/>
      <c r="F1076" s="730"/>
      <c r="G1076" s="730"/>
      <c r="H1076" s="730"/>
      <c r="I1076" s="730"/>
      <c r="J1076" s="731"/>
    </row>
    <row r="1077" spans="1:10" s="29" customFormat="1" ht="43.5" customHeight="1" x14ac:dyDescent="0.2">
      <c r="A1077" s="628" t="s">
        <v>282</v>
      </c>
      <c r="B1077" s="629"/>
      <c r="C1077" s="629"/>
      <c r="D1077" s="629"/>
      <c r="E1077" s="830" t="str">
        <f>IF(SUM(E1078:G1079)=0,"",SUM(E1078:G1079))</f>
        <v/>
      </c>
      <c r="F1077" s="830"/>
      <c r="G1077" s="830"/>
      <c r="H1077" s="830" t="str">
        <f>IF(SUM(H1078:J1079)=0,"",SUM(H1078:J1079))</f>
        <v/>
      </c>
      <c r="I1077" s="830"/>
      <c r="J1077" s="597"/>
    </row>
    <row r="1078" spans="1:10" s="29" customFormat="1" ht="28.35" customHeight="1" x14ac:dyDescent="0.2">
      <c r="A1078" s="628" t="s">
        <v>280</v>
      </c>
      <c r="B1078" s="629"/>
      <c r="C1078" s="629"/>
      <c r="D1078" s="629"/>
      <c r="E1078" s="730"/>
      <c r="F1078" s="730"/>
      <c r="G1078" s="730"/>
      <c r="H1078" s="730"/>
      <c r="I1078" s="730"/>
      <c r="J1078" s="731"/>
    </row>
    <row r="1079" spans="1:10" s="29" customFormat="1" ht="28.35" customHeight="1" x14ac:dyDescent="0.2">
      <c r="A1079" s="628" t="s">
        <v>281</v>
      </c>
      <c r="B1079" s="629"/>
      <c r="C1079" s="629"/>
      <c r="D1079" s="629"/>
      <c r="E1079" s="630"/>
      <c r="F1079" s="630"/>
      <c r="G1079" s="630"/>
      <c r="H1079" s="630"/>
      <c r="I1079" s="630"/>
      <c r="J1079" s="631"/>
    </row>
    <row r="1080" spans="1:10" s="29" customFormat="1" ht="28.35" customHeight="1" x14ac:dyDescent="0.2">
      <c r="A1080" s="628" t="s">
        <v>283</v>
      </c>
      <c r="B1080" s="629"/>
      <c r="C1080" s="629"/>
      <c r="D1080" s="629"/>
      <c r="E1080" s="710">
        <v>176346</v>
      </c>
      <c r="F1080" s="710"/>
      <c r="G1080" s="710"/>
      <c r="H1080" s="710">
        <v>368020</v>
      </c>
      <c r="I1080" s="710"/>
      <c r="J1080" s="711"/>
    </row>
    <row r="1081" spans="1:10" s="29" customFormat="1" ht="33" customHeight="1" x14ac:dyDescent="0.2">
      <c r="A1081" s="628" t="s">
        <v>284</v>
      </c>
      <c r="B1081" s="629"/>
      <c r="C1081" s="629"/>
      <c r="D1081" s="629"/>
      <c r="E1081" s="710">
        <v>2880</v>
      </c>
      <c r="F1081" s="710"/>
      <c r="G1081" s="710"/>
      <c r="H1081" s="710">
        <v>0</v>
      </c>
      <c r="I1081" s="710"/>
      <c r="J1081" s="711"/>
    </row>
    <row r="1082" spans="1:10" s="29" customFormat="1" ht="28.35" customHeight="1" x14ac:dyDescent="0.2">
      <c r="A1082" s="628" t="s">
        <v>285</v>
      </c>
      <c r="B1082" s="629"/>
      <c r="C1082" s="629"/>
      <c r="D1082" s="629"/>
      <c r="E1082" s="739">
        <v>0.21</v>
      </c>
      <c r="F1082" s="739"/>
      <c r="G1082" s="739"/>
      <c r="H1082" s="710">
        <v>21</v>
      </c>
      <c r="I1082" s="710"/>
      <c r="J1082" s="711"/>
    </row>
    <row r="1083" spans="1:10" s="29" customFormat="1" ht="28.35" customHeight="1" x14ac:dyDescent="0.2">
      <c r="A1083" s="825" t="s">
        <v>286</v>
      </c>
      <c r="B1083" s="826"/>
      <c r="C1083" s="826"/>
      <c r="D1083" s="826"/>
      <c r="E1083" s="710"/>
      <c r="F1083" s="710"/>
      <c r="G1083" s="710"/>
      <c r="H1083" s="710"/>
      <c r="I1083" s="710"/>
      <c r="J1083" s="711"/>
    </row>
    <row r="1084" spans="1:10" s="29" customFormat="1" ht="28.35" customHeight="1" x14ac:dyDescent="0.2">
      <c r="A1084" s="628" t="s">
        <v>287</v>
      </c>
      <c r="B1084" s="629"/>
      <c r="C1084" s="629"/>
      <c r="D1084" s="629"/>
      <c r="E1084" s="810">
        <f>IF(SUM(E1085:G1086)=0,"",SUM(E1085:G1086))</f>
        <v>18991.2</v>
      </c>
      <c r="F1084" s="810"/>
      <c r="G1084" s="810"/>
      <c r="H1084" s="810">
        <f>IF(SUM(H1085:J1086)=0,"",SUM(H1085:J1086))</f>
        <v>2578</v>
      </c>
      <c r="I1084" s="810"/>
      <c r="J1084" s="811"/>
    </row>
    <row r="1085" spans="1:10" s="29" customFormat="1" ht="28.35" customHeight="1" x14ac:dyDescent="0.2">
      <c r="A1085" s="628" t="s">
        <v>288</v>
      </c>
      <c r="B1085" s="629"/>
      <c r="C1085" s="629"/>
      <c r="D1085" s="629"/>
      <c r="E1085" s="630">
        <v>18991.2</v>
      </c>
      <c r="F1085" s="630"/>
      <c r="G1085" s="630"/>
      <c r="H1085" s="630">
        <v>2578</v>
      </c>
      <c r="I1085" s="630"/>
      <c r="J1085" s="631"/>
    </row>
    <row r="1086" spans="1:10" s="29" customFormat="1" ht="28.35" customHeight="1" x14ac:dyDescent="0.2">
      <c r="A1086" s="628" t="s">
        <v>289</v>
      </c>
      <c r="B1086" s="629"/>
      <c r="C1086" s="629"/>
      <c r="D1086" s="629"/>
      <c r="E1086" s="630"/>
      <c r="F1086" s="630"/>
      <c r="G1086" s="630"/>
      <c r="H1086" s="630"/>
      <c r="I1086" s="630"/>
      <c r="J1086" s="631"/>
    </row>
    <row r="1087" spans="1:10" s="29" customFormat="1" ht="28.35" customHeight="1" x14ac:dyDescent="0.2">
      <c r="A1087" s="825" t="s">
        <v>290</v>
      </c>
      <c r="B1087" s="826"/>
      <c r="C1087" s="826"/>
      <c r="D1087" s="826"/>
      <c r="E1087" s="710">
        <v>397709</v>
      </c>
      <c r="F1087" s="710"/>
      <c r="G1087" s="710"/>
      <c r="H1087" s="710">
        <v>380165</v>
      </c>
      <c r="I1087" s="710"/>
      <c r="J1087" s="711"/>
    </row>
    <row r="1088" spans="1:10" s="29" customFormat="1" ht="28.35" customHeight="1" x14ac:dyDescent="0.2">
      <c r="A1088" s="628" t="s">
        <v>291</v>
      </c>
      <c r="B1088" s="629"/>
      <c r="C1088" s="629"/>
      <c r="D1088" s="629"/>
      <c r="E1088" s="810">
        <f>IF(SUM(E1089:G1091)=0,"",SUM(E1089:G1091))</f>
        <v>36536</v>
      </c>
      <c r="F1088" s="810"/>
      <c r="G1088" s="810"/>
      <c r="H1088" s="810">
        <f>IF(SUM(H1089:J1091)=0,"",SUM(H1089:J1091))</f>
        <v>36750</v>
      </c>
      <c r="I1088" s="810"/>
      <c r="J1088" s="811"/>
    </row>
    <row r="1089" spans="1:10" s="29" customFormat="1" ht="28.35" customHeight="1" x14ac:dyDescent="0.2">
      <c r="A1089" s="628" t="s">
        <v>288</v>
      </c>
      <c r="B1089" s="629"/>
      <c r="C1089" s="629"/>
      <c r="D1089" s="629"/>
      <c r="E1089" s="630">
        <v>36536</v>
      </c>
      <c r="F1089" s="630"/>
      <c r="G1089" s="630"/>
      <c r="H1089" s="630">
        <v>36750</v>
      </c>
      <c r="I1089" s="630"/>
      <c r="J1089" s="631"/>
    </row>
    <row r="1090" spans="1:10" s="29" customFormat="1" ht="28.35" customHeight="1" x14ac:dyDescent="0.2">
      <c r="A1090" s="628" t="s">
        <v>289</v>
      </c>
      <c r="B1090" s="629"/>
      <c r="C1090" s="629"/>
      <c r="D1090" s="629"/>
      <c r="E1090" s="730"/>
      <c r="F1090" s="730"/>
      <c r="G1090" s="730"/>
      <c r="H1090" s="730"/>
      <c r="I1090" s="730"/>
      <c r="J1090" s="731"/>
    </row>
    <row r="1091" spans="1:10" s="29" customFormat="1" ht="28.35" customHeight="1" thickBot="1" x14ac:dyDescent="0.25">
      <c r="A1091" s="732" t="s">
        <v>227</v>
      </c>
      <c r="B1091" s="733"/>
      <c r="C1091" s="733"/>
      <c r="D1091" s="733"/>
      <c r="E1091" s="738"/>
      <c r="F1091" s="738"/>
      <c r="G1091" s="738"/>
      <c r="H1091" s="738"/>
      <c r="I1091" s="738"/>
      <c r="J1091" s="821"/>
    </row>
    <row r="1092" spans="1:10" s="29" customFormat="1" x14ac:dyDescent="0.2">
      <c r="A1092" s="34"/>
      <c r="B1092" s="34"/>
      <c r="C1092" s="34"/>
      <c r="D1092" s="34"/>
      <c r="E1092" s="85"/>
      <c r="F1092" s="85"/>
      <c r="G1092" s="85"/>
      <c r="H1092" s="85"/>
      <c r="I1092" s="85"/>
      <c r="J1092" s="85"/>
    </row>
    <row r="1093" spans="1:10" s="29" customFormat="1" x14ac:dyDescent="0.2">
      <c r="A1093" s="594" t="s">
        <v>823</v>
      </c>
      <c r="B1093" s="594"/>
      <c r="C1093" s="594"/>
      <c r="D1093" s="594"/>
      <c r="E1093" s="594"/>
      <c r="F1093" s="594"/>
      <c r="G1093" s="594"/>
      <c r="H1093" s="594"/>
      <c r="I1093" s="594"/>
      <c r="J1093" s="594"/>
    </row>
    <row r="1094" spans="1:10" s="29" customFormat="1" x14ac:dyDescent="0.2">
      <c r="A1094" s="225"/>
      <c r="B1094" s="225"/>
      <c r="C1094" s="225"/>
      <c r="D1094" s="225"/>
      <c r="E1094" s="225"/>
      <c r="F1094" s="225"/>
      <c r="G1094" s="225"/>
      <c r="H1094" s="225"/>
      <c r="I1094" s="225"/>
      <c r="J1094" s="225"/>
    </row>
    <row r="1095" spans="1:10" s="29" customFormat="1" x14ac:dyDescent="0.2">
      <c r="A1095" s="599"/>
      <c r="B1095" s="600"/>
      <c r="C1095" s="600"/>
      <c r="D1095" s="600"/>
      <c r="E1095" s="600"/>
      <c r="F1095" s="600"/>
      <c r="G1095" s="600"/>
      <c r="H1095" s="600"/>
      <c r="I1095" s="600"/>
      <c r="J1095" s="601"/>
    </row>
    <row r="1096" spans="1:10" s="29" customFormat="1" x14ac:dyDescent="0.2">
      <c r="A1096" s="225"/>
      <c r="B1096" s="225"/>
      <c r="C1096" s="225"/>
      <c r="D1096" s="225"/>
      <c r="E1096" s="225"/>
      <c r="F1096" s="225"/>
      <c r="G1096" s="225"/>
      <c r="H1096" s="225"/>
      <c r="I1096" s="225"/>
      <c r="J1096" s="225"/>
    </row>
    <row r="1097" spans="1:10" s="29" customFormat="1" x14ac:dyDescent="0.2">
      <c r="A1097" s="42" t="s">
        <v>292</v>
      </c>
      <c r="B1097" s="623" t="s">
        <v>293</v>
      </c>
      <c r="C1097" s="623"/>
      <c r="D1097" s="623"/>
      <c r="E1097" s="623"/>
      <c r="F1097" s="623"/>
      <c r="G1097" s="623"/>
      <c r="H1097" s="623"/>
      <c r="I1097" s="623"/>
      <c r="J1097" s="623"/>
    </row>
    <row r="1098" spans="1:10" s="29" customFormat="1" ht="15" thickBot="1" x14ac:dyDescent="0.25">
      <c r="A1098" s="42"/>
      <c r="B1098" s="95"/>
      <c r="C1098" s="95"/>
      <c r="D1098" s="95"/>
      <c r="E1098" s="95"/>
      <c r="F1098" s="95"/>
      <c r="G1098" s="95"/>
      <c r="H1098" s="95"/>
      <c r="I1098" s="95"/>
      <c r="J1098" s="95"/>
    </row>
    <row r="1099" spans="1:10" s="29" customFormat="1" ht="46.5" customHeight="1" thickTop="1" thickBot="1" x14ac:dyDescent="0.25">
      <c r="A1099" s="817" t="s">
        <v>217</v>
      </c>
      <c r="B1099" s="818"/>
      <c r="C1099" s="818"/>
      <c r="D1099" s="818"/>
      <c r="E1099" s="624" t="s">
        <v>22</v>
      </c>
      <c r="F1099" s="624"/>
      <c r="G1099" s="625"/>
      <c r="H1099" s="626" t="s">
        <v>23</v>
      </c>
      <c r="I1099" s="624"/>
      <c r="J1099" s="627"/>
    </row>
    <row r="1100" spans="1:10" s="29" customFormat="1" x14ac:dyDescent="0.2">
      <c r="A1100" s="736" t="s">
        <v>294</v>
      </c>
      <c r="B1100" s="737"/>
      <c r="C1100" s="737"/>
      <c r="D1100" s="737"/>
      <c r="E1100" s="719">
        <v>2822</v>
      </c>
      <c r="F1100" s="719"/>
      <c r="G1100" s="720"/>
      <c r="H1100" s="708">
        <v>3276</v>
      </c>
      <c r="I1100" s="708"/>
      <c r="J1100" s="709"/>
    </row>
    <row r="1101" spans="1:10" s="29" customFormat="1" ht="37.5" customHeight="1" x14ac:dyDescent="0.2">
      <c r="A1101" s="628" t="s">
        <v>295</v>
      </c>
      <c r="B1101" s="629"/>
      <c r="C1101" s="629"/>
      <c r="D1101" s="629"/>
      <c r="E1101" s="630">
        <v>4764</v>
      </c>
      <c r="F1101" s="630"/>
      <c r="G1101" s="630"/>
      <c r="H1101" s="630">
        <v>4321</v>
      </c>
      <c r="I1101" s="630"/>
      <c r="J1101" s="631"/>
    </row>
    <row r="1102" spans="1:10" s="29" customFormat="1" x14ac:dyDescent="0.2">
      <c r="A1102" s="819" t="s">
        <v>296</v>
      </c>
      <c r="B1102" s="820"/>
      <c r="C1102" s="820"/>
      <c r="D1102" s="820"/>
      <c r="E1102" s="630"/>
      <c r="F1102" s="630"/>
      <c r="G1102" s="630"/>
      <c r="H1102" s="630">
        <v>0</v>
      </c>
      <c r="I1102" s="630"/>
      <c r="J1102" s="631"/>
    </row>
    <row r="1103" spans="1:10" s="29" customFormat="1" x14ac:dyDescent="0.2">
      <c r="A1103" s="819" t="s">
        <v>297</v>
      </c>
      <c r="B1103" s="820"/>
      <c r="C1103" s="820"/>
      <c r="D1103" s="820"/>
      <c r="E1103" s="630"/>
      <c r="F1103" s="630"/>
      <c r="G1103" s="630"/>
      <c r="H1103" s="630">
        <v>0</v>
      </c>
      <c r="I1103" s="630"/>
      <c r="J1103" s="631"/>
    </row>
    <row r="1104" spans="1:10" s="29" customFormat="1" x14ac:dyDescent="0.2">
      <c r="A1104" s="819" t="s">
        <v>298</v>
      </c>
      <c r="B1104" s="820"/>
      <c r="C1104" s="820"/>
      <c r="D1104" s="820"/>
      <c r="E1104" s="810">
        <f>IF(SUM(E1101:G1103)=0,"",SUM(E1101:G1103))</f>
        <v>4764</v>
      </c>
      <c r="F1104" s="810"/>
      <c r="G1104" s="810"/>
      <c r="H1104" s="810">
        <f>IF(SUM(H1101:J1103)=0,"",SUM(H1101:J1103))</f>
        <v>4321</v>
      </c>
      <c r="I1104" s="810"/>
      <c r="J1104" s="811"/>
    </row>
    <row r="1105" spans="1:10" s="29" customFormat="1" x14ac:dyDescent="0.2">
      <c r="A1105" s="819" t="s">
        <v>299</v>
      </c>
      <c r="B1105" s="820"/>
      <c r="C1105" s="820"/>
      <c r="D1105" s="820"/>
      <c r="E1105" s="630">
        <v>3970</v>
      </c>
      <c r="F1105" s="630"/>
      <c r="G1105" s="630"/>
      <c r="H1105" s="630">
        <v>4775</v>
      </c>
      <c r="I1105" s="630"/>
      <c r="J1105" s="631"/>
    </row>
    <row r="1106" spans="1:10" s="29" customFormat="1" ht="15" thickBot="1" x14ac:dyDescent="0.25">
      <c r="A1106" s="812" t="s">
        <v>300</v>
      </c>
      <c r="B1106" s="813"/>
      <c r="C1106" s="813"/>
      <c r="D1106" s="813"/>
      <c r="E1106" s="814">
        <f>IF(E1100="",IF(E1104="","",IFERROR((IF(E1100="",0,E1100)+IF(E1104="",0,E1104)-E1105),"")),IF(E1104="","",IFERROR((IF(E1100="",0,E1100)+IF(E1104="",0,E1104)-E1105),"")))</f>
        <v>3616</v>
      </c>
      <c r="F1106" s="814"/>
      <c r="G1106" s="814"/>
      <c r="H1106" s="815">
        <v>2822</v>
      </c>
      <c r="I1106" s="815"/>
      <c r="J1106" s="816"/>
    </row>
    <row r="1107" spans="1:10" s="29" customFormat="1" x14ac:dyDescent="0.2">
      <c r="A1107" s="105"/>
      <c r="B1107" s="105"/>
      <c r="C1107" s="105"/>
      <c r="D1107" s="105"/>
      <c r="E1107" s="106"/>
      <c r="F1107" s="106"/>
      <c r="G1107" s="106"/>
      <c r="H1107" s="106"/>
      <c r="I1107" s="106"/>
      <c r="J1107" s="106"/>
    </row>
    <row r="1108" spans="1:10" s="29" customFormat="1" x14ac:dyDescent="0.2">
      <c r="A1108" s="594" t="s">
        <v>824</v>
      </c>
      <c r="B1108" s="594"/>
      <c r="C1108" s="594"/>
      <c r="D1108" s="594"/>
      <c r="E1108" s="594"/>
      <c r="F1108" s="594"/>
      <c r="G1108" s="594"/>
      <c r="H1108" s="594"/>
      <c r="I1108" s="594"/>
      <c r="J1108" s="594"/>
    </row>
    <row r="1109" spans="1:10" s="29" customFormat="1" x14ac:dyDescent="0.2">
      <c r="A1109" s="225"/>
      <c r="B1109" s="225"/>
      <c r="C1109" s="225"/>
      <c r="D1109" s="225"/>
      <c r="E1109" s="225"/>
      <c r="F1109" s="225"/>
      <c r="G1109" s="225"/>
      <c r="H1109" s="225"/>
      <c r="I1109" s="225"/>
      <c r="J1109" s="225"/>
    </row>
    <row r="1110" spans="1:10" s="29" customFormat="1" x14ac:dyDescent="0.2">
      <c r="A1110" s="599"/>
      <c r="B1110" s="600"/>
      <c r="C1110" s="600"/>
      <c r="D1110" s="600"/>
      <c r="E1110" s="600"/>
      <c r="F1110" s="600"/>
      <c r="G1110" s="600"/>
      <c r="H1110" s="600"/>
      <c r="I1110" s="600"/>
      <c r="J1110" s="601"/>
    </row>
    <row r="1111" spans="1:10" s="29" customFormat="1" x14ac:dyDescent="0.2">
      <c r="A1111" s="225"/>
      <c r="B1111" s="225"/>
      <c r="C1111" s="225"/>
      <c r="D1111" s="225"/>
      <c r="E1111" s="225"/>
      <c r="F1111" s="225"/>
      <c r="G1111" s="225"/>
      <c r="H1111" s="225"/>
      <c r="I1111" s="225"/>
      <c r="J1111" s="225"/>
    </row>
    <row r="1112" spans="1:10" s="29" customFormat="1" x14ac:dyDescent="0.2">
      <c r="A1112" s="105"/>
      <c r="B1112" s="105"/>
      <c r="C1112" s="105"/>
      <c r="D1112" s="105"/>
      <c r="E1112" s="107"/>
      <c r="F1112" s="107"/>
      <c r="G1112" s="107"/>
      <c r="H1112" s="107"/>
      <c r="I1112" s="107"/>
      <c r="J1112" s="107"/>
    </row>
    <row r="1113" spans="1:10" s="29" customFormat="1" x14ac:dyDescent="0.2">
      <c r="A1113" s="42" t="s">
        <v>301</v>
      </c>
      <c r="B1113" s="623" t="s">
        <v>302</v>
      </c>
      <c r="C1113" s="623"/>
      <c r="D1113" s="623"/>
      <c r="E1113" s="623"/>
      <c r="F1113" s="623"/>
      <c r="G1113" s="623"/>
      <c r="H1113" s="623"/>
      <c r="I1113" s="623"/>
      <c r="J1113" s="623"/>
    </row>
    <row r="1114" spans="1:10" s="29" customFormat="1" ht="15" thickBot="1" x14ac:dyDescent="0.25">
      <c r="A1114" s="82"/>
      <c r="B1114" s="83"/>
      <c r="C1114" s="83"/>
      <c r="D1114" s="83"/>
      <c r="E1114" s="83"/>
      <c r="F1114" s="83"/>
      <c r="G1114" s="83"/>
      <c r="H1114" s="83"/>
      <c r="I1114" s="83"/>
      <c r="J1114" s="83"/>
    </row>
    <row r="1115" spans="1:10" s="29" customFormat="1" ht="15" thickBot="1" x14ac:dyDescent="0.25">
      <c r="A1115" s="1575" t="s">
        <v>260</v>
      </c>
      <c r="B1115" s="1576"/>
      <c r="C1115" s="1576"/>
      <c r="D1115" s="1576" t="s">
        <v>208</v>
      </c>
      <c r="E1115" s="1576"/>
      <c r="F1115" s="368" t="s">
        <v>303</v>
      </c>
      <c r="G1115" s="1576" t="s">
        <v>304</v>
      </c>
      <c r="H1115" s="1576"/>
      <c r="I1115" s="368" t="s">
        <v>305</v>
      </c>
      <c r="J1115" s="369" t="s">
        <v>306</v>
      </c>
    </row>
    <row r="1116" spans="1:10" s="29" customFormat="1" x14ac:dyDescent="0.2">
      <c r="A1116" s="1580"/>
      <c r="B1116" s="1581"/>
      <c r="C1116" s="1581"/>
      <c r="D1116" s="1267"/>
      <c r="E1116" s="1267"/>
      <c r="F1116" s="365"/>
      <c r="G1116" s="1582"/>
      <c r="H1116" s="1582"/>
      <c r="I1116" s="366"/>
      <c r="J1116" s="367"/>
    </row>
    <row r="1117" spans="1:10" s="29" customFormat="1" ht="15" thickBot="1" x14ac:dyDescent="0.25">
      <c r="A1117" s="1583"/>
      <c r="B1117" s="1584"/>
      <c r="C1117" s="1584"/>
      <c r="D1117" s="1273"/>
      <c r="E1117" s="1273"/>
      <c r="F1117" s="357"/>
      <c r="G1117" s="1585"/>
      <c r="H1117" s="1585"/>
      <c r="I1117" s="363"/>
      <c r="J1117" s="364"/>
    </row>
    <row r="1118" spans="1:10" s="29" customFormat="1" x14ac:dyDescent="0.2">
      <c r="A1118" s="356"/>
      <c r="B1118" s="356"/>
      <c r="C1118" s="356"/>
      <c r="D1118" s="356"/>
      <c r="E1118" s="107"/>
      <c r="F1118" s="107"/>
      <c r="G1118" s="107"/>
      <c r="H1118" s="107"/>
      <c r="I1118" s="107"/>
      <c r="J1118" s="107"/>
    </row>
    <row r="1119" spans="1:10" s="29" customFormat="1" x14ac:dyDescent="0.2">
      <c r="A1119" s="594" t="s">
        <v>825</v>
      </c>
      <c r="B1119" s="594"/>
      <c r="C1119" s="594"/>
      <c r="D1119" s="594"/>
      <c r="E1119" s="594"/>
      <c r="F1119" s="594"/>
      <c r="G1119" s="594"/>
      <c r="H1119" s="594"/>
      <c r="I1119" s="594"/>
      <c r="J1119" s="594"/>
    </row>
    <row r="1120" spans="1:10" s="29" customFormat="1" x14ac:dyDescent="0.2">
      <c r="A1120" s="354"/>
      <c r="B1120" s="354"/>
      <c r="C1120" s="354"/>
      <c r="D1120" s="354"/>
      <c r="E1120" s="354"/>
      <c r="F1120" s="354"/>
      <c r="G1120" s="354"/>
      <c r="H1120" s="354"/>
      <c r="I1120" s="354"/>
      <c r="J1120" s="354"/>
    </row>
    <row r="1121" spans="1:10" s="29" customFormat="1" x14ac:dyDescent="0.2">
      <c r="A1121" s="599"/>
      <c r="B1121" s="600"/>
      <c r="C1121" s="600"/>
      <c r="D1121" s="600"/>
      <c r="E1121" s="600"/>
      <c r="F1121" s="600"/>
      <c r="G1121" s="600"/>
      <c r="H1121" s="600"/>
      <c r="I1121" s="600"/>
      <c r="J1121" s="601"/>
    </row>
    <row r="1122" spans="1:10" s="29" customFormat="1" x14ac:dyDescent="0.2">
      <c r="A1122" s="354"/>
      <c r="B1122" s="354"/>
      <c r="C1122" s="354"/>
      <c r="D1122" s="354"/>
      <c r="E1122" s="354"/>
      <c r="F1122" s="354"/>
      <c r="G1122" s="354"/>
      <c r="H1122" s="354"/>
      <c r="I1122" s="354"/>
      <c r="J1122" s="354"/>
    </row>
    <row r="1123" spans="1:10" s="29" customFormat="1" x14ac:dyDescent="0.2">
      <c r="A1123" s="387"/>
      <c r="B1123" s="387"/>
      <c r="C1123" s="387"/>
      <c r="D1123" s="387"/>
      <c r="E1123" s="387"/>
      <c r="F1123" s="387"/>
      <c r="G1123" s="387"/>
      <c r="H1123" s="387"/>
      <c r="I1123" s="387"/>
      <c r="J1123" s="387"/>
    </row>
    <row r="1124" spans="1:10" s="29" customFormat="1" ht="43.5" customHeight="1" x14ac:dyDescent="0.2">
      <c r="A1124" s="387"/>
      <c r="B1124" s="387"/>
      <c r="C1124" s="387"/>
      <c r="D1124" s="387"/>
      <c r="E1124" s="387"/>
      <c r="F1124" s="387"/>
      <c r="G1124" s="387"/>
      <c r="H1124" s="387"/>
      <c r="I1124" s="387"/>
      <c r="J1124" s="387"/>
    </row>
    <row r="1125" spans="1:10" s="29" customFormat="1" ht="33" customHeight="1" x14ac:dyDescent="0.2">
      <c r="A1125" s="356" t="s">
        <v>307</v>
      </c>
      <c r="B1125" s="594" t="s">
        <v>1009</v>
      </c>
      <c r="C1125" s="721"/>
      <c r="D1125" s="721"/>
      <c r="E1125" s="721"/>
      <c r="F1125" s="721"/>
      <c r="G1125" s="721"/>
      <c r="H1125" s="721"/>
      <c r="I1125" s="721"/>
      <c r="J1125" s="721"/>
    </row>
    <row r="1126" spans="1:10" s="29" customFormat="1" ht="15" thickBot="1" x14ac:dyDescent="0.25">
      <c r="A1126" s="356"/>
      <c r="B1126" s="356"/>
      <c r="C1126" s="356"/>
      <c r="D1126" s="356"/>
      <c r="E1126" s="356"/>
      <c r="F1126" s="356"/>
      <c r="G1126" s="356"/>
      <c r="H1126" s="356"/>
      <c r="I1126" s="356"/>
      <c r="J1126" s="356"/>
    </row>
    <row r="1127" spans="1:10" s="29" customFormat="1" x14ac:dyDescent="0.2">
      <c r="A1127" s="793" t="s">
        <v>21</v>
      </c>
      <c r="B1127" s="794"/>
      <c r="C1127" s="644" t="s">
        <v>308</v>
      </c>
      <c r="D1127" s="644" t="s">
        <v>826</v>
      </c>
      <c r="E1127" s="644" t="s">
        <v>309</v>
      </c>
      <c r="F1127" s="644"/>
      <c r="G1127" s="644"/>
      <c r="H1127" s="644"/>
      <c r="I1127" s="644"/>
      <c r="J1127" s="645"/>
    </row>
    <row r="1128" spans="1:10" s="29" customFormat="1" x14ac:dyDescent="0.2">
      <c r="A1128" s="795"/>
      <c r="B1128" s="796"/>
      <c r="C1128" s="642"/>
      <c r="D1128" s="642"/>
      <c r="E1128" s="642" t="s">
        <v>96</v>
      </c>
      <c r="F1128" s="642"/>
      <c r="G1128" s="642"/>
      <c r="H1128" s="642" t="s">
        <v>97</v>
      </c>
      <c r="I1128" s="642"/>
      <c r="J1128" s="656"/>
    </row>
    <row r="1129" spans="1:10" s="29" customFormat="1" ht="14.25" customHeight="1" x14ac:dyDescent="0.2">
      <c r="A1129" s="795"/>
      <c r="B1129" s="796"/>
      <c r="C1129" s="642"/>
      <c r="D1129" s="642"/>
      <c r="E1129" s="1577" t="s">
        <v>827</v>
      </c>
      <c r="F1129" s="1577"/>
      <c r="G1129" s="1577"/>
      <c r="H1129" s="1577" t="s">
        <v>827</v>
      </c>
      <c r="I1129" s="1577"/>
      <c r="J1129" s="734"/>
    </row>
    <row r="1130" spans="1:10" s="29" customFormat="1" ht="15" customHeight="1" thickBot="1" x14ac:dyDescent="0.25">
      <c r="A1130" s="797"/>
      <c r="B1130" s="798"/>
      <c r="C1130" s="643"/>
      <c r="D1130" s="643"/>
      <c r="E1130" s="1578" t="s">
        <v>828</v>
      </c>
      <c r="F1130" s="1578"/>
      <c r="G1130" s="1578"/>
      <c r="H1130" s="1578" t="s">
        <v>828</v>
      </c>
      <c r="I1130" s="1578"/>
      <c r="J1130" s="1579"/>
    </row>
    <row r="1131" spans="1:10" s="29" customFormat="1" x14ac:dyDescent="0.2">
      <c r="A1131" s="1588" t="s">
        <v>263</v>
      </c>
      <c r="B1131" s="1589"/>
      <c r="C1131" s="1589"/>
      <c r="D1131" s="1589"/>
      <c r="E1131" s="1589"/>
      <c r="F1131" s="1589"/>
      <c r="G1131" s="1589"/>
      <c r="H1131" s="1589"/>
      <c r="I1131" s="1589"/>
      <c r="J1131" s="1590"/>
    </row>
    <row r="1132" spans="1:10" s="29" customFormat="1" x14ac:dyDescent="0.2">
      <c r="A1132" s="740" t="s">
        <v>1077</v>
      </c>
      <c r="B1132" s="741"/>
      <c r="C1132" s="632" t="s">
        <v>1078</v>
      </c>
      <c r="D1132" s="633">
        <v>44469</v>
      </c>
      <c r="E1132" s="579">
        <v>550000</v>
      </c>
      <c r="F1132" s="579"/>
      <c r="G1132" s="579"/>
      <c r="H1132" s="579">
        <v>564000</v>
      </c>
      <c r="I1132" s="579"/>
      <c r="J1132" s="580"/>
    </row>
    <row r="1133" spans="1:10" s="29" customFormat="1" x14ac:dyDescent="0.2">
      <c r="A1133" s="740"/>
      <c r="B1133" s="741"/>
      <c r="C1133" s="632"/>
      <c r="D1133" s="633"/>
      <c r="E1133" s="579"/>
      <c r="F1133" s="579"/>
      <c r="G1133" s="579"/>
      <c r="H1133" s="579"/>
      <c r="I1133" s="579"/>
      <c r="J1133" s="580"/>
    </row>
    <row r="1134" spans="1:10" s="29" customFormat="1" x14ac:dyDescent="0.2">
      <c r="A1134" s="740" t="s">
        <v>1077</v>
      </c>
      <c r="B1134" s="741"/>
      <c r="C1134" s="632" t="s">
        <v>1131</v>
      </c>
      <c r="D1134" s="633">
        <v>46173</v>
      </c>
      <c r="E1134" s="579">
        <v>165278.22</v>
      </c>
      <c r="F1134" s="579"/>
      <c r="G1134" s="579"/>
      <c r="H1134" s="579">
        <v>0</v>
      </c>
      <c r="I1134" s="579"/>
      <c r="J1134" s="580"/>
    </row>
    <row r="1135" spans="1:10" s="29" customFormat="1" x14ac:dyDescent="0.2">
      <c r="A1135" s="740"/>
      <c r="B1135" s="741"/>
      <c r="C1135" s="632"/>
      <c r="D1135" s="633"/>
      <c r="E1135" s="579"/>
      <c r="F1135" s="579"/>
      <c r="G1135" s="579"/>
      <c r="H1135" s="579"/>
      <c r="I1135" s="579"/>
      <c r="J1135" s="580"/>
    </row>
    <row r="1136" spans="1:10" s="29" customFormat="1" x14ac:dyDescent="0.2">
      <c r="A1136" s="740"/>
      <c r="B1136" s="741"/>
      <c r="C1136" s="634"/>
      <c r="D1136" s="635"/>
      <c r="E1136" s="579"/>
      <c r="F1136" s="579"/>
      <c r="G1136" s="579"/>
      <c r="H1136" s="579"/>
      <c r="I1136" s="579"/>
      <c r="J1136" s="580"/>
    </row>
    <row r="1137" spans="1:10" s="29" customFormat="1" x14ac:dyDescent="0.2">
      <c r="A1137" s="740"/>
      <c r="B1137" s="741"/>
      <c r="C1137" s="634"/>
      <c r="D1137" s="635"/>
      <c r="E1137" s="579"/>
      <c r="F1137" s="579"/>
      <c r="G1137" s="579"/>
      <c r="H1137" s="579"/>
      <c r="I1137" s="579"/>
      <c r="J1137" s="580"/>
    </row>
    <row r="1138" spans="1:10" s="29" customFormat="1" x14ac:dyDescent="0.2">
      <c r="A1138" s="576" t="s">
        <v>310</v>
      </c>
      <c r="B1138" s="577"/>
      <c r="C1138" s="577"/>
      <c r="D1138" s="577"/>
      <c r="E1138" s="577"/>
      <c r="F1138" s="577"/>
      <c r="G1138" s="577"/>
      <c r="H1138" s="577"/>
      <c r="I1138" s="577"/>
      <c r="J1138" s="578"/>
    </row>
    <row r="1139" spans="1:10" s="29" customFormat="1" x14ac:dyDescent="0.2">
      <c r="A1139" s="574" t="s">
        <v>1077</v>
      </c>
      <c r="B1139" s="575"/>
      <c r="C1139" s="632" t="s">
        <v>1078</v>
      </c>
      <c r="D1139" s="633">
        <v>43889</v>
      </c>
      <c r="E1139" s="579">
        <v>14000</v>
      </c>
      <c r="F1139" s="579"/>
      <c r="G1139" s="579"/>
      <c r="H1139" s="579">
        <v>84000</v>
      </c>
      <c r="I1139" s="579"/>
      <c r="J1139" s="580"/>
    </row>
    <row r="1140" spans="1:10" s="29" customFormat="1" x14ac:dyDescent="0.2">
      <c r="A1140" s="574"/>
      <c r="B1140" s="575"/>
      <c r="C1140" s="632"/>
      <c r="D1140" s="633"/>
      <c r="E1140" s="579"/>
      <c r="F1140" s="579"/>
      <c r="G1140" s="579"/>
      <c r="H1140" s="579"/>
      <c r="I1140" s="579"/>
      <c r="J1140" s="580"/>
    </row>
    <row r="1141" spans="1:10" s="29" customFormat="1" x14ac:dyDescent="0.2">
      <c r="A1141" s="574" t="s">
        <v>1077</v>
      </c>
      <c r="B1141" s="575"/>
      <c r="C1141" s="632" t="s">
        <v>1131</v>
      </c>
      <c r="D1141" s="635">
        <v>43889</v>
      </c>
      <c r="E1141" s="579">
        <v>13888</v>
      </c>
      <c r="F1141" s="579"/>
      <c r="G1141" s="579"/>
      <c r="H1141" s="579">
        <v>0</v>
      </c>
      <c r="I1141" s="579"/>
      <c r="J1141" s="580"/>
    </row>
    <row r="1142" spans="1:10" s="29" customFormat="1" x14ac:dyDescent="0.2">
      <c r="A1142" s="574"/>
      <c r="B1142" s="575"/>
      <c r="C1142" s="632"/>
      <c r="D1142" s="635"/>
      <c r="E1142" s="579"/>
      <c r="F1142" s="579"/>
      <c r="G1142" s="579"/>
      <c r="H1142" s="579"/>
      <c r="I1142" s="579"/>
      <c r="J1142" s="580"/>
    </row>
    <row r="1143" spans="1:10" s="29" customFormat="1" x14ac:dyDescent="0.2">
      <c r="A1143" s="574"/>
      <c r="B1143" s="575"/>
      <c r="C1143" s="634"/>
      <c r="D1143" s="635"/>
      <c r="E1143" s="579"/>
      <c r="F1143" s="579"/>
      <c r="G1143" s="579"/>
      <c r="H1143" s="579"/>
      <c r="I1143" s="579"/>
      <c r="J1143" s="580"/>
    </row>
    <row r="1144" spans="1:10" s="29" customFormat="1" x14ac:dyDescent="0.2">
      <c r="A1144" s="574"/>
      <c r="B1144" s="575"/>
      <c r="C1144" s="634"/>
      <c r="D1144" s="635"/>
      <c r="E1144" s="579"/>
      <c r="F1144" s="579"/>
      <c r="G1144" s="579"/>
      <c r="H1144" s="579"/>
      <c r="I1144" s="579"/>
      <c r="J1144" s="580"/>
    </row>
    <row r="1145" spans="1:10" s="29" customFormat="1" x14ac:dyDescent="0.2">
      <c r="A1145" s="576" t="s">
        <v>311</v>
      </c>
      <c r="B1145" s="577"/>
      <c r="C1145" s="577"/>
      <c r="D1145" s="577"/>
      <c r="E1145" s="577"/>
      <c r="F1145" s="577"/>
      <c r="G1145" s="577"/>
      <c r="H1145" s="577"/>
      <c r="I1145" s="577"/>
      <c r="J1145" s="578"/>
    </row>
    <row r="1146" spans="1:10" s="29" customFormat="1" x14ac:dyDescent="0.2">
      <c r="A1146" s="574" t="s">
        <v>1085</v>
      </c>
      <c r="B1146" s="575"/>
      <c r="C1146" s="1586" t="s">
        <v>1086</v>
      </c>
      <c r="D1146" s="635"/>
      <c r="E1146" s="579"/>
      <c r="F1146" s="579"/>
      <c r="G1146" s="579"/>
      <c r="H1146" s="579"/>
      <c r="I1146" s="579"/>
      <c r="J1146" s="580"/>
    </row>
    <row r="1147" spans="1:10" s="29" customFormat="1" x14ac:dyDescent="0.2">
      <c r="A1147" s="574"/>
      <c r="B1147" s="575"/>
      <c r="C1147" s="1587"/>
      <c r="D1147" s="635"/>
      <c r="E1147" s="579">
        <v>100970</v>
      </c>
      <c r="F1147" s="579"/>
      <c r="G1147" s="579"/>
      <c r="H1147" s="579">
        <v>165970</v>
      </c>
      <c r="I1147" s="579"/>
      <c r="J1147" s="580"/>
    </row>
    <row r="1148" spans="1:10" s="29" customFormat="1" x14ac:dyDescent="0.2">
      <c r="A1148" s="574" t="s">
        <v>1087</v>
      </c>
      <c r="B1148" s="575"/>
      <c r="C1148" s="634">
        <v>0.02</v>
      </c>
      <c r="D1148" s="635">
        <v>48594</v>
      </c>
      <c r="E1148" s="579"/>
      <c r="F1148" s="579"/>
      <c r="G1148" s="579"/>
      <c r="H1148" s="579"/>
      <c r="I1148" s="579"/>
      <c r="J1148" s="580"/>
    </row>
    <row r="1149" spans="1:10" s="29" customFormat="1" x14ac:dyDescent="0.2">
      <c r="A1149" s="574"/>
      <c r="B1149" s="575"/>
      <c r="C1149" s="634"/>
      <c r="D1149" s="635"/>
      <c r="E1149" s="579">
        <v>165658</v>
      </c>
      <c r="F1149" s="579"/>
      <c r="G1149" s="579"/>
      <c r="H1149" s="579">
        <v>178137</v>
      </c>
      <c r="I1149" s="579"/>
      <c r="J1149" s="580"/>
    </row>
    <row r="1150" spans="1:10" s="29" customFormat="1" x14ac:dyDescent="0.2">
      <c r="A1150" s="574" t="s">
        <v>1088</v>
      </c>
      <c r="B1150" s="575"/>
      <c r="C1150" s="634">
        <v>3.3000000000000002E-2</v>
      </c>
      <c r="D1150" s="635">
        <v>44079</v>
      </c>
      <c r="E1150" s="579"/>
      <c r="F1150" s="579"/>
      <c r="G1150" s="579"/>
      <c r="H1150" s="579"/>
      <c r="I1150" s="579"/>
      <c r="J1150" s="580"/>
    </row>
    <row r="1151" spans="1:10" s="29" customFormat="1" x14ac:dyDescent="0.2">
      <c r="A1151" s="574"/>
      <c r="B1151" s="575"/>
      <c r="C1151" s="634"/>
      <c r="D1151" s="635"/>
      <c r="E1151" s="579">
        <v>0</v>
      </c>
      <c r="F1151" s="579"/>
      <c r="G1151" s="579"/>
      <c r="H1151" s="579">
        <v>17071</v>
      </c>
      <c r="I1151" s="579"/>
      <c r="J1151" s="580"/>
    </row>
    <row r="1152" spans="1:10" s="29" customFormat="1" x14ac:dyDescent="0.2">
      <c r="A1152" s="574" t="s">
        <v>1088</v>
      </c>
      <c r="B1152" s="575"/>
      <c r="C1152" s="634">
        <v>3.3000000000000002E-2</v>
      </c>
      <c r="D1152" s="635">
        <v>44109</v>
      </c>
      <c r="E1152" s="579"/>
      <c r="F1152" s="579"/>
      <c r="G1152" s="579"/>
      <c r="H1152" s="579"/>
      <c r="I1152" s="579"/>
      <c r="J1152" s="580"/>
    </row>
    <row r="1153" spans="1:11" s="29" customFormat="1" x14ac:dyDescent="0.2">
      <c r="A1153" s="574"/>
      <c r="B1153" s="575"/>
      <c r="C1153" s="634"/>
      <c r="D1153" s="635"/>
      <c r="E1153" s="579">
        <v>0</v>
      </c>
      <c r="F1153" s="579"/>
      <c r="G1153" s="579"/>
      <c r="H1153" s="579">
        <v>27237</v>
      </c>
      <c r="I1153" s="579"/>
      <c r="J1153" s="580"/>
    </row>
    <row r="1154" spans="1:11" s="29" customFormat="1" x14ac:dyDescent="0.2">
      <c r="A1154" s="574" t="s">
        <v>1088</v>
      </c>
      <c r="B1154" s="575"/>
      <c r="C1154" s="634">
        <v>3.3000000000000002E-2</v>
      </c>
      <c r="D1154" s="635">
        <v>44140</v>
      </c>
      <c r="E1154" s="579"/>
      <c r="F1154" s="579"/>
      <c r="G1154" s="579"/>
      <c r="H1154" s="579"/>
      <c r="I1154" s="579"/>
      <c r="J1154" s="580"/>
    </row>
    <row r="1155" spans="1:11" s="29" customFormat="1" x14ac:dyDescent="0.2">
      <c r="A1155" s="574"/>
      <c r="B1155" s="575"/>
      <c r="C1155" s="634"/>
      <c r="D1155" s="635"/>
      <c r="E1155" s="579">
        <v>0</v>
      </c>
      <c r="F1155" s="579"/>
      <c r="G1155" s="579"/>
      <c r="H1155" s="579">
        <v>22183</v>
      </c>
      <c r="I1155" s="579"/>
      <c r="J1155" s="580"/>
    </row>
    <row r="1156" spans="1:11" s="29" customFormat="1" x14ac:dyDescent="0.2">
      <c r="A1156" s="574" t="s">
        <v>1089</v>
      </c>
      <c r="B1156" s="575"/>
      <c r="C1156" s="634">
        <v>3.3000000000000002E-2</v>
      </c>
      <c r="D1156" s="635">
        <v>44260</v>
      </c>
      <c r="E1156" s="585"/>
      <c r="F1156" s="586"/>
      <c r="G1156" s="587"/>
      <c r="H1156" s="579"/>
      <c r="I1156" s="579"/>
      <c r="J1156" s="580"/>
    </row>
    <row r="1157" spans="1:11" s="29" customFormat="1" x14ac:dyDescent="0.2">
      <c r="A1157" s="574"/>
      <c r="B1157" s="575"/>
      <c r="C1157" s="634"/>
      <c r="D1157" s="635"/>
      <c r="E1157" s="579">
        <v>7907</v>
      </c>
      <c r="F1157" s="579"/>
      <c r="G1157" s="579"/>
      <c r="H1157" s="579">
        <v>0</v>
      </c>
      <c r="I1157" s="579"/>
      <c r="J1157" s="580"/>
    </row>
    <row r="1158" spans="1:11" s="29" customFormat="1" x14ac:dyDescent="0.2">
      <c r="A1158" s="574" t="s">
        <v>1089</v>
      </c>
      <c r="B1158" s="575"/>
      <c r="C1158" s="634">
        <v>3.3000000000000002E-2</v>
      </c>
      <c r="D1158" s="635">
        <v>44291</v>
      </c>
      <c r="E1158" s="579"/>
      <c r="F1158" s="579"/>
      <c r="G1158" s="579"/>
      <c r="H1158" s="579"/>
      <c r="I1158" s="579"/>
      <c r="J1158" s="580"/>
    </row>
    <row r="1159" spans="1:11" s="29" customFormat="1" x14ac:dyDescent="0.2">
      <c r="A1159" s="574"/>
      <c r="B1159" s="575"/>
      <c r="C1159" s="634"/>
      <c r="D1159" s="635"/>
      <c r="E1159" s="579">
        <v>8593</v>
      </c>
      <c r="F1159" s="579"/>
      <c r="G1159" s="579"/>
      <c r="H1159" s="579">
        <v>0</v>
      </c>
      <c r="I1159" s="579"/>
      <c r="J1159" s="580"/>
    </row>
    <row r="1160" spans="1:11" s="29" customFormat="1" x14ac:dyDescent="0.2">
      <c r="A1160" s="574" t="s">
        <v>1089</v>
      </c>
      <c r="B1160" s="575"/>
      <c r="C1160" s="634">
        <v>3.1E-2</v>
      </c>
      <c r="D1160" s="635">
        <v>44474</v>
      </c>
      <c r="E1160" s="579"/>
      <c r="F1160" s="579"/>
      <c r="G1160" s="579"/>
      <c r="H1160" s="579"/>
      <c r="I1160" s="579"/>
      <c r="J1160" s="580"/>
    </row>
    <row r="1161" spans="1:11" s="29" customFormat="1" x14ac:dyDescent="0.2">
      <c r="A1161" s="574"/>
      <c r="B1161" s="575"/>
      <c r="C1161" s="634"/>
      <c r="D1161" s="635"/>
      <c r="E1161" s="579">
        <v>7895</v>
      </c>
      <c r="F1161" s="579"/>
      <c r="G1161" s="579"/>
      <c r="H1161" s="579"/>
      <c r="I1161" s="579"/>
      <c r="J1161" s="580"/>
    </row>
    <row r="1162" spans="1:11" s="29" customFormat="1" x14ac:dyDescent="0.2">
      <c r="A1162" s="574" t="s">
        <v>1089</v>
      </c>
      <c r="B1162" s="575"/>
      <c r="C1162" s="634">
        <v>3.1E-2</v>
      </c>
      <c r="D1162" s="635">
        <v>44474</v>
      </c>
      <c r="E1162" s="579"/>
      <c r="F1162" s="579"/>
      <c r="G1162" s="579"/>
      <c r="H1162" s="579"/>
      <c r="I1162" s="579"/>
      <c r="J1162" s="580"/>
    </row>
    <row r="1163" spans="1:11" s="29" customFormat="1" x14ac:dyDescent="0.2">
      <c r="A1163" s="574"/>
      <c r="B1163" s="575"/>
      <c r="C1163" s="634"/>
      <c r="D1163" s="635"/>
      <c r="E1163" s="579">
        <v>4756</v>
      </c>
      <c r="F1163" s="579"/>
      <c r="G1163" s="579"/>
      <c r="H1163" s="579">
        <v>0</v>
      </c>
      <c r="I1163" s="579"/>
      <c r="J1163" s="580"/>
    </row>
    <row r="1164" spans="1:11" s="29" customFormat="1" x14ac:dyDescent="0.2">
      <c r="A1164" s="576" t="s">
        <v>312</v>
      </c>
      <c r="B1164" s="577"/>
      <c r="C1164" s="577"/>
      <c r="D1164" s="577"/>
      <c r="E1164" s="577"/>
      <c r="F1164" s="577"/>
      <c r="G1164" s="577"/>
      <c r="H1164" s="577"/>
      <c r="I1164" s="577"/>
      <c r="J1164" s="578"/>
    </row>
    <row r="1165" spans="1:11" s="29" customFormat="1" x14ac:dyDescent="0.2">
      <c r="A1165" s="574" t="s">
        <v>1085</v>
      </c>
      <c r="B1165" s="575"/>
      <c r="C1165" s="1586" t="s">
        <v>1086</v>
      </c>
      <c r="D1165" s="635"/>
      <c r="E1165" s="579"/>
      <c r="F1165" s="579"/>
      <c r="G1165" s="579"/>
      <c r="H1165" s="579"/>
      <c r="I1165" s="579"/>
      <c r="J1165" s="580"/>
    </row>
    <row r="1166" spans="1:11" s="29" customFormat="1" x14ac:dyDescent="0.2">
      <c r="A1166" s="574"/>
      <c r="B1166" s="575"/>
      <c r="C1166" s="1587"/>
      <c r="D1166" s="635"/>
      <c r="E1166" s="579">
        <v>60000</v>
      </c>
      <c r="F1166" s="579"/>
      <c r="G1166" s="579"/>
      <c r="H1166" s="579">
        <v>0</v>
      </c>
      <c r="I1166" s="579"/>
      <c r="J1166" s="580"/>
    </row>
    <row r="1167" spans="1:11" s="29" customFormat="1" x14ac:dyDescent="0.2">
      <c r="A1167" s="574" t="s">
        <v>1087</v>
      </c>
      <c r="B1167" s="575"/>
      <c r="C1167" s="634">
        <v>0.02</v>
      </c>
      <c r="D1167" s="635">
        <v>44196</v>
      </c>
      <c r="E1167" s="579"/>
      <c r="F1167" s="579"/>
      <c r="G1167" s="579"/>
      <c r="H1167" s="579"/>
      <c r="I1167" s="579"/>
      <c r="J1167" s="580"/>
    </row>
    <row r="1168" spans="1:11" s="29" customFormat="1" x14ac:dyDescent="0.2">
      <c r="A1168" s="574"/>
      <c r="B1168" s="575"/>
      <c r="C1168" s="634"/>
      <c r="D1168" s="635"/>
      <c r="E1168" s="579">
        <v>12001</v>
      </c>
      <c r="F1168" s="579"/>
      <c r="G1168" s="579"/>
      <c r="H1168" s="579">
        <v>11284</v>
      </c>
      <c r="I1168" s="579"/>
      <c r="J1168" s="580"/>
      <c r="K1168" s="391"/>
    </row>
    <row r="1169" spans="1:10" s="29" customFormat="1" x14ac:dyDescent="0.2">
      <c r="A1169" s="574" t="s">
        <v>1089</v>
      </c>
      <c r="B1169" s="575"/>
      <c r="C1169" s="634">
        <v>3.3000000000000002E-2</v>
      </c>
      <c r="D1169" s="635">
        <v>44079</v>
      </c>
      <c r="E1169" s="579"/>
      <c r="F1169" s="579"/>
      <c r="G1169" s="579"/>
      <c r="H1169" s="579"/>
      <c r="I1169" s="579"/>
      <c r="J1169" s="580"/>
    </row>
    <row r="1170" spans="1:10" s="29" customFormat="1" x14ac:dyDescent="0.2">
      <c r="A1170" s="574"/>
      <c r="B1170" s="575"/>
      <c r="C1170" s="634"/>
      <c r="D1170" s="635"/>
      <c r="E1170" s="579">
        <v>17071</v>
      </c>
      <c r="F1170" s="579"/>
      <c r="G1170" s="579"/>
      <c r="H1170" s="579">
        <v>22762</v>
      </c>
      <c r="I1170" s="579"/>
      <c r="J1170" s="580"/>
    </row>
    <row r="1171" spans="1:10" s="29" customFormat="1" x14ac:dyDescent="0.2">
      <c r="A1171" s="574" t="s">
        <v>1089</v>
      </c>
      <c r="B1171" s="575"/>
      <c r="C1171" s="634">
        <v>3.3000000000000002E-2</v>
      </c>
      <c r="D1171" s="635">
        <v>44109</v>
      </c>
      <c r="E1171" s="585"/>
      <c r="F1171" s="586"/>
      <c r="G1171" s="587"/>
      <c r="H1171" s="579"/>
      <c r="I1171" s="579"/>
      <c r="J1171" s="580"/>
    </row>
    <row r="1172" spans="1:10" s="29" customFormat="1" x14ac:dyDescent="0.2">
      <c r="A1172" s="574"/>
      <c r="B1172" s="575"/>
      <c r="C1172" s="634"/>
      <c r="D1172" s="635"/>
      <c r="E1172" s="585">
        <v>27237</v>
      </c>
      <c r="F1172" s="586"/>
      <c r="G1172" s="587"/>
      <c r="H1172" s="579">
        <v>32684</v>
      </c>
      <c r="I1172" s="579"/>
      <c r="J1172" s="580"/>
    </row>
    <row r="1173" spans="1:10" s="29" customFormat="1" x14ac:dyDescent="0.2">
      <c r="A1173" s="574" t="s">
        <v>1089</v>
      </c>
      <c r="B1173" s="575"/>
      <c r="C1173" s="634">
        <v>3.3000000000000002E-2</v>
      </c>
      <c r="D1173" s="635">
        <v>44260</v>
      </c>
      <c r="E1173" s="585"/>
      <c r="F1173" s="586"/>
      <c r="G1173" s="587"/>
      <c r="H1173" s="579"/>
      <c r="I1173" s="579"/>
      <c r="J1173" s="580"/>
    </row>
    <row r="1174" spans="1:10" s="29" customFormat="1" x14ac:dyDescent="0.2">
      <c r="A1174" s="574"/>
      <c r="B1174" s="575"/>
      <c r="C1174" s="634"/>
      <c r="D1174" s="635"/>
      <c r="E1174" s="579">
        <v>31627</v>
      </c>
      <c r="F1174" s="579"/>
      <c r="G1174" s="579"/>
      <c r="H1174" s="579">
        <v>0</v>
      </c>
      <c r="I1174" s="579"/>
      <c r="J1174" s="580"/>
    </row>
    <row r="1175" spans="1:10" s="29" customFormat="1" x14ac:dyDescent="0.2">
      <c r="A1175" s="574" t="s">
        <v>1087</v>
      </c>
      <c r="B1175" s="575"/>
      <c r="C1175" s="634">
        <v>0.05</v>
      </c>
      <c r="D1175" s="635">
        <v>44283</v>
      </c>
      <c r="E1175" s="579"/>
      <c r="F1175" s="579"/>
      <c r="G1175" s="579"/>
      <c r="H1175" s="579"/>
      <c r="I1175" s="579"/>
      <c r="J1175" s="580"/>
    </row>
    <row r="1176" spans="1:10" s="29" customFormat="1" x14ac:dyDescent="0.2">
      <c r="A1176" s="574"/>
      <c r="B1176" s="575"/>
      <c r="C1176" s="634"/>
      <c r="D1176" s="635"/>
      <c r="E1176" s="579">
        <v>8723</v>
      </c>
      <c r="F1176" s="579"/>
      <c r="G1176" s="579"/>
      <c r="H1176" s="579">
        <v>16284</v>
      </c>
      <c r="I1176" s="579"/>
      <c r="J1176" s="580"/>
    </row>
    <row r="1177" spans="1:10" s="29" customFormat="1" x14ac:dyDescent="0.2">
      <c r="A1177" s="574" t="s">
        <v>1087</v>
      </c>
      <c r="B1177" s="575"/>
      <c r="C1177" s="634">
        <v>0.05</v>
      </c>
      <c r="D1177" s="635">
        <v>44212</v>
      </c>
      <c r="E1177" s="579"/>
      <c r="F1177" s="579"/>
      <c r="G1177" s="579"/>
      <c r="H1177" s="579"/>
      <c r="I1177" s="579"/>
      <c r="J1177" s="580"/>
    </row>
    <row r="1178" spans="1:10" s="29" customFormat="1" x14ac:dyDescent="0.2">
      <c r="A1178" s="574"/>
      <c r="B1178" s="575"/>
      <c r="C1178" s="634"/>
      <c r="D1178" s="635"/>
      <c r="E1178" s="579">
        <v>17758</v>
      </c>
      <c r="F1178" s="579"/>
      <c r="G1178" s="579"/>
      <c r="H1178" s="579">
        <v>34150</v>
      </c>
      <c r="I1178" s="579"/>
      <c r="J1178" s="580"/>
    </row>
    <row r="1179" spans="1:10" s="29" customFormat="1" x14ac:dyDescent="0.2">
      <c r="A1179" s="574" t="s">
        <v>1089</v>
      </c>
      <c r="B1179" s="575"/>
      <c r="C1179" s="634">
        <v>3.3000000000000002E-2</v>
      </c>
      <c r="D1179" s="635">
        <v>44291</v>
      </c>
      <c r="E1179" s="579"/>
      <c r="F1179" s="579"/>
      <c r="G1179" s="579"/>
      <c r="H1179" s="579"/>
      <c r="I1179" s="579"/>
      <c r="J1179" s="580"/>
    </row>
    <row r="1180" spans="1:10" s="29" customFormat="1" x14ac:dyDescent="0.2">
      <c r="A1180" s="574"/>
      <c r="B1180" s="575"/>
      <c r="C1180" s="634"/>
      <c r="D1180" s="635"/>
      <c r="E1180" s="579">
        <v>25780</v>
      </c>
      <c r="F1180" s="579"/>
      <c r="G1180" s="579"/>
      <c r="H1180" s="579">
        <v>0</v>
      </c>
      <c r="I1180" s="579"/>
      <c r="J1180" s="580"/>
    </row>
    <row r="1181" spans="1:10" s="29" customFormat="1" x14ac:dyDescent="0.2">
      <c r="A1181" s="574" t="s">
        <v>1089</v>
      </c>
      <c r="B1181" s="575"/>
      <c r="C1181" s="634">
        <v>3.1E-2</v>
      </c>
      <c r="D1181" s="635">
        <v>44474</v>
      </c>
      <c r="E1181" s="579"/>
      <c r="F1181" s="579"/>
      <c r="G1181" s="579"/>
      <c r="H1181" s="579"/>
      <c r="I1181" s="579"/>
      <c r="J1181" s="580"/>
    </row>
    <row r="1182" spans="1:10" s="29" customFormat="1" x14ac:dyDescent="0.2">
      <c r="A1182" s="574"/>
      <c r="B1182" s="575"/>
      <c r="C1182" s="634"/>
      <c r="D1182" s="635"/>
      <c r="E1182" s="579">
        <v>5355</v>
      </c>
      <c r="F1182" s="579"/>
      <c r="G1182" s="579"/>
      <c r="H1182" s="579">
        <v>0</v>
      </c>
      <c r="I1182" s="579"/>
      <c r="J1182" s="580"/>
    </row>
    <row r="1183" spans="1:10" s="29" customFormat="1" x14ac:dyDescent="0.2">
      <c r="A1183" s="574" t="s">
        <v>1089</v>
      </c>
      <c r="B1183" s="575"/>
      <c r="C1183" s="634">
        <v>3.1E-2</v>
      </c>
      <c r="D1183" s="635">
        <v>44474</v>
      </c>
      <c r="E1183" s="579"/>
      <c r="F1183" s="579"/>
      <c r="G1183" s="579"/>
      <c r="H1183" s="579"/>
      <c r="I1183" s="579"/>
      <c r="J1183" s="580"/>
    </row>
    <row r="1184" spans="1:10" s="29" customFormat="1" x14ac:dyDescent="0.2">
      <c r="A1184" s="574"/>
      <c r="B1184" s="575"/>
      <c r="C1184" s="634"/>
      <c r="D1184" s="635"/>
      <c r="E1184" s="579">
        <v>3226</v>
      </c>
      <c r="F1184" s="579"/>
      <c r="G1184" s="579"/>
      <c r="H1184" s="579">
        <v>0</v>
      </c>
      <c r="I1184" s="579"/>
      <c r="J1184" s="580"/>
    </row>
    <row r="1185" spans="1:11" s="29" customFormat="1" x14ac:dyDescent="0.2">
      <c r="A1185" s="2856"/>
      <c r="B1185" s="2857"/>
      <c r="C1185" s="581"/>
      <c r="D1185" s="583"/>
      <c r="E1185" s="585"/>
      <c r="F1185" s="586"/>
      <c r="G1185" s="587"/>
      <c r="H1185" s="585"/>
      <c r="I1185" s="586"/>
      <c r="J1185" s="588"/>
    </row>
    <row r="1186" spans="1:11" s="29" customFormat="1" x14ac:dyDescent="0.2">
      <c r="A1186" s="2858"/>
      <c r="B1186" s="2859"/>
      <c r="C1186" s="582"/>
      <c r="D1186" s="584"/>
      <c r="E1186" s="585"/>
      <c r="F1186" s="586"/>
      <c r="G1186" s="587"/>
      <c r="H1186" s="585"/>
      <c r="I1186" s="586"/>
      <c r="J1186" s="588"/>
    </row>
    <row r="1187" spans="1:11" s="29" customFormat="1" x14ac:dyDescent="0.2">
      <c r="A1187" s="576" t="s">
        <v>313</v>
      </c>
      <c r="B1187" s="577"/>
      <c r="C1187" s="577"/>
      <c r="D1187" s="577"/>
      <c r="E1187" s="577"/>
      <c r="F1187" s="577"/>
      <c r="G1187" s="577"/>
      <c r="H1187" s="577"/>
      <c r="I1187" s="577"/>
      <c r="J1187" s="578"/>
    </row>
    <row r="1188" spans="1:11" s="29" customFormat="1" x14ac:dyDescent="0.2">
      <c r="A1188" s="574" t="s">
        <v>1090</v>
      </c>
      <c r="B1188" s="575"/>
      <c r="C1188" s="634" t="s">
        <v>1091</v>
      </c>
      <c r="D1188" s="635"/>
      <c r="E1188" s="579"/>
      <c r="F1188" s="579"/>
      <c r="G1188" s="579"/>
      <c r="H1188" s="579"/>
      <c r="I1188" s="579"/>
      <c r="J1188" s="580"/>
      <c r="K1188" s="391"/>
    </row>
    <row r="1189" spans="1:11" s="29" customFormat="1" x14ac:dyDescent="0.2">
      <c r="A1189" s="574"/>
      <c r="B1189" s="575"/>
      <c r="C1189" s="634"/>
      <c r="D1189" s="635"/>
      <c r="E1189" s="579">
        <v>51092</v>
      </c>
      <c r="F1189" s="579"/>
      <c r="G1189" s="579"/>
      <c r="H1189" s="579">
        <v>190929</v>
      </c>
      <c r="I1189" s="579"/>
      <c r="J1189" s="580"/>
    </row>
    <row r="1190" spans="1:11" s="29" customFormat="1" x14ac:dyDescent="0.2">
      <c r="A1190" s="574" t="s">
        <v>1092</v>
      </c>
      <c r="B1190" s="575"/>
      <c r="C1190" s="634">
        <v>0.03</v>
      </c>
      <c r="D1190" s="634"/>
      <c r="E1190" s="579"/>
      <c r="F1190" s="579"/>
      <c r="G1190" s="579"/>
      <c r="H1190" s="579"/>
      <c r="I1190" s="579"/>
      <c r="J1190" s="580"/>
    </row>
    <row r="1191" spans="1:11" s="29" customFormat="1" x14ac:dyDescent="0.2">
      <c r="A1191" s="574"/>
      <c r="B1191" s="575"/>
      <c r="C1191" s="634"/>
      <c r="D1191" s="634"/>
      <c r="E1191" s="579">
        <v>0</v>
      </c>
      <c r="F1191" s="579"/>
      <c r="G1191" s="579"/>
      <c r="H1191" s="579">
        <v>265000</v>
      </c>
      <c r="I1191" s="579"/>
      <c r="J1191" s="580"/>
    </row>
    <row r="1192" spans="1:11" s="29" customFormat="1" ht="15" customHeight="1" x14ac:dyDescent="0.2">
      <c r="A1192" s="574" t="s">
        <v>1093</v>
      </c>
      <c r="B1192" s="575"/>
      <c r="C1192" s="634" t="s">
        <v>1094</v>
      </c>
      <c r="D1192" s="634"/>
      <c r="E1192" s="579"/>
      <c r="F1192" s="579"/>
      <c r="G1192" s="579"/>
      <c r="H1192" s="579"/>
      <c r="I1192" s="579"/>
      <c r="J1192" s="580"/>
    </row>
    <row r="1193" spans="1:11" s="29" customFormat="1" ht="15.75" customHeight="1" x14ac:dyDescent="0.2">
      <c r="A1193" s="574"/>
      <c r="B1193" s="575"/>
      <c r="C1193" s="634"/>
      <c r="D1193" s="634"/>
      <c r="E1193" s="579">
        <v>938752</v>
      </c>
      <c r="F1193" s="579"/>
      <c r="G1193" s="579"/>
      <c r="H1193" s="579">
        <v>910180</v>
      </c>
      <c r="I1193" s="579"/>
      <c r="J1193" s="580"/>
    </row>
    <row r="1194" spans="1:11" s="29" customFormat="1" ht="15.75" customHeight="1" x14ac:dyDescent="0.2">
      <c r="A1194" s="1613" t="s">
        <v>1096</v>
      </c>
      <c r="B1194" s="1614"/>
      <c r="C1194" s="634">
        <v>4.7500000000000001E-2</v>
      </c>
      <c r="D1194" s="634"/>
      <c r="E1194" s="579"/>
      <c r="F1194" s="579"/>
      <c r="G1194" s="579"/>
      <c r="H1194" s="579"/>
      <c r="I1194" s="579"/>
      <c r="J1194" s="580"/>
    </row>
    <row r="1195" spans="1:11" s="29" customFormat="1" ht="15.75" customHeight="1" x14ac:dyDescent="0.2">
      <c r="A1195" s="1613"/>
      <c r="B1195" s="1614"/>
      <c r="C1195" s="634"/>
      <c r="D1195" s="634"/>
      <c r="E1195" s="579">
        <v>682113</v>
      </c>
      <c r="F1195" s="579"/>
      <c r="G1195" s="579"/>
      <c r="H1195" s="579">
        <v>220799</v>
      </c>
      <c r="I1195" s="579"/>
      <c r="J1195" s="580"/>
    </row>
    <row r="1196" spans="1:11" s="29" customFormat="1" ht="15.75" customHeight="1" x14ac:dyDescent="0.2">
      <c r="A1196" s="1611" t="s">
        <v>1097</v>
      </c>
      <c r="B1196" s="1612"/>
      <c r="C1196" s="634" t="s">
        <v>1094</v>
      </c>
      <c r="D1196" s="634"/>
      <c r="E1196" s="579"/>
      <c r="F1196" s="579"/>
      <c r="G1196" s="579"/>
      <c r="H1196" s="579"/>
      <c r="I1196" s="579"/>
      <c r="J1196" s="580"/>
    </row>
    <row r="1197" spans="1:11" s="29" customFormat="1" ht="15.75" customHeight="1" x14ac:dyDescent="0.2">
      <c r="A1197" s="1611"/>
      <c r="B1197" s="1612"/>
      <c r="C1197" s="634"/>
      <c r="D1197" s="634"/>
      <c r="E1197" s="579">
        <v>223855</v>
      </c>
      <c r="F1197" s="579"/>
      <c r="G1197" s="579"/>
      <c r="H1197" s="579">
        <v>172112</v>
      </c>
      <c r="I1197" s="579"/>
      <c r="J1197" s="580"/>
    </row>
    <row r="1198" spans="1:11" s="29" customFormat="1" x14ac:dyDescent="0.2">
      <c r="A1198" s="1630" t="s">
        <v>1095</v>
      </c>
      <c r="B1198" s="634"/>
      <c r="C1198" s="634">
        <v>1.7500000000000002E-2</v>
      </c>
      <c r="D1198" s="635"/>
      <c r="E1198" s="1624"/>
      <c r="F1198" s="1624"/>
      <c r="G1198" s="1624"/>
      <c r="H1198" s="1624"/>
      <c r="I1198" s="1624"/>
      <c r="J1198" s="1625"/>
    </row>
    <row r="1199" spans="1:11" s="29" customFormat="1" ht="15" thickBot="1" x14ac:dyDescent="0.25">
      <c r="A1199" s="1631"/>
      <c r="B1199" s="1632"/>
      <c r="C1199" s="1632"/>
      <c r="D1199" s="1633"/>
      <c r="E1199" s="1626">
        <v>775473</v>
      </c>
      <c r="F1199" s="1627"/>
      <c r="G1199" s="1628"/>
      <c r="H1199" s="1626">
        <v>560268</v>
      </c>
      <c r="I1199" s="1627"/>
      <c r="J1199" s="1629"/>
    </row>
    <row r="1200" spans="1:11" s="29" customFormat="1" x14ac:dyDescent="0.2">
      <c r="A1200" s="397"/>
      <c r="B1200" s="397"/>
      <c r="C1200" s="397"/>
      <c r="D1200" s="397"/>
      <c r="E1200" s="403"/>
      <c r="F1200" s="403"/>
      <c r="G1200" s="403"/>
      <c r="H1200" s="403"/>
      <c r="I1200" s="403"/>
      <c r="J1200" s="403"/>
    </row>
    <row r="1201" spans="1:10" s="29" customFormat="1" x14ac:dyDescent="0.2">
      <c r="A1201" s="594" t="s">
        <v>976</v>
      </c>
      <c r="B1201" s="594"/>
      <c r="C1201" s="594"/>
      <c r="D1201" s="594"/>
      <c r="E1201" s="594"/>
      <c r="F1201" s="594"/>
      <c r="G1201" s="594"/>
      <c r="H1201" s="594"/>
      <c r="I1201" s="594"/>
      <c r="J1201" s="594"/>
    </row>
    <row r="1202" spans="1:10" s="29" customFormat="1" x14ac:dyDescent="0.2">
      <c r="A1202" s="225"/>
      <c r="B1202" s="225"/>
      <c r="C1202" s="225"/>
      <c r="D1202" s="225"/>
      <c r="E1202" s="225"/>
      <c r="F1202" s="225"/>
      <c r="G1202" s="225"/>
      <c r="H1202" s="225"/>
      <c r="I1202" s="225"/>
      <c r="J1202" s="225"/>
    </row>
    <row r="1203" spans="1:10" s="29" customFormat="1" x14ac:dyDescent="0.2">
      <c r="A1203" s="599"/>
      <c r="B1203" s="600"/>
      <c r="C1203" s="600"/>
      <c r="D1203" s="600"/>
      <c r="E1203" s="600"/>
      <c r="F1203" s="600"/>
      <c r="G1203" s="600"/>
      <c r="H1203" s="600"/>
      <c r="I1203" s="600"/>
      <c r="J1203" s="601"/>
    </row>
    <row r="1204" spans="1:10" s="29" customFormat="1" x14ac:dyDescent="0.2">
      <c r="A1204" s="225"/>
      <c r="B1204" s="225"/>
      <c r="C1204" s="225"/>
      <c r="D1204" s="225"/>
      <c r="E1204" s="225"/>
      <c r="F1204" s="225"/>
      <c r="G1204" s="225"/>
      <c r="H1204" s="225"/>
      <c r="I1204" s="225"/>
      <c r="J1204" s="225"/>
    </row>
    <row r="1205" spans="1:10" s="29" customFormat="1" ht="33" customHeight="1" x14ac:dyDescent="0.2">
      <c r="A1205" s="105" t="s">
        <v>314</v>
      </c>
      <c r="B1205" s="721" t="s">
        <v>1010</v>
      </c>
      <c r="C1205" s="721"/>
      <c r="D1205" s="721"/>
      <c r="E1205" s="721"/>
      <c r="F1205" s="721"/>
      <c r="G1205" s="721"/>
      <c r="H1205" s="721"/>
      <c r="I1205" s="721"/>
      <c r="J1205" s="721"/>
    </row>
    <row r="1206" spans="1:10" s="29" customFormat="1" ht="27.75" customHeight="1" thickBot="1" x14ac:dyDescent="0.25">
      <c r="A1206" s="82"/>
      <c r="B1206" s="83"/>
      <c r="C1206" s="83"/>
      <c r="D1206" s="83"/>
      <c r="E1206" s="83"/>
      <c r="F1206" s="83"/>
      <c r="G1206" s="83"/>
      <c r="H1206" s="83"/>
      <c r="I1206" s="83"/>
      <c r="J1206" s="83"/>
    </row>
    <row r="1207" spans="1:10" s="29" customFormat="1" ht="32.25" customHeight="1" thickTop="1" thickBot="1" x14ac:dyDescent="0.25">
      <c r="A1207" s="2552" t="s">
        <v>211</v>
      </c>
      <c r="B1207" s="2553"/>
      <c r="C1207" s="2553"/>
      <c r="D1207" s="2553"/>
      <c r="E1207" s="2553" t="s">
        <v>802</v>
      </c>
      <c r="F1207" s="2553"/>
      <c r="G1207" s="1831"/>
      <c r="H1207" s="2573" t="s">
        <v>804</v>
      </c>
      <c r="I1207" s="2553"/>
      <c r="J1207" s="2574"/>
    </row>
    <row r="1208" spans="1:10" s="29" customFormat="1" ht="36.75" customHeight="1" thickTop="1" thickBot="1" x14ac:dyDescent="0.25">
      <c r="A1208" s="2554" t="s">
        <v>829</v>
      </c>
      <c r="B1208" s="2555"/>
      <c r="C1208" s="2555"/>
      <c r="D1208" s="2555"/>
      <c r="E1208" s="2575" t="str">
        <f>IF(SUM(E1209:G1211)=0,"",SUM(E1209:G1211))</f>
        <v/>
      </c>
      <c r="F1208" s="2575"/>
      <c r="G1208" s="2576"/>
      <c r="H1208" s="2577" t="str">
        <f>IF(SUM(H1209:J1211)=0,"",SUM(H1209:J1211))</f>
        <v/>
      </c>
      <c r="I1208" s="2575"/>
      <c r="J1208" s="2578"/>
    </row>
    <row r="1209" spans="1:10" s="29" customFormat="1" x14ac:dyDescent="0.2">
      <c r="A1209" s="2564"/>
      <c r="B1209" s="2565"/>
      <c r="C1209" s="2565"/>
      <c r="D1209" s="2565"/>
      <c r="E1209" s="1620"/>
      <c r="F1209" s="1620"/>
      <c r="G1209" s="1621"/>
      <c r="H1209" s="1622"/>
      <c r="I1209" s="1620"/>
      <c r="J1209" s="1623"/>
    </row>
    <row r="1210" spans="1:10" s="29" customFormat="1" ht="30" customHeight="1" x14ac:dyDescent="0.2">
      <c r="A1210" s="2560"/>
      <c r="B1210" s="2561"/>
      <c r="C1210" s="2561"/>
      <c r="D1210" s="2561"/>
      <c r="E1210" s="1595"/>
      <c r="F1210" s="1595"/>
      <c r="G1210" s="1596"/>
      <c r="H1210" s="1597"/>
      <c r="I1210" s="1595"/>
      <c r="J1210" s="1598"/>
    </row>
    <row r="1211" spans="1:10" s="29" customFormat="1" ht="15" thickBot="1" x14ac:dyDescent="0.25">
      <c r="A1211" s="2562"/>
      <c r="B1211" s="2563"/>
      <c r="C1211" s="2563"/>
      <c r="D1211" s="2563"/>
      <c r="E1211" s="1604"/>
      <c r="F1211" s="1604"/>
      <c r="G1211" s="2572"/>
      <c r="H1211" s="1603"/>
      <c r="I1211" s="1604"/>
      <c r="J1211" s="1605"/>
    </row>
    <row r="1212" spans="1:10" s="29" customFormat="1" ht="15" thickBot="1" x14ac:dyDescent="0.25">
      <c r="A1212" s="2556" t="s">
        <v>830</v>
      </c>
      <c r="B1212" s="2557"/>
      <c r="C1212" s="2557"/>
      <c r="D1212" s="2557"/>
      <c r="E1212" s="1615">
        <f>IF(SUM(E1213:G1215)=0,"",SUM(E1213:G1215))</f>
        <v>4064</v>
      </c>
      <c r="F1212" s="1616"/>
      <c r="G1212" s="1617"/>
      <c r="H1212" s="1618">
        <f>IF(SUM(H1213:J1215)=0,"",SUM(H1213:J1215))</f>
        <v>2882</v>
      </c>
      <c r="I1212" s="1616"/>
      <c r="J1212" s="1619"/>
    </row>
    <row r="1213" spans="1:10" s="29" customFormat="1" x14ac:dyDescent="0.2">
      <c r="A1213" s="2558" t="s">
        <v>1079</v>
      </c>
      <c r="B1213" s="2559"/>
      <c r="C1213" s="2559"/>
      <c r="D1213" s="2559"/>
      <c r="E1213" s="1591">
        <v>4064</v>
      </c>
      <c r="F1213" s="1591"/>
      <c r="G1213" s="1592"/>
      <c r="H1213" s="1593">
        <v>2882</v>
      </c>
      <c r="I1213" s="1591"/>
      <c r="J1213" s="1594"/>
    </row>
    <row r="1214" spans="1:10" s="29" customFormat="1" ht="31.5" customHeight="1" x14ac:dyDescent="0.2">
      <c r="A1214" s="2560"/>
      <c r="B1214" s="2561"/>
      <c r="C1214" s="2561"/>
      <c r="D1214" s="2561"/>
      <c r="E1214" s="1595"/>
      <c r="F1214" s="1595"/>
      <c r="G1214" s="1596"/>
      <c r="H1214" s="1597"/>
      <c r="I1214" s="1595"/>
      <c r="J1214" s="1598"/>
    </row>
    <row r="1215" spans="1:10" s="29" customFormat="1" ht="15" thickBot="1" x14ac:dyDescent="0.25">
      <c r="A1215" s="2562"/>
      <c r="B1215" s="2563"/>
      <c r="C1215" s="2563"/>
      <c r="D1215" s="2563"/>
      <c r="E1215" s="1604"/>
      <c r="F1215" s="1604"/>
      <c r="G1215" s="2572"/>
      <c r="H1215" s="1603"/>
      <c r="I1215" s="1604"/>
      <c r="J1215" s="1605"/>
    </row>
    <row r="1216" spans="1:10" s="29" customFormat="1" ht="14.25" customHeight="1" thickBot="1" x14ac:dyDescent="0.25">
      <c r="A1216" s="2566" t="s">
        <v>831</v>
      </c>
      <c r="B1216" s="2567"/>
      <c r="C1216" s="2567"/>
      <c r="D1216" s="2567"/>
      <c r="E1216" s="1606" t="str">
        <f>IF(SUM(E1217:G1219)=0,"",SUM(E1217:G1219))</f>
        <v/>
      </c>
      <c r="F1216" s="1607"/>
      <c r="G1216" s="1608"/>
      <c r="H1216" s="1609" t="str">
        <f>IF(SUM(H1217:J1219)=0,"",SUM(H1217:J1219))</f>
        <v/>
      </c>
      <c r="I1216" s="1607"/>
      <c r="J1216" s="1610"/>
    </row>
    <row r="1217" spans="1:10" s="29" customFormat="1" x14ac:dyDescent="0.2">
      <c r="A1217" s="2568" t="s">
        <v>187</v>
      </c>
      <c r="B1217" s="2569"/>
      <c r="C1217" s="2569"/>
      <c r="D1217" s="2569"/>
      <c r="E1217" s="2570"/>
      <c r="F1217" s="2570"/>
      <c r="G1217" s="2570"/>
      <c r="H1217" s="2570"/>
      <c r="I1217" s="2570"/>
      <c r="J1217" s="2571"/>
    </row>
    <row r="1218" spans="1:10" s="29" customFormat="1" ht="29.25" customHeight="1" x14ac:dyDescent="0.2">
      <c r="A1218" s="1599" t="s">
        <v>832</v>
      </c>
      <c r="B1218" s="1600"/>
      <c r="C1218" s="1600"/>
      <c r="D1218" s="1600"/>
      <c r="E1218" s="1601"/>
      <c r="F1218" s="1601"/>
      <c r="G1218" s="1601"/>
      <c r="H1218" s="1601"/>
      <c r="I1218" s="1601"/>
      <c r="J1218" s="1602"/>
    </row>
    <row r="1219" spans="1:10" s="29" customFormat="1" ht="15" thickBot="1" x14ac:dyDescent="0.25">
      <c r="A1219" s="2548" t="s">
        <v>227</v>
      </c>
      <c r="B1219" s="2549"/>
      <c r="C1219" s="2549"/>
      <c r="D1219" s="2549"/>
      <c r="E1219" s="2550"/>
      <c r="F1219" s="2550"/>
      <c r="G1219" s="2550"/>
      <c r="H1219" s="2550"/>
      <c r="I1219" s="2550"/>
      <c r="J1219" s="2551"/>
    </row>
    <row r="1220" spans="1:10" s="29" customFormat="1" ht="15" thickBot="1" x14ac:dyDescent="0.25">
      <c r="A1220" s="2579" t="s">
        <v>833</v>
      </c>
      <c r="B1220" s="2313"/>
      <c r="C1220" s="2313"/>
      <c r="D1220" s="2580"/>
      <c r="E1220" s="2581">
        <f>IF(SUM(E1221:G1223)=0,"",SUM(E1221:G1223))</f>
        <v>29382</v>
      </c>
      <c r="F1220" s="2582"/>
      <c r="G1220" s="2583"/>
      <c r="H1220" s="2584">
        <f>IF(SUM(H1221:J1223)=0,"",SUM(H1221:J1223))</f>
        <v>11102</v>
      </c>
      <c r="I1220" s="2582"/>
      <c r="J1220" s="2585"/>
    </row>
    <row r="1221" spans="1:10" s="29" customFormat="1" x14ac:dyDescent="0.2">
      <c r="A1221" s="2568" t="s">
        <v>1098</v>
      </c>
      <c r="B1221" s="2569"/>
      <c r="C1221" s="2569"/>
      <c r="D1221" s="2569"/>
      <c r="E1221" s="2570">
        <v>29382</v>
      </c>
      <c r="F1221" s="2570"/>
      <c r="G1221" s="2570"/>
      <c r="H1221" s="2570">
        <v>11102</v>
      </c>
      <c r="I1221" s="2570"/>
      <c r="J1221" s="2571"/>
    </row>
    <row r="1222" spans="1:10" s="29" customFormat="1" x14ac:dyDescent="0.2">
      <c r="A1222" s="1599"/>
      <c r="B1222" s="1600"/>
      <c r="C1222" s="1600"/>
      <c r="D1222" s="1600"/>
      <c r="E1222" s="1601"/>
      <c r="F1222" s="1601"/>
      <c r="G1222" s="1601"/>
      <c r="H1222" s="1601"/>
      <c r="I1222" s="1601"/>
      <c r="J1222" s="1602"/>
    </row>
    <row r="1223" spans="1:10" s="29" customFormat="1" ht="15" thickBot="1" x14ac:dyDescent="0.25">
      <c r="A1223" s="2548"/>
      <c r="B1223" s="2549"/>
      <c r="C1223" s="2549"/>
      <c r="D1223" s="2549"/>
      <c r="E1223" s="2550"/>
      <c r="F1223" s="2550"/>
      <c r="G1223" s="2550"/>
      <c r="H1223" s="2550"/>
      <c r="I1223" s="2550"/>
      <c r="J1223" s="2551"/>
    </row>
    <row r="1224" spans="1:10" s="29" customFormat="1" x14ac:dyDescent="0.2">
      <c r="A1224" s="397"/>
      <c r="B1224" s="397"/>
      <c r="C1224" s="397"/>
      <c r="D1224" s="397"/>
      <c r="E1224" s="403"/>
      <c r="F1224" s="403"/>
      <c r="G1224" s="403"/>
      <c r="H1224" s="403"/>
      <c r="I1224" s="403"/>
      <c r="J1224" s="403"/>
    </row>
    <row r="1225" spans="1:10" s="29" customFormat="1" x14ac:dyDescent="0.2">
      <c r="A1225" s="2313" t="s">
        <v>834</v>
      </c>
      <c r="B1225" s="2313"/>
      <c r="C1225" s="2313"/>
      <c r="D1225" s="2313"/>
      <c r="E1225" s="2313"/>
      <c r="F1225" s="2313"/>
      <c r="G1225" s="2313"/>
      <c r="H1225" s="2313"/>
      <c r="I1225" s="2313"/>
      <c r="J1225" s="2313"/>
    </row>
    <row r="1226" spans="1:10" s="29" customFormat="1" x14ac:dyDescent="0.2">
      <c r="A1226" s="397"/>
      <c r="B1226" s="397"/>
      <c r="C1226" s="397"/>
      <c r="D1226" s="397"/>
      <c r="E1226" s="397"/>
      <c r="F1226" s="397"/>
      <c r="G1226" s="397"/>
      <c r="H1226" s="397"/>
      <c r="I1226" s="397"/>
      <c r="J1226" s="397"/>
    </row>
    <row r="1227" spans="1:10" s="29" customFormat="1" ht="42" customHeight="1" x14ac:dyDescent="0.2">
      <c r="A1227" s="1701"/>
      <c r="B1227" s="1051"/>
      <c r="C1227" s="1051"/>
      <c r="D1227" s="1051"/>
      <c r="E1227" s="1051"/>
      <c r="F1227" s="1051"/>
      <c r="G1227" s="1051"/>
      <c r="H1227" s="1051"/>
      <c r="I1227" s="1051"/>
      <c r="J1227" s="1052"/>
    </row>
    <row r="1228" spans="1:10" s="29" customFormat="1" x14ac:dyDescent="0.2">
      <c r="A1228" s="228"/>
      <c r="B1228" s="228"/>
      <c r="C1228" s="228"/>
      <c r="D1228" s="228"/>
      <c r="E1228" s="228"/>
      <c r="F1228" s="228"/>
      <c r="G1228" s="228"/>
      <c r="H1228" s="228"/>
      <c r="I1228" s="228"/>
      <c r="J1228" s="228"/>
    </row>
    <row r="1229" spans="1:10" s="29" customFormat="1" ht="43.5" customHeight="1" x14ac:dyDescent="0.2">
      <c r="A1229" s="42" t="s">
        <v>315</v>
      </c>
      <c r="B1229" s="623" t="s">
        <v>835</v>
      </c>
      <c r="C1229" s="623"/>
      <c r="D1229" s="623"/>
      <c r="E1229" s="623"/>
      <c r="F1229" s="623"/>
      <c r="G1229" s="623"/>
      <c r="H1229" s="623"/>
      <c r="I1229" s="623"/>
      <c r="J1229" s="623"/>
    </row>
    <row r="1230" spans="1:10" s="29" customFormat="1" ht="15" thickBot="1" x14ac:dyDescent="0.25">
      <c r="A1230" s="42"/>
      <c r="B1230" s="95"/>
      <c r="C1230" s="95"/>
      <c r="D1230" s="95"/>
      <c r="E1230" s="95"/>
      <c r="F1230" s="95"/>
      <c r="G1230" s="95"/>
      <c r="H1230" s="95"/>
      <c r="I1230" s="95"/>
      <c r="J1230" s="95"/>
    </row>
    <row r="1231" spans="1:10" s="29" customFormat="1" ht="15" thickTop="1" x14ac:dyDescent="0.2">
      <c r="A1231" s="602" t="s">
        <v>836</v>
      </c>
      <c r="B1231" s="603"/>
      <c r="C1231" s="603"/>
      <c r="D1231" s="603"/>
      <c r="E1231" s="606" t="s">
        <v>22</v>
      </c>
      <c r="F1231" s="607"/>
      <c r="G1231" s="607"/>
      <c r="H1231" s="608" t="s">
        <v>23</v>
      </c>
      <c r="I1231" s="607"/>
      <c r="J1231" s="609"/>
    </row>
    <row r="1232" spans="1:10" s="29" customFormat="1" x14ac:dyDescent="0.2">
      <c r="A1232" s="604"/>
      <c r="B1232" s="605"/>
      <c r="C1232" s="605"/>
      <c r="D1232" s="605"/>
      <c r="E1232" s="610" t="s">
        <v>306</v>
      </c>
      <c r="F1232" s="611"/>
      <c r="G1232" s="611"/>
      <c r="H1232" s="612" t="s">
        <v>306</v>
      </c>
      <c r="I1232" s="611"/>
      <c r="J1232" s="613"/>
    </row>
    <row r="1233" spans="1:10" s="29" customFormat="1" ht="43.5" thickBot="1" x14ac:dyDescent="0.25">
      <c r="A1233" s="604"/>
      <c r="B1233" s="605"/>
      <c r="C1233" s="605"/>
      <c r="D1233" s="605"/>
      <c r="E1233" s="108" t="s">
        <v>316</v>
      </c>
      <c r="F1233" s="109" t="s">
        <v>317</v>
      </c>
      <c r="G1233" s="109" t="s">
        <v>318</v>
      </c>
      <c r="H1233" s="110" t="s">
        <v>316</v>
      </c>
      <c r="I1233" s="109" t="s">
        <v>317</v>
      </c>
      <c r="J1233" s="111" t="s">
        <v>318</v>
      </c>
    </row>
    <row r="1234" spans="1:10" s="29" customFormat="1" ht="15" thickTop="1" x14ac:dyDescent="0.2">
      <c r="A1234" s="614" t="s">
        <v>319</v>
      </c>
      <c r="B1234" s="615"/>
      <c r="C1234" s="615"/>
      <c r="D1234" s="615"/>
      <c r="E1234" s="313"/>
      <c r="F1234" s="314"/>
      <c r="G1234" s="314"/>
      <c r="H1234" s="315"/>
      <c r="I1234" s="314"/>
      <c r="J1234" s="316"/>
    </row>
    <row r="1235" spans="1:10" s="29" customFormat="1" ht="15" thickBot="1" x14ac:dyDescent="0.25">
      <c r="A1235" s="616" t="s">
        <v>320</v>
      </c>
      <c r="B1235" s="617"/>
      <c r="C1235" s="617"/>
      <c r="D1235" s="617"/>
      <c r="E1235" s="317"/>
      <c r="F1235" s="318"/>
      <c r="G1235" s="318"/>
      <c r="H1235" s="319"/>
      <c r="I1235" s="318"/>
      <c r="J1235" s="320"/>
    </row>
    <row r="1236" spans="1:10" s="29" customFormat="1" ht="15" thickBot="1" x14ac:dyDescent="0.25">
      <c r="A1236" s="618" t="s">
        <v>84</v>
      </c>
      <c r="B1236" s="619"/>
      <c r="C1236" s="619"/>
      <c r="D1236" s="619"/>
      <c r="E1236" s="321" t="str">
        <f t="shared" ref="E1236:J1236" si="42">IF(SUM(E1234:E1235)=0,"",SUM(E1234:E1235))</f>
        <v/>
      </c>
      <c r="F1236" s="322" t="str">
        <f t="shared" si="42"/>
        <v/>
      </c>
      <c r="G1236" s="322" t="str">
        <f t="shared" si="42"/>
        <v/>
      </c>
      <c r="H1236" s="323" t="str">
        <f t="shared" si="42"/>
        <v/>
      </c>
      <c r="I1236" s="322" t="str">
        <f t="shared" si="42"/>
        <v/>
      </c>
      <c r="J1236" s="324" t="str">
        <f t="shared" si="42"/>
        <v/>
      </c>
    </row>
    <row r="1237" spans="1:10" s="29" customFormat="1" ht="15" thickTop="1" x14ac:dyDescent="0.2">
      <c r="A1237" s="87"/>
      <c r="B1237" s="87"/>
      <c r="C1237" s="87"/>
      <c r="D1237" s="87"/>
      <c r="E1237" s="88"/>
      <c r="F1237" s="88"/>
      <c r="G1237" s="88"/>
      <c r="H1237" s="88"/>
      <c r="I1237" s="89"/>
      <c r="J1237" s="89"/>
    </row>
    <row r="1238" spans="1:10" s="29" customFormat="1" x14ac:dyDescent="0.2">
      <c r="A1238" s="594" t="s">
        <v>838</v>
      </c>
      <c r="B1238" s="594"/>
      <c r="C1238" s="594"/>
      <c r="D1238" s="594"/>
      <c r="E1238" s="594"/>
      <c r="F1238" s="594"/>
      <c r="G1238" s="594"/>
      <c r="H1238" s="594"/>
      <c r="I1238" s="594"/>
      <c r="J1238" s="594"/>
    </row>
    <row r="1239" spans="1:10" s="29" customFormat="1" x14ac:dyDescent="0.2">
      <c r="A1239" s="225"/>
      <c r="B1239" s="225"/>
      <c r="C1239" s="225"/>
      <c r="D1239" s="225"/>
      <c r="E1239" s="225"/>
      <c r="F1239" s="225"/>
      <c r="G1239" s="225"/>
      <c r="H1239" s="225"/>
      <c r="I1239" s="225"/>
      <c r="J1239" s="225"/>
    </row>
    <row r="1240" spans="1:10" s="29" customFormat="1" ht="30.75" customHeight="1" x14ac:dyDescent="0.2">
      <c r="A1240" s="599"/>
      <c r="B1240" s="600"/>
      <c r="C1240" s="600"/>
      <c r="D1240" s="600"/>
      <c r="E1240" s="600"/>
      <c r="F1240" s="600"/>
      <c r="G1240" s="600"/>
      <c r="H1240" s="600"/>
      <c r="I1240" s="600"/>
      <c r="J1240" s="601"/>
    </row>
    <row r="1241" spans="1:10" s="29" customFormat="1" x14ac:dyDescent="0.2">
      <c r="A1241" s="354"/>
      <c r="B1241" s="354"/>
      <c r="C1241" s="354"/>
      <c r="D1241" s="354"/>
      <c r="E1241" s="354"/>
      <c r="F1241" s="354"/>
      <c r="G1241" s="354"/>
      <c r="H1241" s="354"/>
      <c r="I1241" s="354"/>
      <c r="J1241" s="354"/>
    </row>
    <row r="1242" spans="1:10" s="29" customFormat="1" x14ac:dyDescent="0.2">
      <c r="A1242" s="359" t="s">
        <v>986</v>
      </c>
      <c r="B1242" s="623" t="s">
        <v>987</v>
      </c>
      <c r="C1242" s="623"/>
      <c r="D1242" s="623"/>
      <c r="E1242" s="623"/>
      <c r="F1242" s="623"/>
      <c r="G1242" s="623"/>
      <c r="H1242" s="623"/>
      <c r="I1242" s="623"/>
      <c r="J1242" s="623"/>
    </row>
    <row r="1243" spans="1:10" s="29" customFormat="1" ht="56.25" customHeight="1" x14ac:dyDescent="0.2">
      <c r="A1243" s="354"/>
      <c r="B1243" s="354"/>
      <c r="C1243" s="354"/>
      <c r="D1243" s="354"/>
      <c r="E1243" s="354"/>
      <c r="F1243" s="354"/>
      <c r="G1243" s="354"/>
      <c r="H1243" s="354"/>
      <c r="I1243" s="354"/>
      <c r="J1243" s="354"/>
    </row>
    <row r="1244" spans="1:10" s="29" customFormat="1" ht="15" thickBot="1" x14ac:dyDescent="0.25">
      <c r="A1244" s="225"/>
      <c r="B1244" s="225"/>
      <c r="C1244" s="225"/>
      <c r="D1244" s="225"/>
      <c r="E1244" s="225"/>
      <c r="F1244" s="225"/>
      <c r="G1244" s="225"/>
      <c r="H1244" s="225"/>
      <c r="I1244" s="225"/>
      <c r="J1244" s="225"/>
    </row>
    <row r="1245" spans="1:10" s="29" customFormat="1" ht="15" thickTop="1" x14ac:dyDescent="0.2">
      <c r="A1245" s="602" t="s">
        <v>839</v>
      </c>
      <c r="B1245" s="603"/>
      <c r="C1245" s="603"/>
      <c r="D1245" s="603"/>
      <c r="E1245" s="606" t="s">
        <v>22</v>
      </c>
      <c r="F1245" s="607"/>
      <c r="G1245" s="607"/>
      <c r="H1245" s="608" t="s">
        <v>23</v>
      </c>
      <c r="I1245" s="607"/>
      <c r="J1245" s="609"/>
    </row>
    <row r="1246" spans="1:10" s="29" customFormat="1" x14ac:dyDescent="0.2">
      <c r="A1246" s="604"/>
      <c r="B1246" s="605"/>
      <c r="C1246" s="605"/>
      <c r="D1246" s="605"/>
      <c r="E1246" s="610" t="s">
        <v>306</v>
      </c>
      <c r="F1246" s="611"/>
      <c r="G1246" s="611"/>
      <c r="H1246" s="612" t="s">
        <v>306</v>
      </c>
      <c r="I1246" s="611"/>
      <c r="J1246" s="613"/>
    </row>
    <row r="1247" spans="1:10" s="29" customFormat="1" ht="43.5" thickBot="1" x14ac:dyDescent="0.25">
      <c r="A1247" s="604"/>
      <c r="B1247" s="605"/>
      <c r="C1247" s="605"/>
      <c r="D1247" s="605"/>
      <c r="E1247" s="108" t="s">
        <v>316</v>
      </c>
      <c r="F1247" s="109" t="s">
        <v>317</v>
      </c>
      <c r="G1247" s="109" t="s">
        <v>318</v>
      </c>
      <c r="H1247" s="110" t="s">
        <v>316</v>
      </c>
      <c r="I1247" s="109" t="s">
        <v>317</v>
      </c>
      <c r="J1247" s="111" t="s">
        <v>318</v>
      </c>
    </row>
    <row r="1248" spans="1:10" s="29" customFormat="1" ht="15" thickTop="1" x14ac:dyDescent="0.2">
      <c r="A1248" s="614" t="s">
        <v>319</v>
      </c>
      <c r="B1248" s="615"/>
      <c r="C1248" s="615"/>
      <c r="D1248" s="615"/>
      <c r="E1248" s="313"/>
      <c r="F1248" s="314"/>
      <c r="G1248" s="314"/>
      <c r="H1248" s="404">
        <v>30</v>
      </c>
      <c r="I1248" s="314"/>
      <c r="J1248" s="316"/>
    </row>
    <row r="1249" spans="1:10" s="29" customFormat="1" ht="15" thickBot="1" x14ac:dyDescent="0.25">
      <c r="A1249" s="616" t="s">
        <v>321</v>
      </c>
      <c r="B1249" s="617"/>
      <c r="C1249" s="617"/>
      <c r="D1249" s="617"/>
      <c r="E1249" s="317"/>
      <c r="F1249" s="318"/>
      <c r="G1249" s="318"/>
      <c r="H1249" s="405"/>
      <c r="I1249" s="318"/>
      <c r="J1249" s="320"/>
    </row>
    <row r="1250" spans="1:10" s="29" customFormat="1" ht="15" thickBot="1" x14ac:dyDescent="0.25">
      <c r="A1250" s="618" t="s">
        <v>84</v>
      </c>
      <c r="B1250" s="619"/>
      <c r="C1250" s="619"/>
      <c r="D1250" s="619"/>
      <c r="E1250" s="321" t="str">
        <f t="shared" ref="E1250:J1250" si="43">IF(SUM(E1248:E1249)=0,"",SUM(E1248:E1249))</f>
        <v/>
      </c>
      <c r="F1250" s="322" t="str">
        <f t="shared" si="43"/>
        <v/>
      </c>
      <c r="G1250" s="322" t="str">
        <f t="shared" si="43"/>
        <v/>
      </c>
      <c r="H1250" s="406">
        <f t="shared" si="43"/>
        <v>30</v>
      </c>
      <c r="I1250" s="322" t="str">
        <f t="shared" si="43"/>
        <v/>
      </c>
      <c r="J1250" s="324" t="str">
        <f t="shared" si="43"/>
        <v/>
      </c>
    </row>
    <row r="1251" spans="1:10" s="29" customFormat="1" ht="15" thickTop="1" x14ac:dyDescent="0.2">
      <c r="A1251" s="87"/>
      <c r="B1251" s="87"/>
      <c r="C1251" s="87"/>
      <c r="D1251" s="87"/>
      <c r="E1251" s="88"/>
      <c r="F1251" s="88"/>
      <c r="G1251" s="88"/>
      <c r="H1251" s="88"/>
      <c r="I1251" s="89"/>
      <c r="J1251" s="89"/>
    </row>
    <row r="1252" spans="1:10" s="29" customFormat="1" x14ac:dyDescent="0.2">
      <c r="A1252" s="594" t="s">
        <v>837</v>
      </c>
      <c r="B1252" s="594"/>
      <c r="C1252" s="594"/>
      <c r="D1252" s="594"/>
      <c r="E1252" s="594"/>
      <c r="F1252" s="594"/>
      <c r="G1252" s="594"/>
      <c r="H1252" s="594"/>
      <c r="I1252" s="594"/>
      <c r="J1252" s="594"/>
    </row>
    <row r="1253" spans="1:10" s="29" customFormat="1" x14ac:dyDescent="0.2">
      <c r="A1253" s="225"/>
      <c r="B1253" s="225"/>
      <c r="C1253" s="225"/>
      <c r="D1253" s="225"/>
      <c r="E1253" s="225"/>
      <c r="F1253" s="225"/>
      <c r="G1253" s="225"/>
      <c r="H1253" s="225"/>
      <c r="I1253" s="225"/>
      <c r="J1253" s="225"/>
    </row>
    <row r="1254" spans="1:10" s="29" customFormat="1" x14ac:dyDescent="0.2">
      <c r="A1254" s="599"/>
      <c r="B1254" s="600"/>
      <c r="C1254" s="600"/>
      <c r="D1254" s="600"/>
      <c r="E1254" s="600"/>
      <c r="F1254" s="600"/>
      <c r="G1254" s="600"/>
      <c r="H1254" s="600"/>
      <c r="I1254" s="600"/>
      <c r="J1254" s="601"/>
    </row>
    <row r="1255" spans="1:10" s="29" customFormat="1" x14ac:dyDescent="0.2">
      <c r="A1255" s="225"/>
      <c r="B1255" s="225"/>
      <c r="C1255" s="225"/>
      <c r="D1255" s="225"/>
      <c r="E1255" s="225"/>
      <c r="F1255" s="225"/>
      <c r="G1255" s="225"/>
      <c r="H1255" s="225"/>
      <c r="I1255" s="225"/>
      <c r="J1255" s="225"/>
    </row>
    <row r="1256" spans="1:10" s="29" customFormat="1" x14ac:dyDescent="0.2">
      <c r="A1256" s="1644"/>
      <c r="B1256" s="1644"/>
      <c r="C1256" s="1644"/>
      <c r="D1256" s="1644"/>
      <c r="E1256" s="1644"/>
      <c r="F1256" s="1644"/>
      <c r="G1256" s="1644"/>
      <c r="H1256" s="1644"/>
      <c r="I1256" s="1644"/>
      <c r="J1256" s="1644"/>
    </row>
    <row r="1257" spans="1:10" s="29" customFormat="1" ht="28.5" x14ac:dyDescent="0.2">
      <c r="A1257" s="49" t="s">
        <v>322</v>
      </c>
      <c r="B1257" s="1637" t="s">
        <v>1011</v>
      </c>
      <c r="C1257" s="1637"/>
      <c r="D1257" s="1637"/>
      <c r="E1257" s="1637"/>
      <c r="F1257" s="1637"/>
      <c r="G1257" s="1637"/>
      <c r="H1257" s="1637"/>
      <c r="I1257" s="1637"/>
      <c r="J1257" s="1637"/>
    </row>
    <row r="1258" spans="1:10" s="29" customFormat="1" ht="54" customHeight="1" thickBot="1" x14ac:dyDescent="0.25">
      <c r="A1258" s="82"/>
      <c r="B1258" s="82"/>
      <c r="C1258" s="82"/>
      <c r="D1258" s="82"/>
      <c r="E1258" s="82"/>
      <c r="F1258" s="82"/>
      <c r="G1258" s="82"/>
      <c r="H1258" s="82"/>
      <c r="I1258" s="82"/>
      <c r="J1258" s="82"/>
    </row>
    <row r="1259" spans="1:10" s="29" customFormat="1" ht="84.95" customHeight="1" thickTop="1" thickBot="1" x14ac:dyDescent="0.25">
      <c r="A1259" s="1344" t="s">
        <v>217</v>
      </c>
      <c r="B1259" s="1097"/>
      <c r="C1259" s="1097"/>
      <c r="D1259" s="1097"/>
      <c r="E1259" s="1097"/>
      <c r="F1259" s="1097"/>
      <c r="G1259" s="1097" t="s">
        <v>96</v>
      </c>
      <c r="H1259" s="982"/>
      <c r="I1259" s="1645" t="s">
        <v>97</v>
      </c>
      <c r="J1259" s="1098"/>
    </row>
    <row r="1260" spans="1:10" s="29" customFormat="1" ht="63.75" customHeight="1" thickTop="1" x14ac:dyDescent="0.2">
      <c r="A1260" s="1646" t="s">
        <v>1000</v>
      </c>
      <c r="B1260" s="1647"/>
      <c r="C1260" s="1647"/>
      <c r="D1260" s="1647"/>
      <c r="E1260" s="1647"/>
      <c r="F1260" s="1647"/>
      <c r="G1260" s="1653"/>
      <c r="H1260" s="1654"/>
      <c r="I1260" s="1655"/>
      <c r="J1260" s="1656"/>
    </row>
    <row r="1261" spans="1:10" s="29" customFormat="1" ht="63.75" customHeight="1" x14ac:dyDescent="0.2">
      <c r="A1261" s="1648" t="s">
        <v>323</v>
      </c>
      <c r="B1261" s="1288"/>
      <c r="C1261" s="1288"/>
      <c r="D1261" s="1288"/>
      <c r="E1261" s="1288"/>
      <c r="F1261" s="1288"/>
      <c r="G1261" s="1649"/>
      <c r="H1261" s="1650"/>
      <c r="I1261" s="1651"/>
      <c r="J1261" s="1652"/>
    </row>
    <row r="1262" spans="1:10" s="29" customFormat="1" ht="49.5" customHeight="1" x14ac:dyDescent="0.2">
      <c r="A1262" s="1648" t="s">
        <v>324</v>
      </c>
      <c r="B1262" s="1288"/>
      <c r="C1262" s="1288"/>
      <c r="D1262" s="1288"/>
      <c r="E1262" s="1288"/>
      <c r="F1262" s="1288"/>
      <c r="G1262" s="1649"/>
      <c r="H1262" s="1650"/>
      <c r="I1262" s="1651"/>
      <c r="J1262" s="1652"/>
    </row>
    <row r="1263" spans="1:10" s="29" customFormat="1" ht="43.5" customHeight="1" x14ac:dyDescent="0.2">
      <c r="A1263" s="1648" t="s">
        <v>325</v>
      </c>
      <c r="B1263" s="1288"/>
      <c r="C1263" s="1288"/>
      <c r="D1263" s="1288"/>
      <c r="E1263" s="1288"/>
      <c r="F1263" s="1288"/>
      <c r="G1263" s="1649"/>
      <c r="H1263" s="1650"/>
      <c r="I1263" s="1651"/>
      <c r="J1263" s="1652"/>
    </row>
    <row r="1264" spans="1:10" s="29" customFormat="1" ht="45" customHeight="1" thickBot="1" x14ac:dyDescent="0.25">
      <c r="A1264" s="1638" t="s">
        <v>326</v>
      </c>
      <c r="B1264" s="1639"/>
      <c r="C1264" s="1639"/>
      <c r="D1264" s="1639"/>
      <c r="E1264" s="1639"/>
      <c r="F1264" s="1639"/>
      <c r="G1264" s="1640"/>
      <c r="H1264" s="1641"/>
      <c r="I1264" s="1642"/>
      <c r="J1264" s="1643"/>
    </row>
    <row r="1265" spans="1:10" s="29" customFormat="1" ht="15" thickTop="1" x14ac:dyDescent="0.2">
      <c r="A1265" s="34"/>
      <c r="B1265" s="34"/>
      <c r="C1265" s="34"/>
      <c r="D1265" s="34"/>
      <c r="E1265" s="34"/>
      <c r="F1265" s="34"/>
      <c r="G1265" s="112"/>
      <c r="H1265" s="112"/>
      <c r="I1265" s="112"/>
      <c r="J1265" s="112"/>
    </row>
    <row r="1266" spans="1:10" s="29" customFormat="1" x14ac:dyDescent="0.2">
      <c r="A1266" s="34"/>
      <c r="B1266" s="34"/>
      <c r="C1266" s="34"/>
      <c r="D1266" s="34"/>
      <c r="E1266" s="34"/>
      <c r="F1266" s="34"/>
      <c r="G1266" s="112"/>
      <c r="H1266" s="112"/>
      <c r="I1266" s="112"/>
      <c r="J1266" s="112"/>
    </row>
    <row r="1267" spans="1:10" s="29" customFormat="1" x14ac:dyDescent="0.2">
      <c r="A1267" s="113" t="s">
        <v>327</v>
      </c>
      <c r="B1267" s="1637" t="s">
        <v>328</v>
      </c>
      <c r="C1267" s="1637"/>
      <c r="D1267" s="1637"/>
      <c r="E1267" s="1637"/>
      <c r="F1267" s="1637"/>
      <c r="G1267" s="1637"/>
      <c r="H1267" s="1637"/>
      <c r="I1267" s="1637"/>
      <c r="J1267" s="1637"/>
    </row>
    <row r="1268" spans="1:10" s="29" customFormat="1" ht="15" thickBot="1" x14ac:dyDescent="0.25">
      <c r="A1268" s="82"/>
      <c r="B1268" s="82"/>
      <c r="C1268" s="82"/>
      <c r="D1268" s="82"/>
      <c r="E1268" s="82"/>
      <c r="F1268" s="82"/>
      <c r="G1268" s="82"/>
      <c r="H1268" s="82"/>
      <c r="I1268" s="82"/>
      <c r="J1268" s="82"/>
    </row>
    <row r="1269" spans="1:10" s="29" customFormat="1" ht="34.5" customHeight="1" thickTop="1" x14ac:dyDescent="0.2">
      <c r="A1269" s="602" t="s">
        <v>217</v>
      </c>
      <c r="B1269" s="1345"/>
      <c r="C1269" s="1345"/>
      <c r="D1269" s="1345"/>
      <c r="E1269" s="606" t="s">
        <v>96</v>
      </c>
      <c r="F1269" s="607"/>
      <c r="G1269" s="607"/>
      <c r="H1269" s="606" t="s">
        <v>97</v>
      </c>
      <c r="I1269" s="607"/>
      <c r="J1269" s="609"/>
    </row>
    <row r="1270" spans="1:10" s="29" customFormat="1" ht="29.25" thickBot="1" x14ac:dyDescent="0.25">
      <c r="A1270" s="1085"/>
      <c r="B1270" s="1110"/>
      <c r="C1270" s="1110"/>
      <c r="D1270" s="1110"/>
      <c r="E1270" s="114" t="s">
        <v>329</v>
      </c>
      <c r="F1270" s="115" t="s">
        <v>330</v>
      </c>
      <c r="G1270" s="115" t="s">
        <v>331</v>
      </c>
      <c r="H1270" s="114" t="s">
        <v>329</v>
      </c>
      <c r="I1270" s="115" t="s">
        <v>330</v>
      </c>
      <c r="J1270" s="116" t="s">
        <v>331</v>
      </c>
    </row>
    <row r="1271" spans="1:10" s="29" customFormat="1" ht="15" thickTop="1" x14ac:dyDescent="0.2">
      <c r="A1271" s="922" t="s">
        <v>332</v>
      </c>
      <c r="B1271" s="670"/>
      <c r="C1271" s="670"/>
      <c r="D1271" s="670"/>
      <c r="E1271" s="407">
        <v>260090</v>
      </c>
      <c r="F1271" s="408" t="s">
        <v>135</v>
      </c>
      <c r="G1271" s="408" t="s">
        <v>135</v>
      </c>
      <c r="H1271" s="407">
        <v>129229</v>
      </c>
      <c r="I1271" s="409" t="s">
        <v>135</v>
      </c>
      <c r="J1271" s="410" t="s">
        <v>135</v>
      </c>
    </row>
    <row r="1272" spans="1:10" s="29" customFormat="1" x14ac:dyDescent="0.2">
      <c r="A1272" s="1693" t="s">
        <v>333</v>
      </c>
      <c r="B1272" s="770"/>
      <c r="C1272" s="770"/>
      <c r="D1272" s="770"/>
      <c r="E1272" s="411" t="s">
        <v>135</v>
      </c>
      <c r="F1272" s="412">
        <v>54619</v>
      </c>
      <c r="G1272" s="413">
        <v>21</v>
      </c>
      <c r="H1272" s="411" t="s">
        <v>135</v>
      </c>
      <c r="I1272" s="412">
        <v>27138</v>
      </c>
      <c r="J1272" s="414">
        <v>21</v>
      </c>
    </row>
    <row r="1273" spans="1:10" s="29" customFormat="1" ht="29.25" customHeight="1" x14ac:dyDescent="0.2">
      <c r="A1273" s="1693" t="s">
        <v>334</v>
      </c>
      <c r="B1273" s="770">
        <v>39</v>
      </c>
      <c r="C1273" s="770">
        <v>9</v>
      </c>
      <c r="D1273" s="770">
        <v>23</v>
      </c>
      <c r="E1273" s="415">
        <v>107558</v>
      </c>
      <c r="F1273" s="412"/>
      <c r="G1273" s="413">
        <v>21</v>
      </c>
      <c r="H1273" s="415">
        <v>22403</v>
      </c>
      <c r="I1273" s="412"/>
      <c r="J1273" s="414">
        <v>21</v>
      </c>
    </row>
    <row r="1274" spans="1:10" s="29" customFormat="1" x14ac:dyDescent="0.2">
      <c r="A1274" s="1693" t="s">
        <v>335</v>
      </c>
      <c r="B1274" s="770"/>
      <c r="C1274" s="770"/>
      <c r="D1274" s="770"/>
      <c r="E1274" s="415">
        <v>533</v>
      </c>
      <c r="F1274" s="412"/>
      <c r="G1274" s="413"/>
      <c r="H1274" s="415">
        <v>1453</v>
      </c>
      <c r="I1274" s="412"/>
      <c r="J1274" s="414"/>
    </row>
    <row r="1275" spans="1:10" s="29" customFormat="1" x14ac:dyDescent="0.2">
      <c r="A1275" s="1188" t="s">
        <v>1001</v>
      </c>
      <c r="B1275" s="957"/>
      <c r="C1275" s="957"/>
      <c r="D1275" s="957"/>
      <c r="E1275" s="415"/>
      <c r="F1275" s="412"/>
      <c r="G1275" s="413"/>
      <c r="H1275" s="415"/>
      <c r="I1275" s="412"/>
      <c r="J1275" s="414"/>
    </row>
    <row r="1276" spans="1:10" s="29" customFormat="1" x14ac:dyDescent="0.2">
      <c r="A1276" s="1693" t="s">
        <v>336</v>
      </c>
      <c r="B1276" s="770"/>
      <c r="C1276" s="770"/>
      <c r="D1276" s="770"/>
      <c r="E1276" s="415">
        <v>-191674</v>
      </c>
      <c r="F1276" s="412"/>
      <c r="G1276" s="416"/>
      <c r="H1276" s="415"/>
      <c r="I1276" s="412"/>
      <c r="J1276" s="417"/>
    </row>
    <row r="1277" spans="1:10" s="29" customFormat="1" x14ac:dyDescent="0.2">
      <c r="A1277" s="1693" t="s">
        <v>337</v>
      </c>
      <c r="B1277" s="770"/>
      <c r="C1277" s="770"/>
      <c r="D1277" s="770"/>
      <c r="E1277" s="415"/>
      <c r="F1277" s="412"/>
      <c r="G1277" s="416"/>
      <c r="H1277" s="415"/>
      <c r="I1277" s="412"/>
      <c r="J1277" s="417"/>
    </row>
    <row r="1278" spans="1:10" s="29" customFormat="1" ht="15" thickBot="1" x14ac:dyDescent="0.25">
      <c r="A1278" s="616" t="s">
        <v>227</v>
      </c>
      <c r="B1278" s="617"/>
      <c r="C1278" s="617"/>
      <c r="D1278" s="617"/>
      <c r="E1278" s="418">
        <v>-176507</v>
      </c>
      <c r="F1278" s="419"/>
      <c r="G1278" s="420"/>
      <c r="H1278" s="418">
        <v>-170841</v>
      </c>
      <c r="I1278" s="419"/>
      <c r="J1278" s="421"/>
    </row>
    <row r="1279" spans="1:10" s="29" customFormat="1" ht="15" thickBot="1" x14ac:dyDescent="0.25">
      <c r="A1279" s="2591" t="s">
        <v>84</v>
      </c>
      <c r="B1279" s="2592">
        <v>2595</v>
      </c>
      <c r="C1279" s="2592">
        <v>597</v>
      </c>
      <c r="D1279" s="2592">
        <v>23</v>
      </c>
      <c r="E1279" s="422">
        <f>SUM(E1271:E1278)</f>
        <v>0</v>
      </c>
      <c r="F1279" s="423" t="s">
        <v>338</v>
      </c>
      <c r="G1279" s="424"/>
      <c r="H1279" s="422">
        <f>SUM(H1271:H1278)</f>
        <v>-17756</v>
      </c>
      <c r="I1279" s="423" t="s">
        <v>338</v>
      </c>
      <c r="J1279" s="425"/>
    </row>
    <row r="1280" spans="1:10" s="29" customFormat="1" x14ac:dyDescent="0.2">
      <c r="A1280" s="2593" t="s">
        <v>339</v>
      </c>
      <c r="B1280" s="1929"/>
      <c r="C1280" s="1929"/>
      <c r="D1280" s="1929">
        <v>23</v>
      </c>
      <c r="E1280" s="426" t="s">
        <v>135</v>
      </c>
      <c r="F1280" s="427">
        <v>0</v>
      </c>
      <c r="G1280" s="428">
        <v>21</v>
      </c>
      <c r="H1280" s="426" t="s">
        <v>135</v>
      </c>
      <c r="I1280" s="429">
        <v>0</v>
      </c>
      <c r="J1280" s="430">
        <v>21</v>
      </c>
    </row>
    <row r="1281" spans="1:10" s="29" customFormat="1" ht="15" thickBot="1" x14ac:dyDescent="0.25">
      <c r="A1281" s="2591" t="s">
        <v>340</v>
      </c>
      <c r="B1281" s="2592" t="s">
        <v>135</v>
      </c>
      <c r="C1281" s="2592"/>
      <c r="D1281" s="2592"/>
      <c r="E1281" s="431" t="s">
        <v>135</v>
      </c>
      <c r="F1281" s="432">
        <v>17544</v>
      </c>
      <c r="G1281" s="433">
        <v>21</v>
      </c>
      <c r="H1281" s="431" t="s">
        <v>135</v>
      </c>
      <c r="I1281" s="434">
        <v>34172</v>
      </c>
      <c r="J1281" s="435">
        <v>21</v>
      </c>
    </row>
    <row r="1282" spans="1:10" s="29" customFormat="1" ht="15" thickBot="1" x14ac:dyDescent="0.25">
      <c r="A1282" s="2594" t="s">
        <v>341</v>
      </c>
      <c r="B1282" s="2595" t="s">
        <v>135</v>
      </c>
      <c r="C1282" s="2595">
        <v>798</v>
      </c>
      <c r="D1282" s="2595">
        <v>23</v>
      </c>
      <c r="E1282" s="436" t="s">
        <v>135</v>
      </c>
      <c r="F1282" s="437">
        <f>SUM(F1280:F1281)</f>
        <v>17544</v>
      </c>
      <c r="G1282" s="438">
        <v>21</v>
      </c>
      <c r="H1282" s="436" t="s">
        <v>135</v>
      </c>
      <c r="I1282" s="437">
        <f>SUM(I1280:I1281)</f>
        <v>34172</v>
      </c>
      <c r="J1282" s="439">
        <v>21</v>
      </c>
    </row>
    <row r="1283" spans="1:10" s="29" customFormat="1" x14ac:dyDescent="0.2">
      <c r="A1283" s="117"/>
      <c r="B1283" s="117"/>
      <c r="C1283" s="117"/>
      <c r="D1283" s="117"/>
      <c r="E1283" s="392"/>
      <c r="F1283" s="118"/>
      <c r="G1283" s="393"/>
      <c r="H1283" s="392"/>
      <c r="I1283" s="118"/>
      <c r="J1283" s="394"/>
    </row>
    <row r="1284" spans="1:10" s="29" customFormat="1" x14ac:dyDescent="0.2">
      <c r="A1284" s="105" t="s">
        <v>342</v>
      </c>
      <c r="B1284" s="721" t="s">
        <v>1012</v>
      </c>
      <c r="C1284" s="721"/>
      <c r="D1284" s="721"/>
      <c r="E1284" s="721"/>
      <c r="F1284" s="721"/>
      <c r="G1284" s="721"/>
      <c r="H1284" s="721"/>
      <c r="I1284" s="721"/>
      <c r="J1284" s="721"/>
    </row>
    <row r="1285" spans="1:10" s="29" customFormat="1" ht="15" thickBot="1" x14ac:dyDescent="0.25">
      <c r="A1285" s="105"/>
      <c r="B1285" s="105"/>
      <c r="C1285" s="105"/>
      <c r="D1285" s="105"/>
      <c r="E1285" s="105"/>
      <c r="F1285" s="105"/>
      <c r="G1285" s="105"/>
      <c r="H1285" s="105"/>
      <c r="I1285" s="105"/>
      <c r="J1285" s="105"/>
    </row>
    <row r="1286" spans="1:10" s="29" customFormat="1" ht="29.25" customHeight="1" thickTop="1" x14ac:dyDescent="0.2">
      <c r="A1286" s="602" t="s">
        <v>343</v>
      </c>
      <c r="B1286" s="1345"/>
      <c r="C1286" s="1293"/>
      <c r="D1286" s="606" t="s">
        <v>64</v>
      </c>
      <c r="E1286" s="607"/>
      <c r="F1286" s="607"/>
      <c r="G1286" s="2599"/>
      <c r="H1286" s="2600" t="s">
        <v>344</v>
      </c>
      <c r="I1286" s="1345"/>
      <c r="J1286" s="2377"/>
    </row>
    <row r="1287" spans="1:10" s="29" customFormat="1" ht="14.25" customHeight="1" thickBot="1" x14ac:dyDescent="0.25">
      <c r="A1287" s="1085"/>
      <c r="B1287" s="1110"/>
      <c r="C1287" s="1294"/>
      <c r="D1287" s="1634" t="s">
        <v>345</v>
      </c>
      <c r="E1287" s="1635"/>
      <c r="F1287" s="1636" t="s">
        <v>346</v>
      </c>
      <c r="G1287" s="1635"/>
      <c r="H1287" s="2452"/>
      <c r="I1287" s="1110"/>
      <c r="J1287" s="2601"/>
    </row>
    <row r="1288" spans="1:10" s="29" customFormat="1" ht="14.25" customHeight="1" thickTop="1" thickBot="1" x14ac:dyDescent="0.25">
      <c r="A1288" s="2602" t="s">
        <v>840</v>
      </c>
      <c r="B1288" s="2603"/>
      <c r="C1288" s="2604"/>
      <c r="D1288" s="2608" t="str">
        <f>IF(SUM(D1289:E1292)=0,"",SUM(D1289:E1292))</f>
        <v/>
      </c>
      <c r="E1288" s="2609"/>
      <c r="F1288" s="1490" t="str">
        <f>IF(SUM(F1289:G1292)=0,"",SUM(F1289:G1292))</f>
        <v/>
      </c>
      <c r="G1288" s="2610"/>
      <c r="H1288" s="1490" t="str">
        <f>IF(SUM(H1289:J1292)=0,"",SUM(H1289:J1292))</f>
        <v/>
      </c>
      <c r="I1288" s="2611"/>
      <c r="J1288" s="1491"/>
    </row>
    <row r="1289" spans="1:10" s="29" customFormat="1" x14ac:dyDescent="0.2">
      <c r="A1289" s="2605" t="s">
        <v>841</v>
      </c>
      <c r="B1289" s="2606"/>
      <c r="C1289" s="2607"/>
      <c r="D1289" s="2596"/>
      <c r="E1289" s="2597"/>
      <c r="F1289" s="2489"/>
      <c r="G1289" s="2488"/>
      <c r="H1289" s="2489"/>
      <c r="I1289" s="2487"/>
      <c r="J1289" s="2598"/>
    </row>
    <row r="1290" spans="1:10" s="29" customFormat="1" x14ac:dyDescent="0.2">
      <c r="A1290" s="2605" t="s">
        <v>227</v>
      </c>
      <c r="B1290" s="2606"/>
      <c r="C1290" s="2607"/>
      <c r="D1290" s="907"/>
      <c r="E1290" s="1010"/>
      <c r="F1290" s="908"/>
      <c r="G1290" s="1009"/>
      <c r="H1290" s="908"/>
      <c r="I1290" s="909"/>
      <c r="J1290" s="910"/>
    </row>
    <row r="1291" spans="1:10" s="29" customFormat="1" ht="29.25" customHeight="1" x14ac:dyDescent="0.2">
      <c r="A1291" s="2627"/>
      <c r="B1291" s="2628"/>
      <c r="C1291" s="2629"/>
      <c r="D1291" s="907"/>
      <c r="E1291" s="1010"/>
      <c r="F1291" s="908"/>
      <c r="G1291" s="1009"/>
      <c r="H1291" s="908"/>
      <c r="I1291" s="909"/>
      <c r="J1291" s="910"/>
    </row>
    <row r="1292" spans="1:10" s="29" customFormat="1" ht="15" thickBot="1" x14ac:dyDescent="0.25">
      <c r="A1292" s="2586"/>
      <c r="B1292" s="2587"/>
      <c r="C1292" s="2588"/>
      <c r="D1292" s="914"/>
      <c r="E1292" s="2589"/>
      <c r="F1292" s="915"/>
      <c r="G1292" s="2590"/>
      <c r="H1292" s="915"/>
      <c r="I1292" s="916"/>
      <c r="J1292" s="917"/>
    </row>
    <row r="1293" spans="1:10" s="29" customFormat="1" ht="15" thickBot="1" x14ac:dyDescent="0.25">
      <c r="A1293" s="1734" t="s">
        <v>842</v>
      </c>
      <c r="B1293" s="2143"/>
      <c r="C1293" s="2144"/>
      <c r="D1293" s="2630" t="str">
        <f>IF(SUM(D1294:E1297)=0,"",SUM(D1294:E1297))</f>
        <v/>
      </c>
      <c r="E1293" s="2631"/>
      <c r="F1293" s="2632" t="str">
        <f>IF(SUM(F1294:G1297)=0,"",SUM(F1294:G1297))</f>
        <v/>
      </c>
      <c r="G1293" s="2633"/>
      <c r="H1293" s="2632" t="str">
        <f>IF(SUM(H1294:J1297)=0,"",SUM(H1294:J1297))</f>
        <v/>
      </c>
      <c r="I1293" s="2634"/>
      <c r="J1293" s="2635"/>
    </row>
    <row r="1294" spans="1:10" s="29" customFormat="1" x14ac:dyDescent="0.2">
      <c r="A1294" s="2605" t="s">
        <v>843</v>
      </c>
      <c r="B1294" s="2606"/>
      <c r="C1294" s="2607"/>
      <c r="D1294" s="2596"/>
      <c r="E1294" s="2597"/>
      <c r="F1294" s="2489"/>
      <c r="G1294" s="2488"/>
      <c r="H1294" s="2489"/>
      <c r="I1294" s="2487"/>
      <c r="J1294" s="2598"/>
    </row>
    <row r="1295" spans="1:10" s="29" customFormat="1" x14ac:dyDescent="0.2">
      <c r="A1295" s="2605" t="s">
        <v>227</v>
      </c>
      <c r="B1295" s="2606"/>
      <c r="C1295" s="2607"/>
      <c r="D1295" s="907"/>
      <c r="E1295" s="1010"/>
      <c r="F1295" s="908"/>
      <c r="G1295" s="1009"/>
      <c r="H1295" s="908"/>
      <c r="I1295" s="909"/>
      <c r="J1295" s="910"/>
    </row>
    <row r="1296" spans="1:10" s="29" customFormat="1" x14ac:dyDescent="0.2">
      <c r="A1296" s="2627"/>
      <c r="B1296" s="2628"/>
      <c r="C1296" s="2629"/>
      <c r="D1296" s="907"/>
      <c r="E1296" s="1010"/>
      <c r="F1296" s="908"/>
      <c r="G1296" s="1009"/>
      <c r="H1296" s="908"/>
      <c r="I1296" s="909"/>
      <c r="J1296" s="910"/>
    </row>
    <row r="1297" spans="1:10" s="29" customFormat="1" ht="15" thickBot="1" x14ac:dyDescent="0.25">
      <c r="A1297" s="2663"/>
      <c r="B1297" s="2664"/>
      <c r="C1297" s="2665"/>
      <c r="D1297" s="2666"/>
      <c r="E1297" s="1015"/>
      <c r="F1297" s="2612"/>
      <c r="G1297" s="1012"/>
      <c r="H1297" s="2612"/>
      <c r="I1297" s="2613"/>
      <c r="J1297" s="2614"/>
    </row>
    <row r="1298" spans="1:10" s="29" customFormat="1" ht="33" customHeight="1" thickTop="1" x14ac:dyDescent="0.2">
      <c r="A1298" s="119"/>
      <c r="B1298" s="119"/>
      <c r="C1298" s="119"/>
      <c r="D1298" s="80"/>
      <c r="E1298" s="80"/>
      <c r="F1298" s="107"/>
      <c r="G1298" s="107"/>
      <c r="H1298" s="107"/>
      <c r="I1298" s="107"/>
      <c r="J1298" s="107"/>
    </row>
    <row r="1299" spans="1:10" s="29" customFormat="1" ht="35.25" customHeight="1" thickBot="1" x14ac:dyDescent="0.25">
      <c r="A1299" s="2647"/>
      <c r="B1299" s="2647"/>
      <c r="C1299" s="105"/>
      <c r="D1299" s="105"/>
      <c r="E1299" s="107"/>
      <c r="F1299" s="107"/>
      <c r="G1299" s="107"/>
      <c r="H1299" s="107"/>
      <c r="I1299" s="107"/>
      <c r="J1299" s="107"/>
    </row>
    <row r="1300" spans="1:10" s="29" customFormat="1" ht="30.75" customHeight="1" thickTop="1" x14ac:dyDescent="0.2">
      <c r="A1300" s="1702" t="s">
        <v>21</v>
      </c>
      <c r="B1300" s="2636"/>
      <c r="C1300" s="2639" t="s">
        <v>22</v>
      </c>
      <c r="D1300" s="2640"/>
      <c r="E1300" s="2640"/>
      <c r="F1300" s="2641"/>
      <c r="G1300" s="2642" t="s">
        <v>23</v>
      </c>
      <c r="H1300" s="1708"/>
      <c r="I1300" s="1708"/>
      <c r="J1300" s="2643"/>
    </row>
    <row r="1301" spans="1:10" s="29" customFormat="1" ht="39" customHeight="1" x14ac:dyDescent="0.2">
      <c r="A1301" s="2637"/>
      <c r="B1301" s="2638"/>
      <c r="C1301" s="2644" t="s">
        <v>844</v>
      </c>
      <c r="D1301" s="2645"/>
      <c r="E1301" s="2645"/>
      <c r="F1301" s="2646"/>
      <c r="G1301" s="2644" t="s">
        <v>844</v>
      </c>
      <c r="H1301" s="2645"/>
      <c r="I1301" s="2645"/>
      <c r="J1301" s="2648"/>
    </row>
    <row r="1302" spans="1:10" s="29" customFormat="1" ht="15" thickBot="1" x14ac:dyDescent="0.25">
      <c r="A1302" s="2637"/>
      <c r="B1302" s="2638"/>
      <c r="C1302" s="2622" t="s">
        <v>348</v>
      </c>
      <c r="D1302" s="2623"/>
      <c r="E1302" s="2624" t="s">
        <v>349</v>
      </c>
      <c r="F1302" s="2625"/>
      <c r="G1302" s="2622" t="s">
        <v>348</v>
      </c>
      <c r="H1302" s="2623"/>
      <c r="I1302" s="2624" t="s">
        <v>349</v>
      </c>
      <c r="J1302" s="2626"/>
    </row>
    <row r="1303" spans="1:10" s="29" customFormat="1" ht="48" customHeight="1" thickTop="1" thickBot="1" x14ac:dyDescent="0.25">
      <c r="A1303" s="2659" t="s">
        <v>845</v>
      </c>
      <c r="B1303" s="2660"/>
      <c r="C1303" s="2615" t="str">
        <f>IF(SUM(C1304:D1307)=0,"",SUM(C1304:D1307))</f>
        <v/>
      </c>
      <c r="D1303" s="2616"/>
      <c r="E1303" s="2617" t="str">
        <f>IF(SUM(E1304:F1307)=0,"",SUM(E1304:F1307))</f>
        <v/>
      </c>
      <c r="F1303" s="2618"/>
      <c r="G1303" s="2615" t="str">
        <f>IF(SUM(G1304:H1307)=0,"",SUM(G1304:H1307))</f>
        <v/>
      </c>
      <c r="H1303" s="2616"/>
      <c r="I1303" s="2617" t="str">
        <f>IF(SUM(I1304:J1307)=0,"",SUM(I1304:J1307))</f>
        <v/>
      </c>
      <c r="J1303" s="2619"/>
    </row>
    <row r="1304" spans="1:10" s="29" customFormat="1" x14ac:dyDescent="0.2">
      <c r="A1304" s="2661" t="s">
        <v>841</v>
      </c>
      <c r="B1304" s="2662"/>
      <c r="C1304" s="2596"/>
      <c r="D1304" s="2597"/>
      <c r="E1304" s="2620"/>
      <c r="F1304" s="2621"/>
      <c r="G1304" s="1744"/>
      <c r="H1304" s="2488"/>
      <c r="I1304" s="2489"/>
      <c r="J1304" s="2598"/>
    </row>
    <row r="1305" spans="1:10" s="29" customFormat="1" x14ac:dyDescent="0.2">
      <c r="A1305" s="2655" t="s">
        <v>227</v>
      </c>
      <c r="B1305" s="2656"/>
      <c r="C1305" s="907"/>
      <c r="D1305" s="1010"/>
      <c r="E1305" s="973"/>
      <c r="F1305" s="975"/>
      <c r="G1305" s="1008"/>
      <c r="H1305" s="1009"/>
      <c r="I1305" s="908"/>
      <c r="J1305" s="910"/>
    </row>
    <row r="1306" spans="1:10" s="29" customFormat="1" ht="27.75" customHeight="1" x14ac:dyDescent="0.2">
      <c r="A1306" s="2657"/>
      <c r="B1306" s="2658"/>
      <c r="C1306" s="907"/>
      <c r="D1306" s="1010"/>
      <c r="E1306" s="973"/>
      <c r="F1306" s="975"/>
      <c r="G1306" s="1008"/>
      <c r="H1306" s="1009"/>
      <c r="I1306" s="908"/>
      <c r="J1306" s="910"/>
    </row>
    <row r="1307" spans="1:10" s="29" customFormat="1" ht="15" thickBot="1" x14ac:dyDescent="0.25">
      <c r="A1307" s="2649"/>
      <c r="B1307" s="2650"/>
      <c r="C1307" s="914"/>
      <c r="D1307" s="2589"/>
      <c r="E1307" s="2225"/>
      <c r="F1307" s="2227"/>
      <c r="G1307" s="1492"/>
      <c r="H1307" s="2590"/>
      <c r="I1307" s="915"/>
      <c r="J1307" s="917"/>
    </row>
    <row r="1308" spans="1:10" s="29" customFormat="1" ht="42" customHeight="1" thickBot="1" x14ac:dyDescent="0.25">
      <c r="A1308" s="2651" t="s">
        <v>347</v>
      </c>
      <c r="B1308" s="1118"/>
      <c r="C1308" s="2630" t="str">
        <f>IF(SUM(C1309:D1312)=0,"",SUM(C1309:D1312))</f>
        <v/>
      </c>
      <c r="D1308" s="2631"/>
      <c r="E1308" s="2652" t="str">
        <f>IF(SUM(E1309:F1312)=0,"",SUM(E1309:F1312))</f>
        <v/>
      </c>
      <c r="F1308" s="2653"/>
      <c r="G1308" s="2630" t="str">
        <f>IF(SUM(G1309:H1312)=0,"",SUM(G1309:H1312))</f>
        <v/>
      </c>
      <c r="H1308" s="2631"/>
      <c r="I1308" s="2652" t="str">
        <f>IF(SUM(I1309:J1312)=0,"",SUM(I1309:J1312))</f>
        <v/>
      </c>
      <c r="J1308" s="2654"/>
    </row>
    <row r="1309" spans="1:10" s="29" customFormat="1" x14ac:dyDescent="0.2">
      <c r="A1309" s="2661" t="s">
        <v>841</v>
      </c>
      <c r="B1309" s="2662"/>
      <c r="C1309" s="2596"/>
      <c r="D1309" s="2597"/>
      <c r="E1309" s="2620"/>
      <c r="F1309" s="2621"/>
      <c r="G1309" s="1744"/>
      <c r="H1309" s="2488"/>
      <c r="I1309" s="2489"/>
      <c r="J1309" s="2598"/>
    </row>
    <row r="1310" spans="1:10" s="29" customFormat="1" x14ac:dyDescent="0.2">
      <c r="A1310" s="2655" t="s">
        <v>227</v>
      </c>
      <c r="B1310" s="2656"/>
      <c r="C1310" s="907"/>
      <c r="D1310" s="1010"/>
      <c r="E1310" s="973"/>
      <c r="F1310" s="975"/>
      <c r="G1310" s="1008"/>
      <c r="H1310" s="1009"/>
      <c r="I1310" s="908"/>
      <c r="J1310" s="910"/>
    </row>
    <row r="1311" spans="1:10" s="29" customFormat="1" x14ac:dyDescent="0.2">
      <c r="A1311" s="2657"/>
      <c r="B1311" s="2658"/>
      <c r="C1311" s="907"/>
      <c r="D1311" s="1010"/>
      <c r="E1311" s="973"/>
      <c r="F1311" s="975"/>
      <c r="G1311" s="1008"/>
      <c r="H1311" s="1009"/>
      <c r="I1311" s="908"/>
      <c r="J1311" s="910"/>
    </row>
    <row r="1312" spans="1:10" s="29" customFormat="1" ht="67.5" customHeight="1" thickBot="1" x14ac:dyDescent="0.25">
      <c r="A1312" s="2682"/>
      <c r="B1312" s="2683"/>
      <c r="C1312" s="2666"/>
      <c r="D1312" s="1015"/>
      <c r="E1312" s="1013"/>
      <c r="F1312" s="2684"/>
      <c r="G1312" s="1011"/>
      <c r="H1312" s="1012"/>
      <c r="I1312" s="2612"/>
      <c r="J1312" s="2614"/>
    </row>
    <row r="1313" spans="1:10" s="29" customFormat="1" ht="15" thickTop="1" x14ac:dyDescent="0.2">
      <c r="A1313" s="105"/>
      <c r="B1313" s="105"/>
      <c r="C1313" s="105"/>
      <c r="D1313" s="105"/>
      <c r="E1313" s="107"/>
      <c r="F1313" s="107"/>
      <c r="G1313" s="107"/>
      <c r="H1313" s="107"/>
      <c r="I1313" s="107"/>
      <c r="J1313" s="107"/>
    </row>
    <row r="1314" spans="1:10" s="29" customFormat="1" x14ac:dyDescent="0.2">
      <c r="A1314" s="675" t="s">
        <v>846</v>
      </c>
      <c r="B1314" s="675"/>
      <c r="C1314" s="675"/>
      <c r="D1314" s="675"/>
      <c r="E1314" s="675"/>
      <c r="F1314" s="675"/>
      <c r="G1314" s="675"/>
      <c r="H1314" s="675"/>
      <c r="I1314" s="675"/>
      <c r="J1314" s="675"/>
    </row>
    <row r="1315" spans="1:10" s="29" customFormat="1" x14ac:dyDescent="0.2">
      <c r="A1315" s="620"/>
      <c r="B1315" s="621"/>
      <c r="C1315" s="621"/>
      <c r="D1315" s="621"/>
      <c r="E1315" s="621"/>
      <c r="F1315" s="621"/>
      <c r="G1315" s="621"/>
      <c r="H1315" s="621"/>
      <c r="I1315" s="621"/>
      <c r="J1315" s="622"/>
    </row>
    <row r="1316" spans="1:10" s="29" customFormat="1" x14ac:dyDescent="0.2">
      <c r="A1316" s="222"/>
      <c r="B1316" s="222"/>
      <c r="C1316" s="222"/>
      <c r="D1316" s="222"/>
      <c r="E1316" s="222"/>
      <c r="F1316" s="222"/>
      <c r="G1316" s="222"/>
      <c r="H1316" s="222"/>
      <c r="I1316" s="222"/>
      <c r="J1316" s="222"/>
    </row>
    <row r="1317" spans="1:10" s="29" customFormat="1" ht="34.5" customHeight="1" thickBot="1" x14ac:dyDescent="0.25">
      <c r="A1317" s="1477"/>
      <c r="B1317" s="1477"/>
      <c r="C1317" s="83"/>
      <c r="D1317" s="83"/>
      <c r="E1317" s="83"/>
      <c r="F1317" s="83"/>
      <c r="G1317" s="83"/>
      <c r="H1317" s="83"/>
      <c r="I1317" s="83"/>
      <c r="J1317" s="83"/>
    </row>
    <row r="1318" spans="1:10" s="29" customFormat="1" ht="15.75" thickTop="1" thickBot="1" x14ac:dyDescent="0.25">
      <c r="A1318" s="1673" t="s">
        <v>350</v>
      </c>
      <c r="B1318" s="1674"/>
      <c r="C1318" s="1674"/>
      <c r="D1318" s="1675"/>
      <c r="E1318" s="1679" t="s">
        <v>62</v>
      </c>
      <c r="F1318" s="1680"/>
      <c r="G1318" s="1680"/>
      <c r="H1318" s="1680"/>
      <c r="I1318" s="1680"/>
      <c r="J1318" s="1681"/>
    </row>
    <row r="1319" spans="1:10" s="29" customFormat="1" x14ac:dyDescent="0.2">
      <c r="A1319" s="1676"/>
      <c r="B1319" s="1677"/>
      <c r="C1319" s="1677"/>
      <c r="D1319" s="1678"/>
      <c r="E1319" s="1682" t="s">
        <v>802</v>
      </c>
      <c r="F1319" s="1683"/>
      <c r="G1319" s="1684"/>
      <c r="H1319" s="1685" t="s">
        <v>804</v>
      </c>
      <c r="I1319" s="1686"/>
      <c r="J1319" s="1687"/>
    </row>
    <row r="1320" spans="1:10" s="29" customFormat="1" ht="15" thickBot="1" x14ac:dyDescent="0.25">
      <c r="A1320" s="1696" t="s">
        <v>847</v>
      </c>
      <c r="B1320" s="1697"/>
      <c r="C1320" s="1697"/>
      <c r="D1320" s="1698"/>
      <c r="E1320" s="1696" t="s">
        <v>849</v>
      </c>
      <c r="F1320" s="1697"/>
      <c r="G1320" s="1699"/>
      <c r="H1320" s="1484" t="s">
        <v>848</v>
      </c>
      <c r="I1320" s="1700"/>
      <c r="J1320" s="1485"/>
    </row>
    <row r="1321" spans="1:10" s="29" customFormat="1" ht="32.25" customHeight="1" thickTop="1" x14ac:dyDescent="0.2">
      <c r="A1321" s="614" t="s">
        <v>351</v>
      </c>
      <c r="B1321" s="615"/>
      <c r="C1321" s="615"/>
      <c r="D1321" s="1688"/>
      <c r="E1321" s="1689"/>
      <c r="F1321" s="1690"/>
      <c r="G1321" s="1690"/>
      <c r="H1321" s="1691"/>
      <c r="I1321" s="1690"/>
      <c r="J1321" s="1692"/>
    </row>
    <row r="1322" spans="1:10" s="29" customFormat="1" ht="29.25" customHeight="1" x14ac:dyDescent="0.2">
      <c r="A1322" s="1693" t="s">
        <v>352</v>
      </c>
      <c r="B1322" s="770"/>
      <c r="C1322" s="770"/>
      <c r="D1322" s="1694"/>
      <c r="E1322" s="1695"/>
      <c r="F1322" s="909"/>
      <c r="G1322" s="909"/>
      <c r="H1322" s="908"/>
      <c r="I1322" s="909"/>
      <c r="J1322" s="910"/>
    </row>
    <row r="1323" spans="1:10" s="29" customFormat="1" ht="37.5" customHeight="1" x14ac:dyDescent="0.2">
      <c r="A1323" s="1188" t="s">
        <v>850</v>
      </c>
      <c r="B1323" s="957"/>
      <c r="C1323" s="957"/>
      <c r="D1323" s="957"/>
      <c r="E1323" s="1695"/>
      <c r="F1323" s="909"/>
      <c r="G1323" s="909"/>
      <c r="H1323" s="908"/>
      <c r="I1323" s="909"/>
      <c r="J1323" s="910"/>
    </row>
    <row r="1324" spans="1:10" s="29" customFormat="1" ht="15" thickBot="1" x14ac:dyDescent="0.25">
      <c r="A1324" s="1725" t="s">
        <v>851</v>
      </c>
      <c r="B1324" s="960"/>
      <c r="C1324" s="960"/>
      <c r="D1324" s="960"/>
      <c r="E1324" s="2667"/>
      <c r="F1324" s="916"/>
      <c r="G1324" s="916"/>
      <c r="H1324" s="915"/>
      <c r="I1324" s="916"/>
      <c r="J1324" s="917"/>
    </row>
    <row r="1325" spans="1:10" s="29" customFormat="1" ht="15" thickBot="1" x14ac:dyDescent="0.25">
      <c r="A1325" s="618" t="s">
        <v>84</v>
      </c>
      <c r="B1325" s="619"/>
      <c r="C1325" s="619"/>
      <c r="D1325" s="619"/>
      <c r="E1325" s="2668" t="str">
        <f>IF(SUM(E1321:G1324)=0,"",SUM(E1321:G1324))</f>
        <v/>
      </c>
      <c r="F1325" s="2669"/>
      <c r="G1325" s="2669"/>
      <c r="H1325" s="2670" t="str">
        <f>IF(SUM(H1321:J1324)=0,"",SUM(H1321:J1324))</f>
        <v/>
      </c>
      <c r="I1325" s="2669"/>
      <c r="J1325" s="2671"/>
    </row>
    <row r="1326" spans="1:10" s="29" customFormat="1" ht="15" thickTop="1" x14ac:dyDescent="0.2">
      <c r="A1326" s="105"/>
      <c r="B1326" s="105"/>
      <c r="C1326" s="105"/>
      <c r="D1326" s="105"/>
      <c r="E1326" s="107"/>
      <c r="F1326" s="107"/>
      <c r="G1326" s="107"/>
      <c r="H1326" s="107"/>
      <c r="I1326" s="107"/>
      <c r="J1326" s="107"/>
    </row>
    <row r="1327" spans="1:10" s="29" customFormat="1" x14ac:dyDescent="0.2">
      <c r="A1327" s="721" t="s">
        <v>852</v>
      </c>
      <c r="B1327" s="721"/>
      <c r="C1327" s="721"/>
      <c r="D1327" s="721"/>
      <c r="E1327" s="721"/>
      <c r="F1327" s="721"/>
      <c r="G1327" s="721"/>
      <c r="H1327" s="721"/>
      <c r="I1327" s="721"/>
      <c r="J1327" s="721"/>
    </row>
    <row r="1328" spans="1:10" s="29" customFormat="1" x14ac:dyDescent="0.2">
      <c r="A1328" s="228"/>
      <c r="B1328" s="228"/>
      <c r="C1328" s="228"/>
      <c r="D1328" s="228"/>
      <c r="E1328" s="228"/>
      <c r="F1328" s="228"/>
      <c r="G1328" s="228"/>
      <c r="H1328" s="228"/>
      <c r="I1328" s="228"/>
      <c r="J1328" s="228"/>
    </row>
    <row r="1329" spans="1:10" s="29" customFormat="1" x14ac:dyDescent="0.2">
      <c r="A1329" s="1701"/>
      <c r="B1329" s="1051"/>
      <c r="C1329" s="1051"/>
      <c r="D1329" s="1051"/>
      <c r="E1329" s="1051"/>
      <c r="F1329" s="1051"/>
      <c r="G1329" s="1051"/>
      <c r="H1329" s="1051"/>
      <c r="I1329" s="1051"/>
      <c r="J1329" s="1052"/>
    </row>
    <row r="1330" spans="1:10" s="29" customFormat="1" x14ac:dyDescent="0.2">
      <c r="A1330" s="356"/>
      <c r="B1330" s="356"/>
      <c r="C1330" s="356"/>
      <c r="D1330" s="356"/>
      <c r="E1330" s="356"/>
      <c r="F1330" s="356"/>
      <c r="G1330" s="356"/>
      <c r="H1330" s="356"/>
      <c r="I1330" s="356"/>
      <c r="J1330" s="356"/>
    </row>
    <row r="1331" spans="1:10" s="29" customFormat="1" ht="18" customHeight="1" x14ac:dyDescent="0.2">
      <c r="A1331" s="356"/>
      <c r="B1331" s="356"/>
      <c r="C1331" s="356"/>
      <c r="D1331" s="356"/>
      <c r="E1331" s="356"/>
      <c r="F1331" s="356"/>
      <c r="G1331" s="356"/>
      <c r="H1331" s="356"/>
      <c r="I1331" s="356"/>
      <c r="J1331" s="356"/>
    </row>
    <row r="1332" spans="1:10" s="29" customFormat="1" x14ac:dyDescent="0.2">
      <c r="A1332" s="35" t="s">
        <v>353</v>
      </c>
      <c r="B1332" s="1807" t="s">
        <v>354</v>
      </c>
      <c r="C1332" s="1807"/>
      <c r="D1332" s="1807"/>
      <c r="E1332" s="1807"/>
      <c r="F1332" s="1807"/>
      <c r="G1332" s="1807"/>
      <c r="H1332" s="1807"/>
      <c r="I1332" s="1807"/>
      <c r="J1332" s="1807"/>
    </row>
    <row r="1333" spans="1:10" s="29" customFormat="1" x14ac:dyDescent="0.2">
      <c r="A1333" s="105"/>
      <c r="B1333" s="105"/>
      <c r="C1333" s="105"/>
      <c r="D1333" s="105"/>
      <c r="E1333" s="107"/>
      <c r="F1333" s="107"/>
      <c r="G1333" s="107"/>
      <c r="H1333" s="107"/>
      <c r="I1333" s="107"/>
      <c r="J1333" s="107"/>
    </row>
    <row r="1334" spans="1:10" s="29" customFormat="1" ht="30.75" customHeight="1" x14ac:dyDescent="0.2">
      <c r="A1334" s="113" t="s">
        <v>853</v>
      </c>
      <c r="B1334" s="1637" t="s">
        <v>355</v>
      </c>
      <c r="C1334" s="1637"/>
      <c r="D1334" s="1637"/>
      <c r="E1334" s="1637"/>
      <c r="F1334" s="1637"/>
      <c r="G1334" s="1637"/>
      <c r="H1334" s="1637"/>
      <c r="I1334" s="1637"/>
      <c r="J1334" s="1637"/>
    </row>
    <row r="1335" spans="1:10" s="29" customFormat="1" ht="15" thickBot="1" x14ac:dyDescent="0.25">
      <c r="A1335" s="801"/>
      <c r="B1335" s="2313"/>
      <c r="C1335" s="2313"/>
      <c r="D1335" s="2313"/>
      <c r="E1335" s="2313"/>
      <c r="F1335" s="2313"/>
      <c r="G1335" s="2313"/>
      <c r="H1335" s="2313"/>
      <c r="I1335" s="2313"/>
      <c r="J1335" s="2313"/>
    </row>
    <row r="1336" spans="1:10" s="29" customFormat="1" ht="15" thickTop="1" x14ac:dyDescent="0.2">
      <c r="A1336" s="2685" t="s">
        <v>356</v>
      </c>
      <c r="B1336" s="2686"/>
      <c r="C1336" s="2688" t="s">
        <v>1080</v>
      </c>
      <c r="D1336" s="2689"/>
      <c r="E1336" s="2688" t="s">
        <v>152</v>
      </c>
      <c r="F1336" s="2689"/>
      <c r="G1336" s="2688" t="s">
        <v>1081</v>
      </c>
      <c r="H1336" s="2690"/>
      <c r="I1336" s="2688" t="s">
        <v>1082</v>
      </c>
      <c r="J1336" s="2691"/>
    </row>
    <row r="1337" spans="1:10" s="29" customFormat="1" ht="15" thickBot="1" x14ac:dyDescent="0.25">
      <c r="A1337" s="2687"/>
      <c r="B1337" s="1110"/>
      <c r="C1337" s="120" t="s">
        <v>96</v>
      </c>
      <c r="D1337" s="115" t="s">
        <v>97</v>
      </c>
      <c r="E1337" s="121" t="s">
        <v>96</v>
      </c>
      <c r="F1337" s="122" t="s">
        <v>97</v>
      </c>
      <c r="G1337" s="123" t="s">
        <v>96</v>
      </c>
      <c r="H1337" s="122" t="s">
        <v>97</v>
      </c>
      <c r="I1337" s="124" t="s">
        <v>96</v>
      </c>
      <c r="J1337" s="125" t="s">
        <v>97</v>
      </c>
    </row>
    <row r="1338" spans="1:10" s="29" customFormat="1" ht="15" thickTop="1" x14ac:dyDescent="0.2">
      <c r="A1338" s="1657" t="s">
        <v>1083</v>
      </c>
      <c r="B1338" s="1658"/>
      <c r="C1338" s="440">
        <v>2683038</v>
      </c>
      <c r="D1338" s="441">
        <v>2155332</v>
      </c>
      <c r="E1338" s="442">
        <v>8955924</v>
      </c>
      <c r="F1338" s="443">
        <v>8654347</v>
      </c>
      <c r="G1338" s="440">
        <v>3121</v>
      </c>
      <c r="H1338" s="443">
        <v>289839</v>
      </c>
      <c r="I1338" s="444">
        <v>42709</v>
      </c>
      <c r="J1338" s="445">
        <v>49327</v>
      </c>
    </row>
    <row r="1339" spans="1:10" s="29" customFormat="1" x14ac:dyDescent="0.2">
      <c r="A1339" s="1659"/>
      <c r="B1339" s="1660"/>
      <c r="C1339" s="446"/>
      <c r="D1339" s="447"/>
      <c r="E1339" s="448"/>
      <c r="F1339" s="449"/>
      <c r="G1339" s="446"/>
      <c r="H1339" s="449"/>
      <c r="I1339" s="450"/>
      <c r="J1339" s="451"/>
    </row>
    <row r="1340" spans="1:10" s="29" customFormat="1" x14ac:dyDescent="0.2">
      <c r="A1340" s="1659"/>
      <c r="B1340" s="1660"/>
      <c r="C1340" s="446"/>
      <c r="D1340" s="447"/>
      <c r="E1340" s="448"/>
      <c r="F1340" s="449"/>
      <c r="G1340" s="446"/>
      <c r="H1340" s="449"/>
      <c r="I1340" s="450"/>
      <c r="J1340" s="451"/>
    </row>
    <row r="1341" spans="1:10" s="29" customFormat="1" ht="15" thickBot="1" x14ac:dyDescent="0.25">
      <c r="A1341" s="1661"/>
      <c r="B1341" s="1662"/>
      <c r="C1341" s="452"/>
      <c r="D1341" s="453"/>
      <c r="E1341" s="454"/>
      <c r="F1341" s="455"/>
      <c r="G1341" s="452"/>
      <c r="H1341" s="455"/>
      <c r="I1341" s="456"/>
      <c r="J1341" s="457"/>
    </row>
    <row r="1342" spans="1:10" s="29" customFormat="1" ht="15" thickBot="1" x14ac:dyDescent="0.25">
      <c r="A1342" s="1671" t="s">
        <v>84</v>
      </c>
      <c r="B1342" s="1672"/>
      <c r="C1342" s="458">
        <f t="shared" ref="C1342:J1342" si="44">IF(SUM(C1338:C1341)=0,"",SUM(C1338:C1341))</f>
        <v>2683038</v>
      </c>
      <c r="D1342" s="459">
        <f t="shared" si="44"/>
        <v>2155332</v>
      </c>
      <c r="E1342" s="458">
        <f t="shared" si="44"/>
        <v>8955924</v>
      </c>
      <c r="F1342" s="459">
        <f t="shared" si="44"/>
        <v>8654347</v>
      </c>
      <c r="G1342" s="458">
        <f t="shared" si="44"/>
        <v>3121</v>
      </c>
      <c r="H1342" s="459">
        <f t="shared" si="44"/>
        <v>289839</v>
      </c>
      <c r="I1342" s="458">
        <f t="shared" si="44"/>
        <v>42709</v>
      </c>
      <c r="J1342" s="460">
        <f t="shared" si="44"/>
        <v>49327</v>
      </c>
    </row>
    <row r="1343" spans="1:10" s="29" customFormat="1" ht="15" thickTop="1" x14ac:dyDescent="0.2">
      <c r="A1343" s="105"/>
      <c r="B1343" s="105"/>
      <c r="C1343" s="105"/>
      <c r="D1343" s="105"/>
      <c r="E1343" s="107"/>
      <c r="F1343" s="107"/>
      <c r="G1343" s="107"/>
      <c r="H1343" s="107"/>
      <c r="I1343" s="107"/>
      <c r="J1343" s="107"/>
    </row>
    <row r="1344" spans="1:10" s="29" customFormat="1" x14ac:dyDescent="0.2">
      <c r="A1344" s="721" t="s">
        <v>854</v>
      </c>
      <c r="B1344" s="721"/>
      <c r="C1344" s="721"/>
      <c r="D1344" s="721"/>
      <c r="E1344" s="721"/>
      <c r="F1344" s="721"/>
      <c r="G1344" s="721"/>
      <c r="H1344" s="721"/>
      <c r="I1344" s="721"/>
      <c r="J1344" s="721"/>
    </row>
    <row r="1345" spans="1:10" s="29" customFormat="1" x14ac:dyDescent="0.2">
      <c r="A1345" s="228"/>
      <c r="B1345" s="228"/>
      <c r="C1345" s="228"/>
      <c r="D1345" s="228"/>
      <c r="E1345" s="228"/>
      <c r="F1345" s="228"/>
      <c r="G1345" s="228"/>
      <c r="H1345" s="228"/>
      <c r="I1345" s="228"/>
      <c r="J1345" s="228"/>
    </row>
    <row r="1346" spans="1:10" s="29" customFormat="1" x14ac:dyDescent="0.2">
      <c r="A1346" s="1701"/>
      <c r="B1346" s="1051"/>
      <c r="C1346" s="1051"/>
      <c r="D1346" s="1051"/>
      <c r="E1346" s="1051"/>
      <c r="F1346" s="1051"/>
      <c r="G1346" s="1051"/>
      <c r="H1346" s="1051"/>
      <c r="I1346" s="1051"/>
      <c r="J1346" s="1052"/>
    </row>
    <row r="1347" spans="1:10" s="29" customFormat="1" x14ac:dyDescent="0.2">
      <c r="A1347" s="228"/>
      <c r="B1347" s="228"/>
      <c r="C1347" s="228"/>
      <c r="D1347" s="228"/>
      <c r="E1347" s="228"/>
      <c r="F1347" s="228"/>
      <c r="G1347" s="228"/>
      <c r="H1347" s="228"/>
      <c r="I1347" s="228"/>
      <c r="J1347" s="228"/>
    </row>
    <row r="1348" spans="1:10" s="29" customFormat="1" x14ac:dyDescent="0.2">
      <c r="A1348" s="1644"/>
      <c r="B1348" s="1644"/>
      <c r="C1348" s="1644"/>
      <c r="D1348" s="1644"/>
      <c r="E1348" s="1644"/>
      <c r="F1348" s="1644"/>
      <c r="G1348" s="1644"/>
      <c r="H1348" s="1644"/>
      <c r="I1348" s="1644"/>
      <c r="J1348" s="1644"/>
    </row>
    <row r="1349" spans="1:10" s="29" customFormat="1" x14ac:dyDescent="0.2">
      <c r="A1349" s="105" t="s">
        <v>357</v>
      </c>
      <c r="B1349" s="721" t="s">
        <v>358</v>
      </c>
      <c r="C1349" s="721"/>
      <c r="D1349" s="721"/>
      <c r="E1349" s="721"/>
      <c r="F1349" s="721"/>
      <c r="G1349" s="721"/>
      <c r="H1349" s="721"/>
      <c r="I1349" s="721"/>
      <c r="J1349" s="721"/>
    </row>
    <row r="1350" spans="1:10" s="29" customFormat="1" ht="15" thickBot="1" x14ac:dyDescent="0.25">
      <c r="A1350" s="82"/>
      <c r="B1350" s="83"/>
      <c r="C1350" s="83"/>
      <c r="D1350" s="83"/>
      <c r="E1350" s="83"/>
      <c r="F1350" s="83"/>
      <c r="G1350" s="83"/>
      <c r="H1350" s="83"/>
      <c r="I1350" s="83"/>
      <c r="J1350" s="83"/>
    </row>
    <row r="1351" spans="1:10" s="29" customFormat="1" ht="28.5" customHeight="1" thickTop="1" x14ac:dyDescent="0.2">
      <c r="A1351" s="1702" t="s">
        <v>21</v>
      </c>
      <c r="B1351" s="1703"/>
      <c r="C1351" s="1703"/>
      <c r="D1351" s="126" t="s">
        <v>96</v>
      </c>
      <c r="E1351" s="1706" t="s">
        <v>97</v>
      </c>
      <c r="F1351" s="1707"/>
      <c r="G1351" s="1708" t="s">
        <v>359</v>
      </c>
      <c r="H1351" s="1709"/>
      <c r="I1351" s="1709"/>
      <c r="J1351" s="1710"/>
    </row>
    <row r="1352" spans="1:10" s="29" customFormat="1" ht="43.5" thickBot="1" x14ac:dyDescent="0.25">
      <c r="A1352" s="1704"/>
      <c r="B1352" s="1705"/>
      <c r="C1352" s="1705"/>
      <c r="D1352" s="127" t="s">
        <v>360</v>
      </c>
      <c r="E1352" s="128" t="s">
        <v>360</v>
      </c>
      <c r="F1352" s="129" t="s">
        <v>856</v>
      </c>
      <c r="G1352" s="1663" t="s">
        <v>96</v>
      </c>
      <c r="H1352" s="1664"/>
      <c r="I1352" s="1665" t="s">
        <v>97</v>
      </c>
      <c r="J1352" s="1666"/>
    </row>
    <row r="1353" spans="1:10" s="29" customFormat="1" ht="15" thickTop="1" x14ac:dyDescent="0.2">
      <c r="A1353" s="922" t="s">
        <v>1002</v>
      </c>
      <c r="B1353" s="1711"/>
      <c r="C1353" s="1712"/>
      <c r="D1353" s="327"/>
      <c r="E1353" s="328"/>
      <c r="F1353" s="314"/>
      <c r="G1353" s="1667"/>
      <c r="H1353" s="1668"/>
      <c r="I1353" s="1669"/>
      <c r="J1353" s="1670"/>
    </row>
    <row r="1354" spans="1:10" s="29" customFormat="1" x14ac:dyDescent="0.2">
      <c r="A1354" s="1188" t="s">
        <v>150</v>
      </c>
      <c r="B1354" s="1733"/>
      <c r="C1354" s="1750"/>
      <c r="D1354" s="329"/>
      <c r="E1354" s="330"/>
      <c r="F1354" s="325"/>
      <c r="G1354" s="1717"/>
      <c r="H1354" s="1718"/>
      <c r="I1354" s="1719"/>
      <c r="J1354" s="1720"/>
    </row>
    <row r="1355" spans="1:10" s="29" customFormat="1" ht="15" thickBot="1" x14ac:dyDescent="0.25">
      <c r="A1355" s="1725" t="s">
        <v>151</v>
      </c>
      <c r="B1355" s="1726"/>
      <c r="C1355" s="1751"/>
      <c r="D1355" s="331"/>
      <c r="E1355" s="326"/>
      <c r="F1355" s="318"/>
      <c r="G1355" s="1727"/>
      <c r="H1355" s="1728"/>
      <c r="I1355" s="1729"/>
      <c r="J1355" s="1730"/>
    </row>
    <row r="1356" spans="1:10" s="29" customFormat="1" ht="15" thickBot="1" x14ac:dyDescent="0.25">
      <c r="A1356" s="1734" t="s">
        <v>84</v>
      </c>
      <c r="B1356" s="1735"/>
      <c r="C1356" s="1736"/>
      <c r="D1356" s="332" t="str">
        <f>IF(SUM(D1353:D1355)=0,"",SUM(D1353:D1355))</f>
        <v/>
      </c>
      <c r="E1356" s="333" t="str">
        <f>IF(SUM(E1353:E1355)=0,"",SUM(E1353:E1355))</f>
        <v/>
      </c>
      <c r="F1356" s="334" t="str">
        <f>IF(SUM(F1353:F1355)=0,"",SUM(F1353:F1355))</f>
        <v/>
      </c>
      <c r="G1356" s="1737" t="str">
        <f>IF(SUM(G1353:H1355)=0,"",SUM(G1353:H1355))</f>
        <v/>
      </c>
      <c r="H1356" s="1738" t="str">
        <f>IF(SUM(H1353:I1355)=0,"",SUM(H1353:I1355))</f>
        <v/>
      </c>
      <c r="I1356" s="1739" t="str">
        <f>IF(SUM(I1353:J1355)=0,"",SUM(I1353:J1355))</f>
        <v/>
      </c>
      <c r="J1356" s="1740" t="str">
        <f>IF(SUM(J1353:J1355)=0,"",SUM(J1353:J1355))</f>
        <v/>
      </c>
    </row>
    <row r="1357" spans="1:10" s="29" customFormat="1" x14ac:dyDescent="0.2">
      <c r="A1357" s="1185" t="s">
        <v>361</v>
      </c>
      <c r="B1357" s="1741"/>
      <c r="C1357" s="1741"/>
      <c r="D1357" s="130" t="s">
        <v>135</v>
      </c>
      <c r="E1357" s="131" t="s">
        <v>135</v>
      </c>
      <c r="F1357" s="132" t="s">
        <v>135</v>
      </c>
      <c r="G1357" s="1713"/>
      <c r="H1357" s="1714"/>
      <c r="I1357" s="1715"/>
      <c r="J1357" s="1716"/>
    </row>
    <row r="1358" spans="1:10" s="29" customFormat="1" x14ac:dyDescent="0.2">
      <c r="A1358" s="1188" t="s">
        <v>362</v>
      </c>
      <c r="B1358" s="1733"/>
      <c r="C1358" s="1733"/>
      <c r="D1358" s="133" t="s">
        <v>135</v>
      </c>
      <c r="E1358" s="134" t="s">
        <v>135</v>
      </c>
      <c r="F1358" s="135" t="s">
        <v>135</v>
      </c>
      <c r="G1358" s="1717"/>
      <c r="H1358" s="1718"/>
      <c r="I1358" s="1719"/>
      <c r="J1358" s="1720"/>
    </row>
    <row r="1359" spans="1:10" s="29" customFormat="1" ht="55.5" customHeight="1" x14ac:dyDescent="0.2">
      <c r="A1359" s="1188" t="s">
        <v>363</v>
      </c>
      <c r="B1359" s="1733"/>
      <c r="C1359" s="1733"/>
      <c r="D1359" s="133" t="s">
        <v>135</v>
      </c>
      <c r="E1359" s="134" t="s">
        <v>135</v>
      </c>
      <c r="F1359" s="135" t="s">
        <v>135</v>
      </c>
      <c r="G1359" s="1717"/>
      <c r="H1359" s="1718"/>
      <c r="I1359" s="1719"/>
      <c r="J1359" s="1720"/>
    </row>
    <row r="1360" spans="1:10" s="29" customFormat="1" ht="15" thickBot="1" x14ac:dyDescent="0.25">
      <c r="A1360" s="1725" t="s">
        <v>227</v>
      </c>
      <c r="B1360" s="1726"/>
      <c r="C1360" s="1726"/>
      <c r="D1360" s="136" t="s">
        <v>135</v>
      </c>
      <c r="E1360" s="137" t="s">
        <v>135</v>
      </c>
      <c r="F1360" s="138" t="s">
        <v>135</v>
      </c>
      <c r="G1360" s="1727"/>
      <c r="H1360" s="1728"/>
      <c r="I1360" s="1729"/>
      <c r="J1360" s="1730"/>
    </row>
    <row r="1361" spans="1:10" s="29" customFormat="1" ht="15" thickBot="1" x14ac:dyDescent="0.25">
      <c r="A1361" s="1731" t="s">
        <v>855</v>
      </c>
      <c r="B1361" s="1732"/>
      <c r="C1361" s="1732"/>
      <c r="D1361" s="139" t="s">
        <v>135</v>
      </c>
      <c r="E1361" s="140" t="s">
        <v>135</v>
      </c>
      <c r="F1361" s="141" t="s">
        <v>135</v>
      </c>
      <c r="G1361" s="1721" t="str">
        <f>IFERROR((IF((IF(G1356="",0,G1356)+SUM(G1357:H1360))=0,"",SUM(IF(G1356="",0,G1356)+SUM(G1357:H1360)))),"")</f>
        <v/>
      </c>
      <c r="H1361" s="1722" t="str">
        <f>IF(IF(H1356="",0,H1356)-SUM(H1357:I1360)=0,"",IF(H1356="",0,H1356)-SUM(H1357:I1360))</f>
        <v/>
      </c>
      <c r="I1361" s="1723" t="str">
        <f>IFERROR((IF((IF(I1356="",0,I1356)+SUM(I1357:J1360))=0,"",SUM(IF(I1356="",0,I1356)+SUM(I1357:J1360)))),"")</f>
        <v/>
      </c>
      <c r="J1361" s="1724" t="str">
        <f>IF(IF(J1356="",0,J1356)-SUM(J1357:J1360)=0,"",IF(J1356="",0,J1356)-SUM(J1357:J1360))</f>
        <v/>
      </c>
    </row>
    <row r="1362" spans="1:10" s="29" customFormat="1" ht="15" thickTop="1" x14ac:dyDescent="0.2">
      <c r="A1362" s="105"/>
      <c r="B1362" s="105"/>
      <c r="C1362" s="105"/>
      <c r="D1362" s="105"/>
      <c r="E1362" s="107"/>
      <c r="F1362" s="107"/>
      <c r="G1362" s="107"/>
      <c r="H1362" s="107"/>
      <c r="I1362" s="107"/>
      <c r="J1362" s="107"/>
    </row>
    <row r="1363" spans="1:10" s="29" customFormat="1" x14ac:dyDescent="0.2">
      <c r="A1363" s="721" t="s">
        <v>857</v>
      </c>
      <c r="B1363" s="721"/>
      <c r="C1363" s="721"/>
      <c r="D1363" s="721"/>
      <c r="E1363" s="721"/>
      <c r="F1363" s="721"/>
      <c r="G1363" s="721"/>
      <c r="H1363" s="721"/>
      <c r="I1363" s="721"/>
      <c r="J1363" s="721"/>
    </row>
    <row r="1364" spans="1:10" s="29" customFormat="1" x14ac:dyDescent="0.2">
      <c r="A1364" s="228"/>
      <c r="B1364" s="228"/>
      <c r="C1364" s="228"/>
      <c r="D1364" s="228"/>
      <c r="E1364" s="228"/>
      <c r="F1364" s="228"/>
      <c r="G1364" s="228"/>
      <c r="H1364" s="228"/>
      <c r="I1364" s="228"/>
      <c r="J1364" s="228"/>
    </row>
    <row r="1365" spans="1:10" s="29" customFormat="1" x14ac:dyDescent="0.2">
      <c r="A1365" s="1701"/>
      <c r="B1365" s="1051"/>
      <c r="C1365" s="1051"/>
      <c r="D1365" s="1051"/>
      <c r="E1365" s="1051"/>
      <c r="F1365" s="1051"/>
      <c r="G1365" s="1051"/>
      <c r="H1365" s="1051"/>
      <c r="I1365" s="1051"/>
      <c r="J1365" s="1052"/>
    </row>
    <row r="1366" spans="1:10" s="29" customFormat="1" x14ac:dyDescent="0.2">
      <c r="A1366" s="228"/>
      <c r="B1366" s="228"/>
      <c r="C1366" s="228"/>
      <c r="D1366" s="228"/>
      <c r="E1366" s="228"/>
      <c r="F1366" s="228"/>
      <c r="G1366" s="228"/>
      <c r="H1366" s="228"/>
      <c r="I1366" s="228"/>
      <c r="J1366" s="228"/>
    </row>
    <row r="1367" spans="1:10" s="29" customFormat="1" x14ac:dyDescent="0.2">
      <c r="A1367" s="228"/>
      <c r="B1367" s="228"/>
      <c r="C1367" s="228"/>
      <c r="D1367" s="228"/>
      <c r="E1367" s="228"/>
      <c r="F1367" s="228"/>
      <c r="G1367" s="228"/>
      <c r="H1367" s="228"/>
      <c r="I1367" s="228"/>
      <c r="J1367" s="228"/>
    </row>
    <row r="1368" spans="1:10" s="29" customFormat="1" ht="28.5" x14ac:dyDescent="0.2">
      <c r="A1368" s="113" t="s">
        <v>988</v>
      </c>
      <c r="B1368" s="675" t="s">
        <v>968</v>
      </c>
      <c r="C1368" s="675"/>
      <c r="D1368" s="675"/>
      <c r="E1368" s="675"/>
      <c r="F1368" s="675"/>
      <c r="G1368" s="675"/>
      <c r="H1368" s="675"/>
      <c r="I1368" s="675"/>
      <c r="J1368" s="675"/>
    </row>
    <row r="1369" spans="1:10" s="29" customFormat="1" ht="34.5" customHeight="1" thickBot="1" x14ac:dyDescent="0.25">
      <c r="A1369" s="105"/>
      <c r="B1369" s="105"/>
      <c r="C1369" s="105"/>
      <c r="D1369" s="105"/>
      <c r="E1369" s="107"/>
      <c r="F1369" s="107"/>
      <c r="G1369" s="107"/>
      <c r="H1369" s="107"/>
      <c r="I1369" s="107"/>
      <c r="J1369" s="107"/>
    </row>
    <row r="1370" spans="1:10" s="29" customFormat="1" ht="15.75" thickTop="1" thickBot="1" x14ac:dyDescent="0.25">
      <c r="A1370" s="1748" t="s">
        <v>21</v>
      </c>
      <c r="B1370" s="1749"/>
      <c r="C1370" s="1749"/>
      <c r="D1370" s="1749"/>
      <c r="E1370" s="1749" t="s">
        <v>96</v>
      </c>
      <c r="F1370" s="1749"/>
      <c r="G1370" s="1752"/>
      <c r="H1370" s="1753" t="s">
        <v>97</v>
      </c>
      <c r="I1370" s="1754"/>
      <c r="J1370" s="1755"/>
    </row>
    <row r="1371" spans="1:10" s="29" customFormat="1" ht="34.5" customHeight="1" thickTop="1" thickBot="1" x14ac:dyDescent="0.25">
      <c r="A1371" s="1500" t="s">
        <v>364</v>
      </c>
      <c r="B1371" s="1501"/>
      <c r="C1371" s="1501"/>
      <c r="D1371" s="1501"/>
      <c r="E1371" s="1488" t="str">
        <f>IF(SUM(E1372:G1374)=0,"",SUM(E1372:G1374))</f>
        <v/>
      </c>
      <c r="F1371" s="1488"/>
      <c r="G1371" s="1489"/>
      <c r="H1371" s="1742" t="str">
        <f>IF(SUM(H1372:J1374)=0,"",SUM(H1372:J1374))</f>
        <v/>
      </c>
      <c r="I1371" s="1488"/>
      <c r="J1371" s="1743"/>
    </row>
    <row r="1372" spans="1:10" s="29" customFormat="1" x14ac:dyDescent="0.2">
      <c r="A1372" s="1746"/>
      <c r="B1372" s="1747"/>
      <c r="C1372" s="1747"/>
      <c r="D1372" s="1747"/>
      <c r="E1372" s="1511"/>
      <c r="F1372" s="1511"/>
      <c r="G1372" s="1744"/>
      <c r="H1372" s="1745"/>
      <c r="I1372" s="1511"/>
      <c r="J1372" s="1512"/>
    </row>
    <row r="1373" spans="1:10" s="29" customFormat="1" ht="13.5" customHeight="1" x14ac:dyDescent="0.2">
      <c r="A1373" s="1757"/>
      <c r="B1373" s="1758"/>
      <c r="C1373" s="1758"/>
      <c r="D1373" s="1758"/>
      <c r="E1373" s="1237"/>
      <c r="F1373" s="1237"/>
      <c r="G1373" s="1008"/>
      <c r="H1373" s="731"/>
      <c r="I1373" s="1237"/>
      <c r="J1373" s="1761"/>
    </row>
    <row r="1374" spans="1:10" s="29" customFormat="1" ht="15" thickBot="1" x14ac:dyDescent="0.25">
      <c r="A1374" s="1759"/>
      <c r="B1374" s="1760"/>
      <c r="C1374" s="1760"/>
      <c r="D1374" s="1760"/>
      <c r="E1374" s="1762"/>
      <c r="F1374" s="1762"/>
      <c r="G1374" s="1492"/>
      <c r="H1374" s="821"/>
      <c r="I1374" s="1762"/>
      <c r="J1374" s="1763"/>
    </row>
    <row r="1375" spans="1:10" s="29" customFormat="1" ht="15" thickBot="1" x14ac:dyDescent="0.25">
      <c r="A1375" s="1768" t="s">
        <v>365</v>
      </c>
      <c r="B1375" s="1769"/>
      <c r="C1375" s="1769"/>
      <c r="D1375" s="1769"/>
      <c r="E1375" s="1764" t="str">
        <f>IF(SUM(E1376:G1378)=0,"",SUM(E1376:G1378))</f>
        <v/>
      </c>
      <c r="F1375" s="1764"/>
      <c r="G1375" s="1765"/>
      <c r="H1375" s="1766" t="str">
        <f>IF(SUM(H1376:J1378)=0,"",SUM(H1376:J1378))</f>
        <v/>
      </c>
      <c r="I1375" s="1764"/>
      <c r="J1375" s="1767"/>
    </row>
    <row r="1376" spans="1:10" s="29" customFormat="1" x14ac:dyDescent="0.2">
      <c r="A1376" s="1746"/>
      <c r="B1376" s="1747"/>
      <c r="C1376" s="1747"/>
      <c r="D1376" s="1747"/>
      <c r="E1376" s="1511"/>
      <c r="F1376" s="1511"/>
      <c r="G1376" s="1744"/>
      <c r="H1376" s="1745"/>
      <c r="I1376" s="1511"/>
      <c r="J1376" s="1512"/>
    </row>
    <row r="1377" spans="1:10" s="29" customFormat="1" x14ac:dyDescent="0.2">
      <c r="A1377" s="2672"/>
      <c r="B1377" s="2673"/>
      <c r="C1377" s="2673"/>
      <c r="D1377" s="2673"/>
      <c r="E1377" s="1246"/>
      <c r="F1377" s="1246"/>
      <c r="G1377" s="986"/>
      <c r="H1377" s="1245"/>
      <c r="I1377" s="1246"/>
      <c r="J1377" s="1756"/>
    </row>
    <row r="1378" spans="1:10" s="29" customFormat="1" ht="19.5" customHeight="1" thickBot="1" x14ac:dyDescent="0.25">
      <c r="A1378" s="1759"/>
      <c r="B1378" s="1760"/>
      <c r="C1378" s="1760"/>
      <c r="D1378" s="1760"/>
      <c r="E1378" s="1432"/>
      <c r="F1378" s="1432"/>
      <c r="G1378" s="1433"/>
      <c r="H1378" s="1781"/>
      <c r="I1378" s="1432"/>
      <c r="J1378" s="1782"/>
    </row>
    <row r="1379" spans="1:10" s="29" customFormat="1" ht="29.25" customHeight="1" thickBot="1" x14ac:dyDescent="0.25">
      <c r="A1379" s="1768" t="s">
        <v>366</v>
      </c>
      <c r="B1379" s="1769"/>
      <c r="C1379" s="1769"/>
      <c r="D1379" s="1769"/>
      <c r="E1379" s="1777" t="str">
        <f>IF(IF(E1382="",0,E1382)+E1380=0,"",IF(E1382="",0,E1382)+E1380)</f>
        <v/>
      </c>
      <c r="F1379" s="1777"/>
      <c r="G1379" s="1778"/>
      <c r="H1379" s="1779" t="str">
        <f>IF(IF(H1382="",0,H1382)+H1380=0,"",IF(H1382="",0,H1382)+H1380)</f>
        <v/>
      </c>
      <c r="I1379" s="1777"/>
      <c r="J1379" s="1780"/>
    </row>
    <row r="1380" spans="1:10" s="29" customFormat="1" ht="30" customHeight="1" thickBot="1" x14ac:dyDescent="0.25">
      <c r="A1380" s="2677" t="s">
        <v>367</v>
      </c>
      <c r="B1380" s="800"/>
      <c r="C1380" s="800"/>
      <c r="D1380" s="800"/>
      <c r="E1380" s="1432"/>
      <c r="F1380" s="1432"/>
      <c r="G1380" s="1433"/>
      <c r="H1380" s="1781"/>
      <c r="I1380" s="1432"/>
      <c r="J1380" s="1782"/>
    </row>
    <row r="1381" spans="1:10" s="29" customFormat="1" ht="15" thickBot="1" x14ac:dyDescent="0.25">
      <c r="A1381" s="799" t="s">
        <v>858</v>
      </c>
      <c r="B1381" s="800"/>
      <c r="C1381" s="800"/>
      <c r="D1381" s="800"/>
      <c r="E1381" s="1511"/>
      <c r="F1381" s="1511"/>
      <c r="G1381" s="1744"/>
      <c r="H1381" s="1745"/>
      <c r="I1381" s="1511"/>
      <c r="J1381" s="1512"/>
    </row>
    <row r="1382" spans="1:10" s="29" customFormat="1" x14ac:dyDescent="0.2">
      <c r="A1382" s="1783" t="s">
        <v>368</v>
      </c>
      <c r="B1382" s="979"/>
      <c r="C1382" s="979"/>
      <c r="D1382" s="979"/>
      <c r="E1382" s="595" t="str">
        <f>IF(SUM(E1383:G1385)=0,"",SUM(E1383:G1385))</f>
        <v/>
      </c>
      <c r="F1382" s="595"/>
      <c r="G1382" s="596"/>
      <c r="H1382" s="597" t="str">
        <f>IF(SUM(H1383:J1385)=0,"",SUM(H1383:J1385))</f>
        <v/>
      </c>
      <c r="I1382" s="595"/>
      <c r="J1382" s="598"/>
    </row>
    <row r="1383" spans="1:10" s="29" customFormat="1" x14ac:dyDescent="0.2">
      <c r="A1383" s="1757"/>
      <c r="B1383" s="1758"/>
      <c r="C1383" s="1758"/>
      <c r="D1383" s="1758"/>
      <c r="E1383" s="1246"/>
      <c r="F1383" s="1246"/>
      <c r="G1383" s="986"/>
      <c r="H1383" s="1245"/>
      <c r="I1383" s="1246"/>
      <c r="J1383" s="1756"/>
    </row>
    <row r="1384" spans="1:10" s="29" customFormat="1" ht="14.25" customHeight="1" x14ac:dyDescent="0.2">
      <c r="A1384" s="1757"/>
      <c r="B1384" s="1758"/>
      <c r="C1384" s="1758"/>
      <c r="D1384" s="1758"/>
      <c r="E1384" s="1246"/>
      <c r="F1384" s="1246"/>
      <c r="G1384" s="986"/>
      <c r="H1384" s="1245"/>
      <c r="I1384" s="1246"/>
      <c r="J1384" s="1756"/>
    </row>
    <row r="1385" spans="1:10" s="29" customFormat="1" ht="15" thickBot="1" x14ac:dyDescent="0.25">
      <c r="A1385" s="1759"/>
      <c r="B1385" s="1760"/>
      <c r="C1385" s="1760"/>
      <c r="D1385" s="1760"/>
      <c r="E1385" s="1773"/>
      <c r="F1385" s="1773"/>
      <c r="G1385" s="1774"/>
      <c r="H1385" s="2674"/>
      <c r="I1385" s="1773"/>
      <c r="J1385" s="2675"/>
    </row>
    <row r="1386" spans="1:10" s="29" customFormat="1" ht="15" thickBot="1" x14ac:dyDescent="0.25">
      <c r="A1386" s="1768" t="s">
        <v>989</v>
      </c>
      <c r="B1386" s="1769"/>
      <c r="C1386" s="1769"/>
      <c r="D1386" s="1769"/>
      <c r="E1386" s="1771" t="str">
        <f>IF(SUM(E1387:G1389)=0,"",SUM(E1387:G1389))</f>
        <v/>
      </c>
      <c r="F1386" s="1771"/>
      <c r="G1386" s="2676"/>
      <c r="H1386" s="1770" t="str">
        <f>IF(SUM(H1387:J1389)=0,"",SUM(H1387:J1389))</f>
        <v/>
      </c>
      <c r="I1386" s="1771"/>
      <c r="J1386" s="1772"/>
    </row>
    <row r="1387" spans="1:10" s="29" customFormat="1" x14ac:dyDescent="0.2">
      <c r="A1387" s="1746"/>
      <c r="B1387" s="1747"/>
      <c r="C1387" s="1747"/>
      <c r="D1387" s="1747"/>
      <c r="E1387" s="1511"/>
      <c r="F1387" s="1511"/>
      <c r="G1387" s="1744"/>
      <c r="H1387" s="1745"/>
      <c r="I1387" s="1511"/>
      <c r="J1387" s="1512"/>
    </row>
    <row r="1388" spans="1:10" s="29" customFormat="1" x14ac:dyDescent="0.2">
      <c r="A1388" s="2672"/>
      <c r="B1388" s="2673"/>
      <c r="C1388" s="2673"/>
      <c r="D1388" s="2673"/>
      <c r="E1388" s="1246"/>
      <c r="F1388" s="1246"/>
      <c r="G1388" s="986"/>
      <c r="H1388" s="1245"/>
      <c r="I1388" s="1246"/>
      <c r="J1388" s="1756"/>
    </row>
    <row r="1389" spans="1:10" s="29" customFormat="1" ht="14.25" customHeight="1" thickBot="1" x14ac:dyDescent="0.25">
      <c r="A1389" s="1775"/>
      <c r="B1389" s="1776"/>
      <c r="C1389" s="1776"/>
      <c r="D1389" s="1776"/>
      <c r="E1389" s="1419"/>
      <c r="F1389" s="1419"/>
      <c r="G1389" s="1505"/>
      <c r="H1389" s="1418"/>
      <c r="I1389" s="1419"/>
      <c r="J1389" s="1420"/>
    </row>
    <row r="1390" spans="1:10" s="29" customFormat="1" ht="15" thickTop="1" x14ac:dyDescent="0.2">
      <c r="A1390" s="49"/>
      <c r="B1390" s="49"/>
      <c r="C1390" s="49"/>
      <c r="D1390" s="49"/>
      <c r="E1390" s="107"/>
      <c r="F1390" s="107"/>
      <c r="G1390" s="107"/>
      <c r="H1390" s="107"/>
      <c r="I1390" s="107"/>
      <c r="J1390" s="107"/>
    </row>
    <row r="1391" spans="1:10" s="29" customFormat="1" x14ac:dyDescent="0.2">
      <c r="A1391" s="675" t="s">
        <v>859</v>
      </c>
      <c r="B1391" s="675"/>
      <c r="C1391" s="675"/>
      <c r="D1391" s="675"/>
      <c r="E1391" s="675"/>
      <c r="F1391" s="675"/>
      <c r="G1391" s="675"/>
      <c r="H1391" s="675"/>
      <c r="I1391" s="675"/>
      <c r="J1391" s="675"/>
    </row>
    <row r="1392" spans="1:10" s="29" customFormat="1" x14ac:dyDescent="0.2">
      <c r="A1392" s="222"/>
      <c r="B1392" s="222"/>
      <c r="C1392" s="222"/>
      <c r="D1392" s="222"/>
      <c r="E1392" s="222"/>
      <c r="F1392" s="222"/>
      <c r="G1392" s="222"/>
      <c r="H1392" s="222"/>
      <c r="I1392" s="222"/>
      <c r="J1392" s="222"/>
    </row>
    <row r="1393" spans="1:10" s="29" customFormat="1" x14ac:dyDescent="0.2">
      <c r="A1393" s="229"/>
      <c r="B1393" s="230"/>
      <c r="C1393" s="230"/>
      <c r="D1393" s="230"/>
      <c r="E1393" s="230"/>
      <c r="F1393" s="230"/>
      <c r="G1393" s="230"/>
      <c r="H1393" s="230"/>
      <c r="I1393" s="230"/>
      <c r="J1393" s="231"/>
    </row>
    <row r="1394" spans="1:10" s="29" customFormat="1" x14ac:dyDescent="0.2">
      <c r="A1394" s="222"/>
      <c r="B1394" s="222"/>
      <c r="C1394" s="222"/>
      <c r="D1394" s="222"/>
      <c r="E1394" s="222"/>
      <c r="F1394" s="222"/>
      <c r="G1394" s="222"/>
      <c r="H1394" s="222"/>
      <c r="I1394" s="222"/>
      <c r="J1394" s="222"/>
    </row>
    <row r="1395" spans="1:10" s="29" customFormat="1" ht="28.5" customHeight="1" x14ac:dyDescent="0.2">
      <c r="A1395" s="222"/>
      <c r="B1395" s="222"/>
      <c r="C1395" s="222"/>
      <c r="D1395" s="222"/>
      <c r="E1395" s="222"/>
      <c r="F1395" s="222"/>
      <c r="G1395" s="222"/>
      <c r="H1395" s="222"/>
      <c r="I1395" s="222"/>
      <c r="J1395" s="222"/>
    </row>
    <row r="1396" spans="1:10" s="29" customFormat="1" x14ac:dyDescent="0.2">
      <c r="A1396" s="594" t="s">
        <v>990</v>
      </c>
      <c r="B1396" s="1172" t="s">
        <v>860</v>
      </c>
      <c r="C1396" s="1172"/>
      <c r="D1396" s="1172"/>
      <c r="E1396" s="1172"/>
      <c r="F1396" s="1172"/>
      <c r="G1396" s="1172"/>
      <c r="H1396" s="1172"/>
      <c r="I1396" s="1172"/>
      <c r="J1396" s="1172"/>
    </row>
    <row r="1397" spans="1:10" s="29" customFormat="1" ht="53.25" customHeight="1" thickBot="1" x14ac:dyDescent="0.25">
      <c r="A1397" s="1784"/>
      <c r="B1397" s="1172"/>
      <c r="C1397" s="1172"/>
      <c r="D1397" s="1172"/>
      <c r="E1397" s="1172"/>
      <c r="F1397" s="1172"/>
      <c r="G1397" s="1172"/>
      <c r="H1397" s="1172"/>
      <c r="I1397" s="1172"/>
      <c r="J1397" s="1172"/>
    </row>
    <row r="1398" spans="1:10" s="29" customFormat="1" ht="43.5" customHeight="1" thickTop="1" thickBot="1" x14ac:dyDescent="0.25">
      <c r="A1398" s="2868" t="s">
        <v>21</v>
      </c>
      <c r="B1398" s="759"/>
      <c r="C1398" s="759"/>
      <c r="D1398" s="759"/>
      <c r="E1398" s="759" t="s">
        <v>22</v>
      </c>
      <c r="F1398" s="759"/>
      <c r="G1398" s="760"/>
      <c r="H1398" s="2869" t="s">
        <v>23</v>
      </c>
      <c r="I1398" s="759"/>
      <c r="J1398" s="2870"/>
    </row>
    <row r="1399" spans="1:10" s="29" customFormat="1" ht="33" customHeight="1" thickTop="1" thickBot="1" x14ac:dyDescent="0.25">
      <c r="A1399" s="2871" t="s">
        <v>861</v>
      </c>
      <c r="B1399" s="2872"/>
      <c r="C1399" s="2872"/>
      <c r="D1399" s="2872"/>
      <c r="E1399" s="2873">
        <f>IF(IF(E1400="",0,E1400)+IF(E1405="",0,E1405)=0,"",IF(E1400="",0,E1400)+IF(E1405="",0,E1405))</f>
        <v>2200</v>
      </c>
      <c r="F1399" s="2873"/>
      <c r="G1399" s="2874"/>
      <c r="H1399" s="2875">
        <f>IF(IF(H1400="",0,H1400)+IF(H1405="",0,H1405)=0,"",IF(H1400="",0,H1400)+IF(H1405="",0,H1405))</f>
        <v>2200</v>
      </c>
      <c r="I1399" s="2873"/>
      <c r="J1399" s="2876"/>
    </row>
    <row r="1400" spans="1:10" s="29" customFormat="1" ht="27.75" customHeight="1" x14ac:dyDescent="0.2">
      <c r="A1400" s="2877" t="s">
        <v>862</v>
      </c>
      <c r="B1400" s="2878"/>
      <c r="C1400" s="2878"/>
      <c r="D1400" s="2878"/>
      <c r="E1400" s="2879">
        <f>IF(SUM(E1401:G1404)=0,"",SUM(E1401:G1404))</f>
        <v>2200</v>
      </c>
      <c r="F1400" s="2879"/>
      <c r="G1400" s="2880"/>
      <c r="H1400" s="2881">
        <f>IF(SUM(H1401:J1404)=0,"",SUM(H1401:J1404))</f>
        <v>2200</v>
      </c>
      <c r="I1400" s="2882"/>
      <c r="J1400" s="2883"/>
    </row>
    <row r="1401" spans="1:10" s="29" customFormat="1" ht="25.5" customHeight="1" x14ac:dyDescent="0.2">
      <c r="A1401" s="2884" t="s">
        <v>863</v>
      </c>
      <c r="B1401" s="2885"/>
      <c r="C1401" s="2885"/>
      <c r="D1401" s="2885"/>
      <c r="E1401" s="833">
        <v>2200</v>
      </c>
      <c r="F1401" s="833"/>
      <c r="G1401" s="834"/>
      <c r="H1401" s="835">
        <v>2200</v>
      </c>
      <c r="I1401" s="833"/>
      <c r="J1401" s="836"/>
    </row>
    <row r="1402" spans="1:10" s="29" customFormat="1" ht="21" customHeight="1" x14ac:dyDescent="0.2">
      <c r="A1402" s="2884" t="s">
        <v>369</v>
      </c>
      <c r="B1402" s="2885"/>
      <c r="C1402" s="2885"/>
      <c r="D1402" s="2885"/>
      <c r="E1402" s="833"/>
      <c r="F1402" s="833"/>
      <c r="G1402" s="834"/>
      <c r="H1402" s="835"/>
      <c r="I1402" s="833"/>
      <c r="J1402" s="836"/>
    </row>
    <row r="1403" spans="1:10" s="29" customFormat="1" ht="18" customHeight="1" x14ac:dyDescent="0.2">
      <c r="A1403" s="2884" t="s">
        <v>864</v>
      </c>
      <c r="B1403" s="2885"/>
      <c r="C1403" s="2885"/>
      <c r="D1403" s="2885"/>
      <c r="E1403" s="833"/>
      <c r="F1403" s="833"/>
      <c r="G1403" s="834"/>
      <c r="H1403" s="835"/>
      <c r="I1403" s="833"/>
      <c r="J1403" s="836"/>
    </row>
    <row r="1404" spans="1:10" s="29" customFormat="1" ht="18" customHeight="1" thickBot="1" x14ac:dyDescent="0.25">
      <c r="A1404" s="2886" t="s">
        <v>865</v>
      </c>
      <c r="B1404" s="2887"/>
      <c r="C1404" s="2887"/>
      <c r="D1404" s="2887"/>
      <c r="E1404" s="2888"/>
      <c r="F1404" s="2888"/>
      <c r="G1404" s="2889"/>
      <c r="H1404" s="2890"/>
      <c r="I1404" s="2888"/>
      <c r="J1404" s="2891"/>
    </row>
    <row r="1405" spans="1:10" s="29" customFormat="1" ht="31.5" customHeight="1" thickBot="1" x14ac:dyDescent="0.25">
      <c r="A1405" s="1797" t="s">
        <v>866</v>
      </c>
      <c r="B1405" s="1798">
        <v>7642</v>
      </c>
      <c r="C1405" s="1798"/>
      <c r="D1405" s="1798"/>
      <c r="E1405" s="1799"/>
      <c r="F1405" s="1799"/>
      <c r="G1405" s="1800"/>
      <c r="H1405" s="2692"/>
      <c r="I1405" s="2693"/>
      <c r="J1405" s="2694"/>
    </row>
    <row r="1406" spans="1:10" s="29" customFormat="1" ht="18" customHeight="1" x14ac:dyDescent="0.2">
      <c r="A1406" s="2695" t="s">
        <v>1123</v>
      </c>
      <c r="B1406" s="2696"/>
      <c r="C1406" s="2696"/>
      <c r="D1406" s="2696"/>
      <c r="E1406" s="2697">
        <v>11964</v>
      </c>
      <c r="F1406" s="2697"/>
      <c r="G1406" s="2698"/>
      <c r="H1406" s="2699">
        <v>20741</v>
      </c>
      <c r="I1406" s="2697"/>
      <c r="J1406" s="2700"/>
    </row>
    <row r="1407" spans="1:10" s="29" customFormat="1" ht="18" customHeight="1" x14ac:dyDescent="0.2">
      <c r="A1407" s="1803" t="s">
        <v>1124</v>
      </c>
      <c r="B1407" s="1804"/>
      <c r="C1407" s="1804"/>
      <c r="D1407" s="1804"/>
      <c r="E1407" s="833">
        <v>6616</v>
      </c>
      <c r="F1407" s="833"/>
      <c r="G1407" s="834"/>
      <c r="H1407" s="835">
        <v>2708</v>
      </c>
      <c r="I1407" s="833"/>
      <c r="J1407" s="836"/>
    </row>
    <row r="1408" spans="1:10" s="29" customFormat="1" ht="18" customHeight="1" thickBot="1" x14ac:dyDescent="0.25">
      <c r="A1408" s="1803" t="s">
        <v>1125</v>
      </c>
      <c r="B1408" s="1804"/>
      <c r="C1408" s="1804"/>
      <c r="D1408" s="1804"/>
      <c r="E1408" s="833">
        <v>311231</v>
      </c>
      <c r="F1408" s="833"/>
      <c r="G1408" s="834"/>
      <c r="H1408" s="835">
        <v>244379</v>
      </c>
      <c r="I1408" s="833"/>
      <c r="J1408" s="836"/>
    </row>
    <row r="1409" spans="1:10" s="29" customFormat="1" ht="18" customHeight="1" thickBot="1" x14ac:dyDescent="0.25">
      <c r="A1409" s="1797" t="s">
        <v>370</v>
      </c>
      <c r="B1409" s="1798"/>
      <c r="C1409" s="1798"/>
      <c r="D1409" s="1798"/>
      <c r="E1409" s="1799">
        <f>IF(SUM(E1410:G1414)=0,"",SUM(E1410:G1414))</f>
        <v>1265750</v>
      </c>
      <c r="F1409" s="1799"/>
      <c r="G1409" s="1800"/>
      <c r="H1409" s="1801">
        <f>IF(SUM(H1410:J1414)=0,"",SUM(H1410:J1414))</f>
        <v>1134586</v>
      </c>
      <c r="I1409" s="1799"/>
      <c r="J1409" s="1802"/>
    </row>
    <row r="1410" spans="1:10" s="29" customFormat="1" ht="18" customHeight="1" x14ac:dyDescent="0.2">
      <c r="A1410" s="1803" t="s">
        <v>1121</v>
      </c>
      <c r="B1410" s="1804"/>
      <c r="C1410" s="1804"/>
      <c r="D1410" s="1804"/>
      <c r="E1410" s="833">
        <v>899131</v>
      </c>
      <c r="F1410" s="833"/>
      <c r="G1410" s="834"/>
      <c r="H1410" s="835">
        <v>814986</v>
      </c>
      <c r="I1410" s="833"/>
      <c r="J1410" s="836"/>
    </row>
    <row r="1411" spans="1:10" s="29" customFormat="1" ht="18" customHeight="1" x14ac:dyDescent="0.2">
      <c r="A1411" s="1803" t="s">
        <v>371</v>
      </c>
      <c r="B1411" s="1804"/>
      <c r="C1411" s="1804"/>
      <c r="D1411" s="1804"/>
      <c r="E1411" s="833"/>
      <c r="F1411" s="833"/>
      <c r="G1411" s="834"/>
      <c r="H1411" s="835"/>
      <c r="I1411" s="833"/>
      <c r="J1411" s="836"/>
    </row>
    <row r="1412" spans="1:10" s="29" customFormat="1" ht="18" customHeight="1" x14ac:dyDescent="0.2">
      <c r="A1412" s="1803" t="s">
        <v>1122</v>
      </c>
      <c r="B1412" s="1804"/>
      <c r="C1412" s="1804"/>
      <c r="D1412" s="1804"/>
      <c r="E1412" s="833">
        <v>318673</v>
      </c>
      <c r="F1412" s="833"/>
      <c r="G1412" s="834"/>
      <c r="H1412" s="835">
        <v>286140</v>
      </c>
      <c r="I1412" s="833"/>
      <c r="J1412" s="836"/>
    </row>
    <row r="1413" spans="1:10" s="29" customFormat="1" ht="18" customHeight="1" x14ac:dyDescent="0.2">
      <c r="A1413" s="1803" t="s">
        <v>1109</v>
      </c>
      <c r="B1413" s="1804"/>
      <c r="C1413" s="1804"/>
      <c r="D1413" s="1804"/>
      <c r="E1413" s="833">
        <v>47946</v>
      </c>
      <c r="F1413" s="833"/>
      <c r="G1413" s="834"/>
      <c r="H1413" s="835">
        <v>33460</v>
      </c>
      <c r="I1413" s="833"/>
      <c r="J1413" s="836"/>
    </row>
    <row r="1414" spans="1:10" s="29" customFormat="1" ht="18" customHeight="1" thickBot="1" x14ac:dyDescent="0.25">
      <c r="A1414" s="1803"/>
      <c r="B1414" s="1804"/>
      <c r="C1414" s="1804"/>
      <c r="D1414" s="1804"/>
      <c r="E1414" s="833"/>
      <c r="F1414" s="833"/>
      <c r="G1414" s="834"/>
      <c r="H1414" s="835"/>
      <c r="I1414" s="833"/>
      <c r="J1414" s="836"/>
    </row>
    <row r="1415" spans="1:10" s="29" customFormat="1" ht="28.5" customHeight="1" thickBot="1" x14ac:dyDescent="0.25">
      <c r="A1415" s="2556" t="s">
        <v>372</v>
      </c>
      <c r="B1415" s="2557">
        <v>2742</v>
      </c>
      <c r="C1415" s="2557"/>
      <c r="D1415" s="2557"/>
      <c r="E1415" s="1799">
        <f>IF(SUM(E1416:G1418)=0,"",SUM(E1416:G1418))</f>
        <v>9582610</v>
      </c>
      <c r="F1415" s="1799"/>
      <c r="G1415" s="1800"/>
      <c r="H1415" s="1801">
        <f>IF(SUM(H1416:J1418)=0,"",SUM(H1416:J1418))</f>
        <v>9169414</v>
      </c>
      <c r="I1415" s="1799"/>
      <c r="J1415" s="1802"/>
    </row>
    <row r="1416" spans="1:10" s="29" customFormat="1" ht="18" customHeight="1" x14ac:dyDescent="0.2">
      <c r="A1416" s="2560" t="s">
        <v>1126</v>
      </c>
      <c r="B1416" s="2561"/>
      <c r="C1416" s="2561"/>
      <c r="D1416" s="2561"/>
      <c r="E1416" s="897">
        <v>8335734</v>
      </c>
      <c r="F1416" s="897"/>
      <c r="G1416" s="898"/>
      <c r="H1416" s="2516">
        <v>8150265</v>
      </c>
      <c r="I1416" s="897"/>
      <c r="J1416" s="2517"/>
    </row>
    <row r="1417" spans="1:10" s="29" customFormat="1" ht="18" customHeight="1" x14ac:dyDescent="0.2">
      <c r="A1417" s="1803" t="s">
        <v>1127</v>
      </c>
      <c r="B1417" s="1804"/>
      <c r="C1417" s="1804"/>
      <c r="D1417" s="1804"/>
      <c r="E1417" s="833">
        <v>1089452</v>
      </c>
      <c r="F1417" s="833"/>
      <c r="G1417" s="834"/>
      <c r="H1417" s="835">
        <v>856299</v>
      </c>
      <c r="I1417" s="833"/>
      <c r="J1417" s="836"/>
    </row>
    <row r="1418" spans="1:10" s="29" customFormat="1" ht="18" customHeight="1" thickBot="1" x14ac:dyDescent="0.25">
      <c r="A1418" s="2562" t="s">
        <v>1128</v>
      </c>
      <c r="B1418" s="2563"/>
      <c r="C1418" s="2563"/>
      <c r="D1418" s="2563"/>
      <c r="E1418" s="2892">
        <v>157424</v>
      </c>
      <c r="F1418" s="2892"/>
      <c r="G1418" s="2893"/>
      <c r="H1418" s="2894">
        <v>162850</v>
      </c>
      <c r="I1418" s="2892"/>
      <c r="J1418" s="2895"/>
    </row>
    <row r="1419" spans="1:10" s="29" customFormat="1" ht="18" customHeight="1" thickBot="1" x14ac:dyDescent="0.25">
      <c r="A1419" s="2556" t="s">
        <v>373</v>
      </c>
      <c r="B1419" s="2557">
        <v>129</v>
      </c>
      <c r="C1419" s="2557"/>
      <c r="D1419" s="2557"/>
      <c r="E1419" s="1799">
        <f>IF(SUM(E1420+E1422+E1423)=0,"",SUM(E1420+E1422+E1423))</f>
        <v>1595</v>
      </c>
      <c r="F1419" s="1799"/>
      <c r="G1419" s="1800"/>
      <c r="H1419" s="1801">
        <f>IF(SUM(H1420+H1422+H1423)=0,"",SUM(H1420+H1422+H1423))</f>
        <v>396</v>
      </c>
      <c r="I1419" s="1799"/>
      <c r="J1419" s="1802"/>
    </row>
    <row r="1420" spans="1:10" s="29" customFormat="1" ht="18" customHeight="1" x14ac:dyDescent="0.2">
      <c r="A1420" s="2896" t="s">
        <v>374</v>
      </c>
      <c r="B1420" s="2897"/>
      <c r="C1420" s="2897"/>
      <c r="D1420" s="2897"/>
      <c r="E1420" s="2898">
        <v>1595</v>
      </c>
      <c r="F1420" s="2898"/>
      <c r="G1420" s="2899"/>
      <c r="H1420" s="2900">
        <v>396</v>
      </c>
      <c r="I1420" s="2898"/>
      <c r="J1420" s="2901"/>
    </row>
    <row r="1421" spans="1:10" s="29" customFormat="1" ht="29.25" customHeight="1" x14ac:dyDescent="0.2">
      <c r="A1421" s="2884" t="s">
        <v>867</v>
      </c>
      <c r="B1421" s="2885"/>
      <c r="C1421" s="2885"/>
      <c r="D1421" s="2885"/>
      <c r="E1421" s="833">
        <v>0</v>
      </c>
      <c r="F1421" s="833"/>
      <c r="G1421" s="834"/>
      <c r="H1421" s="835">
        <v>13</v>
      </c>
      <c r="I1421" s="833"/>
      <c r="J1421" s="836"/>
    </row>
    <row r="1422" spans="1:10" s="29" customFormat="1" ht="18" customHeight="1" x14ac:dyDescent="0.2">
      <c r="A1422" s="1803"/>
      <c r="B1422" s="1804"/>
      <c r="C1422" s="1804"/>
      <c r="D1422" s="1804"/>
      <c r="E1422" s="833"/>
      <c r="F1422" s="833"/>
      <c r="G1422" s="834"/>
      <c r="H1422" s="835"/>
      <c r="I1422" s="833"/>
      <c r="J1422" s="836"/>
    </row>
    <row r="1423" spans="1:10" s="29" customFormat="1" ht="18" customHeight="1" thickBot="1" x14ac:dyDescent="0.25">
      <c r="A1423" s="2562"/>
      <c r="B1423" s="2563"/>
      <c r="C1423" s="2563"/>
      <c r="D1423" s="2563"/>
      <c r="E1423" s="2892"/>
      <c r="F1423" s="2892"/>
      <c r="G1423" s="2893"/>
      <c r="H1423" s="2894"/>
      <c r="I1423" s="2892"/>
      <c r="J1423" s="2895"/>
    </row>
    <row r="1424" spans="1:10" s="29" customFormat="1" ht="38.25" customHeight="1" thickBot="1" x14ac:dyDescent="0.25">
      <c r="A1424" s="1797" t="s">
        <v>868</v>
      </c>
      <c r="B1424" s="1798">
        <v>129</v>
      </c>
      <c r="C1424" s="1798"/>
      <c r="D1424" s="1798"/>
      <c r="E1424" s="1799">
        <f>IF(SUM(E1425:G1427)=0,"",SUM(E1425:G1427))</f>
        <v>75868</v>
      </c>
      <c r="F1424" s="1799"/>
      <c r="G1424" s="1800"/>
      <c r="H1424" s="1801">
        <f>IF(SUM(H1425:J1427)=0,"",SUM(H1425:J1427))</f>
        <v>95341</v>
      </c>
      <c r="I1424" s="1799"/>
      <c r="J1424" s="1802"/>
    </row>
    <row r="1425" spans="1:10" s="29" customFormat="1" ht="18" customHeight="1" x14ac:dyDescent="0.2">
      <c r="A1425" s="2560" t="s">
        <v>1084</v>
      </c>
      <c r="B1425" s="2561"/>
      <c r="C1425" s="2561"/>
      <c r="D1425" s="2561"/>
      <c r="E1425" s="897">
        <v>64698</v>
      </c>
      <c r="F1425" s="897"/>
      <c r="G1425" s="898"/>
      <c r="H1425" s="2516">
        <v>86123</v>
      </c>
      <c r="I1425" s="897"/>
      <c r="J1425" s="2517"/>
    </row>
    <row r="1426" spans="1:10" s="29" customFormat="1" ht="18" customHeight="1" x14ac:dyDescent="0.2">
      <c r="A1426" s="1803" t="s">
        <v>1129</v>
      </c>
      <c r="B1426" s="1804"/>
      <c r="C1426" s="1804"/>
      <c r="D1426" s="1804"/>
      <c r="E1426" s="833">
        <v>11170</v>
      </c>
      <c r="F1426" s="833"/>
      <c r="G1426" s="834"/>
      <c r="H1426" s="835">
        <v>9218</v>
      </c>
      <c r="I1426" s="833"/>
      <c r="J1426" s="836"/>
    </row>
    <row r="1427" spans="1:10" s="29" customFormat="1" ht="18" customHeight="1" thickBot="1" x14ac:dyDescent="0.25">
      <c r="A1427" s="2562"/>
      <c r="B1427" s="2563"/>
      <c r="C1427" s="2563"/>
      <c r="D1427" s="2563"/>
      <c r="E1427" s="2892"/>
      <c r="F1427" s="2892"/>
      <c r="G1427" s="2893"/>
      <c r="H1427" s="2894"/>
      <c r="I1427" s="2892"/>
      <c r="J1427" s="2895"/>
    </row>
    <row r="1428" spans="1:10" s="29" customFormat="1" ht="26.25" customHeight="1" thickBot="1" x14ac:dyDescent="0.25">
      <c r="A1428" s="2556" t="s">
        <v>375</v>
      </c>
      <c r="B1428" s="2557"/>
      <c r="C1428" s="2557"/>
      <c r="D1428" s="2557"/>
      <c r="E1428" s="1799" t="str">
        <f>IF(SUM(E1429:G1431)=0,"",SUM(E1429:G1431))</f>
        <v/>
      </c>
      <c r="F1428" s="1799"/>
      <c r="G1428" s="1800"/>
      <c r="H1428" s="1801" t="str">
        <f>IF(SUM(H1429:J1431)=0,"",SUM(H1429:J1431))</f>
        <v/>
      </c>
      <c r="I1428" s="1799"/>
      <c r="J1428" s="1802"/>
    </row>
    <row r="1429" spans="1:10" s="29" customFormat="1" ht="18" customHeight="1" x14ac:dyDescent="0.2">
      <c r="A1429" s="2560"/>
      <c r="B1429" s="2561"/>
      <c r="C1429" s="2561"/>
      <c r="D1429" s="2561"/>
      <c r="E1429" s="897"/>
      <c r="F1429" s="897"/>
      <c r="G1429" s="898"/>
      <c r="H1429" s="2516"/>
      <c r="I1429" s="897"/>
      <c r="J1429" s="2517"/>
    </row>
    <row r="1430" spans="1:10" s="29" customFormat="1" ht="18" customHeight="1" x14ac:dyDescent="0.2">
      <c r="A1430" s="1803"/>
      <c r="B1430" s="1804"/>
      <c r="C1430" s="1804"/>
      <c r="D1430" s="1804"/>
      <c r="E1430" s="833"/>
      <c r="F1430" s="833"/>
      <c r="G1430" s="834"/>
      <c r="H1430" s="835"/>
      <c r="I1430" s="833"/>
      <c r="J1430" s="836"/>
    </row>
    <row r="1431" spans="1:10" s="29" customFormat="1" ht="18" customHeight="1" thickBot="1" x14ac:dyDescent="0.25">
      <c r="A1431" s="2902"/>
      <c r="B1431" s="2903"/>
      <c r="C1431" s="2903"/>
      <c r="D1431" s="2903"/>
      <c r="E1431" s="2904"/>
      <c r="F1431" s="2904"/>
      <c r="G1431" s="2905"/>
      <c r="H1431" s="2906"/>
      <c r="I1431" s="2904"/>
      <c r="J1431" s="2907"/>
    </row>
    <row r="1432" spans="1:10" s="29" customFormat="1" ht="18" customHeight="1" thickTop="1" x14ac:dyDescent="0.2">
      <c r="A1432" s="461"/>
      <c r="B1432" s="395"/>
      <c r="C1432" s="395"/>
      <c r="D1432" s="395"/>
      <c r="E1432" s="395"/>
      <c r="F1432" s="395"/>
      <c r="G1432" s="395"/>
      <c r="H1432" s="395"/>
      <c r="I1432" s="395"/>
      <c r="J1432" s="395"/>
    </row>
    <row r="1433" spans="1:10" s="29" customFormat="1" ht="18" customHeight="1" x14ac:dyDescent="0.2">
      <c r="A1433" s="461"/>
      <c r="B1433" s="395"/>
      <c r="C1433" s="395"/>
      <c r="D1433" s="395"/>
      <c r="E1433" s="395"/>
      <c r="F1433" s="395"/>
      <c r="G1433" s="395"/>
      <c r="H1433" s="395"/>
      <c r="I1433" s="395"/>
      <c r="J1433" s="395"/>
    </row>
    <row r="1434" spans="1:10" s="29" customFormat="1" ht="18" customHeight="1" x14ac:dyDescent="0.2">
      <c r="A1434" s="461"/>
      <c r="B1434" s="395"/>
      <c r="C1434" s="395"/>
      <c r="D1434" s="395"/>
      <c r="E1434" s="395"/>
      <c r="F1434" s="395"/>
      <c r="G1434" s="395"/>
      <c r="H1434" s="395"/>
      <c r="I1434" s="395"/>
      <c r="J1434" s="395"/>
    </row>
    <row r="1435" spans="1:10" s="29" customFormat="1" x14ac:dyDescent="0.2">
      <c r="A1435" s="462"/>
      <c r="B1435" s="462"/>
      <c r="C1435" s="462"/>
      <c r="D1435" s="462"/>
      <c r="E1435" s="463"/>
      <c r="F1435" s="463"/>
      <c r="G1435" s="463"/>
      <c r="H1435" s="463"/>
      <c r="I1435" s="463"/>
      <c r="J1435" s="463"/>
    </row>
    <row r="1436" spans="1:10" s="29" customFormat="1" x14ac:dyDescent="0.2">
      <c r="A1436" s="801" t="s">
        <v>869</v>
      </c>
      <c r="B1436" s="801"/>
      <c r="C1436" s="801"/>
      <c r="D1436" s="801"/>
      <c r="E1436" s="801"/>
      <c r="F1436" s="801"/>
      <c r="G1436" s="801"/>
      <c r="H1436" s="801"/>
      <c r="I1436" s="801"/>
      <c r="J1436" s="801"/>
    </row>
    <row r="1437" spans="1:10" s="29" customFormat="1" x14ac:dyDescent="0.2">
      <c r="A1437" s="462"/>
      <c r="B1437" s="462"/>
      <c r="C1437" s="462"/>
      <c r="D1437" s="462"/>
      <c r="E1437" s="463"/>
      <c r="F1437" s="463"/>
      <c r="G1437" s="463"/>
      <c r="H1437" s="463"/>
      <c r="I1437" s="463"/>
      <c r="J1437" s="463"/>
    </row>
    <row r="1438" spans="1:10" s="29" customFormat="1" x14ac:dyDescent="0.2">
      <c r="A1438" s="802"/>
      <c r="B1438" s="767"/>
      <c r="C1438" s="767"/>
      <c r="D1438" s="767"/>
      <c r="E1438" s="767"/>
      <c r="F1438" s="767"/>
      <c r="G1438" s="767"/>
      <c r="H1438" s="767"/>
      <c r="I1438" s="767"/>
      <c r="J1438" s="803"/>
    </row>
    <row r="1439" spans="1:10" s="29" customFormat="1" x14ac:dyDescent="0.2">
      <c r="A1439" s="462"/>
      <c r="B1439" s="462"/>
      <c r="C1439" s="462"/>
      <c r="D1439" s="462"/>
      <c r="E1439" s="463"/>
      <c r="F1439" s="463"/>
      <c r="G1439" s="463"/>
      <c r="H1439" s="463"/>
      <c r="I1439" s="463"/>
      <c r="J1439" s="463"/>
    </row>
    <row r="1440" spans="1:10" s="29" customFormat="1" x14ac:dyDescent="0.2">
      <c r="A1440" s="462"/>
      <c r="B1440" s="462"/>
      <c r="C1440" s="462"/>
      <c r="D1440" s="462"/>
      <c r="E1440" s="463"/>
      <c r="F1440" s="463"/>
      <c r="G1440" s="463"/>
      <c r="H1440" s="463"/>
      <c r="I1440" s="463"/>
      <c r="J1440" s="463"/>
    </row>
    <row r="1441" spans="1:10" s="29" customFormat="1" ht="44.25" customHeight="1" x14ac:dyDescent="0.2">
      <c r="A1441" s="397" t="s">
        <v>376</v>
      </c>
      <c r="B1441" s="2313" t="s">
        <v>870</v>
      </c>
      <c r="C1441" s="2313"/>
      <c r="D1441" s="2313"/>
      <c r="E1441" s="2313"/>
      <c r="F1441" s="2313"/>
      <c r="G1441" s="2313"/>
      <c r="H1441" s="2313"/>
      <c r="I1441" s="2313"/>
      <c r="J1441" s="2313"/>
    </row>
    <row r="1442" spans="1:10" s="29" customFormat="1" ht="15" thickBot="1" x14ac:dyDescent="0.25">
      <c r="A1442" s="396"/>
      <c r="B1442" s="396"/>
      <c r="C1442" s="396"/>
      <c r="D1442" s="396"/>
      <c r="E1442" s="396"/>
      <c r="F1442" s="396"/>
      <c r="G1442" s="396"/>
      <c r="H1442" s="396"/>
      <c r="I1442" s="396"/>
      <c r="J1442" s="396"/>
    </row>
    <row r="1443" spans="1:10" s="29" customFormat="1" ht="26.25" customHeight="1" thickTop="1" thickBot="1" x14ac:dyDescent="0.25">
      <c r="A1443" s="1748" t="s">
        <v>217</v>
      </c>
      <c r="B1443" s="1749"/>
      <c r="C1443" s="1749"/>
      <c r="D1443" s="1752"/>
      <c r="E1443" s="1754" t="s">
        <v>22</v>
      </c>
      <c r="F1443" s="1754"/>
      <c r="G1443" s="1796"/>
      <c r="H1443" s="1753" t="s">
        <v>23</v>
      </c>
      <c r="I1443" s="1754"/>
      <c r="J1443" s="1755"/>
    </row>
    <row r="1444" spans="1:10" s="29" customFormat="1" ht="15" thickTop="1" x14ac:dyDescent="0.2">
      <c r="A1444" s="1787" t="s">
        <v>377</v>
      </c>
      <c r="B1444" s="1788"/>
      <c r="C1444" s="1788"/>
      <c r="D1444" s="1788"/>
      <c r="E1444" s="2172">
        <v>0</v>
      </c>
      <c r="F1444" s="2172"/>
      <c r="G1444" s="672"/>
      <c r="H1444" s="2681">
        <v>0</v>
      </c>
      <c r="I1444" s="2172"/>
      <c r="J1444" s="2173"/>
    </row>
    <row r="1445" spans="1:10" s="29" customFormat="1" x14ac:dyDescent="0.2">
      <c r="A1445" s="1785" t="s">
        <v>378</v>
      </c>
      <c r="B1445" s="1786">
        <v>13147</v>
      </c>
      <c r="C1445" s="1786"/>
      <c r="D1445" s="1786"/>
      <c r="E1445" s="676">
        <v>2683038</v>
      </c>
      <c r="F1445" s="676"/>
      <c r="G1445" s="677"/>
      <c r="H1445" s="631">
        <v>2155332</v>
      </c>
      <c r="I1445" s="676"/>
      <c r="J1445" s="678"/>
    </row>
    <row r="1446" spans="1:10" s="29" customFormat="1" x14ac:dyDescent="0.2">
      <c r="A1446" s="1785" t="s">
        <v>379</v>
      </c>
      <c r="B1446" s="1786"/>
      <c r="C1446" s="1786"/>
      <c r="D1446" s="1786"/>
      <c r="E1446" s="676">
        <v>8955924</v>
      </c>
      <c r="F1446" s="676"/>
      <c r="G1446" s="677"/>
      <c r="H1446" s="631">
        <v>8654347</v>
      </c>
      <c r="I1446" s="676"/>
      <c r="J1446" s="678"/>
    </row>
    <row r="1447" spans="1:10" s="29" customFormat="1" ht="56.25" customHeight="1" x14ac:dyDescent="0.2">
      <c r="A1447" s="1785" t="s">
        <v>380</v>
      </c>
      <c r="B1447" s="1786"/>
      <c r="C1447" s="1786"/>
      <c r="D1447" s="1786"/>
      <c r="E1447" s="676"/>
      <c r="F1447" s="676"/>
      <c r="G1447" s="677"/>
      <c r="H1447" s="631"/>
      <c r="I1447" s="676"/>
      <c r="J1447" s="678"/>
    </row>
    <row r="1448" spans="1:10" s="29" customFormat="1" x14ac:dyDescent="0.2">
      <c r="A1448" s="1785" t="s">
        <v>381</v>
      </c>
      <c r="B1448" s="1786"/>
      <c r="C1448" s="1786"/>
      <c r="D1448" s="1786"/>
      <c r="E1448" s="676"/>
      <c r="F1448" s="676"/>
      <c r="G1448" s="677"/>
      <c r="H1448" s="631"/>
      <c r="I1448" s="676"/>
      <c r="J1448" s="678"/>
    </row>
    <row r="1449" spans="1:10" s="29" customFormat="1" ht="15" thickBot="1" x14ac:dyDescent="0.25">
      <c r="A1449" s="1789" t="s">
        <v>871</v>
      </c>
      <c r="B1449" s="1790"/>
      <c r="C1449" s="1790"/>
      <c r="D1449" s="1790"/>
      <c r="E1449" s="1791"/>
      <c r="F1449" s="1791"/>
      <c r="G1449" s="1382"/>
      <c r="H1449" s="816"/>
      <c r="I1449" s="1791"/>
      <c r="J1449" s="1792"/>
    </row>
    <row r="1450" spans="1:10" s="29" customFormat="1" ht="42.75" customHeight="1" thickBot="1" x14ac:dyDescent="0.25">
      <c r="A1450" s="1812" t="s">
        <v>382</v>
      </c>
      <c r="B1450" s="1813">
        <v>13147</v>
      </c>
      <c r="C1450" s="1813"/>
      <c r="D1450" s="1814"/>
      <c r="E1450" s="1794">
        <f>IF(SUM(E1444:G1449)=0,"",SUM(E1444:G1449))</f>
        <v>11638962</v>
      </c>
      <c r="F1450" s="1794"/>
      <c r="G1450" s="1815"/>
      <c r="H1450" s="1793">
        <f>IF(SUM(H1444:J1449)=0,"",SUM(H1444:J1449))</f>
        <v>10809679</v>
      </c>
      <c r="I1450" s="1794"/>
      <c r="J1450" s="1795"/>
    </row>
    <row r="1451" spans="1:10" s="29" customFormat="1" ht="15" thickTop="1" x14ac:dyDescent="0.2">
      <c r="A1451" s="41"/>
      <c r="B1451" s="41"/>
      <c r="C1451" s="41"/>
      <c r="D1451" s="41"/>
      <c r="E1451" s="41"/>
      <c r="F1451" s="41"/>
      <c r="G1451" s="41"/>
      <c r="H1451" s="41"/>
      <c r="I1451" s="41"/>
      <c r="J1451" s="41"/>
    </row>
    <row r="1452" spans="1:10" s="29" customFormat="1" x14ac:dyDescent="0.2">
      <c r="A1452" s="801" t="s">
        <v>872</v>
      </c>
      <c r="B1452" s="801"/>
      <c r="C1452" s="801"/>
      <c r="D1452" s="801"/>
      <c r="E1452" s="801"/>
      <c r="F1452" s="801"/>
      <c r="G1452" s="801"/>
      <c r="H1452" s="801"/>
      <c r="I1452" s="801"/>
      <c r="J1452" s="801"/>
    </row>
    <row r="1453" spans="1:10" s="29" customFormat="1" x14ac:dyDescent="0.2">
      <c r="A1453" s="84"/>
      <c r="B1453" s="84"/>
      <c r="C1453" s="84"/>
      <c r="D1453" s="84"/>
      <c r="E1453" s="89"/>
      <c r="F1453" s="89"/>
      <c r="G1453" s="89"/>
      <c r="H1453" s="89"/>
      <c r="I1453" s="89"/>
      <c r="J1453" s="89"/>
    </row>
    <row r="1454" spans="1:10" s="29" customFormat="1" x14ac:dyDescent="0.2">
      <c r="A1454" s="804"/>
      <c r="B1454" s="805"/>
      <c r="C1454" s="805"/>
      <c r="D1454" s="805"/>
      <c r="E1454" s="805"/>
      <c r="F1454" s="805"/>
      <c r="G1454" s="805"/>
      <c r="H1454" s="805"/>
      <c r="I1454" s="805"/>
      <c r="J1454" s="806"/>
    </row>
    <row r="1455" spans="1:10" s="29" customFormat="1" x14ac:dyDescent="0.2">
      <c r="A1455" s="41"/>
      <c r="B1455" s="41"/>
      <c r="C1455" s="41"/>
      <c r="D1455" s="41"/>
      <c r="E1455" s="41"/>
      <c r="F1455" s="41"/>
      <c r="G1455" s="41"/>
      <c r="H1455" s="41"/>
      <c r="I1455" s="41"/>
      <c r="J1455" s="41"/>
    </row>
    <row r="1456" spans="1:10" s="29" customFormat="1" x14ac:dyDescent="0.2">
      <c r="A1456" s="41"/>
      <c r="B1456" s="41"/>
      <c r="C1456" s="41"/>
      <c r="D1456" s="41"/>
      <c r="E1456" s="41"/>
      <c r="F1456" s="41"/>
      <c r="G1456" s="41"/>
      <c r="H1456" s="41"/>
      <c r="I1456" s="41"/>
      <c r="J1456" s="41"/>
    </row>
    <row r="1457" spans="1:10" s="29" customFormat="1" x14ac:dyDescent="0.2">
      <c r="A1457" s="35" t="s">
        <v>383</v>
      </c>
      <c r="B1457" s="1807" t="s">
        <v>384</v>
      </c>
      <c r="C1457" s="1807"/>
      <c r="D1457" s="1807"/>
      <c r="E1457" s="1807"/>
      <c r="F1457" s="1807"/>
      <c r="G1457" s="1807"/>
      <c r="H1457" s="1807"/>
      <c r="I1457" s="1807"/>
      <c r="J1457" s="1807"/>
    </row>
    <row r="1458" spans="1:10" s="29" customFormat="1" x14ac:dyDescent="0.2">
      <c r="A1458" s="49"/>
      <c r="B1458" s="49"/>
      <c r="C1458" s="49"/>
      <c r="D1458" s="49"/>
      <c r="E1458" s="107"/>
      <c r="F1458" s="107"/>
      <c r="G1458" s="107"/>
      <c r="H1458" s="107"/>
      <c r="I1458" s="107"/>
      <c r="J1458" s="107"/>
    </row>
    <row r="1459" spans="1:10" s="29" customFormat="1" ht="30.75" customHeight="1" x14ac:dyDescent="0.2">
      <c r="A1459" s="105" t="s">
        <v>385</v>
      </c>
      <c r="B1459" s="721" t="s">
        <v>386</v>
      </c>
      <c r="C1459" s="721"/>
      <c r="D1459" s="721"/>
      <c r="E1459" s="721"/>
      <c r="F1459" s="721"/>
      <c r="G1459" s="721"/>
      <c r="H1459" s="721"/>
      <c r="I1459" s="721"/>
      <c r="J1459" s="721"/>
    </row>
    <row r="1460" spans="1:10" s="29" customFormat="1" ht="15" thickBot="1" x14ac:dyDescent="0.25">
      <c r="A1460" s="82"/>
      <c r="B1460" s="82"/>
      <c r="C1460" s="82"/>
      <c r="D1460" s="82"/>
      <c r="E1460" s="82"/>
      <c r="F1460" s="82"/>
      <c r="G1460" s="82"/>
      <c r="H1460" s="82"/>
      <c r="I1460" s="82"/>
      <c r="J1460" s="82"/>
    </row>
    <row r="1461" spans="1:10" s="29" customFormat="1" ht="15.75" thickTop="1" thickBot="1" x14ac:dyDescent="0.25">
      <c r="A1461" s="1828" t="s">
        <v>387</v>
      </c>
      <c r="B1461" s="1816"/>
      <c r="C1461" s="1816"/>
      <c r="D1461" s="1816"/>
      <c r="E1461" s="1816" t="s">
        <v>802</v>
      </c>
      <c r="F1461" s="1816"/>
      <c r="G1461" s="1817"/>
      <c r="H1461" s="1818" t="s">
        <v>803</v>
      </c>
      <c r="I1461" s="1816"/>
      <c r="J1461" s="1819"/>
    </row>
    <row r="1462" spans="1:10" s="29" customFormat="1" ht="15" thickTop="1" x14ac:dyDescent="0.2">
      <c r="A1462" s="1829" t="s">
        <v>388</v>
      </c>
      <c r="B1462" s="1830"/>
      <c r="C1462" s="1830"/>
      <c r="D1462" s="1830"/>
      <c r="E1462" s="1820"/>
      <c r="F1462" s="1820"/>
      <c r="G1462" s="1821"/>
      <c r="H1462" s="1822"/>
      <c r="I1462" s="1820"/>
      <c r="J1462" s="1823"/>
    </row>
    <row r="1463" spans="1:10" s="29" customFormat="1" x14ac:dyDescent="0.2">
      <c r="A1463" s="1805" t="s">
        <v>389</v>
      </c>
      <c r="B1463" s="1806"/>
      <c r="C1463" s="1806"/>
      <c r="D1463" s="1806"/>
      <c r="E1463" s="1808"/>
      <c r="F1463" s="1808"/>
      <c r="G1463" s="1809"/>
      <c r="H1463" s="1810"/>
      <c r="I1463" s="1808"/>
      <c r="J1463" s="1811"/>
    </row>
    <row r="1464" spans="1:10" s="29" customFormat="1" ht="52.5" customHeight="1" x14ac:dyDescent="0.2">
      <c r="A1464" s="1805" t="s">
        <v>390</v>
      </c>
      <c r="B1464" s="1806"/>
      <c r="C1464" s="1806"/>
      <c r="D1464" s="1806"/>
      <c r="E1464" s="1808"/>
      <c r="F1464" s="1808"/>
      <c r="G1464" s="1809"/>
      <c r="H1464" s="1810"/>
      <c r="I1464" s="1808"/>
      <c r="J1464" s="1811"/>
    </row>
    <row r="1465" spans="1:10" s="29" customFormat="1" x14ac:dyDescent="0.2">
      <c r="A1465" s="1805" t="s">
        <v>391</v>
      </c>
      <c r="B1465" s="1806"/>
      <c r="C1465" s="1806"/>
      <c r="D1465" s="1806"/>
      <c r="E1465" s="1808"/>
      <c r="F1465" s="1808"/>
      <c r="G1465" s="1809"/>
      <c r="H1465" s="1810"/>
      <c r="I1465" s="1808"/>
      <c r="J1465" s="1811"/>
    </row>
    <row r="1466" spans="1:10" s="29" customFormat="1" x14ac:dyDescent="0.2">
      <c r="A1466" s="1805" t="s">
        <v>873</v>
      </c>
      <c r="B1466" s="1806"/>
      <c r="C1466" s="1806"/>
      <c r="D1466" s="1806"/>
      <c r="E1466" s="1808"/>
      <c r="F1466" s="1808"/>
      <c r="G1466" s="1809"/>
      <c r="H1466" s="1810"/>
      <c r="I1466" s="1808"/>
      <c r="J1466" s="1811"/>
    </row>
    <row r="1467" spans="1:10" s="29" customFormat="1" x14ac:dyDescent="0.2">
      <c r="A1467" s="1805" t="s">
        <v>392</v>
      </c>
      <c r="B1467" s="1806"/>
      <c r="C1467" s="1806"/>
      <c r="D1467" s="1806"/>
      <c r="E1467" s="1808"/>
      <c r="F1467" s="1808"/>
      <c r="G1467" s="1809"/>
      <c r="H1467" s="1810"/>
      <c r="I1467" s="1808"/>
      <c r="J1467" s="1811"/>
    </row>
    <row r="1468" spans="1:10" s="29" customFormat="1" x14ac:dyDescent="0.2">
      <c r="A1468" s="1805" t="s">
        <v>393</v>
      </c>
      <c r="B1468" s="1806"/>
      <c r="C1468" s="1806"/>
      <c r="D1468" s="1806"/>
      <c r="E1468" s="1808"/>
      <c r="F1468" s="1808"/>
      <c r="G1468" s="1809"/>
      <c r="H1468" s="1810"/>
      <c r="I1468" s="1808"/>
      <c r="J1468" s="1811"/>
    </row>
    <row r="1469" spans="1:10" s="29" customFormat="1" ht="15" thickBot="1" x14ac:dyDescent="0.25">
      <c r="A1469" s="2701" t="s">
        <v>394</v>
      </c>
      <c r="B1469" s="2702"/>
      <c r="C1469" s="2702"/>
      <c r="D1469" s="2702"/>
      <c r="E1469" s="2679"/>
      <c r="F1469" s="2679"/>
      <c r="G1469" s="2706"/>
      <c r="H1469" s="2678"/>
      <c r="I1469" s="2679"/>
      <c r="J1469" s="2680"/>
    </row>
    <row r="1470" spans="1:10" s="29" customFormat="1" ht="15" thickTop="1" x14ac:dyDescent="0.2">
      <c r="A1470" s="226"/>
      <c r="B1470" s="226"/>
      <c r="C1470" s="226"/>
      <c r="D1470" s="226"/>
      <c r="E1470" s="146"/>
      <c r="F1470" s="146"/>
      <c r="G1470" s="146"/>
      <c r="H1470" s="146"/>
      <c r="I1470" s="146"/>
      <c r="J1470" s="146"/>
    </row>
    <row r="1471" spans="1:10" s="29" customFormat="1" x14ac:dyDescent="0.2">
      <c r="A1471" s="801" t="s">
        <v>874</v>
      </c>
      <c r="B1471" s="801"/>
      <c r="C1471" s="801"/>
      <c r="D1471" s="801"/>
      <c r="E1471" s="801"/>
      <c r="F1471" s="801"/>
      <c r="G1471" s="801"/>
      <c r="H1471" s="801"/>
      <c r="I1471" s="801"/>
      <c r="J1471" s="801"/>
    </row>
    <row r="1472" spans="1:10" s="29" customFormat="1" x14ac:dyDescent="0.2">
      <c r="A1472" s="84"/>
      <c r="B1472" s="84"/>
      <c r="C1472" s="84"/>
      <c r="D1472" s="84"/>
      <c r="E1472" s="89"/>
      <c r="F1472" s="89"/>
      <c r="G1472" s="89"/>
      <c r="H1472" s="89"/>
      <c r="I1472" s="89"/>
      <c r="J1472" s="89"/>
    </row>
    <row r="1473" spans="1:10" s="29" customFormat="1" x14ac:dyDescent="0.2">
      <c r="A1473" s="807"/>
      <c r="B1473" s="808"/>
      <c r="C1473" s="808"/>
      <c r="D1473" s="808"/>
      <c r="E1473" s="808"/>
      <c r="F1473" s="808"/>
      <c r="G1473" s="808"/>
      <c r="H1473" s="808"/>
      <c r="I1473" s="808"/>
      <c r="J1473" s="809"/>
    </row>
    <row r="1474" spans="1:10" s="29" customFormat="1" x14ac:dyDescent="0.2">
      <c r="A1474" s="2705"/>
      <c r="B1474" s="2705"/>
      <c r="C1474" s="2705"/>
      <c r="D1474" s="2705"/>
      <c r="E1474" s="2705"/>
      <c r="F1474" s="2705"/>
      <c r="G1474" s="2705"/>
      <c r="H1474" s="2705"/>
      <c r="I1474" s="2705"/>
      <c r="J1474" s="2705"/>
    </row>
    <row r="1475" spans="1:10" s="29" customFormat="1" x14ac:dyDescent="0.2">
      <c r="A1475" s="374" t="s">
        <v>875</v>
      </c>
      <c r="B1475" s="591" t="s">
        <v>1013</v>
      </c>
      <c r="C1475" s="591"/>
      <c r="D1475" s="591"/>
      <c r="E1475" s="591"/>
      <c r="F1475" s="591"/>
      <c r="G1475" s="591"/>
      <c r="H1475" s="591"/>
      <c r="I1475" s="591"/>
      <c r="J1475" s="591"/>
    </row>
    <row r="1476" spans="1:10" s="29" customFormat="1" ht="49.5" customHeight="1" thickBot="1" x14ac:dyDescent="0.25">
      <c r="A1476" s="592"/>
      <c r="B1476" s="592"/>
      <c r="C1476" s="375"/>
      <c r="D1476" s="375"/>
      <c r="E1476" s="375"/>
      <c r="F1476" s="375"/>
      <c r="G1476" s="375"/>
      <c r="H1476" s="375"/>
      <c r="I1476" s="375"/>
      <c r="J1476" s="375"/>
    </row>
    <row r="1477" spans="1:10" s="29" customFormat="1" ht="15.75" thickTop="1" thickBot="1" x14ac:dyDescent="0.25">
      <c r="A1477" s="538" t="s">
        <v>1019</v>
      </c>
      <c r="B1477" s="539"/>
      <c r="C1477" s="539"/>
      <c r="D1477" s="539"/>
      <c r="E1477" s="539"/>
      <c r="F1477" s="540"/>
      <c r="G1477" s="568" t="s">
        <v>22</v>
      </c>
      <c r="H1477" s="568"/>
      <c r="I1477" s="568"/>
      <c r="J1477" s="569"/>
    </row>
    <row r="1478" spans="1:10" s="29" customFormat="1" ht="15" thickBot="1" x14ac:dyDescent="0.25">
      <c r="A1478" s="541"/>
      <c r="B1478" s="542"/>
      <c r="C1478" s="542"/>
      <c r="D1478" s="542"/>
      <c r="E1478" s="542"/>
      <c r="F1478" s="543"/>
      <c r="G1478" s="570" t="s">
        <v>395</v>
      </c>
      <c r="H1478" s="571"/>
      <c r="I1478" s="572" t="s">
        <v>876</v>
      </c>
      <c r="J1478" s="573"/>
    </row>
    <row r="1479" spans="1:10" s="29" customFormat="1" ht="15" thickTop="1" x14ac:dyDescent="0.2">
      <c r="A1479" s="547" t="s">
        <v>1020</v>
      </c>
      <c r="B1479" s="548"/>
      <c r="C1479" s="548"/>
      <c r="D1479" s="548"/>
      <c r="E1479" s="548"/>
      <c r="F1479" s="549"/>
      <c r="G1479" s="550"/>
      <c r="H1479" s="551"/>
      <c r="I1479" s="552"/>
      <c r="J1479" s="553"/>
    </row>
    <row r="1480" spans="1:10" s="29" customFormat="1" ht="14.25" customHeight="1" x14ac:dyDescent="0.2">
      <c r="A1480" s="554" t="s">
        <v>1021</v>
      </c>
      <c r="B1480" s="555"/>
      <c r="C1480" s="555"/>
      <c r="D1480" s="555"/>
      <c r="E1480" s="555"/>
      <c r="F1480" s="556"/>
      <c r="G1480" s="557"/>
      <c r="H1480" s="558"/>
      <c r="I1480" s="559"/>
      <c r="J1480" s="560"/>
    </row>
    <row r="1481" spans="1:10" s="29" customFormat="1" ht="14.25" customHeight="1" x14ac:dyDescent="0.2">
      <c r="A1481" s="554" t="s">
        <v>1022</v>
      </c>
      <c r="B1481" s="555"/>
      <c r="C1481" s="555"/>
      <c r="D1481" s="555"/>
      <c r="E1481" s="555"/>
      <c r="F1481" s="556"/>
      <c r="G1481" s="557"/>
      <c r="H1481" s="558"/>
      <c r="I1481" s="559"/>
      <c r="J1481" s="560"/>
    </row>
    <row r="1482" spans="1:10" s="29" customFormat="1" x14ac:dyDescent="0.2">
      <c r="A1482" s="554" t="s">
        <v>1023</v>
      </c>
      <c r="B1482" s="555"/>
      <c r="C1482" s="555"/>
      <c r="D1482" s="555"/>
      <c r="E1482" s="555"/>
      <c r="F1482" s="556"/>
      <c r="G1482" s="557"/>
      <c r="H1482" s="558"/>
      <c r="I1482" s="559"/>
      <c r="J1482" s="560"/>
    </row>
    <row r="1483" spans="1:10" s="29" customFormat="1" x14ac:dyDescent="0.2">
      <c r="A1483" s="554" t="s">
        <v>1024</v>
      </c>
      <c r="B1483" s="555"/>
      <c r="C1483" s="555"/>
      <c r="D1483" s="555"/>
      <c r="E1483" s="555"/>
      <c r="F1483" s="556"/>
      <c r="G1483" s="557"/>
      <c r="H1483" s="558"/>
      <c r="I1483" s="559"/>
      <c r="J1483" s="560"/>
    </row>
    <row r="1484" spans="1:10" s="29" customFormat="1" ht="32.25" customHeight="1" thickBot="1" x14ac:dyDescent="0.25">
      <c r="A1484" s="561" t="s">
        <v>1025</v>
      </c>
      <c r="B1484" s="562"/>
      <c r="C1484" s="562"/>
      <c r="D1484" s="562"/>
      <c r="E1484" s="562"/>
      <c r="F1484" s="563"/>
      <c r="G1484" s="564"/>
      <c r="H1484" s="565"/>
      <c r="I1484" s="566"/>
      <c r="J1484" s="567"/>
    </row>
    <row r="1485" spans="1:10" s="29" customFormat="1" ht="49.5" customHeight="1" thickTop="1" thickBot="1" x14ac:dyDescent="0.25">
      <c r="A1485" s="375"/>
      <c r="B1485" s="375"/>
      <c r="C1485" s="375"/>
      <c r="D1485" s="375"/>
      <c r="E1485" s="375"/>
      <c r="F1485" s="375"/>
      <c r="G1485" s="375"/>
      <c r="H1485" s="375"/>
      <c r="I1485" s="375"/>
      <c r="J1485" s="375"/>
    </row>
    <row r="1486" spans="1:10" s="29" customFormat="1" ht="15.75" thickTop="1" thickBot="1" x14ac:dyDescent="0.25">
      <c r="A1486" s="538" t="s">
        <v>1019</v>
      </c>
      <c r="B1486" s="539"/>
      <c r="C1486" s="539"/>
      <c r="D1486" s="539"/>
      <c r="E1486" s="539"/>
      <c r="F1486" s="540"/>
      <c r="G1486" s="568" t="s">
        <v>663</v>
      </c>
      <c r="H1486" s="568"/>
      <c r="I1486" s="568"/>
      <c r="J1486" s="569"/>
    </row>
    <row r="1487" spans="1:10" s="29" customFormat="1" ht="15" thickBot="1" x14ac:dyDescent="0.25">
      <c r="A1487" s="541"/>
      <c r="B1487" s="542"/>
      <c r="C1487" s="542"/>
      <c r="D1487" s="542"/>
      <c r="E1487" s="542"/>
      <c r="F1487" s="543"/>
      <c r="G1487" s="570" t="s">
        <v>395</v>
      </c>
      <c r="H1487" s="571"/>
      <c r="I1487" s="572" t="s">
        <v>876</v>
      </c>
      <c r="J1487" s="573"/>
    </row>
    <row r="1488" spans="1:10" s="29" customFormat="1" ht="15" thickTop="1" x14ac:dyDescent="0.2">
      <c r="A1488" s="547" t="s">
        <v>1020</v>
      </c>
      <c r="B1488" s="548"/>
      <c r="C1488" s="548"/>
      <c r="D1488" s="548"/>
      <c r="E1488" s="548"/>
      <c r="F1488" s="549"/>
      <c r="G1488" s="550"/>
      <c r="H1488" s="551"/>
      <c r="I1488" s="552"/>
      <c r="J1488" s="553"/>
    </row>
    <row r="1489" spans="1:10" s="29" customFormat="1" ht="14.25" customHeight="1" x14ac:dyDescent="0.2">
      <c r="A1489" s="554" t="s">
        <v>1021</v>
      </c>
      <c r="B1489" s="555"/>
      <c r="C1489" s="555"/>
      <c r="D1489" s="555"/>
      <c r="E1489" s="555"/>
      <c r="F1489" s="556"/>
      <c r="G1489" s="557"/>
      <c r="H1489" s="558"/>
      <c r="I1489" s="559"/>
      <c r="J1489" s="560"/>
    </row>
    <row r="1490" spans="1:10" s="29" customFormat="1" ht="14.25" customHeight="1" x14ac:dyDescent="0.2">
      <c r="A1490" s="554" t="s">
        <v>1022</v>
      </c>
      <c r="B1490" s="555"/>
      <c r="C1490" s="555"/>
      <c r="D1490" s="555"/>
      <c r="E1490" s="555"/>
      <c r="F1490" s="556"/>
      <c r="G1490" s="557"/>
      <c r="H1490" s="558"/>
      <c r="I1490" s="559"/>
      <c r="J1490" s="560"/>
    </row>
    <row r="1491" spans="1:10" s="29" customFormat="1" x14ac:dyDescent="0.2">
      <c r="A1491" s="554" t="s">
        <v>1023</v>
      </c>
      <c r="B1491" s="555"/>
      <c r="C1491" s="555"/>
      <c r="D1491" s="555"/>
      <c r="E1491" s="555"/>
      <c r="F1491" s="556"/>
      <c r="G1491" s="557"/>
      <c r="H1491" s="558"/>
      <c r="I1491" s="559"/>
      <c r="J1491" s="560"/>
    </row>
    <row r="1492" spans="1:10" s="29" customFormat="1" x14ac:dyDescent="0.2">
      <c r="A1492" s="554" t="s">
        <v>1024</v>
      </c>
      <c r="B1492" s="555"/>
      <c r="C1492" s="555"/>
      <c r="D1492" s="555"/>
      <c r="E1492" s="555"/>
      <c r="F1492" s="556"/>
      <c r="G1492" s="557"/>
      <c r="H1492" s="558"/>
      <c r="I1492" s="559"/>
      <c r="J1492" s="560"/>
    </row>
    <row r="1493" spans="1:10" s="29" customFormat="1" ht="15" thickBot="1" x14ac:dyDescent="0.25">
      <c r="A1493" s="561" t="s">
        <v>1025</v>
      </c>
      <c r="B1493" s="562"/>
      <c r="C1493" s="562"/>
      <c r="D1493" s="562"/>
      <c r="E1493" s="562"/>
      <c r="F1493" s="563"/>
      <c r="G1493" s="564"/>
      <c r="H1493" s="565"/>
      <c r="I1493" s="566"/>
      <c r="J1493" s="567"/>
    </row>
    <row r="1494" spans="1:10" s="29" customFormat="1" ht="15" thickTop="1" x14ac:dyDescent="0.2">
      <c r="A1494" s="544"/>
      <c r="B1494" s="544"/>
      <c r="C1494" s="375"/>
      <c r="D1494" s="375"/>
      <c r="E1494" s="375"/>
      <c r="F1494" s="375"/>
      <c r="G1494" s="375"/>
      <c r="H1494" s="375"/>
      <c r="I1494" s="375"/>
      <c r="J1494" s="375"/>
    </row>
    <row r="1495" spans="1:10" s="29" customFormat="1" x14ac:dyDescent="0.2">
      <c r="A1495" s="376"/>
      <c r="B1495" s="376"/>
      <c r="C1495" s="376"/>
      <c r="D1495" s="376"/>
      <c r="E1495" s="376"/>
      <c r="F1495" s="376"/>
      <c r="G1495" s="377"/>
      <c r="H1495" s="377"/>
      <c r="I1495" s="377"/>
      <c r="J1495" s="377"/>
    </row>
    <row r="1496" spans="1:10" s="29" customFormat="1" x14ac:dyDescent="0.2">
      <c r="A1496" s="545" t="s">
        <v>877</v>
      </c>
      <c r="B1496" s="545"/>
      <c r="C1496" s="545"/>
      <c r="D1496" s="545"/>
      <c r="E1496" s="545"/>
      <c r="F1496" s="545"/>
      <c r="G1496" s="545"/>
      <c r="H1496" s="545"/>
      <c r="I1496" s="545"/>
      <c r="J1496" s="545"/>
    </row>
    <row r="1497" spans="1:10" s="29" customFormat="1" x14ac:dyDescent="0.2">
      <c r="A1497" s="228"/>
      <c r="B1497" s="228"/>
      <c r="C1497" s="228"/>
      <c r="D1497" s="228"/>
      <c r="E1497" s="228"/>
      <c r="F1497" s="228"/>
      <c r="G1497" s="228"/>
      <c r="H1497" s="228"/>
      <c r="I1497" s="228"/>
      <c r="J1497" s="228"/>
    </row>
    <row r="1498" spans="1:10" s="29" customFormat="1" ht="31.5" customHeight="1" x14ac:dyDescent="0.2">
      <c r="A1498" s="2843"/>
      <c r="B1498" s="2844"/>
      <c r="C1498" s="2844"/>
      <c r="D1498" s="2844"/>
      <c r="E1498" s="2844"/>
      <c r="F1498" s="2844"/>
      <c r="G1498" s="2844"/>
      <c r="H1498" s="2844"/>
      <c r="I1498" s="2844"/>
      <c r="J1498" s="2845"/>
    </row>
    <row r="1499" spans="1:10" s="29" customFormat="1" x14ac:dyDescent="0.2">
      <c r="A1499" s="243"/>
      <c r="B1499" s="243"/>
      <c r="C1499" s="243"/>
      <c r="D1499" s="243"/>
      <c r="E1499" s="243"/>
      <c r="F1499" s="243"/>
      <c r="G1499" s="243"/>
      <c r="H1499" s="243"/>
      <c r="I1499" s="243"/>
      <c r="J1499" s="243"/>
    </row>
    <row r="1500" spans="1:10" s="29" customFormat="1" x14ac:dyDescent="0.2">
      <c r="A1500" s="374" t="s">
        <v>1026</v>
      </c>
      <c r="B1500" s="590" t="s">
        <v>1027</v>
      </c>
      <c r="C1500" s="591"/>
      <c r="D1500" s="591"/>
      <c r="E1500" s="591"/>
      <c r="F1500" s="591"/>
      <c r="G1500" s="591"/>
      <c r="H1500" s="591"/>
      <c r="I1500" s="591"/>
      <c r="J1500" s="591"/>
    </row>
    <row r="1501" spans="1:10" s="29" customFormat="1" ht="45.75" customHeight="1" thickBot="1" x14ac:dyDescent="0.25">
      <c r="A1501" s="592"/>
      <c r="B1501" s="592"/>
      <c r="C1501" s="375"/>
      <c r="D1501" s="375"/>
      <c r="E1501" s="375"/>
      <c r="F1501" s="375"/>
      <c r="G1501" s="375"/>
      <c r="H1501" s="375"/>
      <c r="I1501" s="375"/>
      <c r="J1501" s="375"/>
    </row>
    <row r="1502" spans="1:10" s="29" customFormat="1" ht="15.75" thickTop="1" thickBot="1" x14ac:dyDescent="0.25">
      <c r="A1502" s="538" t="s">
        <v>1028</v>
      </c>
      <c r="B1502" s="539"/>
      <c r="C1502" s="539"/>
      <c r="D1502" s="539"/>
      <c r="E1502" s="539"/>
      <c r="F1502" s="540"/>
      <c r="G1502" s="568" t="s">
        <v>22</v>
      </c>
      <c r="H1502" s="568"/>
      <c r="I1502" s="568"/>
      <c r="J1502" s="569"/>
    </row>
    <row r="1503" spans="1:10" s="29" customFormat="1" ht="15" thickBot="1" x14ac:dyDescent="0.25">
      <c r="A1503" s="541"/>
      <c r="B1503" s="542"/>
      <c r="C1503" s="542"/>
      <c r="D1503" s="542"/>
      <c r="E1503" s="542"/>
      <c r="F1503" s="543"/>
      <c r="G1503" s="570" t="s">
        <v>395</v>
      </c>
      <c r="H1503" s="571"/>
      <c r="I1503" s="572" t="s">
        <v>876</v>
      </c>
      <c r="J1503" s="573"/>
    </row>
    <row r="1504" spans="1:10" s="29" customFormat="1" ht="15" thickTop="1" x14ac:dyDescent="0.2">
      <c r="A1504" s="547" t="s">
        <v>396</v>
      </c>
      <c r="B1504" s="548"/>
      <c r="C1504" s="548"/>
      <c r="D1504" s="548"/>
      <c r="E1504" s="548"/>
      <c r="F1504" s="549"/>
      <c r="G1504" s="550"/>
      <c r="H1504" s="551"/>
      <c r="I1504" s="552"/>
      <c r="J1504" s="553"/>
    </row>
    <row r="1505" spans="1:10" s="29" customFormat="1" ht="14.25" customHeight="1" x14ac:dyDescent="0.2">
      <c r="A1505" s="554" t="s">
        <v>397</v>
      </c>
      <c r="B1505" s="555"/>
      <c r="C1505" s="555"/>
      <c r="D1505" s="555"/>
      <c r="E1505" s="555"/>
      <c r="F1505" s="556"/>
      <c r="G1505" s="557"/>
      <c r="H1505" s="558"/>
      <c r="I1505" s="559"/>
      <c r="J1505" s="560"/>
    </row>
    <row r="1506" spans="1:10" s="29" customFormat="1" x14ac:dyDescent="0.2">
      <c r="A1506" s="554" t="s">
        <v>398</v>
      </c>
      <c r="B1506" s="555"/>
      <c r="C1506" s="555"/>
      <c r="D1506" s="555"/>
      <c r="E1506" s="555"/>
      <c r="F1506" s="556"/>
      <c r="G1506" s="557"/>
      <c r="H1506" s="558"/>
      <c r="I1506" s="559"/>
      <c r="J1506" s="560"/>
    </row>
    <row r="1507" spans="1:10" s="29" customFormat="1" x14ac:dyDescent="0.2">
      <c r="A1507" s="554" t="s">
        <v>399</v>
      </c>
      <c r="B1507" s="555"/>
      <c r="C1507" s="555"/>
      <c r="D1507" s="555"/>
      <c r="E1507" s="555"/>
      <c r="F1507" s="556"/>
      <c r="G1507" s="557"/>
      <c r="H1507" s="558"/>
      <c r="I1507" s="559"/>
      <c r="J1507" s="560"/>
    </row>
    <row r="1508" spans="1:10" s="29" customFormat="1" ht="32.25" customHeight="1" thickBot="1" x14ac:dyDescent="0.25">
      <c r="A1508" s="561" t="s">
        <v>227</v>
      </c>
      <c r="B1508" s="562"/>
      <c r="C1508" s="562"/>
      <c r="D1508" s="562"/>
      <c r="E1508" s="562"/>
      <c r="F1508" s="563"/>
      <c r="G1508" s="564"/>
      <c r="H1508" s="565"/>
      <c r="I1508" s="566"/>
      <c r="J1508" s="567"/>
    </row>
    <row r="1509" spans="1:10" s="29" customFormat="1" ht="49.5" customHeight="1" thickTop="1" thickBot="1" x14ac:dyDescent="0.25">
      <c r="A1509" s="375"/>
      <c r="B1509" s="375"/>
      <c r="C1509" s="375"/>
      <c r="D1509" s="375"/>
      <c r="E1509" s="375"/>
      <c r="F1509" s="375"/>
      <c r="G1509" s="375"/>
      <c r="H1509" s="375"/>
      <c r="I1509" s="375"/>
      <c r="J1509" s="375"/>
    </row>
    <row r="1510" spans="1:10" s="29" customFormat="1" ht="15" customHeight="1" thickTop="1" thickBot="1" x14ac:dyDescent="0.25">
      <c r="A1510" s="538" t="s">
        <v>1019</v>
      </c>
      <c r="B1510" s="539"/>
      <c r="C1510" s="539"/>
      <c r="D1510" s="539"/>
      <c r="E1510" s="539"/>
      <c r="F1510" s="540"/>
      <c r="G1510" s="568" t="s">
        <v>663</v>
      </c>
      <c r="H1510" s="568"/>
      <c r="I1510" s="568"/>
      <c r="J1510" s="569"/>
    </row>
    <row r="1511" spans="1:10" s="29" customFormat="1" ht="14.25" customHeight="1" thickBot="1" x14ac:dyDescent="0.25">
      <c r="A1511" s="541"/>
      <c r="B1511" s="542"/>
      <c r="C1511" s="542"/>
      <c r="D1511" s="542"/>
      <c r="E1511" s="542"/>
      <c r="F1511" s="543"/>
      <c r="G1511" s="570" t="s">
        <v>395</v>
      </c>
      <c r="H1511" s="571"/>
      <c r="I1511" s="572" t="s">
        <v>876</v>
      </c>
      <c r="J1511" s="573"/>
    </row>
    <row r="1512" spans="1:10" s="29" customFormat="1" ht="14.25" customHeight="1" thickTop="1" x14ac:dyDescent="0.2">
      <c r="A1512" s="547" t="s">
        <v>396</v>
      </c>
      <c r="B1512" s="548"/>
      <c r="C1512" s="548"/>
      <c r="D1512" s="548"/>
      <c r="E1512" s="548"/>
      <c r="F1512" s="549"/>
      <c r="G1512" s="550"/>
      <c r="H1512" s="551"/>
      <c r="I1512" s="552"/>
      <c r="J1512" s="553"/>
    </row>
    <row r="1513" spans="1:10" s="29" customFormat="1" ht="14.25" customHeight="1" x14ac:dyDescent="0.2">
      <c r="A1513" s="554" t="s">
        <v>397</v>
      </c>
      <c r="B1513" s="555"/>
      <c r="C1513" s="555"/>
      <c r="D1513" s="555"/>
      <c r="E1513" s="555"/>
      <c r="F1513" s="556"/>
      <c r="G1513" s="557"/>
      <c r="H1513" s="558"/>
      <c r="I1513" s="559"/>
      <c r="J1513" s="560"/>
    </row>
    <row r="1514" spans="1:10" s="29" customFormat="1" x14ac:dyDescent="0.2">
      <c r="A1514" s="554" t="s">
        <v>398</v>
      </c>
      <c r="B1514" s="555"/>
      <c r="C1514" s="555"/>
      <c r="D1514" s="555"/>
      <c r="E1514" s="555"/>
      <c r="F1514" s="556"/>
      <c r="G1514" s="557"/>
      <c r="H1514" s="558"/>
      <c r="I1514" s="559"/>
      <c r="J1514" s="560"/>
    </row>
    <row r="1515" spans="1:10" s="29" customFormat="1" x14ac:dyDescent="0.2">
      <c r="A1515" s="554" t="s">
        <v>399</v>
      </c>
      <c r="B1515" s="555"/>
      <c r="C1515" s="555"/>
      <c r="D1515" s="555"/>
      <c r="E1515" s="555"/>
      <c r="F1515" s="556"/>
      <c r="G1515" s="557"/>
      <c r="H1515" s="558"/>
      <c r="I1515" s="559"/>
      <c r="J1515" s="560"/>
    </row>
    <row r="1516" spans="1:10" s="29" customFormat="1" ht="15" thickBot="1" x14ac:dyDescent="0.25">
      <c r="A1516" s="561" t="s">
        <v>227</v>
      </c>
      <c r="B1516" s="562"/>
      <c r="C1516" s="562"/>
      <c r="D1516" s="562"/>
      <c r="E1516" s="562"/>
      <c r="F1516" s="563"/>
      <c r="G1516" s="564"/>
      <c r="H1516" s="565"/>
      <c r="I1516" s="566"/>
      <c r="J1516" s="567"/>
    </row>
    <row r="1517" spans="1:10" s="29" customFormat="1" ht="15" thickTop="1" x14ac:dyDescent="0.2">
      <c r="A1517" s="544"/>
      <c r="B1517" s="544"/>
      <c r="C1517" s="375"/>
      <c r="D1517" s="375"/>
      <c r="E1517" s="375"/>
      <c r="F1517" s="375"/>
      <c r="G1517" s="375"/>
      <c r="H1517" s="375"/>
      <c r="I1517" s="375"/>
      <c r="J1517" s="375"/>
    </row>
    <row r="1518" spans="1:10" s="29" customFormat="1" x14ac:dyDescent="0.2">
      <c r="A1518" s="376"/>
      <c r="B1518" s="376"/>
      <c r="C1518" s="376"/>
      <c r="D1518" s="376"/>
      <c r="E1518" s="376"/>
      <c r="F1518" s="376"/>
      <c r="G1518" s="377"/>
      <c r="H1518" s="377"/>
      <c r="I1518" s="377"/>
      <c r="J1518" s="377"/>
    </row>
    <row r="1519" spans="1:10" s="29" customFormat="1" x14ac:dyDescent="0.2">
      <c r="A1519" s="545" t="s">
        <v>1029</v>
      </c>
      <c r="B1519" s="545"/>
      <c r="C1519" s="545"/>
      <c r="D1519" s="545"/>
      <c r="E1519" s="545"/>
      <c r="F1519" s="545"/>
      <c r="G1519" s="545"/>
      <c r="H1519" s="545"/>
      <c r="I1519" s="545"/>
      <c r="J1519" s="545"/>
    </row>
    <row r="1520" spans="1:10" s="29" customFormat="1" x14ac:dyDescent="0.2">
      <c r="A1520" s="373"/>
      <c r="B1520" s="373"/>
      <c r="C1520" s="373"/>
      <c r="D1520" s="373"/>
      <c r="E1520" s="373"/>
      <c r="F1520" s="373"/>
      <c r="G1520" s="373"/>
      <c r="H1520" s="373"/>
      <c r="I1520" s="373"/>
      <c r="J1520" s="373"/>
    </row>
    <row r="1521" spans="1:10" s="29" customFormat="1" x14ac:dyDescent="0.2">
      <c r="A1521" s="546"/>
      <c r="B1521" s="546"/>
      <c r="C1521" s="546"/>
      <c r="D1521" s="546"/>
      <c r="E1521" s="546"/>
      <c r="F1521" s="546"/>
      <c r="G1521" s="546"/>
      <c r="H1521" s="546"/>
      <c r="I1521" s="546"/>
      <c r="J1521" s="546"/>
    </row>
    <row r="1522" spans="1:10" s="29" customFormat="1" x14ac:dyDescent="0.2">
      <c r="A1522" s="373"/>
      <c r="B1522" s="373"/>
      <c r="C1522" s="373"/>
      <c r="D1522" s="373"/>
      <c r="E1522" s="373"/>
      <c r="F1522" s="373"/>
      <c r="G1522" s="373"/>
      <c r="H1522" s="373"/>
      <c r="I1522" s="373"/>
      <c r="J1522" s="373"/>
    </row>
    <row r="1523" spans="1:10" s="29" customFormat="1" x14ac:dyDescent="0.2">
      <c r="A1523" s="373"/>
      <c r="B1523" s="373"/>
      <c r="C1523" s="373"/>
      <c r="D1523" s="373"/>
      <c r="E1523" s="373"/>
      <c r="F1523" s="373"/>
      <c r="G1523" s="373"/>
      <c r="H1523" s="373"/>
      <c r="I1523" s="373"/>
      <c r="J1523" s="373"/>
    </row>
    <row r="1524" spans="1:10" s="29" customFormat="1" ht="36.75" customHeight="1" x14ac:dyDescent="0.2">
      <c r="A1524" s="105" t="s">
        <v>400</v>
      </c>
      <c r="B1524" s="721" t="s">
        <v>401</v>
      </c>
      <c r="C1524" s="721"/>
      <c r="D1524" s="721"/>
      <c r="E1524" s="721"/>
      <c r="F1524" s="721"/>
      <c r="G1524" s="721"/>
      <c r="H1524" s="721"/>
      <c r="I1524" s="721"/>
      <c r="J1524" s="721"/>
    </row>
    <row r="1525" spans="1:10" s="29" customFormat="1" ht="15" thickBot="1" x14ac:dyDescent="0.25">
      <c r="A1525" s="82"/>
      <c r="B1525" s="82"/>
      <c r="C1525" s="82"/>
      <c r="D1525" s="82"/>
      <c r="E1525" s="82"/>
      <c r="F1525" s="82"/>
      <c r="G1525" s="82"/>
      <c r="H1525" s="82"/>
      <c r="I1525" s="82"/>
      <c r="J1525" s="82"/>
    </row>
    <row r="1526" spans="1:10" s="29" customFormat="1" ht="15.75" thickTop="1" thickBot="1" x14ac:dyDescent="0.25">
      <c r="A1526" s="1837" t="s">
        <v>21</v>
      </c>
      <c r="B1526" s="1838"/>
      <c r="C1526" s="1838"/>
      <c r="D1526" s="1839"/>
      <c r="E1526" s="1831" t="s">
        <v>802</v>
      </c>
      <c r="F1526" s="1832"/>
      <c r="G1526" s="1833"/>
      <c r="H1526" s="1834" t="s">
        <v>803</v>
      </c>
      <c r="I1526" s="1832"/>
      <c r="J1526" s="1835"/>
    </row>
    <row r="1527" spans="1:10" s="29" customFormat="1" ht="15" thickTop="1" x14ac:dyDescent="0.2">
      <c r="A1527" s="1829" t="s">
        <v>53</v>
      </c>
      <c r="B1527" s="1830"/>
      <c r="C1527" s="1830"/>
      <c r="D1527" s="1840"/>
      <c r="E1527" s="1820"/>
      <c r="F1527" s="1820"/>
      <c r="G1527" s="1847"/>
      <c r="H1527" s="1822"/>
      <c r="I1527" s="1820"/>
      <c r="J1527" s="1823"/>
    </row>
    <row r="1528" spans="1:10" s="29" customFormat="1" x14ac:dyDescent="0.2">
      <c r="A1528" s="1805" t="s">
        <v>402</v>
      </c>
      <c r="B1528" s="1806"/>
      <c r="C1528" s="1806"/>
      <c r="D1528" s="1836"/>
      <c r="E1528" s="1808"/>
      <c r="F1528" s="1808"/>
      <c r="G1528" s="1841"/>
      <c r="H1528" s="1810"/>
      <c r="I1528" s="1808"/>
      <c r="J1528" s="1811"/>
    </row>
    <row r="1529" spans="1:10" s="29" customFormat="1" x14ac:dyDescent="0.2">
      <c r="A1529" s="1805" t="s">
        <v>403</v>
      </c>
      <c r="B1529" s="1806"/>
      <c r="C1529" s="1806"/>
      <c r="D1529" s="1836"/>
      <c r="E1529" s="1808"/>
      <c r="F1529" s="1808"/>
      <c r="G1529" s="1841"/>
      <c r="H1529" s="1810"/>
      <c r="I1529" s="1808"/>
      <c r="J1529" s="1811"/>
    </row>
    <row r="1530" spans="1:10" s="29" customFormat="1" x14ac:dyDescent="0.2">
      <c r="A1530" s="1805" t="s">
        <v>404</v>
      </c>
      <c r="B1530" s="1806"/>
      <c r="C1530" s="1806"/>
      <c r="D1530" s="1836"/>
      <c r="E1530" s="1808"/>
      <c r="F1530" s="1808"/>
      <c r="G1530" s="1841"/>
      <c r="H1530" s="1810"/>
      <c r="I1530" s="1808"/>
      <c r="J1530" s="1811"/>
    </row>
    <row r="1531" spans="1:10" s="29" customFormat="1" x14ac:dyDescent="0.2">
      <c r="A1531" s="1805" t="s">
        <v>405</v>
      </c>
      <c r="B1531" s="1806"/>
      <c r="C1531" s="1806"/>
      <c r="D1531" s="1836"/>
      <c r="E1531" s="1808"/>
      <c r="F1531" s="1808"/>
      <c r="G1531" s="1841"/>
      <c r="H1531" s="1810"/>
      <c r="I1531" s="1808"/>
      <c r="J1531" s="1811"/>
    </row>
    <row r="1532" spans="1:10" s="29" customFormat="1" x14ac:dyDescent="0.2">
      <c r="A1532" s="1805" t="s">
        <v>406</v>
      </c>
      <c r="B1532" s="1806"/>
      <c r="C1532" s="1806"/>
      <c r="D1532" s="1836"/>
      <c r="E1532" s="1808"/>
      <c r="F1532" s="1808"/>
      <c r="G1532" s="1841"/>
      <c r="H1532" s="1810"/>
      <c r="I1532" s="1808"/>
      <c r="J1532" s="1811"/>
    </row>
    <row r="1533" spans="1:10" s="29" customFormat="1" x14ac:dyDescent="0.2">
      <c r="A1533" s="1805" t="s">
        <v>407</v>
      </c>
      <c r="B1533" s="1806"/>
      <c r="C1533" s="1806"/>
      <c r="D1533" s="1836"/>
      <c r="E1533" s="1808"/>
      <c r="F1533" s="1808"/>
      <c r="G1533" s="1841"/>
      <c r="H1533" s="1810"/>
      <c r="I1533" s="1808"/>
      <c r="J1533" s="1811"/>
    </row>
    <row r="1534" spans="1:10" s="29" customFormat="1" x14ac:dyDescent="0.2">
      <c r="A1534" s="1805" t="s">
        <v>408</v>
      </c>
      <c r="B1534" s="1806"/>
      <c r="C1534" s="1806"/>
      <c r="D1534" s="1836"/>
      <c r="E1534" s="1808"/>
      <c r="F1534" s="1808"/>
      <c r="G1534" s="1841"/>
      <c r="H1534" s="1810"/>
      <c r="I1534" s="1808"/>
      <c r="J1534" s="1811"/>
    </row>
    <row r="1535" spans="1:10" s="29" customFormat="1" x14ac:dyDescent="0.2">
      <c r="A1535" s="1805" t="s">
        <v>878</v>
      </c>
      <c r="B1535" s="1806"/>
      <c r="C1535" s="1806"/>
      <c r="D1535" s="1836"/>
      <c r="E1535" s="1808"/>
      <c r="F1535" s="1808"/>
      <c r="G1535" s="1841"/>
      <c r="H1535" s="1810"/>
      <c r="I1535" s="1808"/>
      <c r="J1535" s="1811"/>
    </row>
    <row r="1536" spans="1:10" s="29" customFormat="1" ht="15" thickBot="1" x14ac:dyDescent="0.25">
      <c r="A1536" s="2701" t="s">
        <v>409</v>
      </c>
      <c r="B1536" s="2702"/>
      <c r="C1536" s="2702"/>
      <c r="D1536" s="2703"/>
      <c r="E1536" s="2679"/>
      <c r="F1536" s="2679"/>
      <c r="G1536" s="2704"/>
      <c r="H1536" s="2678"/>
      <c r="I1536" s="2679"/>
      <c r="J1536" s="2680"/>
    </row>
    <row r="1537" spans="1:10" s="29" customFormat="1" ht="15" thickTop="1" x14ac:dyDescent="0.2">
      <c r="A1537" s="34"/>
      <c r="B1537" s="34"/>
      <c r="C1537" s="34"/>
      <c r="D1537" s="34"/>
      <c r="E1537" s="143"/>
      <c r="F1537" s="143"/>
      <c r="G1537" s="143"/>
      <c r="H1537" s="143"/>
      <c r="I1537" s="143"/>
      <c r="J1537" s="143"/>
    </row>
    <row r="1538" spans="1:10" s="29" customFormat="1" x14ac:dyDescent="0.2">
      <c r="A1538" s="721" t="s">
        <v>879</v>
      </c>
      <c r="B1538" s="721"/>
      <c r="C1538" s="721"/>
      <c r="D1538" s="721"/>
      <c r="E1538" s="721"/>
      <c r="F1538" s="721"/>
      <c r="G1538" s="721"/>
      <c r="H1538" s="721"/>
      <c r="I1538" s="721"/>
      <c r="J1538" s="721"/>
    </row>
    <row r="1539" spans="1:10" s="29" customFormat="1" x14ac:dyDescent="0.2">
      <c r="A1539" s="228"/>
      <c r="B1539" s="228"/>
      <c r="C1539" s="228"/>
      <c r="D1539" s="228"/>
      <c r="E1539" s="228"/>
      <c r="F1539" s="228"/>
      <c r="G1539" s="228"/>
      <c r="H1539" s="228"/>
      <c r="I1539" s="228"/>
      <c r="J1539" s="228"/>
    </row>
    <row r="1540" spans="1:10" s="29" customFormat="1" x14ac:dyDescent="0.2">
      <c r="A1540" s="238"/>
      <c r="B1540" s="223"/>
      <c r="C1540" s="223"/>
      <c r="D1540" s="223"/>
      <c r="E1540" s="223"/>
      <c r="F1540" s="223"/>
      <c r="G1540" s="223"/>
      <c r="H1540" s="223"/>
      <c r="I1540" s="223"/>
      <c r="J1540" s="224"/>
    </row>
    <row r="1541" spans="1:10" s="29" customFormat="1" x14ac:dyDescent="0.2">
      <c r="A1541" s="228"/>
      <c r="B1541" s="228"/>
      <c r="C1541" s="228"/>
      <c r="D1541" s="228"/>
      <c r="E1541" s="228"/>
      <c r="F1541" s="228"/>
      <c r="G1541" s="228"/>
      <c r="H1541" s="228"/>
      <c r="I1541" s="228"/>
      <c r="J1541" s="228"/>
    </row>
    <row r="1542" spans="1:10" s="29" customFormat="1" x14ac:dyDescent="0.2">
      <c r="A1542" s="398"/>
      <c r="B1542" s="398"/>
      <c r="C1542" s="398"/>
      <c r="D1542" s="398"/>
      <c r="E1542" s="398"/>
      <c r="F1542" s="398"/>
      <c r="G1542" s="398"/>
      <c r="H1542" s="398"/>
      <c r="I1542" s="398"/>
      <c r="J1542" s="398"/>
    </row>
    <row r="1543" spans="1:10" s="29" customFormat="1" x14ac:dyDescent="0.2">
      <c r="A1543" s="398"/>
      <c r="B1543" s="398"/>
      <c r="C1543" s="398"/>
      <c r="D1543" s="398"/>
      <c r="E1543" s="398"/>
      <c r="F1543" s="398"/>
      <c r="G1543" s="398"/>
      <c r="H1543" s="398"/>
      <c r="I1543" s="398"/>
      <c r="J1543" s="398"/>
    </row>
    <row r="1544" spans="1:10" s="29" customFormat="1" x14ac:dyDescent="0.2">
      <c r="A1544" s="398"/>
      <c r="B1544" s="398"/>
      <c r="C1544" s="398"/>
      <c r="D1544" s="398"/>
      <c r="E1544" s="401"/>
      <c r="F1544" s="398"/>
      <c r="G1544" s="398"/>
      <c r="H1544" s="398"/>
      <c r="I1544" s="398"/>
      <c r="J1544" s="398"/>
    </row>
    <row r="1545" spans="1:10" s="29" customFormat="1" x14ac:dyDescent="0.2">
      <c r="A1545" s="398"/>
      <c r="B1545" s="398"/>
      <c r="C1545" s="398"/>
      <c r="D1545" s="398"/>
      <c r="E1545" s="398"/>
      <c r="F1545" s="398"/>
      <c r="G1545" s="398"/>
      <c r="H1545" s="398"/>
      <c r="I1545" s="398"/>
      <c r="J1545" s="398"/>
    </row>
    <row r="1546" spans="1:10" s="29" customFormat="1" ht="132.75" customHeight="1" x14ac:dyDescent="0.2">
      <c r="A1546" s="228"/>
      <c r="B1546" s="228"/>
      <c r="C1546" s="228"/>
      <c r="D1546" s="228"/>
      <c r="E1546" s="228"/>
      <c r="F1546" s="228"/>
      <c r="G1546" s="228"/>
      <c r="H1546" s="228"/>
      <c r="I1546" s="228"/>
      <c r="J1546" s="228"/>
    </row>
    <row r="1547" spans="1:10" s="29" customFormat="1" x14ac:dyDescent="0.2">
      <c r="A1547" s="35" t="s">
        <v>410</v>
      </c>
      <c r="B1547" s="1807" t="s">
        <v>1014</v>
      </c>
      <c r="C1547" s="1807"/>
      <c r="D1547" s="1807"/>
      <c r="E1547" s="1807"/>
      <c r="F1547" s="1807"/>
      <c r="G1547" s="1807"/>
      <c r="H1547" s="1807"/>
      <c r="I1547" s="1807"/>
      <c r="J1547" s="1807"/>
    </row>
    <row r="1548" spans="1:10" s="29" customFormat="1" ht="58.5" customHeight="1" thickBot="1" x14ac:dyDescent="0.25">
      <c r="A1548" s="94"/>
      <c r="B1548" s="94"/>
      <c r="C1548" s="94"/>
      <c r="D1548" s="94"/>
      <c r="E1548" s="94"/>
      <c r="F1548" s="94"/>
      <c r="G1548" s="94"/>
      <c r="H1548" s="94"/>
      <c r="I1548" s="94"/>
      <c r="J1548" s="94"/>
    </row>
    <row r="1549" spans="1:10" s="29" customFormat="1" ht="75.75" customHeight="1" thickTop="1" thickBot="1" x14ac:dyDescent="0.25">
      <c r="A1549" s="1848" t="s">
        <v>880</v>
      </c>
      <c r="B1549" s="1849"/>
      <c r="C1549" s="1849"/>
      <c r="D1549" s="1849"/>
      <c r="E1549" s="1824" t="s">
        <v>411</v>
      </c>
      <c r="F1549" s="1825"/>
      <c r="G1549" s="1852" t="s">
        <v>95</v>
      </c>
      <c r="H1549" s="1853"/>
      <c r="I1549" s="1853"/>
      <c r="J1549" s="1854"/>
    </row>
    <row r="1550" spans="1:10" s="29" customFormat="1" ht="42.6" customHeight="1" thickBot="1" x14ac:dyDescent="0.25">
      <c r="A1550" s="1850"/>
      <c r="B1550" s="1851"/>
      <c r="C1550" s="1851"/>
      <c r="D1550" s="1851"/>
      <c r="E1550" s="1826"/>
      <c r="F1550" s="1827"/>
      <c r="G1550" s="744" t="s">
        <v>802</v>
      </c>
      <c r="H1550" s="745"/>
      <c r="I1550" s="746" t="s">
        <v>881</v>
      </c>
      <c r="J1550" s="747"/>
    </row>
    <row r="1551" spans="1:10" s="29" customFormat="1" ht="63.75" customHeight="1" thickTop="1" x14ac:dyDescent="0.2">
      <c r="A1551" s="785" t="s">
        <v>412</v>
      </c>
      <c r="B1551" s="786"/>
      <c r="C1551" s="786"/>
      <c r="D1551" s="786"/>
      <c r="E1551" s="1842"/>
      <c r="F1551" s="1843"/>
      <c r="G1551" s="1844"/>
      <c r="H1551" s="1845"/>
      <c r="I1551" s="1844"/>
      <c r="J1551" s="1846"/>
    </row>
    <row r="1552" spans="1:10" s="29" customFormat="1" ht="53.25" customHeight="1" x14ac:dyDescent="0.2">
      <c r="A1552" s="787" t="s">
        <v>413</v>
      </c>
      <c r="B1552" s="788"/>
      <c r="C1552" s="788"/>
      <c r="D1552" s="788"/>
      <c r="E1552" s="693"/>
      <c r="F1552" s="694"/>
      <c r="G1552" s="691"/>
      <c r="H1552" s="695"/>
      <c r="I1552" s="691"/>
      <c r="J1552" s="692"/>
    </row>
    <row r="1553" spans="1:10" s="29" customFormat="1" ht="28.5" customHeight="1" x14ac:dyDescent="0.2">
      <c r="A1553" s="787" t="s">
        <v>414</v>
      </c>
      <c r="B1553" s="788"/>
      <c r="C1553" s="788"/>
      <c r="D1553" s="788"/>
      <c r="E1553" s="693"/>
      <c r="F1553" s="694"/>
      <c r="G1553" s="691"/>
      <c r="H1553" s="695"/>
      <c r="I1553" s="691"/>
      <c r="J1553" s="692"/>
    </row>
    <row r="1554" spans="1:10" s="29" customFormat="1" ht="33" customHeight="1" x14ac:dyDescent="0.2">
      <c r="A1554" s="787" t="s">
        <v>415</v>
      </c>
      <c r="B1554" s="788"/>
      <c r="C1554" s="788"/>
      <c r="D1554" s="788"/>
      <c r="E1554" s="693"/>
      <c r="F1554" s="694"/>
      <c r="G1554" s="691"/>
      <c r="H1554" s="695"/>
      <c r="I1554" s="691"/>
      <c r="J1554" s="692"/>
    </row>
    <row r="1555" spans="1:10" s="29" customFormat="1" ht="30.75" customHeight="1" x14ac:dyDescent="0.2">
      <c r="A1555" s="787" t="s">
        <v>416</v>
      </c>
      <c r="B1555" s="788"/>
      <c r="C1555" s="788"/>
      <c r="D1555" s="788"/>
      <c r="E1555" s="693"/>
      <c r="F1555" s="694"/>
      <c r="G1555" s="691"/>
      <c r="H1555" s="695"/>
      <c r="I1555" s="691"/>
      <c r="J1555" s="692"/>
    </row>
    <row r="1556" spans="1:10" s="29" customFormat="1" ht="31.5" customHeight="1" x14ac:dyDescent="0.2">
      <c r="A1556" s="787" t="s">
        <v>417</v>
      </c>
      <c r="B1556" s="788"/>
      <c r="C1556" s="788"/>
      <c r="D1556" s="788"/>
      <c r="E1556" s="693"/>
      <c r="F1556" s="694"/>
      <c r="G1556" s="691"/>
      <c r="H1556" s="695"/>
      <c r="I1556" s="691"/>
      <c r="J1556" s="692"/>
    </row>
    <row r="1557" spans="1:10" s="29" customFormat="1" ht="23.25" customHeight="1" x14ac:dyDescent="0.2">
      <c r="A1557" s="787" t="s">
        <v>418</v>
      </c>
      <c r="B1557" s="788"/>
      <c r="C1557" s="788"/>
      <c r="D1557" s="788"/>
      <c r="E1557" s="693"/>
      <c r="F1557" s="694"/>
      <c r="G1557" s="691"/>
      <c r="H1557" s="695"/>
      <c r="I1557" s="691"/>
      <c r="J1557" s="692"/>
    </row>
    <row r="1558" spans="1:10" s="29" customFormat="1" ht="42.6" customHeight="1" x14ac:dyDescent="0.2">
      <c r="A1558" s="787" t="s">
        <v>419</v>
      </c>
      <c r="B1558" s="788"/>
      <c r="C1558" s="788"/>
      <c r="D1558" s="788"/>
      <c r="E1558" s="693"/>
      <c r="F1558" s="694"/>
      <c r="G1558" s="691"/>
      <c r="H1558" s="695"/>
      <c r="I1558" s="691"/>
      <c r="J1558" s="692"/>
    </row>
    <row r="1559" spans="1:10" s="29" customFormat="1" x14ac:dyDescent="0.2">
      <c r="A1559" s="696" t="s">
        <v>420</v>
      </c>
      <c r="B1559" s="697"/>
      <c r="C1559" s="697"/>
      <c r="D1559" s="697"/>
      <c r="E1559" s="693" t="s">
        <v>1149</v>
      </c>
      <c r="F1559" s="694"/>
      <c r="G1559" s="691"/>
      <c r="H1559" s="695"/>
      <c r="I1559" s="691"/>
      <c r="J1559" s="692"/>
    </row>
    <row r="1560" spans="1:10" s="29" customFormat="1" ht="42" customHeight="1" thickBot="1" x14ac:dyDescent="0.25">
      <c r="A1560" s="2711" t="s">
        <v>421</v>
      </c>
      <c r="B1560" s="2712"/>
      <c r="C1560" s="2712"/>
      <c r="D1560" s="2712"/>
      <c r="E1560" s="2713"/>
      <c r="F1560" s="2714"/>
      <c r="G1560" s="2715"/>
      <c r="H1560" s="2716"/>
      <c r="I1560" s="2715"/>
      <c r="J1560" s="2717"/>
    </row>
    <row r="1561" spans="1:10" s="29" customFormat="1" ht="15" thickTop="1" x14ac:dyDescent="0.2">
      <c r="A1561" s="91"/>
      <c r="B1561" s="91"/>
      <c r="C1561" s="91"/>
      <c r="D1561" s="91"/>
      <c r="E1561" s="9"/>
      <c r="F1561" s="9"/>
      <c r="G1561" s="10"/>
      <c r="H1561" s="10"/>
      <c r="I1561" s="10"/>
      <c r="J1561" s="10"/>
    </row>
    <row r="1562" spans="1:10" s="29" customFormat="1" x14ac:dyDescent="0.2">
      <c r="A1562" s="675" t="s">
        <v>882</v>
      </c>
      <c r="B1562" s="675"/>
      <c r="C1562" s="675"/>
      <c r="D1562" s="675"/>
      <c r="E1562" s="675"/>
      <c r="F1562" s="675"/>
      <c r="G1562" s="675"/>
      <c r="H1562" s="675"/>
      <c r="I1562" s="675"/>
      <c r="J1562" s="675"/>
    </row>
    <row r="1563" spans="1:10" s="29" customFormat="1" ht="72.75" customHeight="1" x14ac:dyDescent="0.2">
      <c r="A1563" s="599" t="s">
        <v>1150</v>
      </c>
      <c r="B1563" s="600"/>
      <c r="C1563" s="600"/>
      <c r="D1563" s="600"/>
      <c r="E1563" s="600"/>
      <c r="F1563" s="600"/>
      <c r="G1563" s="600"/>
      <c r="H1563" s="600"/>
      <c r="I1563" s="600"/>
      <c r="J1563" s="601"/>
    </row>
    <row r="1564" spans="1:10" s="29" customFormat="1" x14ac:dyDescent="0.2">
      <c r="A1564" s="222"/>
      <c r="B1564" s="222"/>
      <c r="C1564" s="222"/>
      <c r="D1564" s="222"/>
      <c r="E1564" s="222"/>
      <c r="F1564" s="222"/>
      <c r="G1564" s="222"/>
      <c r="H1564" s="222"/>
      <c r="I1564" s="222"/>
      <c r="J1564" s="222"/>
    </row>
    <row r="1565" spans="1:10" s="29" customFormat="1" x14ac:dyDescent="0.2">
      <c r="A1565" s="2709" t="s">
        <v>883</v>
      </c>
      <c r="B1565" s="2710"/>
      <c r="C1565" s="2710"/>
      <c r="D1565" s="2710"/>
      <c r="E1565" s="2710"/>
      <c r="F1565" s="2710"/>
      <c r="G1565" s="2710"/>
      <c r="H1565" s="2710"/>
      <c r="I1565" s="2710"/>
      <c r="J1565" s="2710"/>
    </row>
    <row r="1566" spans="1:10" s="29" customFormat="1" x14ac:dyDescent="0.2">
      <c r="A1566" s="41"/>
      <c r="B1566" s="41"/>
      <c r="C1566" s="41"/>
      <c r="D1566" s="41"/>
      <c r="E1566" s="41"/>
      <c r="F1566" s="41"/>
      <c r="G1566" s="41"/>
      <c r="H1566" s="41"/>
      <c r="I1566" s="41"/>
      <c r="J1566" s="41"/>
    </row>
    <row r="1567" spans="1:10" s="29" customFormat="1" x14ac:dyDescent="0.2">
      <c r="A1567" s="144" t="s">
        <v>422</v>
      </c>
      <c r="B1567" s="789" t="s">
        <v>423</v>
      </c>
      <c r="C1567" s="789"/>
      <c r="D1567" s="789"/>
      <c r="E1567" s="789"/>
      <c r="F1567" s="789"/>
      <c r="G1567" s="789"/>
      <c r="H1567" s="789"/>
      <c r="I1567" s="789"/>
      <c r="J1567" s="789"/>
    </row>
    <row r="1568" spans="1:10" s="29" customFormat="1" x14ac:dyDescent="0.2">
      <c r="A1568" s="144"/>
      <c r="B1568" s="145"/>
      <c r="C1568" s="145"/>
      <c r="D1568" s="145"/>
      <c r="E1568" s="145"/>
      <c r="F1568" s="145"/>
      <c r="G1568" s="145"/>
      <c r="H1568" s="145"/>
      <c r="I1568" s="145"/>
      <c r="J1568" s="145"/>
    </row>
    <row r="1569" spans="1:12" s="29" customFormat="1" x14ac:dyDescent="0.2">
      <c r="A1569" s="105" t="s">
        <v>424</v>
      </c>
      <c r="B1569" s="721" t="s">
        <v>1015</v>
      </c>
      <c r="C1569" s="721"/>
      <c r="D1569" s="721"/>
      <c r="E1569" s="721"/>
      <c r="F1569" s="721"/>
      <c r="G1569" s="721"/>
      <c r="H1569" s="721"/>
      <c r="I1569" s="721"/>
      <c r="J1569" s="721"/>
    </row>
    <row r="1570" spans="1:12" s="29" customFormat="1" ht="49.5" customHeight="1" thickBot="1" x14ac:dyDescent="0.25">
      <c r="A1570" s="105"/>
      <c r="B1570" s="105"/>
      <c r="C1570" s="105"/>
      <c r="D1570" s="105"/>
      <c r="E1570" s="105"/>
      <c r="F1570" s="105"/>
      <c r="G1570" s="105"/>
      <c r="H1570" s="105"/>
      <c r="I1570" s="105"/>
      <c r="J1570" s="105"/>
    </row>
    <row r="1571" spans="1:12" s="29" customFormat="1" ht="15.75" customHeight="1" thickTop="1" thickBot="1" x14ac:dyDescent="0.25">
      <c r="A1571" s="753" t="s">
        <v>425</v>
      </c>
      <c r="B1571" s="754"/>
      <c r="C1571" s="754"/>
      <c r="D1571" s="755"/>
      <c r="E1571" s="759" t="s">
        <v>426</v>
      </c>
      <c r="F1571" s="760"/>
      <c r="G1571" s="763" t="s">
        <v>427</v>
      </c>
      <c r="H1571" s="764"/>
      <c r="I1571" s="764"/>
      <c r="J1571" s="765"/>
    </row>
    <row r="1572" spans="1:12" s="29" customFormat="1" ht="39.75" customHeight="1" thickBot="1" x14ac:dyDescent="0.25">
      <c r="A1572" s="756"/>
      <c r="B1572" s="757"/>
      <c r="C1572" s="757"/>
      <c r="D1572" s="758"/>
      <c r="E1572" s="761"/>
      <c r="F1572" s="762"/>
      <c r="G1572" s="744" t="s">
        <v>802</v>
      </c>
      <c r="H1572" s="745"/>
      <c r="I1572" s="746" t="s">
        <v>881</v>
      </c>
      <c r="J1572" s="747"/>
    </row>
    <row r="1573" spans="1:12" s="29" customFormat="1" ht="38.25" customHeight="1" thickTop="1" x14ac:dyDescent="0.2">
      <c r="A1573" s="1867" t="s">
        <v>1092</v>
      </c>
      <c r="B1573" s="1868"/>
      <c r="C1573" s="1868"/>
      <c r="D1573" s="1869"/>
      <c r="E1573" s="748" t="s">
        <v>1110</v>
      </c>
      <c r="F1573" s="749"/>
      <c r="G1573" s="750">
        <v>1195</v>
      </c>
      <c r="H1573" s="751"/>
      <c r="I1573" s="750">
        <v>3087</v>
      </c>
      <c r="J1573" s="752"/>
    </row>
    <row r="1574" spans="1:12" s="29" customFormat="1" ht="24.75" customHeight="1" x14ac:dyDescent="0.2">
      <c r="A1574" s="766" t="s">
        <v>1111</v>
      </c>
      <c r="B1574" s="767"/>
      <c r="C1574" s="767"/>
      <c r="D1574" s="768"/>
      <c r="E1574" s="742" t="s">
        <v>1110</v>
      </c>
      <c r="F1574" s="743"/>
      <c r="G1574" s="688">
        <v>19948</v>
      </c>
      <c r="H1574" s="689"/>
      <c r="I1574" s="688">
        <v>13445</v>
      </c>
      <c r="J1574" s="690"/>
    </row>
    <row r="1575" spans="1:12" s="29" customFormat="1" ht="28.5" customHeight="1" x14ac:dyDescent="0.2">
      <c r="A1575" s="766" t="s">
        <v>1092</v>
      </c>
      <c r="B1575" s="767"/>
      <c r="C1575" s="767"/>
      <c r="D1575" s="768"/>
      <c r="E1575" s="742" t="s">
        <v>1112</v>
      </c>
      <c r="F1575" s="743"/>
      <c r="G1575" s="688">
        <v>2712</v>
      </c>
      <c r="H1575" s="689"/>
      <c r="I1575" s="688">
        <v>114042</v>
      </c>
      <c r="J1575" s="690"/>
    </row>
    <row r="1576" spans="1:12" s="29" customFormat="1" ht="23.25" customHeight="1" x14ac:dyDescent="0.2">
      <c r="A1576" s="766" t="s">
        <v>1092</v>
      </c>
      <c r="B1576" s="767"/>
      <c r="C1576" s="767"/>
      <c r="D1576" s="768"/>
      <c r="E1576" s="742" t="s">
        <v>1113</v>
      </c>
      <c r="F1576" s="743"/>
      <c r="G1576" s="688">
        <v>21552</v>
      </c>
      <c r="H1576" s="689"/>
      <c r="I1576" s="688">
        <v>22667</v>
      </c>
      <c r="J1576" s="690"/>
    </row>
    <row r="1577" spans="1:12" s="29" customFormat="1" ht="25.5" customHeight="1" x14ac:dyDescent="0.2">
      <c r="A1577" s="766" t="s">
        <v>1092</v>
      </c>
      <c r="B1577" s="767"/>
      <c r="C1577" s="767"/>
      <c r="D1577" s="768"/>
      <c r="E1577" s="742" t="s">
        <v>1114</v>
      </c>
      <c r="F1577" s="743"/>
      <c r="G1577" s="688">
        <v>0</v>
      </c>
      <c r="H1577" s="689"/>
      <c r="I1577" s="688">
        <v>39915</v>
      </c>
      <c r="J1577" s="690"/>
    </row>
    <row r="1578" spans="1:12" s="29" customFormat="1" ht="21.75" customHeight="1" x14ac:dyDescent="0.2">
      <c r="A1578" s="766" t="s">
        <v>1115</v>
      </c>
      <c r="B1578" s="767"/>
      <c r="C1578" s="767"/>
      <c r="D1578" s="768"/>
      <c r="E1578" s="742" t="s">
        <v>1116</v>
      </c>
      <c r="F1578" s="743"/>
      <c r="G1578" s="688">
        <v>1311</v>
      </c>
      <c r="H1578" s="689"/>
      <c r="I1578" s="688">
        <v>896</v>
      </c>
      <c r="J1578" s="690"/>
    </row>
    <row r="1579" spans="1:12" s="29" customFormat="1" ht="27.75" customHeight="1" x14ac:dyDescent="0.2">
      <c r="A1579" s="766" t="s">
        <v>1092</v>
      </c>
      <c r="B1579" s="767"/>
      <c r="C1579" s="767"/>
      <c r="D1579" s="768"/>
      <c r="E1579" s="742" t="s">
        <v>1116</v>
      </c>
      <c r="F1579" s="743"/>
      <c r="G1579" s="688">
        <v>15414</v>
      </c>
      <c r="H1579" s="689"/>
      <c r="I1579" s="688">
        <v>9122</v>
      </c>
      <c r="J1579" s="690"/>
    </row>
    <row r="1580" spans="1:12" s="29" customFormat="1" ht="40.5" customHeight="1" x14ac:dyDescent="0.2">
      <c r="A1580" s="766" t="s">
        <v>1092</v>
      </c>
      <c r="B1580" s="767"/>
      <c r="C1580" s="767"/>
      <c r="D1580" s="768"/>
      <c r="E1580" s="742" t="s">
        <v>1117</v>
      </c>
      <c r="F1580" s="743"/>
      <c r="G1580" s="688">
        <v>355820</v>
      </c>
      <c r="H1580" s="689"/>
      <c r="I1580" s="688">
        <v>375893</v>
      </c>
      <c r="J1580" s="690"/>
    </row>
    <row r="1581" spans="1:12" s="29" customFormat="1" ht="29.25" customHeight="1" x14ac:dyDescent="0.2">
      <c r="A1581" s="766" t="s">
        <v>1118</v>
      </c>
      <c r="B1581" s="767"/>
      <c r="C1581" s="767"/>
      <c r="D1581" s="768"/>
      <c r="E1581" s="742" t="s">
        <v>1117</v>
      </c>
      <c r="F1581" s="743"/>
      <c r="G1581" s="688">
        <v>8520</v>
      </c>
      <c r="H1581" s="689"/>
      <c r="I1581" s="688">
        <v>3903</v>
      </c>
      <c r="J1581" s="690"/>
      <c r="L1581" s="402"/>
    </row>
    <row r="1582" spans="1:12" s="29" customFormat="1" ht="29.25" customHeight="1" x14ac:dyDescent="0.2">
      <c r="A1582" s="766" t="s">
        <v>1130</v>
      </c>
      <c r="B1582" s="767"/>
      <c r="C1582" s="767"/>
      <c r="D1582" s="768"/>
      <c r="E1582" s="742" t="s">
        <v>1117</v>
      </c>
      <c r="F1582" s="743"/>
      <c r="G1582" s="688">
        <v>2734</v>
      </c>
      <c r="H1582" s="689"/>
      <c r="I1582" s="688">
        <v>0</v>
      </c>
      <c r="J1582" s="690"/>
      <c r="L1582" s="402"/>
    </row>
    <row r="1583" spans="1:12" s="29" customFormat="1" ht="30.75" customHeight="1" x14ac:dyDescent="0.2">
      <c r="A1583" s="766" t="s">
        <v>1111</v>
      </c>
      <c r="B1583" s="767"/>
      <c r="C1583" s="767"/>
      <c r="D1583" s="768"/>
      <c r="E1583" s="742" t="s">
        <v>1117</v>
      </c>
      <c r="F1583" s="743"/>
      <c r="G1583" s="688">
        <v>7679</v>
      </c>
      <c r="H1583" s="689"/>
      <c r="I1583" s="688">
        <v>5383</v>
      </c>
      <c r="J1583" s="690"/>
    </row>
    <row r="1584" spans="1:12" s="29" customFormat="1" ht="27" customHeight="1" x14ac:dyDescent="0.2">
      <c r="A1584" s="766" t="s">
        <v>1092</v>
      </c>
      <c r="B1584" s="767"/>
      <c r="C1584" s="767"/>
      <c r="D1584" s="768"/>
      <c r="E1584" s="742" t="s">
        <v>1119</v>
      </c>
      <c r="F1584" s="743"/>
      <c r="G1584" s="688">
        <v>7950</v>
      </c>
      <c r="H1584" s="689"/>
      <c r="I1584" s="688">
        <v>7707</v>
      </c>
      <c r="J1584" s="690"/>
    </row>
    <row r="1585" spans="1:10" s="29" customFormat="1" ht="25.5" customHeight="1" x14ac:dyDescent="0.2">
      <c r="A1585" s="766" t="s">
        <v>1115</v>
      </c>
      <c r="B1585" s="767"/>
      <c r="C1585" s="767"/>
      <c r="D1585" s="768"/>
      <c r="E1585" s="742" t="s">
        <v>1119</v>
      </c>
      <c r="F1585" s="743"/>
      <c r="G1585" s="688">
        <v>3668</v>
      </c>
      <c r="H1585" s="689"/>
      <c r="I1585" s="688">
        <v>1993</v>
      </c>
      <c r="J1585" s="690"/>
    </row>
    <row r="1586" spans="1:10" s="29" customFormat="1" ht="44.25" customHeight="1" x14ac:dyDescent="0.2">
      <c r="A1586" s="766"/>
      <c r="B1586" s="767"/>
      <c r="C1586" s="767"/>
      <c r="D1586" s="768"/>
      <c r="E1586" s="742" t="s">
        <v>884</v>
      </c>
      <c r="F1586" s="743"/>
      <c r="G1586" s="688"/>
      <c r="H1586" s="689"/>
      <c r="I1586" s="688"/>
      <c r="J1586" s="690"/>
    </row>
    <row r="1587" spans="1:10" s="29" customFormat="1" ht="14.25" customHeight="1" x14ac:dyDescent="0.2">
      <c r="A1587" s="766"/>
      <c r="B1587" s="767"/>
      <c r="C1587" s="767"/>
      <c r="D1587" s="768"/>
      <c r="E1587" s="742" t="s">
        <v>885</v>
      </c>
      <c r="F1587" s="743"/>
      <c r="G1587" s="688"/>
      <c r="H1587" s="689"/>
      <c r="I1587" s="688"/>
      <c r="J1587" s="690"/>
    </row>
    <row r="1588" spans="1:10" s="29" customFormat="1" ht="15" customHeight="1" x14ac:dyDescent="0.2">
      <c r="A1588" s="766" t="s">
        <v>1092</v>
      </c>
      <c r="B1588" s="767"/>
      <c r="C1588" s="767"/>
      <c r="D1588" s="768"/>
      <c r="E1588" s="742" t="s">
        <v>1120</v>
      </c>
      <c r="F1588" s="743"/>
      <c r="G1588" s="688">
        <v>265000</v>
      </c>
      <c r="H1588" s="689"/>
      <c r="I1588" s="688">
        <v>265000</v>
      </c>
      <c r="J1588" s="690"/>
    </row>
    <row r="1589" spans="1:10" s="29" customFormat="1" x14ac:dyDescent="0.2">
      <c r="A1589" s="766" t="s">
        <v>1115</v>
      </c>
      <c r="B1589" s="767"/>
      <c r="C1589" s="767"/>
      <c r="D1589" s="768"/>
      <c r="E1589" s="742" t="s">
        <v>1120</v>
      </c>
      <c r="F1589" s="743"/>
      <c r="G1589" s="688">
        <v>0</v>
      </c>
      <c r="H1589" s="689"/>
      <c r="I1589" s="688">
        <v>200000</v>
      </c>
      <c r="J1589" s="690"/>
    </row>
    <row r="1590" spans="1:10" s="29" customFormat="1" ht="72" customHeight="1" x14ac:dyDescent="0.2">
      <c r="A1590" s="766"/>
      <c r="B1590" s="767"/>
      <c r="C1590" s="767"/>
      <c r="D1590" s="768"/>
      <c r="E1590" s="742" t="s">
        <v>886</v>
      </c>
      <c r="F1590" s="743"/>
      <c r="G1590" s="688"/>
      <c r="H1590" s="689"/>
      <c r="I1590" s="688"/>
      <c r="J1590" s="690"/>
    </row>
    <row r="1591" spans="1:10" s="29" customFormat="1" x14ac:dyDescent="0.2">
      <c r="A1591" s="766"/>
      <c r="B1591" s="767"/>
      <c r="C1591" s="767"/>
      <c r="D1591" s="768"/>
      <c r="E1591" s="742" t="s">
        <v>887</v>
      </c>
      <c r="F1591" s="743"/>
      <c r="G1591" s="688"/>
      <c r="H1591" s="689"/>
      <c r="I1591" s="688"/>
      <c r="J1591" s="690"/>
    </row>
    <row r="1592" spans="1:10" s="29" customFormat="1" ht="74.25" customHeight="1" x14ac:dyDescent="0.2">
      <c r="A1592" s="766"/>
      <c r="B1592" s="767"/>
      <c r="C1592" s="767"/>
      <c r="D1592" s="768"/>
      <c r="E1592" s="742" t="s">
        <v>888</v>
      </c>
      <c r="F1592" s="743"/>
      <c r="G1592" s="688"/>
      <c r="H1592" s="689"/>
      <c r="I1592" s="688"/>
      <c r="J1592" s="690"/>
    </row>
    <row r="1593" spans="1:10" s="29" customFormat="1" ht="45.75" customHeight="1" x14ac:dyDescent="0.2">
      <c r="A1593" s="766"/>
      <c r="B1593" s="767"/>
      <c r="C1593" s="767"/>
      <c r="D1593" s="768"/>
      <c r="E1593" s="742" t="s">
        <v>889</v>
      </c>
      <c r="F1593" s="743"/>
      <c r="G1593" s="688"/>
      <c r="H1593" s="689"/>
      <c r="I1593" s="688"/>
      <c r="J1593" s="690"/>
    </row>
    <row r="1594" spans="1:10" s="29" customFormat="1" ht="43.5" customHeight="1" thickBot="1" x14ac:dyDescent="0.25">
      <c r="A1594" s="2860"/>
      <c r="B1594" s="2861"/>
      <c r="C1594" s="2861"/>
      <c r="D1594" s="2862"/>
      <c r="E1594" s="2863" t="s">
        <v>890</v>
      </c>
      <c r="F1594" s="2864"/>
      <c r="G1594" s="2865"/>
      <c r="H1594" s="2866"/>
      <c r="I1594" s="2865"/>
      <c r="J1594" s="2867"/>
    </row>
    <row r="1595" spans="1:10" s="29" customFormat="1" ht="15" thickTop="1" x14ac:dyDescent="0.2">
      <c r="A1595" s="147"/>
      <c r="B1595" s="148"/>
      <c r="C1595" s="335"/>
      <c r="D1595" s="336"/>
      <c r="E1595" s="335"/>
      <c r="F1595" s="336"/>
      <c r="G1595" s="335"/>
      <c r="H1595" s="336"/>
      <c r="I1595" s="335"/>
      <c r="J1595" s="336"/>
    </row>
    <row r="1596" spans="1:10" s="29" customFormat="1" x14ac:dyDescent="0.2">
      <c r="A1596" s="147"/>
      <c r="B1596" s="148"/>
      <c r="C1596" s="335"/>
      <c r="D1596" s="336"/>
      <c r="E1596" s="335"/>
      <c r="F1596" s="336"/>
      <c r="G1596" s="335"/>
      <c r="H1596" s="336"/>
      <c r="I1596" s="335"/>
      <c r="J1596" s="336"/>
    </row>
    <row r="1597" spans="1:10" s="29" customFormat="1" x14ac:dyDescent="0.2">
      <c r="A1597" s="2718"/>
      <c r="B1597" s="2719"/>
      <c r="C1597" s="2707"/>
      <c r="D1597" s="2708"/>
      <c r="E1597" s="2707"/>
      <c r="F1597" s="2708"/>
      <c r="G1597" s="2707"/>
      <c r="H1597" s="2708"/>
      <c r="I1597" s="2707"/>
      <c r="J1597" s="2708"/>
    </row>
    <row r="1598" spans="1:10" s="29" customFormat="1" x14ac:dyDescent="0.2">
      <c r="A1598" s="2718"/>
      <c r="B1598" s="2719"/>
      <c r="C1598" s="2707"/>
      <c r="D1598" s="2708"/>
      <c r="E1598" s="2707"/>
      <c r="F1598" s="2708"/>
      <c r="G1598" s="2707"/>
      <c r="H1598" s="2708"/>
      <c r="I1598" s="2707"/>
      <c r="J1598" s="2708"/>
    </row>
    <row r="1599" spans="1:10" s="29" customFormat="1" x14ac:dyDescent="0.2">
      <c r="A1599" s="2718"/>
      <c r="B1599" s="2719"/>
      <c r="C1599" s="2707"/>
      <c r="D1599" s="2708"/>
      <c r="E1599" s="2707"/>
      <c r="F1599" s="2708"/>
      <c r="G1599" s="2707"/>
      <c r="H1599" s="2708"/>
      <c r="I1599" s="2707"/>
      <c r="J1599" s="2708"/>
    </row>
    <row r="1600" spans="1:10" s="29" customFormat="1" ht="15" thickBot="1" x14ac:dyDescent="0.25">
      <c r="A1600" s="2722"/>
      <c r="B1600" s="2723"/>
      <c r="C1600" s="2724"/>
      <c r="D1600" s="2725"/>
      <c r="E1600" s="2724"/>
      <c r="F1600" s="2725"/>
      <c r="G1600" s="2724"/>
      <c r="H1600" s="2725"/>
      <c r="I1600" s="2724"/>
      <c r="J1600" s="2725"/>
    </row>
    <row r="1601" spans="1:10" s="29" customFormat="1" ht="15" thickTop="1" x14ac:dyDescent="0.2">
      <c r="A1601" s="74"/>
      <c r="B1601" s="74"/>
      <c r="C1601" s="74"/>
      <c r="D1601" s="74"/>
      <c r="E1601" s="74"/>
      <c r="F1601" s="74"/>
      <c r="G1601" s="74"/>
      <c r="H1601" s="74"/>
      <c r="I1601" s="74"/>
      <c r="J1601" s="74"/>
    </row>
    <row r="1602" spans="1:10" s="29" customFormat="1" x14ac:dyDescent="0.2">
      <c r="A1602" s="74"/>
      <c r="B1602" s="74"/>
      <c r="C1602" s="74"/>
      <c r="D1602" s="74"/>
      <c r="E1602" s="74"/>
      <c r="F1602" s="74"/>
      <c r="G1602" s="74"/>
      <c r="H1602" s="74"/>
      <c r="I1602" s="74"/>
      <c r="J1602" s="74"/>
    </row>
    <row r="1603" spans="1:10" s="29" customFormat="1" x14ac:dyDescent="0.2">
      <c r="A1603" s="243" t="s">
        <v>429</v>
      </c>
      <c r="B1603" s="721" t="s">
        <v>428</v>
      </c>
      <c r="C1603" s="721"/>
      <c r="D1603" s="721"/>
      <c r="E1603" s="721"/>
      <c r="F1603" s="721"/>
      <c r="G1603" s="721"/>
      <c r="H1603" s="721"/>
      <c r="I1603" s="721"/>
      <c r="J1603" s="721"/>
    </row>
    <row r="1604" spans="1:10" s="29" customFormat="1" x14ac:dyDescent="0.2">
      <c r="A1604" s="105"/>
      <c r="B1604" s="105"/>
      <c r="C1604" s="105"/>
      <c r="D1604" s="105"/>
      <c r="E1604" s="105"/>
      <c r="F1604" s="105"/>
      <c r="G1604" s="105"/>
      <c r="H1604" s="105"/>
      <c r="I1604" s="105"/>
      <c r="J1604" s="105"/>
    </row>
    <row r="1605" spans="1:10" s="29" customFormat="1" ht="15" thickBot="1" x14ac:dyDescent="0.25">
      <c r="A1605" s="2726"/>
      <c r="B1605" s="2726"/>
      <c r="C1605" s="105"/>
      <c r="D1605" s="105"/>
      <c r="E1605" s="105"/>
      <c r="F1605" s="105"/>
      <c r="G1605" s="105"/>
      <c r="H1605" s="105"/>
      <c r="I1605" s="105"/>
      <c r="J1605" s="105"/>
    </row>
    <row r="1606" spans="1:10" s="29" customFormat="1" ht="15.75" thickTop="1" thickBot="1" x14ac:dyDescent="0.25">
      <c r="A1606" s="1398" t="s">
        <v>430</v>
      </c>
      <c r="B1606" s="1399"/>
      <c r="C1606" s="1399"/>
      <c r="D1606" s="1674" t="s">
        <v>431</v>
      </c>
      <c r="E1606" s="1674"/>
      <c r="F1606" s="1674"/>
      <c r="G1606" s="1674"/>
      <c r="H1606" s="1674"/>
      <c r="I1606" s="1674"/>
      <c r="J1606" s="1675"/>
    </row>
    <row r="1607" spans="1:10" s="29" customFormat="1" ht="39" customHeight="1" thickBot="1" x14ac:dyDescent="0.25">
      <c r="A1607" s="1400"/>
      <c r="B1607" s="941"/>
      <c r="C1607" s="941"/>
      <c r="D1607" s="2730" t="s">
        <v>892</v>
      </c>
      <c r="E1607" s="2730" t="s">
        <v>894</v>
      </c>
      <c r="F1607" s="2730" t="s">
        <v>893</v>
      </c>
      <c r="G1607" s="2730" t="s">
        <v>895</v>
      </c>
      <c r="H1607" s="2730" t="s">
        <v>896</v>
      </c>
      <c r="I1607" s="2730" t="s">
        <v>897</v>
      </c>
      <c r="J1607" s="2732" t="s">
        <v>898</v>
      </c>
    </row>
    <row r="1608" spans="1:10" s="29" customFormat="1" ht="15" thickBot="1" x14ac:dyDescent="0.25">
      <c r="A1608" s="2727" t="s">
        <v>432</v>
      </c>
      <c r="B1608" s="2728"/>
      <c r="C1608" s="2728"/>
      <c r="D1608" s="2730"/>
      <c r="E1608" s="2730"/>
      <c r="F1608" s="2730"/>
      <c r="G1608" s="2730"/>
      <c r="H1608" s="2730"/>
      <c r="I1608" s="2730"/>
      <c r="J1608" s="2732"/>
    </row>
    <row r="1609" spans="1:10" s="29" customFormat="1" ht="49.5" customHeight="1" thickBot="1" x14ac:dyDescent="0.25">
      <c r="A1609" s="2729" t="s">
        <v>433</v>
      </c>
      <c r="B1609" s="865"/>
      <c r="C1609" s="865"/>
      <c r="D1609" s="2730"/>
      <c r="E1609" s="2730"/>
      <c r="F1609" s="2730"/>
      <c r="G1609" s="2730"/>
      <c r="H1609" s="2730"/>
      <c r="I1609" s="2730"/>
      <c r="J1609" s="2732"/>
    </row>
    <row r="1610" spans="1:10" s="29" customFormat="1" ht="15" thickBot="1" x14ac:dyDescent="0.25">
      <c r="A1610" s="2729" t="s">
        <v>434</v>
      </c>
      <c r="B1610" s="865"/>
      <c r="C1610" s="865"/>
      <c r="D1610" s="2730"/>
      <c r="E1610" s="2730"/>
      <c r="F1610" s="2730"/>
      <c r="G1610" s="2730"/>
      <c r="H1610" s="2730"/>
      <c r="I1610" s="2730"/>
      <c r="J1610" s="2732"/>
    </row>
    <row r="1611" spans="1:10" s="29" customFormat="1" ht="15" thickBot="1" x14ac:dyDescent="0.25">
      <c r="A1611" s="2737" t="s">
        <v>891</v>
      </c>
      <c r="B1611" s="2738"/>
      <c r="C1611" s="2738"/>
      <c r="D1611" s="2731"/>
      <c r="E1611" s="2731"/>
      <c r="F1611" s="2731"/>
      <c r="G1611" s="2731"/>
      <c r="H1611" s="2731"/>
      <c r="I1611" s="2731"/>
      <c r="J1611" s="2733"/>
    </row>
    <row r="1612" spans="1:10" s="29" customFormat="1" ht="15" thickTop="1" x14ac:dyDescent="0.2">
      <c r="A1612" s="2908" t="s">
        <v>46</v>
      </c>
      <c r="B1612" s="2909"/>
      <c r="C1612" s="2909"/>
      <c r="D1612" s="2910"/>
      <c r="E1612" s="2910"/>
      <c r="F1612" s="2910"/>
      <c r="G1612" s="2910"/>
      <c r="H1612" s="2910"/>
      <c r="I1612" s="2910"/>
      <c r="J1612" s="2911">
        <v>6557</v>
      </c>
    </row>
    <row r="1613" spans="1:10" s="29" customFormat="1" x14ac:dyDescent="0.2">
      <c r="A1613" s="2912" t="s">
        <v>49</v>
      </c>
      <c r="B1613" s="2913"/>
      <c r="C1613" s="2913"/>
      <c r="D1613" s="2914"/>
      <c r="E1613" s="2914"/>
      <c r="F1613" s="2914"/>
      <c r="G1613" s="2914"/>
      <c r="H1613" s="2914"/>
      <c r="I1613" s="2914"/>
      <c r="J1613" s="2915">
        <v>6117</v>
      </c>
    </row>
    <row r="1614" spans="1:10" s="29" customFormat="1" x14ac:dyDescent="0.2">
      <c r="A1614" s="2912" t="s">
        <v>1151</v>
      </c>
      <c r="B1614" s="2913"/>
      <c r="C1614" s="2913"/>
      <c r="D1614" s="2914"/>
      <c r="E1614" s="2914"/>
      <c r="F1614" s="2914"/>
      <c r="G1614" s="2914"/>
      <c r="H1614" s="2914"/>
      <c r="I1614" s="2914"/>
      <c r="J1614" s="2915">
        <v>265000</v>
      </c>
    </row>
    <row r="1615" spans="1:10" s="29" customFormat="1" ht="15" thickBot="1" x14ac:dyDescent="0.25">
      <c r="A1615" s="2735"/>
      <c r="B1615" s="2736"/>
      <c r="C1615" s="2736"/>
      <c r="D1615" s="282"/>
      <c r="E1615" s="282"/>
      <c r="F1615" s="282"/>
      <c r="G1615" s="282"/>
      <c r="H1615" s="282"/>
      <c r="I1615" s="282"/>
      <c r="J1615" s="339"/>
    </row>
    <row r="1616" spans="1:10" s="29" customFormat="1" ht="15" thickTop="1" x14ac:dyDescent="0.2">
      <c r="A1616" s="2734"/>
      <c r="B1616" s="1024"/>
      <c r="C1616" s="1024"/>
      <c r="D1616" s="284"/>
      <c r="E1616" s="284"/>
      <c r="F1616" s="284"/>
      <c r="G1616" s="284"/>
      <c r="H1616" s="284"/>
      <c r="I1616" s="284"/>
      <c r="J1616" s="337"/>
    </row>
    <row r="1617" spans="1:10" s="29" customFormat="1" x14ac:dyDescent="0.2">
      <c r="A1617" s="2720"/>
      <c r="B1617" s="2721"/>
      <c r="C1617" s="2721"/>
      <c r="D1617" s="283"/>
      <c r="E1617" s="283"/>
      <c r="F1617" s="283"/>
      <c r="G1617" s="283"/>
      <c r="H1617" s="283"/>
      <c r="I1617" s="283"/>
      <c r="J1617" s="338"/>
    </row>
    <row r="1618" spans="1:10" s="29" customFormat="1" x14ac:dyDescent="0.2">
      <c r="A1618" s="2720"/>
      <c r="B1618" s="2721"/>
      <c r="C1618" s="2721"/>
      <c r="D1618" s="283"/>
      <c r="E1618" s="283"/>
      <c r="F1618" s="283"/>
      <c r="G1618" s="283"/>
      <c r="H1618" s="283"/>
      <c r="I1618" s="283"/>
      <c r="J1618" s="338"/>
    </row>
    <row r="1619" spans="1:10" s="29" customFormat="1" ht="15" thickBot="1" x14ac:dyDescent="0.25">
      <c r="A1619" s="2735"/>
      <c r="B1619" s="2736"/>
      <c r="C1619" s="2736"/>
      <c r="D1619" s="282"/>
      <c r="E1619" s="282"/>
      <c r="F1619" s="282"/>
      <c r="G1619" s="282"/>
      <c r="H1619" s="282"/>
      <c r="I1619" s="282"/>
      <c r="J1619" s="339"/>
    </row>
    <row r="1620" spans="1:10" s="29" customFormat="1" ht="15" thickTop="1" x14ac:dyDescent="0.2">
      <c r="A1620" s="2734"/>
      <c r="B1620" s="1024"/>
      <c r="C1620" s="1024"/>
      <c r="D1620" s="284"/>
      <c r="E1620" s="284"/>
      <c r="F1620" s="284"/>
      <c r="G1620" s="284"/>
      <c r="H1620" s="284"/>
      <c r="I1620" s="284"/>
      <c r="J1620" s="337"/>
    </row>
    <row r="1621" spans="1:10" s="29" customFormat="1" x14ac:dyDescent="0.2">
      <c r="A1621" s="2720"/>
      <c r="B1621" s="2721"/>
      <c r="C1621" s="2721"/>
      <c r="D1621" s="283"/>
      <c r="E1621" s="283"/>
      <c r="F1621" s="283"/>
      <c r="G1621" s="283"/>
      <c r="H1621" s="283"/>
      <c r="I1621" s="283"/>
      <c r="J1621" s="338"/>
    </row>
    <row r="1622" spans="1:10" s="29" customFormat="1" x14ac:dyDescent="0.2">
      <c r="A1622" s="2720"/>
      <c r="B1622" s="2721"/>
      <c r="C1622" s="2721"/>
      <c r="D1622" s="283"/>
      <c r="E1622" s="283"/>
      <c r="F1622" s="283"/>
      <c r="G1622" s="283"/>
      <c r="H1622" s="283"/>
      <c r="I1622" s="283"/>
      <c r="J1622" s="338"/>
    </row>
    <row r="1623" spans="1:10" s="29" customFormat="1" ht="15" thickBot="1" x14ac:dyDescent="0.25">
      <c r="A1623" s="2735"/>
      <c r="B1623" s="2736"/>
      <c r="C1623" s="2736"/>
      <c r="D1623" s="282"/>
      <c r="E1623" s="282"/>
      <c r="F1623" s="282"/>
      <c r="G1623" s="282"/>
      <c r="H1623" s="282"/>
      <c r="I1623" s="282"/>
      <c r="J1623" s="339"/>
    </row>
    <row r="1624" spans="1:10" s="29" customFormat="1" ht="15" thickTop="1" x14ac:dyDescent="0.2">
      <c r="A1624" s="2734"/>
      <c r="B1624" s="1024"/>
      <c r="C1624" s="1024"/>
      <c r="D1624" s="284"/>
      <c r="E1624" s="284"/>
      <c r="F1624" s="284"/>
      <c r="G1624" s="284"/>
      <c r="H1624" s="284"/>
      <c r="I1624" s="284"/>
      <c r="J1624" s="337"/>
    </row>
    <row r="1625" spans="1:10" s="29" customFormat="1" x14ac:dyDescent="0.2">
      <c r="A1625" s="2720"/>
      <c r="B1625" s="2721"/>
      <c r="C1625" s="2721"/>
      <c r="D1625" s="283"/>
      <c r="E1625" s="283"/>
      <c r="F1625" s="283"/>
      <c r="G1625" s="283"/>
      <c r="H1625" s="283"/>
      <c r="I1625" s="283"/>
      <c r="J1625" s="338"/>
    </row>
    <row r="1626" spans="1:10" s="29" customFormat="1" x14ac:dyDescent="0.2">
      <c r="A1626" s="2720"/>
      <c r="B1626" s="2721"/>
      <c r="C1626" s="2721"/>
      <c r="D1626" s="283"/>
      <c r="E1626" s="283"/>
      <c r="F1626" s="283"/>
      <c r="G1626" s="283"/>
      <c r="H1626" s="283"/>
      <c r="I1626" s="283"/>
      <c r="J1626" s="338"/>
    </row>
    <row r="1627" spans="1:10" s="29" customFormat="1" ht="15" thickBot="1" x14ac:dyDescent="0.25">
      <c r="A1627" s="2735"/>
      <c r="B1627" s="2736"/>
      <c r="C1627" s="2736"/>
      <c r="D1627" s="282"/>
      <c r="E1627" s="282"/>
      <c r="F1627" s="282"/>
      <c r="G1627" s="282"/>
      <c r="H1627" s="282"/>
      <c r="I1627" s="282"/>
      <c r="J1627" s="339"/>
    </row>
    <row r="1628" spans="1:10" s="29" customFormat="1" ht="15" thickTop="1" x14ac:dyDescent="0.2">
      <c r="A1628" s="2734"/>
      <c r="B1628" s="1024"/>
      <c r="C1628" s="1024"/>
      <c r="D1628" s="284"/>
      <c r="E1628" s="284"/>
      <c r="F1628" s="284"/>
      <c r="G1628" s="284"/>
      <c r="H1628" s="284"/>
      <c r="I1628" s="284"/>
      <c r="J1628" s="337"/>
    </row>
    <row r="1629" spans="1:10" s="29" customFormat="1" x14ac:dyDescent="0.2">
      <c r="A1629" s="2720"/>
      <c r="B1629" s="2721"/>
      <c r="C1629" s="2721"/>
      <c r="D1629" s="283"/>
      <c r="E1629" s="283"/>
      <c r="F1629" s="283"/>
      <c r="G1629" s="283"/>
      <c r="H1629" s="283"/>
      <c r="I1629" s="283"/>
      <c r="J1629" s="338"/>
    </row>
    <row r="1630" spans="1:10" s="29" customFormat="1" x14ac:dyDescent="0.2">
      <c r="A1630" s="2720"/>
      <c r="B1630" s="2721"/>
      <c r="C1630" s="2721"/>
      <c r="D1630" s="283"/>
      <c r="E1630" s="283"/>
      <c r="F1630" s="283"/>
      <c r="G1630" s="283"/>
      <c r="H1630" s="283"/>
      <c r="I1630" s="283"/>
      <c r="J1630" s="338"/>
    </row>
    <row r="1631" spans="1:10" s="29" customFormat="1" ht="15" thickBot="1" x14ac:dyDescent="0.25">
      <c r="A1631" s="2735"/>
      <c r="B1631" s="2736"/>
      <c r="C1631" s="2736"/>
      <c r="D1631" s="282"/>
      <c r="E1631" s="282"/>
      <c r="F1631" s="282"/>
      <c r="G1631" s="282"/>
      <c r="H1631" s="282"/>
      <c r="I1631" s="282"/>
      <c r="J1631" s="339"/>
    </row>
    <row r="1632" spans="1:10" s="29" customFormat="1" ht="15" thickTop="1" x14ac:dyDescent="0.2">
      <c r="A1632" s="2734"/>
      <c r="B1632" s="1024"/>
      <c r="C1632" s="1024"/>
      <c r="D1632" s="284"/>
      <c r="E1632" s="284"/>
      <c r="F1632" s="284"/>
      <c r="G1632" s="284"/>
      <c r="H1632" s="284"/>
      <c r="I1632" s="284"/>
      <c r="J1632" s="337"/>
    </row>
    <row r="1633" spans="1:10" s="29" customFormat="1" x14ac:dyDescent="0.2">
      <c r="A1633" s="2720"/>
      <c r="B1633" s="2721"/>
      <c r="C1633" s="2721"/>
      <c r="D1633" s="283"/>
      <c r="E1633" s="283"/>
      <c r="F1633" s="283"/>
      <c r="G1633" s="283"/>
      <c r="H1633" s="283"/>
      <c r="I1633" s="283"/>
      <c r="J1633" s="338"/>
    </row>
    <row r="1634" spans="1:10" s="29" customFormat="1" x14ac:dyDescent="0.2">
      <c r="A1634" s="2720"/>
      <c r="B1634" s="2721"/>
      <c r="C1634" s="2721"/>
      <c r="D1634" s="283"/>
      <c r="E1634" s="283"/>
      <c r="F1634" s="283"/>
      <c r="G1634" s="283"/>
      <c r="H1634" s="283"/>
      <c r="I1634" s="283"/>
      <c r="J1634" s="338"/>
    </row>
    <row r="1635" spans="1:10" s="29" customFormat="1" ht="15" thickBot="1" x14ac:dyDescent="0.25">
      <c r="A1635" s="2735"/>
      <c r="B1635" s="2736"/>
      <c r="C1635" s="2736"/>
      <c r="D1635" s="282"/>
      <c r="E1635" s="282"/>
      <c r="F1635" s="282"/>
      <c r="G1635" s="282"/>
      <c r="H1635" s="282"/>
      <c r="I1635" s="282"/>
      <c r="J1635" s="339"/>
    </row>
    <row r="1636" spans="1:10" s="29" customFormat="1" ht="15" thickTop="1" x14ac:dyDescent="0.2">
      <c r="A1636" s="74"/>
      <c r="B1636" s="74"/>
      <c r="C1636" s="74"/>
      <c r="D1636" s="74"/>
      <c r="E1636" s="74"/>
      <c r="F1636" s="74"/>
      <c r="G1636" s="74"/>
      <c r="H1636" s="74"/>
      <c r="I1636" s="74"/>
      <c r="J1636" s="74"/>
    </row>
    <row r="1637" spans="1:10" s="29" customFormat="1" x14ac:dyDescent="0.2">
      <c r="A1637" s="74"/>
      <c r="B1637" s="74"/>
      <c r="C1637" s="74"/>
      <c r="D1637" s="74"/>
      <c r="E1637" s="74"/>
      <c r="F1637" s="74"/>
      <c r="G1637" s="74"/>
      <c r="H1637" s="74"/>
      <c r="I1637" s="74"/>
      <c r="J1637" s="74"/>
    </row>
    <row r="1638" spans="1:10" s="29" customFormat="1" x14ac:dyDescent="0.2">
      <c r="A1638" s="74"/>
      <c r="B1638" s="74"/>
      <c r="C1638" s="74"/>
      <c r="D1638" s="74"/>
      <c r="E1638" s="74"/>
      <c r="F1638" s="74"/>
      <c r="G1638" s="74"/>
      <c r="H1638" s="74"/>
      <c r="I1638" s="74"/>
      <c r="J1638" s="74"/>
    </row>
    <row r="1639" spans="1:10" s="29" customFormat="1" x14ac:dyDescent="0.2">
      <c r="A1639" s="74"/>
      <c r="B1639" s="74"/>
      <c r="C1639" s="74"/>
      <c r="D1639" s="74"/>
      <c r="E1639" s="74"/>
      <c r="F1639" s="74"/>
      <c r="G1639" s="74"/>
      <c r="H1639" s="74"/>
      <c r="I1639" s="74"/>
      <c r="J1639" s="74"/>
    </row>
    <row r="1640" spans="1:10" s="29" customFormat="1" x14ac:dyDescent="0.2">
      <c r="A1640" s="74"/>
      <c r="B1640" s="74"/>
      <c r="C1640" s="74"/>
      <c r="D1640" s="74"/>
      <c r="E1640" s="74"/>
      <c r="F1640" s="74"/>
      <c r="G1640" s="74"/>
      <c r="H1640" s="74"/>
      <c r="I1640" s="74"/>
      <c r="J1640" s="74"/>
    </row>
    <row r="1641" spans="1:10" s="29" customFormat="1" x14ac:dyDescent="0.2">
      <c r="A1641" s="74"/>
      <c r="B1641" s="74"/>
      <c r="C1641" s="74"/>
      <c r="D1641" s="74"/>
      <c r="E1641" s="74"/>
      <c r="F1641" s="74"/>
      <c r="G1641" s="74"/>
      <c r="H1641" s="74"/>
      <c r="I1641" s="74"/>
      <c r="J1641" s="74"/>
    </row>
    <row r="1642" spans="1:10" s="29" customFormat="1" x14ac:dyDescent="0.2">
      <c r="A1642" s="74"/>
      <c r="B1642" s="74"/>
      <c r="C1642" s="74"/>
      <c r="D1642" s="74"/>
      <c r="E1642" s="74"/>
      <c r="F1642" s="74"/>
      <c r="G1642" s="74"/>
      <c r="H1642" s="74"/>
      <c r="I1642" s="74"/>
      <c r="J1642" s="74"/>
    </row>
    <row r="1643" spans="1:10" s="29" customFormat="1" x14ac:dyDescent="0.2">
      <c r="A1643" s="74"/>
      <c r="B1643" s="74"/>
      <c r="C1643" s="74"/>
      <c r="D1643" s="74"/>
      <c r="E1643" s="74"/>
      <c r="F1643" s="74"/>
      <c r="G1643" s="74"/>
      <c r="H1643" s="74"/>
      <c r="I1643" s="74"/>
      <c r="J1643" s="74"/>
    </row>
    <row r="1644" spans="1:10" s="29" customFormat="1" ht="33.75" customHeight="1" x14ac:dyDescent="0.2">
      <c r="A1644" s="74"/>
      <c r="B1644" s="74"/>
      <c r="C1644" s="74"/>
      <c r="D1644" s="74"/>
      <c r="E1644" s="74"/>
      <c r="F1644" s="74"/>
      <c r="G1644" s="74"/>
      <c r="H1644" s="74"/>
      <c r="I1644" s="74"/>
      <c r="J1644" s="74"/>
    </row>
    <row r="1645" spans="1:10" s="29" customFormat="1" ht="15" customHeight="1" thickBot="1" x14ac:dyDescent="0.25">
      <c r="A1645" s="2726"/>
      <c r="B1645" s="2726"/>
      <c r="C1645" s="105"/>
      <c r="D1645" s="105"/>
      <c r="E1645" s="105"/>
      <c r="F1645" s="105"/>
      <c r="G1645" s="105"/>
      <c r="H1645" s="105"/>
      <c r="I1645" s="105"/>
      <c r="J1645" s="105"/>
    </row>
    <row r="1646" spans="1:10" s="29" customFormat="1" ht="15" customHeight="1" thickTop="1" thickBot="1" x14ac:dyDescent="0.25">
      <c r="A1646" s="1398" t="s">
        <v>430</v>
      </c>
      <c r="B1646" s="1399"/>
      <c r="C1646" s="1399"/>
      <c r="D1646" s="1399" t="s">
        <v>899</v>
      </c>
      <c r="E1646" s="1674"/>
      <c r="F1646" s="1674"/>
      <c r="G1646" s="1674"/>
      <c r="H1646" s="1674"/>
      <c r="I1646" s="1674"/>
      <c r="J1646" s="1675"/>
    </row>
    <row r="1647" spans="1:10" s="29" customFormat="1" ht="35.25" customHeight="1" thickBot="1" x14ac:dyDescent="0.25">
      <c r="A1647" s="1400"/>
      <c r="B1647" s="941"/>
      <c r="C1647" s="941"/>
      <c r="D1647" s="2730" t="s">
        <v>892</v>
      </c>
      <c r="E1647" s="2730" t="s">
        <v>894</v>
      </c>
      <c r="F1647" s="2730" t="s">
        <v>893</v>
      </c>
      <c r="G1647" s="2730" t="s">
        <v>895</v>
      </c>
      <c r="H1647" s="2730" t="s">
        <v>896</v>
      </c>
      <c r="I1647" s="2730" t="s">
        <v>897</v>
      </c>
      <c r="J1647" s="2732" t="s">
        <v>898</v>
      </c>
    </row>
    <row r="1648" spans="1:10" s="29" customFormat="1" ht="15" customHeight="1" thickBot="1" x14ac:dyDescent="0.25">
      <c r="A1648" s="2727" t="s">
        <v>432</v>
      </c>
      <c r="B1648" s="2728"/>
      <c r="C1648" s="2728"/>
      <c r="D1648" s="2730"/>
      <c r="E1648" s="2730"/>
      <c r="F1648" s="2730"/>
      <c r="G1648" s="2730"/>
      <c r="H1648" s="2730"/>
      <c r="I1648" s="2730"/>
      <c r="J1648" s="2732"/>
    </row>
    <row r="1649" spans="1:10" s="29" customFormat="1" ht="54" customHeight="1" thickBot="1" x14ac:dyDescent="0.25">
      <c r="A1649" s="2729" t="s">
        <v>433</v>
      </c>
      <c r="B1649" s="865"/>
      <c r="C1649" s="865"/>
      <c r="D1649" s="2730"/>
      <c r="E1649" s="2730"/>
      <c r="F1649" s="2730"/>
      <c r="G1649" s="2730"/>
      <c r="H1649" s="2730"/>
      <c r="I1649" s="2730"/>
      <c r="J1649" s="2732"/>
    </row>
    <row r="1650" spans="1:10" s="29" customFormat="1" ht="15" thickBot="1" x14ac:dyDescent="0.25">
      <c r="A1650" s="2729" t="s">
        <v>434</v>
      </c>
      <c r="B1650" s="865"/>
      <c r="C1650" s="865"/>
      <c r="D1650" s="2730"/>
      <c r="E1650" s="2730"/>
      <c r="F1650" s="2730"/>
      <c r="G1650" s="2730"/>
      <c r="H1650" s="2730"/>
      <c r="I1650" s="2730"/>
      <c r="J1650" s="2732"/>
    </row>
    <row r="1651" spans="1:10" s="29" customFormat="1" ht="15" thickBot="1" x14ac:dyDescent="0.25">
      <c r="A1651" s="2737" t="s">
        <v>891</v>
      </c>
      <c r="B1651" s="2738"/>
      <c r="C1651" s="2738"/>
      <c r="D1651" s="2731"/>
      <c r="E1651" s="2731"/>
      <c r="F1651" s="2731"/>
      <c r="G1651" s="2731"/>
      <c r="H1651" s="2731"/>
      <c r="I1651" s="2731"/>
      <c r="J1651" s="2733"/>
    </row>
    <row r="1652" spans="1:10" s="29" customFormat="1" ht="15" thickTop="1" x14ac:dyDescent="0.2">
      <c r="A1652" s="2916" t="s">
        <v>46</v>
      </c>
      <c r="B1652" s="2917"/>
      <c r="C1652" s="2918"/>
      <c r="D1652" s="2910"/>
      <c r="E1652" s="2910"/>
      <c r="F1652" s="2910"/>
      <c r="G1652" s="2910"/>
      <c r="H1652" s="2910"/>
      <c r="I1652" s="2910"/>
      <c r="J1652" s="2911">
        <v>37373</v>
      </c>
    </row>
    <row r="1653" spans="1:10" s="29" customFormat="1" x14ac:dyDescent="0.2">
      <c r="A1653" s="2912" t="s">
        <v>49</v>
      </c>
      <c r="B1653" s="2913"/>
      <c r="C1653" s="2913"/>
      <c r="D1653" s="2914"/>
      <c r="E1653" s="2914"/>
      <c r="F1653" s="2914"/>
      <c r="G1653" s="2914"/>
      <c r="H1653" s="2914"/>
      <c r="I1653" s="2914"/>
      <c r="J1653" s="2915">
        <v>23533</v>
      </c>
    </row>
    <row r="1654" spans="1:10" s="29" customFormat="1" x14ac:dyDescent="0.2">
      <c r="A1654" s="2912" t="s">
        <v>1151</v>
      </c>
      <c r="B1654" s="2913"/>
      <c r="C1654" s="2913"/>
      <c r="D1654" s="2914"/>
      <c r="E1654" s="2914"/>
      <c r="F1654" s="2914"/>
      <c r="G1654" s="2914"/>
      <c r="H1654" s="2914"/>
      <c r="I1654" s="2914"/>
      <c r="J1654" s="2915">
        <v>200000</v>
      </c>
    </row>
    <row r="1655" spans="1:10" s="29" customFormat="1" ht="15" thickBot="1" x14ac:dyDescent="0.25">
      <c r="A1655" s="2735"/>
      <c r="B1655" s="2736"/>
      <c r="C1655" s="2736"/>
      <c r="D1655" s="282"/>
      <c r="E1655" s="282"/>
      <c r="F1655" s="282"/>
      <c r="G1655" s="282"/>
      <c r="H1655" s="282"/>
      <c r="I1655" s="282"/>
      <c r="J1655" s="339"/>
    </row>
    <row r="1656" spans="1:10" s="29" customFormat="1" ht="15" thickTop="1" x14ac:dyDescent="0.2">
      <c r="A1656" s="2734"/>
      <c r="B1656" s="1024"/>
      <c r="C1656" s="1024"/>
      <c r="D1656" s="284"/>
      <c r="E1656" s="284"/>
      <c r="F1656" s="284"/>
      <c r="G1656" s="284"/>
      <c r="H1656" s="284"/>
      <c r="I1656" s="284"/>
      <c r="J1656" s="337"/>
    </row>
    <row r="1657" spans="1:10" s="29" customFormat="1" x14ac:dyDescent="0.2">
      <c r="A1657" s="2720"/>
      <c r="B1657" s="2721"/>
      <c r="C1657" s="2721"/>
      <c r="D1657" s="283"/>
      <c r="E1657" s="283"/>
      <c r="F1657" s="283"/>
      <c r="G1657" s="283"/>
      <c r="H1657" s="283"/>
      <c r="I1657" s="283"/>
      <c r="J1657" s="338"/>
    </row>
    <row r="1658" spans="1:10" s="29" customFormat="1" x14ac:dyDescent="0.2">
      <c r="A1658" s="2720"/>
      <c r="B1658" s="2721"/>
      <c r="C1658" s="2721"/>
      <c r="D1658" s="283"/>
      <c r="E1658" s="283"/>
      <c r="F1658" s="283"/>
      <c r="G1658" s="283"/>
      <c r="H1658" s="283"/>
      <c r="I1658" s="283"/>
      <c r="J1658" s="338"/>
    </row>
    <row r="1659" spans="1:10" s="29" customFormat="1" ht="15" thickBot="1" x14ac:dyDescent="0.25">
      <c r="A1659" s="2735"/>
      <c r="B1659" s="2736"/>
      <c r="C1659" s="2736"/>
      <c r="D1659" s="282"/>
      <c r="E1659" s="282"/>
      <c r="F1659" s="282"/>
      <c r="G1659" s="282"/>
      <c r="H1659" s="282"/>
      <c r="I1659" s="282"/>
      <c r="J1659" s="339"/>
    </row>
    <row r="1660" spans="1:10" s="29" customFormat="1" ht="15" thickTop="1" x14ac:dyDescent="0.2">
      <c r="A1660" s="2734"/>
      <c r="B1660" s="1024"/>
      <c r="C1660" s="1024"/>
      <c r="D1660" s="284"/>
      <c r="E1660" s="284"/>
      <c r="F1660" s="284"/>
      <c r="G1660" s="284"/>
      <c r="H1660" s="284"/>
      <c r="I1660" s="284"/>
      <c r="J1660" s="337"/>
    </row>
    <row r="1661" spans="1:10" s="29" customFormat="1" x14ac:dyDescent="0.2">
      <c r="A1661" s="2720"/>
      <c r="B1661" s="2721"/>
      <c r="C1661" s="2721"/>
      <c r="D1661" s="283"/>
      <c r="E1661" s="283"/>
      <c r="F1661" s="283"/>
      <c r="G1661" s="283"/>
      <c r="H1661" s="283"/>
      <c r="I1661" s="283"/>
      <c r="J1661" s="338"/>
    </row>
    <row r="1662" spans="1:10" s="29" customFormat="1" x14ac:dyDescent="0.2">
      <c r="A1662" s="2720"/>
      <c r="B1662" s="2721"/>
      <c r="C1662" s="2721"/>
      <c r="D1662" s="283"/>
      <c r="E1662" s="283"/>
      <c r="F1662" s="283"/>
      <c r="G1662" s="283"/>
      <c r="H1662" s="283"/>
      <c r="I1662" s="283"/>
      <c r="J1662" s="338"/>
    </row>
    <row r="1663" spans="1:10" s="29" customFormat="1" ht="15" thickBot="1" x14ac:dyDescent="0.25">
      <c r="A1663" s="2735"/>
      <c r="B1663" s="2736"/>
      <c r="C1663" s="2736"/>
      <c r="D1663" s="282"/>
      <c r="E1663" s="282"/>
      <c r="F1663" s="282"/>
      <c r="G1663" s="282"/>
      <c r="H1663" s="282"/>
      <c r="I1663" s="282"/>
      <c r="J1663" s="339"/>
    </row>
    <row r="1664" spans="1:10" s="29" customFormat="1" ht="15" thickTop="1" x14ac:dyDescent="0.2">
      <c r="A1664" s="2734"/>
      <c r="B1664" s="1024"/>
      <c r="C1664" s="1024"/>
      <c r="D1664" s="284"/>
      <c r="E1664" s="284"/>
      <c r="F1664" s="284"/>
      <c r="G1664" s="284"/>
      <c r="H1664" s="284"/>
      <c r="I1664" s="284"/>
      <c r="J1664" s="337"/>
    </row>
    <row r="1665" spans="1:10" s="29" customFormat="1" x14ac:dyDescent="0.2">
      <c r="A1665" s="2720"/>
      <c r="B1665" s="2721"/>
      <c r="C1665" s="2721"/>
      <c r="D1665" s="283"/>
      <c r="E1665" s="283"/>
      <c r="F1665" s="283"/>
      <c r="G1665" s="283"/>
      <c r="H1665" s="283"/>
      <c r="I1665" s="283"/>
      <c r="J1665" s="338"/>
    </row>
    <row r="1666" spans="1:10" s="29" customFormat="1" x14ac:dyDescent="0.2">
      <c r="A1666" s="2720"/>
      <c r="B1666" s="2721"/>
      <c r="C1666" s="2721"/>
      <c r="D1666" s="283"/>
      <c r="E1666" s="283"/>
      <c r="F1666" s="283"/>
      <c r="G1666" s="283"/>
      <c r="H1666" s="283"/>
      <c r="I1666" s="283"/>
      <c r="J1666" s="338"/>
    </row>
    <row r="1667" spans="1:10" s="29" customFormat="1" ht="15" thickBot="1" x14ac:dyDescent="0.25">
      <c r="A1667" s="2735"/>
      <c r="B1667" s="2736"/>
      <c r="C1667" s="2736"/>
      <c r="D1667" s="282"/>
      <c r="E1667" s="282"/>
      <c r="F1667" s="282"/>
      <c r="G1667" s="282"/>
      <c r="H1667" s="282"/>
      <c r="I1667" s="282"/>
      <c r="J1667" s="339"/>
    </row>
    <row r="1668" spans="1:10" s="29" customFormat="1" ht="15" thickTop="1" x14ac:dyDescent="0.2">
      <c r="A1668" s="2734"/>
      <c r="B1668" s="1024"/>
      <c r="C1668" s="1024"/>
      <c r="D1668" s="284"/>
      <c r="E1668" s="284"/>
      <c r="F1668" s="284"/>
      <c r="G1668" s="284"/>
      <c r="H1668" s="284"/>
      <c r="I1668" s="284"/>
      <c r="J1668" s="337"/>
    </row>
    <row r="1669" spans="1:10" s="29" customFormat="1" x14ac:dyDescent="0.2">
      <c r="A1669" s="2720"/>
      <c r="B1669" s="2721"/>
      <c r="C1669" s="2721"/>
      <c r="D1669" s="283"/>
      <c r="E1669" s="283"/>
      <c r="F1669" s="283"/>
      <c r="G1669" s="283"/>
      <c r="H1669" s="283"/>
      <c r="I1669" s="283"/>
      <c r="J1669" s="338"/>
    </row>
    <row r="1670" spans="1:10" s="29" customFormat="1" x14ac:dyDescent="0.2">
      <c r="A1670" s="2720"/>
      <c r="B1670" s="2721"/>
      <c r="C1670" s="2721"/>
      <c r="D1670" s="283"/>
      <c r="E1670" s="283"/>
      <c r="F1670" s="283"/>
      <c r="G1670" s="283"/>
      <c r="H1670" s="283"/>
      <c r="I1670" s="283"/>
      <c r="J1670" s="338"/>
    </row>
    <row r="1671" spans="1:10" s="29" customFormat="1" ht="15" thickBot="1" x14ac:dyDescent="0.25">
      <c r="A1671" s="2735"/>
      <c r="B1671" s="2736"/>
      <c r="C1671" s="2736"/>
      <c r="D1671" s="282"/>
      <c r="E1671" s="282"/>
      <c r="F1671" s="282"/>
      <c r="G1671" s="282"/>
      <c r="H1671" s="282"/>
      <c r="I1671" s="282"/>
      <c r="J1671" s="339"/>
    </row>
    <row r="1672" spans="1:10" s="29" customFormat="1" ht="15" thickTop="1" x14ac:dyDescent="0.2">
      <c r="A1672" s="2734"/>
      <c r="B1672" s="1024"/>
      <c r="C1672" s="1024"/>
      <c r="D1672" s="284"/>
      <c r="E1672" s="284"/>
      <c r="F1672" s="284"/>
      <c r="G1672" s="284"/>
      <c r="H1672" s="284"/>
      <c r="I1672" s="284"/>
      <c r="J1672" s="337"/>
    </row>
    <row r="1673" spans="1:10" s="29" customFormat="1" x14ac:dyDescent="0.2">
      <c r="A1673" s="2720"/>
      <c r="B1673" s="2721"/>
      <c r="C1673" s="2721"/>
      <c r="D1673" s="283"/>
      <c r="E1673" s="283"/>
      <c r="F1673" s="283"/>
      <c r="G1673" s="283"/>
      <c r="H1673" s="283"/>
      <c r="I1673" s="283"/>
      <c r="J1673" s="338"/>
    </row>
    <row r="1674" spans="1:10" s="29" customFormat="1" x14ac:dyDescent="0.2">
      <c r="A1674" s="2720"/>
      <c r="B1674" s="2721"/>
      <c r="C1674" s="2721"/>
      <c r="D1674" s="283"/>
      <c r="E1674" s="283"/>
      <c r="F1674" s="283"/>
      <c r="G1674" s="283"/>
      <c r="H1674" s="283"/>
      <c r="I1674" s="283"/>
      <c r="J1674" s="338"/>
    </row>
    <row r="1675" spans="1:10" s="29" customFormat="1" ht="15" thickBot="1" x14ac:dyDescent="0.25">
      <c r="A1675" s="2735"/>
      <c r="B1675" s="2736"/>
      <c r="C1675" s="2736"/>
      <c r="D1675" s="282"/>
      <c r="E1675" s="282"/>
      <c r="F1675" s="282"/>
      <c r="G1675" s="282"/>
      <c r="H1675" s="282"/>
      <c r="I1675" s="282"/>
      <c r="J1675" s="339"/>
    </row>
    <row r="1676" spans="1:10" s="29" customFormat="1" ht="15" thickTop="1" x14ac:dyDescent="0.2">
      <c r="A1676" s="74"/>
      <c r="B1676" s="74"/>
      <c r="C1676" s="74"/>
      <c r="D1676" s="74"/>
      <c r="E1676" s="74"/>
      <c r="F1676" s="74"/>
      <c r="G1676" s="74"/>
      <c r="H1676" s="74"/>
      <c r="I1676" s="74"/>
      <c r="J1676" s="74"/>
    </row>
    <row r="1677" spans="1:10" s="29" customFormat="1" ht="33" customHeight="1" x14ac:dyDescent="0.2">
      <c r="A1677" s="74"/>
      <c r="B1677" s="74"/>
      <c r="C1677" s="74"/>
      <c r="D1677" s="74"/>
      <c r="E1677" s="74"/>
      <c r="F1677" s="74"/>
      <c r="G1677" s="74"/>
      <c r="H1677" s="74"/>
      <c r="I1677" s="74"/>
      <c r="J1677" s="74"/>
    </row>
    <row r="1678" spans="1:10" s="29" customFormat="1" x14ac:dyDescent="0.2">
      <c r="A1678" s="74"/>
      <c r="B1678" s="74"/>
      <c r="C1678" s="74"/>
      <c r="D1678" s="74"/>
      <c r="E1678" s="74"/>
      <c r="F1678" s="74"/>
      <c r="G1678" s="74"/>
      <c r="H1678" s="74"/>
      <c r="I1678" s="74"/>
      <c r="J1678" s="74"/>
    </row>
    <row r="1679" spans="1:10" s="29" customFormat="1" ht="27.75" customHeight="1" x14ac:dyDescent="0.2">
      <c r="A1679" s="249" t="s">
        <v>435</v>
      </c>
      <c r="B1679" s="675" t="s">
        <v>436</v>
      </c>
      <c r="C1679" s="675"/>
      <c r="D1679" s="675"/>
      <c r="E1679" s="675"/>
      <c r="F1679" s="675"/>
      <c r="G1679" s="675"/>
      <c r="H1679" s="675"/>
      <c r="I1679" s="675"/>
      <c r="J1679" s="675"/>
    </row>
    <row r="1680" spans="1:10" s="29" customFormat="1" ht="21" customHeight="1" thickBot="1" x14ac:dyDescent="0.25">
      <c r="A1680" s="34"/>
      <c r="B1680" s="34"/>
      <c r="C1680" s="34"/>
      <c r="D1680" s="34"/>
      <c r="E1680" s="34"/>
      <c r="F1680" s="34"/>
      <c r="G1680" s="142"/>
      <c r="H1680" s="142"/>
      <c r="I1680" s="142"/>
      <c r="J1680" s="142"/>
    </row>
    <row r="1681" spans="1:10" s="29" customFormat="1" ht="15" thickTop="1" x14ac:dyDescent="0.2">
      <c r="A1681" s="2752" t="s">
        <v>437</v>
      </c>
      <c r="B1681" s="2753"/>
      <c r="C1681" s="2753"/>
      <c r="D1681" s="2753"/>
      <c r="E1681" s="2758" t="s">
        <v>438</v>
      </c>
      <c r="F1681" s="2758"/>
      <c r="G1681" s="2758"/>
      <c r="H1681" s="2758" t="s">
        <v>439</v>
      </c>
      <c r="I1681" s="2758"/>
      <c r="J1681" s="2759"/>
    </row>
    <row r="1682" spans="1:10" s="29" customFormat="1" x14ac:dyDescent="0.2">
      <c r="A1682" s="2754"/>
      <c r="B1682" s="2755"/>
      <c r="C1682" s="2755"/>
      <c r="D1682" s="2755"/>
      <c r="E1682" s="149" t="s">
        <v>440</v>
      </c>
      <c r="F1682" s="150" t="s">
        <v>441</v>
      </c>
      <c r="G1682" s="151" t="s">
        <v>442</v>
      </c>
      <c r="H1682" s="149" t="s">
        <v>440</v>
      </c>
      <c r="I1682" s="150" t="s">
        <v>441</v>
      </c>
      <c r="J1682" s="152" t="s">
        <v>442</v>
      </c>
    </row>
    <row r="1683" spans="1:10" s="29" customFormat="1" x14ac:dyDescent="0.2">
      <c r="A1683" s="2754"/>
      <c r="B1683" s="2755"/>
      <c r="C1683" s="2755"/>
      <c r="D1683" s="2755"/>
      <c r="E1683" s="2760" t="s">
        <v>443</v>
      </c>
      <c r="F1683" s="2761"/>
      <c r="G1683" s="2762"/>
      <c r="H1683" s="2760" t="s">
        <v>444</v>
      </c>
      <c r="I1683" s="2761"/>
      <c r="J1683" s="2763"/>
    </row>
    <row r="1684" spans="1:10" s="29" customFormat="1" ht="15" thickBot="1" x14ac:dyDescent="0.25">
      <c r="A1684" s="2756"/>
      <c r="B1684" s="2757"/>
      <c r="C1684" s="2757"/>
      <c r="D1684" s="2757"/>
      <c r="E1684" s="2739" t="s">
        <v>445</v>
      </c>
      <c r="F1684" s="2740"/>
      <c r="G1684" s="2741"/>
      <c r="H1684" s="2739" t="s">
        <v>445</v>
      </c>
      <c r="I1684" s="2740"/>
      <c r="J1684" s="2742"/>
    </row>
    <row r="1685" spans="1:10" s="29" customFormat="1" ht="15.75" thickTop="1" thickBot="1" x14ac:dyDescent="0.25">
      <c r="A1685" s="2743" t="s">
        <v>900</v>
      </c>
      <c r="B1685" s="2744"/>
      <c r="C1685" s="2744"/>
      <c r="D1685" s="2744"/>
      <c r="E1685" s="340"/>
      <c r="F1685" s="328"/>
      <c r="G1685" s="341"/>
      <c r="H1685" s="340"/>
      <c r="I1685" s="328"/>
      <c r="J1685" s="316"/>
    </row>
    <row r="1686" spans="1:10" s="29" customFormat="1" ht="15" thickBot="1" x14ac:dyDescent="0.25">
      <c r="A1686" s="2745"/>
      <c r="B1686" s="2595"/>
      <c r="C1686" s="2595"/>
      <c r="D1686" s="2595"/>
      <c r="E1686" s="342"/>
      <c r="F1686" s="343"/>
      <c r="G1686" s="344"/>
      <c r="H1686" s="342"/>
      <c r="I1686" s="343"/>
      <c r="J1686" s="345"/>
    </row>
    <row r="1687" spans="1:10" s="29" customFormat="1" ht="15" thickBot="1" x14ac:dyDescent="0.25">
      <c r="A1687" s="2591" t="s">
        <v>901</v>
      </c>
      <c r="B1687" s="2592"/>
      <c r="C1687" s="2592"/>
      <c r="D1687" s="2592"/>
      <c r="E1687" s="346"/>
      <c r="F1687" s="347"/>
      <c r="G1687" s="348"/>
      <c r="H1687" s="346"/>
      <c r="I1687" s="347"/>
      <c r="J1687" s="349"/>
    </row>
    <row r="1688" spans="1:10" s="29" customFormat="1" ht="15" thickBot="1" x14ac:dyDescent="0.25">
      <c r="A1688" s="2745"/>
      <c r="B1688" s="2595"/>
      <c r="C1688" s="2595"/>
      <c r="D1688" s="2595"/>
      <c r="E1688" s="342"/>
      <c r="F1688" s="343"/>
      <c r="G1688" s="344"/>
      <c r="H1688" s="342"/>
      <c r="I1688" s="343"/>
      <c r="J1688" s="345"/>
    </row>
    <row r="1689" spans="1:10" s="29" customFormat="1" ht="15" thickBot="1" x14ac:dyDescent="0.25">
      <c r="A1689" s="2591" t="s">
        <v>446</v>
      </c>
      <c r="B1689" s="2592"/>
      <c r="C1689" s="2592"/>
      <c r="D1689" s="2592"/>
      <c r="E1689" s="346"/>
      <c r="F1689" s="347"/>
      <c r="G1689" s="348"/>
      <c r="H1689" s="346"/>
      <c r="I1689" s="347"/>
      <c r="J1689" s="349"/>
    </row>
    <row r="1690" spans="1:10" s="29" customFormat="1" ht="15" thickBot="1" x14ac:dyDescent="0.25">
      <c r="A1690" s="2745"/>
      <c r="B1690" s="2595"/>
      <c r="C1690" s="2595"/>
      <c r="D1690" s="2595"/>
      <c r="E1690" s="342"/>
      <c r="F1690" s="343"/>
      <c r="G1690" s="344"/>
      <c r="H1690" s="342"/>
      <c r="I1690" s="343"/>
      <c r="J1690" s="345"/>
    </row>
    <row r="1691" spans="1:10" s="29" customFormat="1" ht="15" thickBot="1" x14ac:dyDescent="0.25">
      <c r="A1691" s="2764" t="s">
        <v>902</v>
      </c>
      <c r="B1691" s="2765"/>
      <c r="C1691" s="2765"/>
      <c r="D1691" s="2765"/>
      <c r="E1691" s="346"/>
      <c r="F1691" s="347"/>
      <c r="G1691" s="348"/>
      <c r="H1691" s="346"/>
      <c r="I1691" s="347"/>
      <c r="J1691" s="349"/>
    </row>
    <row r="1692" spans="1:10" s="29" customFormat="1" ht="15" thickBot="1" x14ac:dyDescent="0.25">
      <c r="A1692" s="2766"/>
      <c r="B1692" s="2767"/>
      <c r="C1692" s="2767"/>
      <c r="D1692" s="2767"/>
      <c r="E1692" s="342"/>
      <c r="F1692" s="343"/>
      <c r="G1692" s="344"/>
      <c r="H1692" s="342"/>
      <c r="I1692" s="343"/>
      <c r="J1692" s="345"/>
    </row>
    <row r="1693" spans="1:10" s="29" customFormat="1" ht="15" thickBot="1" x14ac:dyDescent="0.25">
      <c r="A1693" s="2764" t="s">
        <v>903</v>
      </c>
      <c r="B1693" s="2765"/>
      <c r="C1693" s="2765"/>
      <c r="D1693" s="2765"/>
      <c r="E1693" s="346"/>
      <c r="F1693" s="347"/>
      <c r="G1693" s="348"/>
      <c r="H1693" s="346"/>
      <c r="I1693" s="347"/>
      <c r="J1693" s="349"/>
    </row>
    <row r="1694" spans="1:10" s="29" customFormat="1" ht="15" thickBot="1" x14ac:dyDescent="0.25">
      <c r="A1694" s="2766"/>
      <c r="B1694" s="2767"/>
      <c r="C1694" s="2767"/>
      <c r="D1694" s="2767"/>
      <c r="E1694" s="342"/>
      <c r="F1694" s="343"/>
      <c r="G1694" s="344"/>
      <c r="H1694" s="342"/>
      <c r="I1694" s="343"/>
      <c r="J1694" s="345"/>
    </row>
    <row r="1695" spans="1:10" s="29" customFormat="1" ht="15" thickBot="1" x14ac:dyDescent="0.25">
      <c r="A1695" s="2764" t="s">
        <v>904</v>
      </c>
      <c r="B1695" s="2765"/>
      <c r="C1695" s="2765"/>
      <c r="D1695" s="2765"/>
      <c r="E1695" s="346"/>
      <c r="F1695" s="347"/>
      <c r="G1695" s="348"/>
      <c r="H1695" s="346"/>
      <c r="I1695" s="347"/>
      <c r="J1695" s="349"/>
    </row>
    <row r="1696" spans="1:10" s="29" customFormat="1" ht="15" thickBot="1" x14ac:dyDescent="0.25">
      <c r="A1696" s="2766"/>
      <c r="B1696" s="2767"/>
      <c r="C1696" s="2767"/>
      <c r="D1696" s="2767"/>
      <c r="E1696" s="342"/>
      <c r="F1696" s="343"/>
      <c r="G1696" s="344"/>
      <c r="H1696" s="342"/>
      <c r="I1696" s="343"/>
      <c r="J1696" s="345"/>
    </row>
    <row r="1697" spans="1:10" s="29" customFormat="1" ht="15" thickBot="1" x14ac:dyDescent="0.25">
      <c r="A1697" s="2591" t="s">
        <v>447</v>
      </c>
      <c r="B1697" s="2592"/>
      <c r="C1697" s="2592"/>
      <c r="D1697" s="2592"/>
      <c r="E1697" s="346"/>
      <c r="F1697" s="347"/>
      <c r="G1697" s="348"/>
      <c r="H1697" s="346"/>
      <c r="I1697" s="347"/>
      <c r="J1697" s="349"/>
    </row>
    <row r="1698" spans="1:10" s="29" customFormat="1" ht="15" thickBot="1" x14ac:dyDescent="0.25">
      <c r="A1698" s="2745"/>
      <c r="B1698" s="2595"/>
      <c r="C1698" s="2595"/>
      <c r="D1698" s="2595"/>
      <c r="E1698" s="342"/>
      <c r="F1698" s="343"/>
      <c r="G1698" s="344"/>
      <c r="H1698" s="342"/>
      <c r="I1698" s="343"/>
      <c r="J1698" s="345"/>
    </row>
    <row r="1699" spans="1:10" s="29" customFormat="1" x14ac:dyDescent="0.2">
      <c r="A1699" s="2746" t="s">
        <v>905</v>
      </c>
      <c r="B1699" s="2747"/>
      <c r="C1699" s="2747"/>
      <c r="D1699" s="2748"/>
      <c r="E1699" s="346"/>
      <c r="F1699" s="347"/>
      <c r="G1699" s="348"/>
      <c r="H1699" s="346"/>
      <c r="I1699" s="347"/>
      <c r="J1699" s="349"/>
    </row>
    <row r="1700" spans="1:10" s="29" customFormat="1" ht="48" customHeight="1" thickBot="1" x14ac:dyDescent="0.25">
      <c r="A1700" s="2749"/>
      <c r="B1700" s="2750"/>
      <c r="C1700" s="2750"/>
      <c r="D1700" s="2751"/>
      <c r="E1700" s="350"/>
      <c r="F1700" s="351"/>
      <c r="G1700" s="352"/>
      <c r="H1700" s="350"/>
      <c r="I1700" s="351"/>
      <c r="J1700" s="353"/>
    </row>
    <row r="1701" spans="1:10" s="29" customFormat="1" ht="15" thickTop="1" x14ac:dyDescent="0.2">
      <c r="A1701" s="1516"/>
      <c r="B1701" s="1516"/>
      <c r="C1701" s="1516"/>
      <c r="D1701" s="1516"/>
      <c r="E1701" s="153"/>
      <c r="F1701" s="153"/>
      <c r="G1701" s="153"/>
      <c r="H1701" s="153"/>
      <c r="I1701" s="153"/>
      <c r="J1701" s="153"/>
    </row>
    <row r="1702" spans="1:10" s="29" customFormat="1" x14ac:dyDescent="0.2">
      <c r="A1702" s="2770" t="s">
        <v>906</v>
      </c>
      <c r="B1702" s="2770"/>
      <c r="C1702" s="2770"/>
      <c r="D1702" s="2770"/>
      <c r="E1702" s="2770"/>
      <c r="F1702" s="2770"/>
      <c r="G1702" s="2770"/>
      <c r="H1702" s="2770"/>
      <c r="I1702" s="2770"/>
      <c r="J1702" s="2770"/>
    </row>
    <row r="1703" spans="1:10" s="29" customFormat="1" x14ac:dyDescent="0.2">
      <c r="A1703" s="233"/>
      <c r="B1703" s="233"/>
      <c r="C1703" s="233"/>
      <c r="D1703" s="233"/>
      <c r="E1703" s="233"/>
      <c r="F1703" s="233"/>
      <c r="G1703" s="233"/>
      <c r="H1703" s="233"/>
      <c r="I1703" s="233"/>
      <c r="J1703" s="233"/>
    </row>
    <row r="1704" spans="1:10" s="29" customFormat="1" x14ac:dyDescent="0.2">
      <c r="A1704" s="599"/>
      <c r="B1704" s="600"/>
      <c r="C1704" s="600"/>
      <c r="D1704" s="600"/>
      <c r="E1704" s="600"/>
      <c r="F1704" s="600"/>
      <c r="G1704" s="600"/>
      <c r="H1704" s="600"/>
      <c r="I1704" s="600"/>
      <c r="J1704" s="601"/>
    </row>
    <row r="1705" spans="1:10" s="29" customFormat="1" x14ac:dyDescent="0.2">
      <c r="A1705" s="233"/>
      <c r="B1705" s="233"/>
      <c r="C1705" s="233"/>
      <c r="D1705" s="233"/>
      <c r="E1705" s="233"/>
      <c r="F1705" s="233"/>
      <c r="G1705" s="233"/>
      <c r="H1705" s="233"/>
      <c r="I1705" s="233"/>
      <c r="J1705" s="233"/>
    </row>
    <row r="1706" spans="1:10" s="29" customFormat="1" x14ac:dyDescent="0.2">
      <c r="A1706" s="154"/>
      <c r="B1706" s="154"/>
      <c r="C1706" s="154"/>
      <c r="D1706" s="154"/>
      <c r="E1706" s="154"/>
      <c r="F1706" s="154"/>
      <c r="G1706" s="154"/>
      <c r="H1706" s="154"/>
      <c r="I1706" s="154"/>
      <c r="J1706" s="154"/>
    </row>
    <row r="1707" spans="1:10" s="29" customFormat="1" ht="33.75" customHeight="1" x14ac:dyDescent="0.2">
      <c r="A1707" s="35" t="s">
        <v>448</v>
      </c>
      <c r="B1707" s="1807" t="s">
        <v>449</v>
      </c>
      <c r="C1707" s="1807"/>
      <c r="D1707" s="1807"/>
      <c r="E1707" s="1807"/>
      <c r="F1707" s="1807"/>
      <c r="G1707" s="1807"/>
      <c r="H1707" s="1807"/>
      <c r="I1707" s="1807"/>
      <c r="J1707" s="1807"/>
    </row>
    <row r="1708" spans="1:10" s="29" customFormat="1" x14ac:dyDescent="0.2">
      <c r="A1708" s="35"/>
      <c r="B1708" s="155"/>
      <c r="C1708" s="155"/>
      <c r="D1708" s="155"/>
      <c r="E1708" s="155"/>
      <c r="F1708" s="155"/>
      <c r="G1708" s="155"/>
      <c r="H1708" s="155"/>
      <c r="I1708" s="155"/>
      <c r="J1708" s="155"/>
    </row>
    <row r="1709" spans="1:10" s="29" customFormat="1" ht="28.5" customHeight="1" x14ac:dyDescent="0.2">
      <c r="A1709" s="156" t="s">
        <v>450</v>
      </c>
      <c r="B1709" s="1172" t="s">
        <v>1016</v>
      </c>
      <c r="C1709" s="1172"/>
      <c r="D1709" s="1172"/>
      <c r="E1709" s="1172"/>
      <c r="F1709" s="1172"/>
      <c r="G1709" s="1172"/>
      <c r="H1709" s="1172"/>
      <c r="I1709" s="1172"/>
      <c r="J1709" s="1172"/>
    </row>
    <row r="1710" spans="1:10" s="29" customFormat="1" x14ac:dyDescent="0.2">
      <c r="A1710" s="156"/>
      <c r="B1710" s="235"/>
      <c r="C1710" s="235"/>
      <c r="D1710" s="235"/>
      <c r="E1710" s="235"/>
      <c r="F1710" s="235"/>
      <c r="G1710" s="235"/>
      <c r="H1710" s="235"/>
      <c r="I1710" s="235"/>
      <c r="J1710" s="235"/>
    </row>
    <row r="1711" spans="1:10" s="29" customFormat="1" x14ac:dyDescent="0.2">
      <c r="A1711" s="1863" t="s">
        <v>907</v>
      </c>
      <c r="B1711" s="722"/>
      <c r="C1711" s="722"/>
      <c r="D1711" s="722"/>
      <c r="E1711" s="722"/>
      <c r="F1711" s="722"/>
      <c r="G1711" s="722"/>
      <c r="H1711" s="722"/>
      <c r="I1711" s="722"/>
      <c r="J1711" s="722"/>
    </row>
    <row r="1712" spans="1:10" s="29" customFormat="1" x14ac:dyDescent="0.2">
      <c r="A1712" s="285"/>
      <c r="B1712" s="280"/>
      <c r="C1712" s="280"/>
      <c r="D1712" s="280"/>
      <c r="E1712" s="280"/>
      <c r="F1712" s="280"/>
      <c r="G1712" s="280"/>
      <c r="H1712" s="280"/>
      <c r="I1712" s="280"/>
      <c r="J1712" s="281"/>
    </row>
    <row r="1713" spans="1:10" s="29" customFormat="1" ht="6" customHeight="1" x14ac:dyDescent="0.2">
      <c r="A1713" s="244"/>
      <c r="B1713" s="156"/>
      <c r="C1713" s="156"/>
      <c r="D1713" s="156"/>
      <c r="E1713" s="156"/>
      <c r="F1713" s="156"/>
      <c r="G1713" s="156"/>
      <c r="H1713" s="156"/>
      <c r="I1713" s="156"/>
      <c r="J1713" s="156"/>
    </row>
    <row r="1714" spans="1:10" s="29" customFormat="1" x14ac:dyDescent="0.2">
      <c r="A1714" s="244"/>
      <c r="B1714" s="156"/>
      <c r="C1714" s="156"/>
      <c r="D1714" s="156"/>
      <c r="E1714" s="156"/>
      <c r="F1714" s="156"/>
      <c r="G1714" s="156"/>
      <c r="H1714" s="156"/>
      <c r="I1714" s="156"/>
      <c r="J1714" s="156"/>
    </row>
    <row r="1715" spans="1:10" s="29" customFormat="1" ht="62.25" customHeight="1" x14ac:dyDescent="0.2">
      <c r="A1715" s="45" t="s">
        <v>908</v>
      </c>
      <c r="B1715" s="1172" t="s">
        <v>909</v>
      </c>
      <c r="C1715" s="1172"/>
      <c r="D1715" s="1172"/>
      <c r="E1715" s="1172"/>
      <c r="F1715" s="1172"/>
      <c r="G1715" s="1172"/>
      <c r="H1715" s="1172"/>
      <c r="I1715" s="1172"/>
      <c r="J1715" s="1172"/>
    </row>
    <row r="1716" spans="1:10" s="29" customFormat="1" ht="15" thickBot="1" x14ac:dyDescent="0.25">
      <c r="A1716" s="41"/>
      <c r="B1716" s="41"/>
      <c r="C1716" s="41"/>
      <c r="D1716" s="41"/>
      <c r="E1716" s="41"/>
      <c r="F1716" s="41"/>
      <c r="G1716" s="41"/>
      <c r="H1716" s="41"/>
      <c r="I1716" s="41"/>
      <c r="J1716" s="41"/>
    </row>
    <row r="1717" spans="1:10" s="29" customFormat="1" ht="90.75" customHeight="1" thickTop="1" thickBot="1" x14ac:dyDescent="0.25">
      <c r="A1717" s="1921" t="s">
        <v>451</v>
      </c>
      <c r="B1717" s="1922"/>
      <c r="C1717" s="2773" t="s">
        <v>22</v>
      </c>
      <c r="D1717" s="2774"/>
      <c r="E1717" s="2774"/>
      <c r="F1717" s="2775"/>
      <c r="G1717" s="1855" t="s">
        <v>23</v>
      </c>
      <c r="H1717" s="1856"/>
      <c r="I1717" s="1856"/>
      <c r="J1717" s="1857"/>
    </row>
    <row r="1718" spans="1:10" s="29" customFormat="1" ht="15" thickBot="1" x14ac:dyDescent="0.25">
      <c r="A1718" s="2768"/>
      <c r="B1718" s="2769"/>
      <c r="C1718" s="1858" t="s">
        <v>452</v>
      </c>
      <c r="D1718" s="1859"/>
      <c r="E1718" s="1859"/>
      <c r="F1718" s="1860"/>
      <c r="G1718" s="1858" t="s">
        <v>452</v>
      </c>
      <c r="H1718" s="1859"/>
      <c r="I1718" s="1859"/>
      <c r="J1718" s="1864"/>
    </row>
    <row r="1719" spans="1:10" s="29" customFormat="1" ht="33" customHeight="1" thickBot="1" x14ac:dyDescent="0.25">
      <c r="A1719" s="2768"/>
      <c r="B1719" s="2769"/>
      <c r="C1719" s="2776" t="s">
        <v>453</v>
      </c>
      <c r="D1719" s="2777"/>
      <c r="E1719" s="2777" t="s">
        <v>910</v>
      </c>
      <c r="F1719" s="1397"/>
      <c r="G1719" s="2776" t="s">
        <v>454</v>
      </c>
      <c r="H1719" s="2777"/>
      <c r="I1719" s="2777" t="s">
        <v>910</v>
      </c>
      <c r="J1719" s="2778"/>
    </row>
    <row r="1720" spans="1:10" s="29" customFormat="1" ht="42.75" customHeight="1" thickTop="1" thickBot="1" x14ac:dyDescent="0.25">
      <c r="A1720" s="1861" t="s">
        <v>649</v>
      </c>
      <c r="B1720" s="1862"/>
      <c r="C1720" s="1870"/>
      <c r="D1720" s="1871"/>
      <c r="E1720" s="1872"/>
      <c r="F1720" s="1871"/>
      <c r="G1720" s="1870"/>
      <c r="H1720" s="1873"/>
      <c r="I1720" s="1872"/>
      <c r="J1720" s="1874"/>
    </row>
    <row r="1721" spans="1:10" s="29" customFormat="1" ht="45" customHeight="1" x14ac:dyDescent="0.2">
      <c r="A1721" s="2771" t="s">
        <v>911</v>
      </c>
      <c r="B1721" s="2772"/>
      <c r="C1721" s="1865"/>
      <c r="D1721" s="1267"/>
      <c r="E1721" s="1267"/>
      <c r="F1721" s="1866"/>
      <c r="G1721" s="1865"/>
      <c r="H1721" s="1267"/>
      <c r="I1721" s="1267"/>
      <c r="J1721" s="1898"/>
    </row>
    <row r="1722" spans="1:10" s="29" customFormat="1" ht="31.5" customHeight="1" x14ac:dyDescent="0.2">
      <c r="A1722" s="1886" t="s">
        <v>912</v>
      </c>
      <c r="B1722" s="1887"/>
      <c r="C1722" s="1883"/>
      <c r="D1722" s="1242"/>
      <c r="E1722" s="1242"/>
      <c r="F1722" s="1884"/>
      <c r="G1722" s="1883"/>
      <c r="H1722" s="1242"/>
      <c r="I1722" s="1242"/>
      <c r="J1722" s="1885"/>
    </row>
    <row r="1723" spans="1:10" s="29" customFormat="1" ht="57.75" customHeight="1" x14ac:dyDescent="0.2">
      <c r="A1723" s="1886" t="s">
        <v>455</v>
      </c>
      <c r="B1723" s="1887"/>
      <c r="C1723" s="1883"/>
      <c r="D1723" s="1242"/>
      <c r="E1723" s="1242"/>
      <c r="F1723" s="1884"/>
      <c r="G1723" s="1883"/>
      <c r="H1723" s="1242"/>
      <c r="I1723" s="1242"/>
      <c r="J1723" s="1885"/>
    </row>
    <row r="1724" spans="1:10" s="29" customFormat="1" x14ac:dyDescent="0.2">
      <c r="A1724" s="1882" t="s">
        <v>456</v>
      </c>
      <c r="B1724" s="869"/>
      <c r="C1724" s="1883"/>
      <c r="D1724" s="1242"/>
      <c r="E1724" s="1242"/>
      <c r="F1724" s="1884"/>
      <c r="G1724" s="1883"/>
      <c r="H1724" s="1242"/>
      <c r="I1724" s="1242"/>
      <c r="J1724" s="1885"/>
    </row>
    <row r="1725" spans="1:10" s="29" customFormat="1" ht="44.25" customHeight="1" thickBot="1" x14ac:dyDescent="0.25">
      <c r="A1725" s="1892" t="s">
        <v>914</v>
      </c>
      <c r="B1725" s="1893"/>
      <c r="C1725" s="1894"/>
      <c r="D1725" s="1895"/>
      <c r="E1725" s="1895"/>
      <c r="F1725" s="1896"/>
      <c r="G1725" s="1894"/>
      <c r="H1725" s="1895"/>
      <c r="I1725" s="1895"/>
      <c r="J1725" s="1897"/>
    </row>
    <row r="1726" spans="1:10" s="29" customFormat="1" ht="43.5" customHeight="1" thickTop="1" x14ac:dyDescent="0.2">
      <c r="A1726" s="2771" t="s">
        <v>911</v>
      </c>
      <c r="B1726" s="2772"/>
      <c r="C1726" s="1865"/>
      <c r="D1726" s="1267"/>
      <c r="E1726" s="1267"/>
      <c r="F1726" s="1866"/>
      <c r="G1726" s="1865"/>
      <c r="H1726" s="1267"/>
      <c r="I1726" s="1267"/>
      <c r="J1726" s="1898"/>
    </row>
    <row r="1727" spans="1:10" s="29" customFormat="1" ht="30.75" customHeight="1" x14ac:dyDescent="0.2">
      <c r="A1727" s="1886" t="s">
        <v>912</v>
      </c>
      <c r="B1727" s="1887"/>
      <c r="C1727" s="1883"/>
      <c r="D1727" s="1242"/>
      <c r="E1727" s="1242"/>
      <c r="F1727" s="1884"/>
      <c r="G1727" s="1883"/>
      <c r="H1727" s="1242"/>
      <c r="I1727" s="1242"/>
      <c r="J1727" s="1885"/>
    </row>
    <row r="1728" spans="1:10" s="29" customFormat="1" ht="62.25" customHeight="1" x14ac:dyDescent="0.2">
      <c r="A1728" s="1886" t="s">
        <v>455</v>
      </c>
      <c r="B1728" s="1887"/>
      <c r="C1728" s="1883"/>
      <c r="D1728" s="1242"/>
      <c r="E1728" s="1242"/>
      <c r="F1728" s="1884"/>
      <c r="G1728" s="1883"/>
      <c r="H1728" s="1242"/>
      <c r="I1728" s="1242"/>
      <c r="J1728" s="1885"/>
    </row>
    <row r="1729" spans="1:10" s="29" customFormat="1" x14ac:dyDescent="0.2">
      <c r="A1729" s="1882" t="s">
        <v>456</v>
      </c>
      <c r="B1729" s="869"/>
      <c r="C1729" s="1883"/>
      <c r="D1729" s="1242"/>
      <c r="E1729" s="1242"/>
      <c r="F1729" s="1884"/>
      <c r="G1729" s="1883"/>
      <c r="H1729" s="1242"/>
      <c r="I1729" s="1242"/>
      <c r="J1729" s="1885"/>
    </row>
    <row r="1730" spans="1:10" s="29" customFormat="1" ht="29.25" customHeight="1" thickBot="1" x14ac:dyDescent="0.25">
      <c r="A1730" s="1892" t="s">
        <v>913</v>
      </c>
      <c r="B1730" s="1893"/>
      <c r="C1730" s="1894"/>
      <c r="D1730" s="1895"/>
      <c r="E1730" s="1895"/>
      <c r="F1730" s="1896"/>
      <c r="G1730" s="1894"/>
      <c r="H1730" s="1895"/>
      <c r="I1730" s="1895"/>
      <c r="J1730" s="1897"/>
    </row>
    <row r="1731" spans="1:10" s="29" customFormat="1" ht="42.75" customHeight="1" thickTop="1" x14ac:dyDescent="0.2">
      <c r="A1731" s="2771" t="s">
        <v>911</v>
      </c>
      <c r="B1731" s="2772"/>
      <c r="C1731" s="1865"/>
      <c r="D1731" s="1267"/>
      <c r="E1731" s="1267"/>
      <c r="F1731" s="1866"/>
      <c r="G1731" s="1865"/>
      <c r="H1731" s="1267"/>
      <c r="I1731" s="1267"/>
      <c r="J1731" s="1898"/>
    </row>
    <row r="1732" spans="1:10" s="29" customFormat="1" ht="48.75" customHeight="1" x14ac:dyDescent="0.2">
      <c r="A1732" s="1886" t="s">
        <v>912</v>
      </c>
      <c r="B1732" s="1887"/>
      <c r="C1732" s="1883"/>
      <c r="D1732" s="1242"/>
      <c r="E1732" s="1242"/>
      <c r="F1732" s="1884"/>
      <c r="G1732" s="1883"/>
      <c r="H1732" s="1242"/>
      <c r="I1732" s="1242"/>
      <c r="J1732" s="1885"/>
    </row>
    <row r="1733" spans="1:10" s="29" customFormat="1" ht="64.5" customHeight="1" x14ac:dyDescent="0.2">
      <c r="A1733" s="1886" t="s">
        <v>455</v>
      </c>
      <c r="B1733" s="1887"/>
      <c r="C1733" s="1883"/>
      <c r="D1733" s="1242"/>
      <c r="E1733" s="1242"/>
      <c r="F1733" s="1884"/>
      <c r="G1733" s="1883"/>
      <c r="H1733" s="1242"/>
      <c r="I1733" s="1242"/>
      <c r="J1733" s="1885"/>
    </row>
    <row r="1734" spans="1:10" s="29" customFormat="1" x14ac:dyDescent="0.2">
      <c r="A1734" s="1882" t="s">
        <v>456</v>
      </c>
      <c r="B1734" s="869"/>
      <c r="C1734" s="1883"/>
      <c r="D1734" s="1242"/>
      <c r="E1734" s="1242"/>
      <c r="F1734" s="1884"/>
      <c r="G1734" s="1883"/>
      <c r="H1734" s="1242"/>
      <c r="I1734" s="1242"/>
      <c r="J1734" s="1885"/>
    </row>
    <row r="1735" spans="1:10" s="29" customFormat="1" ht="15" thickBot="1" x14ac:dyDescent="0.25">
      <c r="A1735" s="1892" t="s">
        <v>913</v>
      </c>
      <c r="B1735" s="1893"/>
      <c r="C1735" s="1894"/>
      <c r="D1735" s="1895"/>
      <c r="E1735" s="1895"/>
      <c r="F1735" s="1896"/>
      <c r="G1735" s="1894"/>
      <c r="H1735" s="1895"/>
      <c r="I1735" s="1895"/>
      <c r="J1735" s="1897"/>
    </row>
    <row r="1736" spans="1:10" s="29" customFormat="1" ht="15" thickTop="1" x14ac:dyDescent="0.2">
      <c r="A1736" s="245"/>
      <c r="B1736" s="245"/>
      <c r="C1736" s="246"/>
      <c r="D1736" s="246"/>
      <c r="E1736" s="246"/>
      <c r="F1736" s="246"/>
      <c r="G1736" s="246"/>
      <c r="H1736" s="246"/>
      <c r="I1736" s="246"/>
      <c r="J1736" s="246"/>
    </row>
    <row r="1737" spans="1:10" s="29" customFormat="1" ht="54" customHeight="1" x14ac:dyDescent="0.2">
      <c r="A1737" s="245"/>
      <c r="B1737" s="245"/>
      <c r="C1737" s="246"/>
      <c r="D1737" s="246"/>
      <c r="E1737" s="246"/>
      <c r="F1737" s="246"/>
      <c r="G1737" s="246"/>
      <c r="H1737" s="246"/>
      <c r="I1737" s="246"/>
      <c r="J1737" s="246"/>
    </row>
    <row r="1738" spans="1:10" s="29" customFormat="1" x14ac:dyDescent="0.2">
      <c r="A1738" s="245"/>
      <c r="B1738" s="245"/>
      <c r="C1738" s="246"/>
      <c r="D1738" s="246"/>
      <c r="E1738" s="246"/>
      <c r="F1738" s="246"/>
      <c r="G1738" s="246"/>
      <c r="H1738" s="246"/>
      <c r="I1738" s="246"/>
      <c r="J1738" s="246"/>
    </row>
    <row r="1739" spans="1:10" s="29" customFormat="1" ht="28.5" x14ac:dyDescent="0.2">
      <c r="A1739" s="45" t="s">
        <v>915</v>
      </c>
      <c r="B1739" s="1172" t="s">
        <v>969</v>
      </c>
      <c r="C1739" s="1172"/>
      <c r="D1739" s="1172"/>
      <c r="E1739" s="1172"/>
      <c r="F1739" s="1172"/>
      <c r="G1739" s="1172"/>
      <c r="H1739" s="1172"/>
      <c r="I1739" s="1172"/>
      <c r="J1739" s="1172"/>
    </row>
    <row r="1740" spans="1:10" s="29" customFormat="1" ht="45.75" customHeight="1" thickBot="1" x14ac:dyDescent="0.25">
      <c r="A1740" s="157"/>
      <c r="B1740" s="157"/>
      <c r="C1740" s="157"/>
      <c r="D1740" s="157"/>
      <c r="E1740" s="157"/>
      <c r="F1740" s="157"/>
      <c r="G1740" s="157"/>
      <c r="H1740" s="157"/>
      <c r="I1740" s="157"/>
      <c r="J1740" s="157"/>
    </row>
    <row r="1741" spans="1:10" s="29" customFormat="1" ht="15" thickTop="1" x14ac:dyDescent="0.2">
      <c r="A1741" s="1921" t="s">
        <v>451</v>
      </c>
      <c r="B1741" s="1922"/>
      <c r="C1741" s="1922"/>
      <c r="D1741" s="1922"/>
      <c r="E1741" s="1877" t="s">
        <v>76</v>
      </c>
      <c r="F1741" s="1877"/>
      <c r="G1741" s="1877"/>
      <c r="H1741" s="1877"/>
      <c r="I1741" s="1877"/>
      <c r="J1741" s="1878"/>
    </row>
    <row r="1742" spans="1:10" s="29" customFormat="1" ht="15" thickBot="1" x14ac:dyDescent="0.25">
      <c r="A1742" s="2768"/>
      <c r="B1742" s="2769"/>
      <c r="C1742" s="2769"/>
      <c r="D1742" s="2769"/>
      <c r="E1742" s="1911" t="s">
        <v>22</v>
      </c>
      <c r="F1742" s="1911"/>
      <c r="G1742" s="1911"/>
      <c r="H1742" s="1912" t="s">
        <v>23</v>
      </c>
      <c r="I1742" s="1912"/>
      <c r="J1742" s="1913"/>
    </row>
    <row r="1743" spans="1:10" s="29" customFormat="1" ht="15" thickTop="1" x14ac:dyDescent="0.2">
      <c r="A1743" s="1879" t="s">
        <v>457</v>
      </c>
      <c r="B1743" s="1880"/>
      <c r="C1743" s="1880"/>
      <c r="D1743" s="1881"/>
      <c r="E1743" s="1888"/>
      <c r="F1743" s="1888"/>
      <c r="G1743" s="1888"/>
      <c r="H1743" s="1888"/>
      <c r="I1743" s="1888"/>
      <c r="J1743" s="1889"/>
    </row>
    <row r="1744" spans="1:10" s="29" customFormat="1" x14ac:dyDescent="0.2">
      <c r="A1744" s="1914" t="s">
        <v>458</v>
      </c>
      <c r="B1744" s="1915"/>
      <c r="C1744" s="1915"/>
      <c r="D1744" s="1916"/>
      <c r="E1744" s="1875"/>
      <c r="F1744" s="1875"/>
      <c r="G1744" s="1875"/>
      <c r="H1744" s="1875"/>
      <c r="I1744" s="1875"/>
      <c r="J1744" s="1876"/>
    </row>
    <row r="1745" spans="1:10" s="29" customFormat="1" ht="28.5" customHeight="1" x14ac:dyDescent="0.2">
      <c r="A1745" s="1899" t="s">
        <v>459</v>
      </c>
      <c r="B1745" s="1900"/>
      <c r="C1745" s="1900"/>
      <c r="D1745" s="1901"/>
      <c r="E1745" s="1875"/>
      <c r="F1745" s="1875"/>
      <c r="G1745" s="1875"/>
      <c r="H1745" s="1875"/>
      <c r="I1745" s="1875"/>
      <c r="J1745" s="1876"/>
    </row>
    <row r="1746" spans="1:10" s="29" customFormat="1" x14ac:dyDescent="0.2">
      <c r="A1746" s="1899" t="s">
        <v>460</v>
      </c>
      <c r="B1746" s="1900"/>
      <c r="C1746" s="1900"/>
      <c r="D1746" s="1901"/>
      <c r="E1746" s="1875"/>
      <c r="F1746" s="1875"/>
      <c r="G1746" s="1875"/>
      <c r="H1746" s="1875"/>
      <c r="I1746" s="1875"/>
      <c r="J1746" s="1876"/>
    </row>
    <row r="1747" spans="1:10" s="29" customFormat="1" x14ac:dyDescent="0.2">
      <c r="A1747" s="1899" t="s">
        <v>916</v>
      </c>
      <c r="B1747" s="1900"/>
      <c r="C1747" s="1900"/>
      <c r="D1747" s="1901"/>
      <c r="E1747" s="1875"/>
      <c r="F1747" s="1875"/>
      <c r="G1747" s="1875"/>
      <c r="H1747" s="1875"/>
      <c r="I1747" s="1875"/>
      <c r="J1747" s="1876"/>
    </row>
    <row r="1748" spans="1:10" s="29" customFormat="1" ht="30" customHeight="1" x14ac:dyDescent="0.2">
      <c r="A1748" s="1899" t="s">
        <v>461</v>
      </c>
      <c r="B1748" s="1900"/>
      <c r="C1748" s="1900"/>
      <c r="D1748" s="1901"/>
      <c r="E1748" s="1875"/>
      <c r="F1748" s="1875"/>
      <c r="G1748" s="1875"/>
      <c r="H1748" s="1875"/>
      <c r="I1748" s="1875"/>
      <c r="J1748" s="1876"/>
    </row>
    <row r="1749" spans="1:10" s="29" customFormat="1" ht="61.5" customHeight="1" x14ac:dyDescent="0.2">
      <c r="A1749" s="1899" t="s">
        <v>462</v>
      </c>
      <c r="B1749" s="1900"/>
      <c r="C1749" s="1900"/>
      <c r="D1749" s="1901"/>
      <c r="E1749" s="1875"/>
      <c r="F1749" s="1875"/>
      <c r="G1749" s="1875"/>
      <c r="H1749" s="1875"/>
      <c r="I1749" s="1875"/>
      <c r="J1749" s="1876"/>
    </row>
    <row r="1750" spans="1:10" s="29" customFormat="1" x14ac:dyDescent="0.2">
      <c r="A1750" s="1909" t="s">
        <v>463</v>
      </c>
      <c r="B1750" s="629"/>
      <c r="C1750" s="629"/>
      <c r="D1750" s="1910"/>
      <c r="E1750" s="1875"/>
      <c r="F1750" s="1875"/>
      <c r="G1750" s="1875"/>
      <c r="H1750" s="1875"/>
      <c r="I1750" s="1875"/>
      <c r="J1750" s="1876"/>
    </row>
    <row r="1751" spans="1:10" s="29" customFormat="1" x14ac:dyDescent="0.2">
      <c r="A1751" s="1909" t="s">
        <v>464</v>
      </c>
      <c r="B1751" s="629"/>
      <c r="C1751" s="629"/>
      <c r="D1751" s="1910"/>
      <c r="E1751" s="1875"/>
      <c r="F1751" s="1875"/>
      <c r="G1751" s="1875"/>
      <c r="H1751" s="1875"/>
      <c r="I1751" s="1875"/>
      <c r="J1751" s="1876"/>
    </row>
    <row r="1752" spans="1:10" s="29" customFormat="1" x14ac:dyDescent="0.2">
      <c r="A1752" s="1899" t="s">
        <v>465</v>
      </c>
      <c r="B1752" s="1900"/>
      <c r="C1752" s="1900"/>
      <c r="D1752" s="1901"/>
      <c r="E1752" s="1875"/>
      <c r="F1752" s="1875"/>
      <c r="G1752" s="1875"/>
      <c r="H1752" s="1875"/>
      <c r="I1752" s="1875"/>
      <c r="J1752" s="1876"/>
    </row>
    <row r="1753" spans="1:10" s="29" customFormat="1" x14ac:dyDescent="0.2">
      <c r="A1753" s="1899" t="s">
        <v>466</v>
      </c>
      <c r="B1753" s="1900"/>
      <c r="C1753" s="1900"/>
      <c r="D1753" s="1901"/>
      <c r="E1753" s="1875"/>
      <c r="F1753" s="1875"/>
      <c r="G1753" s="1875"/>
      <c r="H1753" s="1875"/>
      <c r="I1753" s="1875"/>
      <c r="J1753" s="1876"/>
    </row>
    <row r="1754" spans="1:10" s="29" customFormat="1" ht="57.75" customHeight="1" thickBot="1" x14ac:dyDescent="0.25">
      <c r="A1754" s="1906" t="s">
        <v>467</v>
      </c>
      <c r="B1754" s="1907"/>
      <c r="C1754" s="1907"/>
      <c r="D1754" s="1908"/>
      <c r="E1754" s="1890"/>
      <c r="F1754" s="1890"/>
      <c r="G1754" s="1890"/>
      <c r="H1754" s="1890"/>
      <c r="I1754" s="1890"/>
      <c r="J1754" s="1891"/>
    </row>
    <row r="1755" spans="1:10" s="29" customFormat="1" ht="15" thickTop="1" x14ac:dyDescent="0.2">
      <c r="A1755" s="157"/>
      <c r="B1755" s="157"/>
      <c r="C1755" s="157"/>
      <c r="D1755" s="157"/>
      <c r="E1755" s="157"/>
      <c r="F1755" s="157"/>
      <c r="G1755" s="157"/>
      <c r="H1755" s="157"/>
      <c r="I1755" s="157"/>
      <c r="J1755" s="157"/>
    </row>
    <row r="1756" spans="1:10" s="29" customFormat="1" x14ac:dyDescent="0.2">
      <c r="A1756" s="235" t="s">
        <v>468</v>
      </c>
      <c r="B1756" s="594" t="s">
        <v>917</v>
      </c>
      <c r="C1756" s="594"/>
      <c r="D1756" s="594"/>
      <c r="E1756" s="594"/>
      <c r="F1756" s="594"/>
      <c r="G1756" s="594"/>
      <c r="H1756" s="594"/>
      <c r="I1756" s="594"/>
      <c r="J1756" s="594"/>
    </row>
    <row r="1757" spans="1:10" s="29" customFormat="1" ht="45" customHeight="1" thickBot="1" x14ac:dyDescent="0.25">
      <c r="A1757" s="234"/>
      <c r="B1757" s="234"/>
      <c r="C1757" s="234"/>
      <c r="D1757" s="234"/>
      <c r="E1757" s="234"/>
      <c r="F1757" s="234"/>
      <c r="G1757" s="234"/>
      <c r="H1757" s="234"/>
      <c r="I1757" s="234"/>
      <c r="J1757" s="234"/>
    </row>
    <row r="1758" spans="1:10" s="29" customFormat="1" ht="15" thickTop="1" x14ac:dyDescent="0.2">
      <c r="A1758" s="1921" t="s">
        <v>451</v>
      </c>
      <c r="B1758" s="1922"/>
      <c r="C1758" s="1922"/>
      <c r="D1758" s="1923"/>
      <c r="E1758" s="1877" t="s">
        <v>76</v>
      </c>
      <c r="F1758" s="1877"/>
      <c r="G1758" s="1877"/>
      <c r="H1758" s="1877"/>
      <c r="I1758" s="1877"/>
      <c r="J1758" s="1878"/>
    </row>
    <row r="1759" spans="1:10" s="29" customFormat="1" ht="15" thickBot="1" x14ac:dyDescent="0.25">
      <c r="A1759" s="1924"/>
      <c r="B1759" s="1925"/>
      <c r="C1759" s="1925"/>
      <c r="D1759" s="1926"/>
      <c r="E1759" s="1911" t="s">
        <v>22</v>
      </c>
      <c r="F1759" s="1911"/>
      <c r="G1759" s="1911"/>
      <c r="H1759" s="1912" t="s">
        <v>23</v>
      </c>
      <c r="I1759" s="1912"/>
      <c r="J1759" s="1913"/>
    </row>
    <row r="1760" spans="1:10" s="29" customFormat="1" ht="15" thickTop="1" x14ac:dyDescent="0.2">
      <c r="A1760" s="1879" t="s">
        <v>469</v>
      </c>
      <c r="B1760" s="1880"/>
      <c r="C1760" s="1880"/>
      <c r="D1760" s="1881"/>
      <c r="E1760" s="1888"/>
      <c r="F1760" s="1888"/>
      <c r="G1760" s="1888"/>
      <c r="H1760" s="1888"/>
      <c r="I1760" s="1888"/>
      <c r="J1760" s="1889"/>
    </row>
    <row r="1761" spans="1:11" s="29" customFormat="1" x14ac:dyDescent="0.2">
      <c r="A1761" s="1914" t="s">
        <v>470</v>
      </c>
      <c r="B1761" s="1915"/>
      <c r="C1761" s="1915"/>
      <c r="D1761" s="1916"/>
      <c r="E1761" s="1875"/>
      <c r="F1761" s="1875"/>
      <c r="G1761" s="1875"/>
      <c r="H1761" s="1875"/>
      <c r="I1761" s="1875"/>
      <c r="J1761" s="1876"/>
    </row>
    <row r="1762" spans="1:11" s="29" customFormat="1" x14ac:dyDescent="0.2">
      <c r="A1762" s="1899" t="s">
        <v>471</v>
      </c>
      <c r="B1762" s="1900"/>
      <c r="C1762" s="1900"/>
      <c r="D1762" s="1901"/>
      <c r="E1762" s="1875"/>
      <c r="F1762" s="1875"/>
      <c r="G1762" s="1875"/>
      <c r="H1762" s="1875"/>
      <c r="I1762" s="1875"/>
      <c r="J1762" s="1876"/>
    </row>
    <row r="1763" spans="1:11" s="29" customFormat="1" ht="28.5" customHeight="1" x14ac:dyDescent="0.2">
      <c r="A1763" s="1899" t="s">
        <v>472</v>
      </c>
      <c r="B1763" s="1900"/>
      <c r="C1763" s="1900"/>
      <c r="D1763" s="1901"/>
      <c r="E1763" s="1875"/>
      <c r="F1763" s="1875"/>
      <c r="G1763" s="1875"/>
      <c r="H1763" s="1875"/>
      <c r="I1763" s="1875"/>
      <c r="J1763" s="1876"/>
    </row>
    <row r="1764" spans="1:11" s="29" customFormat="1" ht="29.25" customHeight="1" x14ac:dyDescent="0.2">
      <c r="A1764" s="1899" t="s">
        <v>473</v>
      </c>
      <c r="B1764" s="1900"/>
      <c r="C1764" s="1900"/>
      <c r="D1764" s="1901"/>
      <c r="E1764" s="1875"/>
      <c r="F1764" s="1875"/>
      <c r="G1764" s="1875"/>
      <c r="H1764" s="1875"/>
      <c r="I1764" s="1875"/>
      <c r="J1764" s="1876"/>
    </row>
    <row r="1765" spans="1:11" s="29" customFormat="1" ht="43.5" customHeight="1" x14ac:dyDescent="0.2">
      <c r="A1765" s="1899" t="s">
        <v>474</v>
      </c>
      <c r="B1765" s="1900"/>
      <c r="C1765" s="1900"/>
      <c r="D1765" s="1901"/>
      <c r="E1765" s="1875"/>
      <c r="F1765" s="1875"/>
      <c r="G1765" s="1875"/>
      <c r="H1765" s="1875"/>
      <c r="I1765" s="1875"/>
      <c r="J1765" s="1876"/>
    </row>
    <row r="1766" spans="1:11" s="29" customFormat="1" x14ac:dyDescent="0.2">
      <c r="A1766" s="1909" t="s">
        <v>918</v>
      </c>
      <c r="B1766" s="629"/>
      <c r="C1766" s="629"/>
      <c r="D1766" s="1910"/>
      <c r="E1766" s="1875"/>
      <c r="F1766" s="1875"/>
      <c r="G1766" s="1875"/>
      <c r="H1766" s="1875"/>
      <c r="I1766" s="1875"/>
      <c r="J1766" s="1876"/>
    </row>
    <row r="1767" spans="1:11" s="29" customFormat="1" ht="15" thickBot="1" x14ac:dyDescent="0.25">
      <c r="A1767" s="1906" t="s">
        <v>919</v>
      </c>
      <c r="B1767" s="1907"/>
      <c r="C1767" s="1907"/>
      <c r="D1767" s="1908"/>
      <c r="E1767" s="1890"/>
      <c r="F1767" s="1890"/>
      <c r="G1767" s="1890"/>
      <c r="H1767" s="1890"/>
      <c r="I1767" s="1890"/>
      <c r="J1767" s="1891"/>
    </row>
    <row r="1768" spans="1:11" s="29" customFormat="1" ht="15" thickTop="1" x14ac:dyDescent="0.2">
      <c r="A1768" s="158"/>
      <c r="B1768" s="158"/>
      <c r="C1768" s="158"/>
      <c r="D1768" s="158"/>
      <c r="E1768" s="159"/>
      <c r="F1768" s="159"/>
      <c r="G1768" s="159"/>
      <c r="H1768" s="159"/>
      <c r="I1768" s="159"/>
      <c r="J1768" s="159"/>
    </row>
    <row r="1769" spans="1:11" s="29" customFormat="1" ht="161.25" customHeight="1" x14ac:dyDescent="0.2">
      <c r="A1769" s="158"/>
      <c r="B1769" s="158"/>
      <c r="C1769" s="158"/>
      <c r="D1769" s="158"/>
      <c r="E1769" s="159"/>
      <c r="F1769" s="159"/>
      <c r="G1769" s="159"/>
      <c r="H1769" s="159"/>
      <c r="I1769" s="159"/>
      <c r="J1769" s="159"/>
    </row>
    <row r="1770" spans="1:11" s="29" customFormat="1" x14ac:dyDescent="0.2">
      <c r="A1770" s="144" t="s">
        <v>475</v>
      </c>
      <c r="B1770" s="789" t="s">
        <v>476</v>
      </c>
      <c r="C1770" s="789"/>
      <c r="D1770" s="789"/>
      <c r="E1770" s="789"/>
      <c r="F1770" s="789"/>
      <c r="G1770" s="789"/>
      <c r="H1770" s="789"/>
      <c r="I1770" s="789"/>
      <c r="J1770" s="789"/>
    </row>
    <row r="1771" spans="1:11" s="29" customFormat="1" x14ac:dyDescent="0.2">
      <c r="A1771" s="160"/>
      <c r="B1771" s="161"/>
      <c r="C1771" s="161"/>
      <c r="D1771" s="161"/>
      <c r="E1771" s="161"/>
      <c r="F1771" s="161"/>
      <c r="G1771" s="161"/>
      <c r="H1771" s="161"/>
      <c r="I1771" s="161"/>
      <c r="J1771" s="161"/>
    </row>
    <row r="1772" spans="1:11" s="29" customFormat="1" ht="17.25" customHeight="1" thickBot="1" x14ac:dyDescent="0.25">
      <c r="A1772" s="1927"/>
      <c r="B1772" s="1927"/>
      <c r="C1772" s="161"/>
      <c r="D1772" s="161"/>
      <c r="E1772" s="161"/>
      <c r="F1772" s="161"/>
      <c r="G1772" s="161"/>
      <c r="H1772" s="161"/>
      <c r="I1772" s="161"/>
      <c r="J1772" s="161"/>
    </row>
    <row r="1773" spans="1:11" s="29" customFormat="1" ht="15" thickTop="1" x14ac:dyDescent="0.2">
      <c r="A1773" s="1495" t="s">
        <v>477</v>
      </c>
      <c r="B1773" s="603"/>
      <c r="C1773" s="1496"/>
      <c r="D1773" s="606" t="s">
        <v>22</v>
      </c>
      <c r="E1773" s="607"/>
      <c r="F1773" s="607"/>
      <c r="G1773" s="607"/>
      <c r="H1773" s="607"/>
      <c r="I1773" s="607"/>
      <c r="J1773" s="609"/>
    </row>
    <row r="1774" spans="1:11" s="29" customFormat="1" ht="29.25" thickBot="1" x14ac:dyDescent="0.25">
      <c r="A1774" s="604"/>
      <c r="B1774" s="605"/>
      <c r="C1774" s="1936"/>
      <c r="D1774" s="1634" t="s">
        <v>478</v>
      </c>
      <c r="E1774" s="1635"/>
      <c r="F1774" s="55" t="s">
        <v>920</v>
      </c>
      <c r="G1774" s="55" t="s">
        <v>88</v>
      </c>
      <c r="H1774" s="55" t="s">
        <v>921</v>
      </c>
      <c r="I1774" s="1636" t="s">
        <v>205</v>
      </c>
      <c r="J1774" s="1902"/>
    </row>
    <row r="1775" spans="1:11" s="29" customFormat="1" ht="18" customHeight="1" x14ac:dyDescent="0.2">
      <c r="A1775" s="1928" t="s">
        <v>479</v>
      </c>
      <c r="B1775" s="1929"/>
      <c r="C1775" s="1929"/>
      <c r="D1775" s="1903">
        <v>120310</v>
      </c>
      <c r="E1775" s="1904"/>
      <c r="F1775" s="429"/>
      <c r="G1775" s="429"/>
      <c r="H1775" s="429"/>
      <c r="I1775" s="1904">
        <v>120310</v>
      </c>
      <c r="J1775" s="1905"/>
      <c r="K1775" s="391"/>
    </row>
    <row r="1776" spans="1:11" s="29" customFormat="1" ht="18.75" customHeight="1" x14ac:dyDescent="0.2">
      <c r="A1776" s="1920" t="s">
        <v>480</v>
      </c>
      <c r="B1776" s="770"/>
      <c r="C1776" s="770"/>
      <c r="D1776" s="1917"/>
      <c r="E1776" s="1918"/>
      <c r="F1776" s="537"/>
      <c r="G1776" s="537"/>
      <c r="H1776" s="537"/>
      <c r="I1776" s="1918"/>
      <c r="J1776" s="1919"/>
      <c r="K1776" s="391"/>
    </row>
    <row r="1777" spans="1:11" s="29" customFormat="1" ht="19.5" customHeight="1" x14ac:dyDescent="0.2">
      <c r="A1777" s="1920" t="s">
        <v>481</v>
      </c>
      <c r="B1777" s="770"/>
      <c r="C1777" s="770"/>
      <c r="D1777" s="1917"/>
      <c r="E1777" s="1918"/>
      <c r="F1777" s="537"/>
      <c r="G1777" s="537"/>
      <c r="H1777" s="537"/>
      <c r="I1777" s="1918"/>
      <c r="J1777" s="1919"/>
      <c r="K1777" s="391"/>
    </row>
    <row r="1778" spans="1:11" s="29" customFormat="1" ht="21.75" customHeight="1" x14ac:dyDescent="0.2">
      <c r="A1778" s="1920" t="s">
        <v>482</v>
      </c>
      <c r="B1778" s="770"/>
      <c r="C1778" s="770"/>
      <c r="D1778" s="1917"/>
      <c r="E1778" s="1918"/>
      <c r="F1778" s="537"/>
      <c r="G1778" s="537"/>
      <c r="H1778" s="537"/>
      <c r="I1778" s="1918"/>
      <c r="J1778" s="1919"/>
      <c r="K1778" s="391"/>
    </row>
    <row r="1779" spans="1:11" s="29" customFormat="1" ht="44.25" customHeight="1" x14ac:dyDescent="0.2">
      <c r="A1779" s="1920" t="s">
        <v>483</v>
      </c>
      <c r="B1779" s="770"/>
      <c r="C1779" s="770"/>
      <c r="D1779" s="1917">
        <v>12031</v>
      </c>
      <c r="E1779" s="1918"/>
      <c r="F1779" s="537"/>
      <c r="G1779" s="537"/>
      <c r="H1779" s="537"/>
      <c r="I1779" s="1918">
        <v>12031</v>
      </c>
      <c r="J1779" s="1919"/>
      <c r="K1779" s="391"/>
    </row>
    <row r="1780" spans="1:11" s="29" customFormat="1" ht="29.25" customHeight="1" x14ac:dyDescent="0.2">
      <c r="A1780" s="1920" t="s">
        <v>484</v>
      </c>
      <c r="B1780" s="770"/>
      <c r="C1780" s="770"/>
      <c r="D1780" s="1917"/>
      <c r="E1780" s="1918"/>
      <c r="F1780" s="537"/>
      <c r="G1780" s="537"/>
      <c r="H1780" s="537"/>
      <c r="I1780" s="1918"/>
      <c r="J1780" s="1919"/>
      <c r="K1780" s="391"/>
    </row>
    <row r="1781" spans="1:11" s="29" customFormat="1" ht="27.75" customHeight="1" x14ac:dyDescent="0.2">
      <c r="A1781" s="956" t="s">
        <v>922</v>
      </c>
      <c r="B1781" s="957"/>
      <c r="C1781" s="957"/>
      <c r="D1781" s="1917"/>
      <c r="E1781" s="1918"/>
      <c r="F1781" s="537"/>
      <c r="G1781" s="537"/>
      <c r="H1781" s="537"/>
      <c r="I1781" s="1918"/>
      <c r="J1781" s="1919"/>
      <c r="K1781" s="391"/>
    </row>
    <row r="1782" spans="1:11" s="29" customFormat="1" ht="28.5" customHeight="1" x14ac:dyDescent="0.2">
      <c r="A1782" s="956" t="s">
        <v>923</v>
      </c>
      <c r="B1782" s="957"/>
      <c r="C1782" s="957"/>
      <c r="D1782" s="1917"/>
      <c r="E1782" s="1918"/>
      <c r="F1782" s="537"/>
      <c r="G1782" s="537"/>
      <c r="H1782" s="537"/>
      <c r="I1782" s="1918"/>
      <c r="J1782" s="1919"/>
      <c r="K1782" s="391"/>
    </row>
    <row r="1783" spans="1:11" s="29" customFormat="1" ht="29.25" customHeight="1" x14ac:dyDescent="0.2">
      <c r="A1783" s="956" t="s">
        <v>924</v>
      </c>
      <c r="B1783" s="957"/>
      <c r="C1783" s="957"/>
      <c r="D1783" s="1917"/>
      <c r="E1783" s="1918"/>
      <c r="F1783" s="537"/>
      <c r="G1783" s="537"/>
      <c r="H1783" s="537"/>
      <c r="I1783" s="1918"/>
      <c r="J1783" s="1919"/>
      <c r="K1783" s="391"/>
    </row>
    <row r="1784" spans="1:11" s="29" customFormat="1" ht="29.25" customHeight="1" x14ac:dyDescent="0.2">
      <c r="A1784" s="956" t="s">
        <v>925</v>
      </c>
      <c r="B1784" s="957"/>
      <c r="C1784" s="957"/>
      <c r="D1784" s="1917">
        <v>2386690</v>
      </c>
      <c r="E1784" s="1918"/>
      <c r="F1784" s="537">
        <v>22596</v>
      </c>
      <c r="G1784" s="537"/>
      <c r="H1784" s="537"/>
      <c r="I1784" s="1918">
        <f>D1784+F1784-G1784</f>
        <v>2409286</v>
      </c>
      <c r="J1784" s="1919"/>
      <c r="K1784" s="391"/>
    </row>
    <row r="1785" spans="1:11" s="29" customFormat="1" x14ac:dyDescent="0.2">
      <c r="A1785" s="956" t="s">
        <v>926</v>
      </c>
      <c r="B1785" s="957"/>
      <c r="C1785" s="957"/>
      <c r="D1785" s="1917">
        <v>-72460.31</v>
      </c>
      <c r="E1785" s="1918"/>
      <c r="F1785" s="537"/>
      <c r="G1785" s="537">
        <v>-72460</v>
      </c>
      <c r="H1785" s="537"/>
      <c r="I1785" s="1918">
        <f>D1785-G1785</f>
        <v>-0.30999999999767169</v>
      </c>
      <c r="J1785" s="1919"/>
      <c r="K1785" s="391"/>
    </row>
    <row r="1786" spans="1:11" s="29" customFormat="1" x14ac:dyDescent="0.2">
      <c r="A1786" s="956" t="s">
        <v>927</v>
      </c>
      <c r="B1786" s="1733"/>
      <c r="C1786" s="1733"/>
      <c r="D1786" s="1917"/>
      <c r="E1786" s="1918"/>
      <c r="F1786" s="537">
        <v>242546</v>
      </c>
      <c r="G1786" s="537"/>
      <c r="H1786" s="537"/>
      <c r="I1786" s="1918">
        <f>F1786</f>
        <v>242546</v>
      </c>
      <c r="J1786" s="1919"/>
      <c r="K1786" s="391"/>
    </row>
    <row r="1787" spans="1:11" s="29" customFormat="1" ht="31.5" customHeight="1" x14ac:dyDescent="0.2">
      <c r="A1787" s="956" t="s">
        <v>465</v>
      </c>
      <c r="B1787" s="957"/>
      <c r="C1787" s="957"/>
      <c r="D1787" s="1917"/>
      <c r="E1787" s="1918"/>
      <c r="F1787" s="537"/>
      <c r="G1787" s="537"/>
      <c r="H1787" s="537"/>
      <c r="I1787" s="1918"/>
      <c r="J1787" s="1919"/>
      <c r="K1787" s="391"/>
    </row>
    <row r="1788" spans="1:11" s="29" customFormat="1" x14ac:dyDescent="0.2">
      <c r="A1788" s="956" t="s">
        <v>485</v>
      </c>
      <c r="B1788" s="957"/>
      <c r="C1788" s="957"/>
      <c r="D1788" s="1933"/>
      <c r="E1788" s="1934"/>
      <c r="F1788" s="330"/>
      <c r="G1788" s="330"/>
      <c r="H1788" s="330"/>
      <c r="I1788" s="1934"/>
      <c r="J1788" s="1935"/>
    </row>
    <row r="1789" spans="1:11" s="29" customFormat="1" ht="35.25" customHeight="1" thickBot="1" x14ac:dyDescent="0.25">
      <c r="A1789" s="1939" t="s">
        <v>928</v>
      </c>
      <c r="B1789" s="1940"/>
      <c r="C1789" s="1940"/>
      <c r="D1789" s="1930"/>
      <c r="E1789" s="1931"/>
      <c r="F1789" s="326"/>
      <c r="G1789" s="326"/>
      <c r="H1789" s="326"/>
      <c r="I1789" s="1931"/>
      <c r="J1789" s="1932"/>
    </row>
    <row r="1790" spans="1:11" s="29" customFormat="1" x14ac:dyDescent="0.2">
      <c r="A1790" s="34"/>
      <c r="B1790" s="34"/>
      <c r="C1790" s="34"/>
      <c r="D1790" s="162"/>
      <c r="E1790" s="162"/>
      <c r="F1790" s="162"/>
      <c r="G1790" s="162"/>
      <c r="H1790" s="162"/>
      <c r="I1790" s="163"/>
      <c r="J1790" s="163"/>
    </row>
    <row r="1791" spans="1:11" s="29" customFormat="1" ht="15" thickBot="1" x14ac:dyDescent="0.25">
      <c r="A1791" s="1927"/>
      <c r="B1791" s="1927"/>
      <c r="C1791" s="161"/>
      <c r="D1791" s="161"/>
      <c r="E1791" s="161"/>
      <c r="F1791" s="161"/>
      <c r="G1791" s="161"/>
      <c r="H1791" s="161"/>
      <c r="I1791" s="161"/>
      <c r="J1791" s="161"/>
    </row>
    <row r="1792" spans="1:11" s="29" customFormat="1" ht="15" thickTop="1" x14ac:dyDescent="0.2">
      <c r="A1792" s="1495" t="s">
        <v>477</v>
      </c>
      <c r="B1792" s="603"/>
      <c r="C1792" s="1496"/>
      <c r="D1792" s="606" t="s">
        <v>23</v>
      </c>
      <c r="E1792" s="607"/>
      <c r="F1792" s="607"/>
      <c r="G1792" s="607"/>
      <c r="H1792" s="607"/>
      <c r="I1792" s="607"/>
      <c r="J1792" s="609"/>
    </row>
    <row r="1793" spans="1:11" s="29" customFormat="1" ht="29.25" thickBot="1" x14ac:dyDescent="0.25">
      <c r="A1793" s="604"/>
      <c r="B1793" s="605"/>
      <c r="C1793" s="1936"/>
      <c r="D1793" s="1634" t="s">
        <v>478</v>
      </c>
      <c r="E1793" s="1635"/>
      <c r="F1793" s="237" t="s">
        <v>920</v>
      </c>
      <c r="G1793" s="237" t="s">
        <v>88</v>
      </c>
      <c r="H1793" s="237" t="s">
        <v>921</v>
      </c>
      <c r="I1793" s="1636" t="s">
        <v>205</v>
      </c>
      <c r="J1793" s="1902"/>
    </row>
    <row r="1794" spans="1:11" s="29" customFormat="1" x14ac:dyDescent="0.2">
      <c r="A1794" s="1937" t="s">
        <v>479</v>
      </c>
      <c r="B1794" s="1938"/>
      <c r="C1794" s="1938"/>
      <c r="D1794" s="1904">
        <v>120310</v>
      </c>
      <c r="E1794" s="1904"/>
      <c r="F1794" s="429"/>
      <c r="G1794" s="429"/>
      <c r="H1794" s="429"/>
      <c r="I1794" s="1904">
        <v>120310</v>
      </c>
      <c r="J1794" s="1905"/>
      <c r="K1794" s="391"/>
    </row>
    <row r="1795" spans="1:11" s="29" customFormat="1" x14ac:dyDescent="0.2">
      <c r="A1795" s="819" t="s">
        <v>480</v>
      </c>
      <c r="B1795" s="820"/>
      <c r="C1795" s="820"/>
      <c r="D1795" s="1918"/>
      <c r="E1795" s="1918"/>
      <c r="F1795" s="537"/>
      <c r="G1795" s="537"/>
      <c r="H1795" s="537"/>
      <c r="I1795" s="1941" t="s">
        <v>338</v>
      </c>
      <c r="J1795" s="1942"/>
    </row>
    <row r="1796" spans="1:11" s="29" customFormat="1" x14ac:dyDescent="0.2">
      <c r="A1796" s="819" t="s">
        <v>481</v>
      </c>
      <c r="B1796" s="820"/>
      <c r="C1796" s="820"/>
      <c r="D1796" s="1918"/>
      <c r="E1796" s="1918"/>
      <c r="F1796" s="537"/>
      <c r="G1796" s="537"/>
      <c r="H1796" s="537"/>
      <c r="I1796" s="1941" t="s">
        <v>338</v>
      </c>
      <c r="J1796" s="1942"/>
    </row>
    <row r="1797" spans="1:11" s="29" customFormat="1" x14ac:dyDescent="0.2">
      <c r="A1797" s="819" t="s">
        <v>482</v>
      </c>
      <c r="B1797" s="820"/>
      <c r="C1797" s="820"/>
      <c r="D1797" s="1918"/>
      <c r="E1797" s="1918"/>
      <c r="F1797" s="537"/>
      <c r="G1797" s="537"/>
      <c r="H1797" s="537"/>
      <c r="I1797" s="1941" t="s">
        <v>338</v>
      </c>
      <c r="J1797" s="1942"/>
    </row>
    <row r="1798" spans="1:11" s="29" customFormat="1" ht="42.75" customHeight="1" x14ac:dyDescent="0.2">
      <c r="A1798" s="819" t="s">
        <v>483</v>
      </c>
      <c r="B1798" s="820"/>
      <c r="C1798" s="820"/>
      <c r="D1798" s="1918">
        <v>12031</v>
      </c>
      <c r="E1798" s="1918"/>
      <c r="F1798" s="537"/>
      <c r="G1798" s="537"/>
      <c r="H1798" s="537"/>
      <c r="I1798" s="1918">
        <v>12031</v>
      </c>
      <c r="J1798" s="1919"/>
      <c r="K1798" s="391"/>
    </row>
    <row r="1799" spans="1:11" s="29" customFormat="1" ht="33" customHeight="1" x14ac:dyDescent="0.2">
      <c r="A1799" s="819" t="s">
        <v>484</v>
      </c>
      <c r="B1799" s="820"/>
      <c r="C1799" s="820"/>
      <c r="D1799" s="1918"/>
      <c r="E1799" s="1918"/>
      <c r="F1799" s="537"/>
      <c r="G1799" s="537"/>
      <c r="H1799" s="537"/>
      <c r="I1799" s="1941" t="s">
        <v>338</v>
      </c>
      <c r="J1799" s="1942"/>
    </row>
    <row r="1800" spans="1:11" s="29" customFormat="1" ht="35.25" customHeight="1" x14ac:dyDescent="0.2">
      <c r="A1800" s="628" t="s">
        <v>922</v>
      </c>
      <c r="B1800" s="629"/>
      <c r="C1800" s="629"/>
      <c r="D1800" s="1918"/>
      <c r="E1800" s="1918"/>
      <c r="F1800" s="537"/>
      <c r="G1800" s="537"/>
      <c r="H1800" s="537"/>
      <c r="I1800" s="1941" t="s">
        <v>338</v>
      </c>
      <c r="J1800" s="1942"/>
    </row>
    <row r="1801" spans="1:11" s="29" customFormat="1" ht="14.25" customHeight="1" x14ac:dyDescent="0.2">
      <c r="A1801" s="628" t="s">
        <v>923</v>
      </c>
      <c r="B1801" s="629"/>
      <c r="C1801" s="629"/>
      <c r="D1801" s="1918"/>
      <c r="E1801" s="1918"/>
      <c r="F1801" s="537"/>
      <c r="G1801" s="537"/>
      <c r="H1801" s="537"/>
      <c r="I1801" s="1941" t="s">
        <v>338</v>
      </c>
      <c r="J1801" s="1942"/>
    </row>
    <row r="1802" spans="1:11" s="29" customFormat="1" ht="29.25" customHeight="1" x14ac:dyDescent="0.2">
      <c r="A1802" s="628" t="s">
        <v>924</v>
      </c>
      <c r="B1802" s="629"/>
      <c r="C1802" s="629"/>
      <c r="D1802" s="1918"/>
      <c r="E1802" s="1918"/>
      <c r="F1802" s="537"/>
      <c r="G1802" s="537"/>
      <c r="H1802" s="537"/>
      <c r="I1802" s="1918"/>
      <c r="J1802" s="1919"/>
    </row>
    <row r="1803" spans="1:11" s="29" customFormat="1" ht="30" customHeight="1" x14ac:dyDescent="0.2">
      <c r="A1803" s="628" t="s">
        <v>925</v>
      </c>
      <c r="B1803" s="629"/>
      <c r="C1803" s="629"/>
      <c r="D1803" s="1918">
        <v>2503013</v>
      </c>
      <c r="E1803" s="1918"/>
      <c r="F1803" s="537"/>
      <c r="G1803" s="537">
        <v>116323</v>
      </c>
      <c r="H1803" s="537"/>
      <c r="I1803" s="1918">
        <f>D1803-G1803</f>
        <v>2386690</v>
      </c>
      <c r="J1803" s="1919"/>
      <c r="K1803" s="391"/>
    </row>
    <row r="1804" spans="1:11" s="29" customFormat="1" ht="14.25" customHeight="1" x14ac:dyDescent="0.2">
      <c r="A1804" s="628" t="s">
        <v>926</v>
      </c>
      <c r="B1804" s="629"/>
      <c r="C1804" s="629"/>
      <c r="D1804" s="1918">
        <v>-72460</v>
      </c>
      <c r="E1804" s="1918"/>
      <c r="F1804" s="537"/>
      <c r="G1804" s="537"/>
      <c r="H1804" s="537"/>
      <c r="I1804" s="1918">
        <v>-72460</v>
      </c>
      <c r="J1804" s="1919"/>
      <c r="K1804" s="391"/>
    </row>
    <row r="1805" spans="1:11" s="29" customFormat="1" ht="14.25" customHeight="1" x14ac:dyDescent="0.2">
      <c r="A1805" s="628" t="s">
        <v>927</v>
      </c>
      <c r="B1805" s="1943"/>
      <c r="C1805" s="1943"/>
      <c r="D1805" s="1918"/>
      <c r="E1805" s="1918"/>
      <c r="F1805" s="537">
        <v>95057</v>
      </c>
      <c r="G1805" s="537"/>
      <c r="H1805" s="537"/>
      <c r="I1805" s="1918">
        <f>F1805</f>
        <v>95057</v>
      </c>
      <c r="J1805" s="1919"/>
    </row>
    <row r="1806" spans="1:11" s="29" customFormat="1" ht="29.25" customHeight="1" x14ac:dyDescent="0.2">
      <c r="A1806" s="628" t="s">
        <v>465</v>
      </c>
      <c r="B1806" s="629"/>
      <c r="C1806" s="629"/>
      <c r="D1806" s="1918"/>
      <c r="E1806" s="1918"/>
      <c r="F1806" s="537"/>
      <c r="G1806" s="537"/>
      <c r="H1806" s="537"/>
      <c r="I1806" s="1918"/>
      <c r="J1806" s="1919"/>
      <c r="K1806" s="391"/>
    </row>
    <row r="1807" spans="1:11" s="29" customFormat="1" x14ac:dyDescent="0.2">
      <c r="A1807" s="628" t="s">
        <v>485</v>
      </c>
      <c r="B1807" s="629"/>
      <c r="C1807" s="629"/>
      <c r="D1807" s="1918"/>
      <c r="E1807" s="1918"/>
      <c r="F1807" s="537"/>
      <c r="G1807" s="537"/>
      <c r="H1807" s="537"/>
      <c r="I1807" s="1918"/>
      <c r="J1807" s="1919"/>
    </row>
    <row r="1808" spans="1:11" s="29" customFormat="1" ht="32.25" customHeight="1" thickBot="1" x14ac:dyDescent="0.25">
      <c r="A1808" s="2806" t="s">
        <v>928</v>
      </c>
      <c r="B1808" s="2807"/>
      <c r="C1808" s="2807"/>
      <c r="D1808" s="2808"/>
      <c r="E1808" s="2808"/>
      <c r="F1808" s="434"/>
      <c r="G1808" s="434"/>
      <c r="H1808" s="434"/>
      <c r="I1808" s="2808"/>
      <c r="J1808" s="2809"/>
    </row>
    <row r="1809" spans="1:10" s="29" customFormat="1" x14ac:dyDescent="0.2">
      <c r="A1809" s="247"/>
      <c r="B1809" s="247"/>
      <c r="C1809" s="247"/>
      <c r="D1809" s="162"/>
      <c r="E1809" s="162"/>
      <c r="F1809" s="162"/>
      <c r="G1809" s="162"/>
      <c r="H1809" s="162"/>
      <c r="I1809" s="163"/>
      <c r="J1809" s="163"/>
    </row>
    <row r="1810" spans="1:10" s="29" customFormat="1" x14ac:dyDescent="0.2">
      <c r="A1810" s="247"/>
      <c r="B1810" s="247"/>
      <c r="C1810" s="247"/>
      <c r="D1810" s="162"/>
      <c r="E1810" s="162"/>
      <c r="F1810" s="162"/>
      <c r="G1810" s="162"/>
      <c r="H1810" s="162"/>
      <c r="I1810" s="163"/>
      <c r="J1810" s="163"/>
    </row>
    <row r="1811" spans="1:10" s="29" customFormat="1" ht="225.75" customHeight="1" x14ac:dyDescent="0.2">
      <c r="A1811" s="247"/>
      <c r="B1811" s="247"/>
      <c r="C1811" s="247"/>
      <c r="D1811" s="162"/>
      <c r="E1811" s="162"/>
      <c r="F1811" s="162"/>
      <c r="G1811" s="162"/>
      <c r="H1811" s="162"/>
      <c r="I1811" s="163"/>
      <c r="J1811" s="163"/>
    </row>
    <row r="1812" spans="1:10" s="29" customFormat="1" ht="53.25" customHeight="1" x14ac:dyDescent="0.2">
      <c r="A1812" s="144" t="s">
        <v>486</v>
      </c>
      <c r="B1812" s="789" t="s">
        <v>591</v>
      </c>
      <c r="C1812" s="789"/>
      <c r="D1812" s="789"/>
      <c r="E1812" s="789"/>
      <c r="F1812" s="789"/>
      <c r="G1812" s="789"/>
      <c r="H1812" s="789"/>
      <c r="I1812" s="789"/>
      <c r="J1812" s="789"/>
    </row>
    <row r="1813" spans="1:10" s="29" customFormat="1" ht="15" thickBot="1" x14ac:dyDescent="0.25">
      <c r="A1813" s="1944"/>
      <c r="B1813" s="1944"/>
      <c r="C1813" s="593"/>
      <c r="D1813" s="593"/>
      <c r="E1813" s="593"/>
      <c r="F1813" s="593"/>
      <c r="G1813" s="1110"/>
      <c r="H1813" s="1110"/>
      <c r="I1813" s="1110"/>
      <c r="J1813" s="1110"/>
    </row>
    <row r="1814" spans="1:10" s="29" customFormat="1" ht="41.25" customHeight="1" thickTop="1" thickBot="1" x14ac:dyDescent="0.25">
      <c r="A1814" s="1945" t="s">
        <v>487</v>
      </c>
      <c r="B1814" s="1946"/>
      <c r="C1814" s="1645" t="s">
        <v>488</v>
      </c>
      <c r="D1814" s="1097"/>
      <c r="E1814" s="1097"/>
      <c r="F1814" s="1046"/>
      <c r="G1814" s="1645" t="s">
        <v>22</v>
      </c>
      <c r="H1814" s="982"/>
      <c r="I1814" s="1645" t="s">
        <v>592</v>
      </c>
      <c r="J1814" s="1098"/>
    </row>
    <row r="1815" spans="1:10" s="29" customFormat="1" ht="56.85" customHeight="1" thickTop="1" thickBot="1" x14ac:dyDescent="0.25">
      <c r="A1815" s="1947"/>
      <c r="B1815" s="1948"/>
      <c r="C1815" s="1971" t="s">
        <v>489</v>
      </c>
      <c r="D1815" s="1972"/>
      <c r="E1815" s="1972"/>
      <c r="F1815" s="1973"/>
      <c r="G1815" s="1974"/>
      <c r="H1815" s="1975"/>
      <c r="I1815" s="1974"/>
      <c r="J1815" s="1976"/>
    </row>
    <row r="1816" spans="1:10" s="29" customFormat="1" ht="28.35" customHeight="1" thickBot="1" x14ac:dyDescent="0.25">
      <c r="A1816" s="1949" t="s">
        <v>593</v>
      </c>
      <c r="B1816" s="1950"/>
      <c r="C1816" s="1957" t="s">
        <v>594</v>
      </c>
      <c r="D1816" s="1037"/>
      <c r="E1816" s="1037"/>
      <c r="F1816" s="1958"/>
      <c r="G1816" s="1959">
        <v>260090</v>
      </c>
      <c r="H1816" s="1960"/>
      <c r="I1816" s="1959">
        <v>129229</v>
      </c>
      <c r="J1816" s="1961"/>
    </row>
    <row r="1817" spans="1:10" s="29" customFormat="1" ht="88.5" customHeight="1" thickBot="1" x14ac:dyDescent="0.25">
      <c r="A1817" s="1967" t="s">
        <v>595</v>
      </c>
      <c r="B1817" s="1968"/>
      <c r="C1817" s="1962" t="s">
        <v>929</v>
      </c>
      <c r="D1817" s="1359"/>
      <c r="E1817" s="1359"/>
      <c r="F1817" s="1963"/>
      <c r="G1817" s="1964">
        <f>IF(SUM(G1818:H1830)=0,"",SUM(G1818:H1830))</f>
        <v>256077</v>
      </c>
      <c r="H1817" s="1965"/>
      <c r="I1817" s="1964">
        <f>IF(SUM(I1818:J1830)=0,"",SUM(I1818:J1830))</f>
        <v>236317</v>
      </c>
      <c r="J1817" s="1966"/>
    </row>
    <row r="1818" spans="1:10" s="29" customFormat="1" ht="39.75" customHeight="1" x14ac:dyDescent="0.2">
      <c r="A1818" s="1969" t="s">
        <v>596</v>
      </c>
      <c r="B1818" s="1970"/>
      <c r="C1818" s="1951" t="s">
        <v>597</v>
      </c>
      <c r="D1818" s="1952"/>
      <c r="E1818" s="1952"/>
      <c r="F1818" s="1953"/>
      <c r="G1818" s="1954">
        <v>157424</v>
      </c>
      <c r="H1818" s="1955"/>
      <c r="I1818" s="1954">
        <v>162850</v>
      </c>
      <c r="J1818" s="1956"/>
    </row>
    <row r="1819" spans="1:10" s="29" customFormat="1" ht="59.25" customHeight="1" x14ac:dyDescent="0.2">
      <c r="A1819" s="1983" t="s">
        <v>598</v>
      </c>
      <c r="B1819" s="1984"/>
      <c r="C1819" s="1980" t="s">
        <v>599</v>
      </c>
      <c r="D1819" s="1981"/>
      <c r="E1819" s="1981"/>
      <c r="F1819" s="1982"/>
      <c r="G1819" s="1977">
        <v>1160</v>
      </c>
      <c r="H1819" s="1978"/>
      <c r="I1819" s="1977">
        <v>89</v>
      </c>
      <c r="J1819" s="1979"/>
    </row>
    <row r="1820" spans="1:10" s="29" customFormat="1" ht="48" customHeight="1" x14ac:dyDescent="0.2">
      <c r="A1820" s="1983" t="s">
        <v>600</v>
      </c>
      <c r="B1820" s="1984"/>
      <c r="C1820" s="1980" t="s">
        <v>601</v>
      </c>
      <c r="D1820" s="1981"/>
      <c r="E1820" s="1981"/>
      <c r="F1820" s="1982"/>
      <c r="G1820" s="1977">
        <v>0</v>
      </c>
      <c r="H1820" s="1978"/>
      <c r="I1820" s="1977">
        <v>0</v>
      </c>
      <c r="J1820" s="1979"/>
    </row>
    <row r="1821" spans="1:10" s="29" customFormat="1" ht="28.5" customHeight="1" x14ac:dyDescent="0.2">
      <c r="A1821" s="1983" t="s">
        <v>602</v>
      </c>
      <c r="B1821" s="1984"/>
      <c r="C1821" s="1980" t="s">
        <v>603</v>
      </c>
      <c r="D1821" s="1981"/>
      <c r="E1821" s="1981"/>
      <c r="F1821" s="1982"/>
      <c r="G1821" s="1977">
        <v>0</v>
      </c>
      <c r="H1821" s="1978"/>
      <c r="I1821" s="1977">
        <v>0</v>
      </c>
      <c r="J1821" s="1979"/>
    </row>
    <row r="1822" spans="1:10" s="29" customFormat="1" ht="28.5" customHeight="1" x14ac:dyDescent="0.2">
      <c r="A1822" s="1983" t="s">
        <v>604</v>
      </c>
      <c r="B1822" s="1984"/>
      <c r="C1822" s="1980" t="s">
        <v>605</v>
      </c>
      <c r="D1822" s="1981"/>
      <c r="E1822" s="1981"/>
      <c r="F1822" s="1982"/>
      <c r="G1822" s="1977">
        <v>0</v>
      </c>
      <c r="H1822" s="1978"/>
      <c r="I1822" s="1977">
        <v>0</v>
      </c>
      <c r="J1822" s="1979"/>
    </row>
    <row r="1823" spans="1:10" s="29" customFormat="1" ht="29.25" customHeight="1" x14ac:dyDescent="0.2">
      <c r="A1823" s="1983" t="s">
        <v>606</v>
      </c>
      <c r="B1823" s="1984"/>
      <c r="C1823" s="1980" t="s">
        <v>607</v>
      </c>
      <c r="D1823" s="1981"/>
      <c r="E1823" s="1981"/>
      <c r="F1823" s="1982"/>
      <c r="G1823" s="1977">
        <v>34116</v>
      </c>
      <c r="H1823" s="1978"/>
      <c r="I1823" s="1977">
        <v>1024</v>
      </c>
      <c r="J1823" s="1979"/>
    </row>
    <row r="1824" spans="1:10" s="29" customFormat="1" ht="35.25" customHeight="1" x14ac:dyDescent="0.2">
      <c r="A1824" s="1983" t="s">
        <v>608</v>
      </c>
      <c r="B1824" s="1984"/>
      <c r="C1824" s="1980" t="s">
        <v>609</v>
      </c>
      <c r="D1824" s="1981"/>
      <c r="E1824" s="1981"/>
      <c r="F1824" s="1982"/>
      <c r="G1824" s="1977">
        <v>-1453</v>
      </c>
      <c r="H1824" s="1978"/>
      <c r="I1824" s="1977"/>
      <c r="J1824" s="1979"/>
    </row>
    <row r="1825" spans="1:10" s="29" customFormat="1" ht="57" customHeight="1" x14ac:dyDescent="0.2">
      <c r="A1825" s="1983" t="s">
        <v>610</v>
      </c>
      <c r="B1825" s="1984"/>
      <c r="C1825" s="1980" t="s">
        <v>611</v>
      </c>
      <c r="D1825" s="1981"/>
      <c r="E1825" s="1981"/>
      <c r="F1825" s="1982"/>
      <c r="G1825" s="1977">
        <v>64698</v>
      </c>
      <c r="H1825" s="1978"/>
      <c r="I1825" s="1977">
        <v>86122</v>
      </c>
      <c r="J1825" s="1979"/>
    </row>
    <row r="1826" spans="1:10" s="29" customFormat="1" ht="61.5" customHeight="1" x14ac:dyDescent="0.2">
      <c r="A1826" s="1983" t="s">
        <v>612</v>
      </c>
      <c r="B1826" s="1984"/>
      <c r="C1826" s="1980" t="s">
        <v>613</v>
      </c>
      <c r="D1826" s="1981"/>
      <c r="E1826" s="1981"/>
      <c r="F1826" s="1982"/>
      <c r="G1826" s="1977">
        <v>0</v>
      </c>
      <c r="H1826" s="1978"/>
      <c r="I1826" s="1977">
        <v>0</v>
      </c>
      <c r="J1826" s="1979"/>
    </row>
    <row r="1827" spans="1:10" s="29" customFormat="1" ht="53.25" customHeight="1" x14ac:dyDescent="0.2">
      <c r="A1827" s="1983" t="s">
        <v>614</v>
      </c>
      <c r="B1827" s="1984"/>
      <c r="C1827" s="1980" t="s">
        <v>930</v>
      </c>
      <c r="D1827" s="1981"/>
      <c r="E1827" s="1981"/>
      <c r="F1827" s="1982"/>
      <c r="G1827" s="1977">
        <v>0</v>
      </c>
      <c r="H1827" s="1978"/>
      <c r="I1827" s="1977"/>
      <c r="J1827" s="1979"/>
    </row>
    <row r="1828" spans="1:10" s="29" customFormat="1" ht="66.75" customHeight="1" x14ac:dyDescent="0.2">
      <c r="A1828" s="1983" t="s">
        <v>615</v>
      </c>
      <c r="B1828" s="1984"/>
      <c r="C1828" s="1980" t="s">
        <v>616</v>
      </c>
      <c r="D1828" s="1981"/>
      <c r="E1828" s="1981"/>
      <c r="F1828" s="1982"/>
      <c r="G1828" s="1977">
        <v>0</v>
      </c>
      <c r="H1828" s="1978"/>
      <c r="I1828" s="1977"/>
      <c r="J1828" s="1979"/>
    </row>
    <row r="1829" spans="1:10" s="29" customFormat="1" ht="103.5" customHeight="1" x14ac:dyDescent="0.2">
      <c r="A1829" s="1983" t="s">
        <v>617</v>
      </c>
      <c r="B1829" s="1984"/>
      <c r="C1829" s="1980" t="s">
        <v>618</v>
      </c>
      <c r="D1829" s="1981"/>
      <c r="E1829" s="1981"/>
      <c r="F1829" s="1982"/>
      <c r="G1829" s="1977">
        <v>132</v>
      </c>
      <c r="H1829" s="1978"/>
      <c r="I1829" s="1977">
        <v>-13768</v>
      </c>
      <c r="J1829" s="1979"/>
    </row>
    <row r="1830" spans="1:10" s="29" customFormat="1" ht="68.25" customHeight="1" thickBot="1" x14ac:dyDescent="0.25">
      <c r="A1830" s="1997" t="s">
        <v>619</v>
      </c>
      <c r="B1830" s="1998"/>
      <c r="C1830" s="1990" t="s">
        <v>620</v>
      </c>
      <c r="D1830" s="1991"/>
      <c r="E1830" s="1991"/>
      <c r="F1830" s="1992"/>
      <c r="G1830" s="1993">
        <v>0</v>
      </c>
      <c r="H1830" s="1994"/>
      <c r="I1830" s="1993">
        <v>0</v>
      </c>
      <c r="J1830" s="1995"/>
    </row>
    <row r="1831" spans="1:10" s="29" customFormat="1" ht="25.5" customHeight="1" thickBot="1" x14ac:dyDescent="0.25">
      <c r="A1831" s="1967" t="s">
        <v>621</v>
      </c>
      <c r="B1831" s="1968"/>
      <c r="C1831" s="1962" t="s">
        <v>622</v>
      </c>
      <c r="D1831" s="1359"/>
      <c r="E1831" s="1359"/>
      <c r="F1831" s="1963"/>
      <c r="G1831" s="1964">
        <f>IF(SUM(G1832:H1835)=0,"",SUM(G1832:H1835))</f>
        <v>-240888</v>
      </c>
      <c r="H1831" s="1965"/>
      <c r="I1831" s="1964">
        <f>IF(SUM(I1832:J1835)=0,"",SUM(I1832:J1835))</f>
        <v>-189628</v>
      </c>
      <c r="J1831" s="1966"/>
    </row>
    <row r="1832" spans="1:10" s="29" customFormat="1" ht="42" customHeight="1" x14ac:dyDescent="0.2">
      <c r="A1832" s="1969" t="s">
        <v>623</v>
      </c>
      <c r="B1832" s="1970"/>
      <c r="C1832" s="1951" t="s">
        <v>624</v>
      </c>
      <c r="D1832" s="1952"/>
      <c r="E1832" s="1952"/>
      <c r="F1832" s="1953"/>
      <c r="G1832" s="1954">
        <v>-157853</v>
      </c>
      <c r="H1832" s="1955"/>
      <c r="I1832" s="1954">
        <v>-15610</v>
      </c>
      <c r="J1832" s="1956"/>
    </row>
    <row r="1833" spans="1:10" s="29" customFormat="1" ht="54" customHeight="1" x14ac:dyDescent="0.2">
      <c r="A1833" s="1983" t="s">
        <v>625</v>
      </c>
      <c r="B1833" s="1984"/>
      <c r="C1833" s="1980" t="s">
        <v>626</v>
      </c>
      <c r="D1833" s="1981"/>
      <c r="E1833" s="1981"/>
      <c r="F1833" s="1982"/>
      <c r="G1833" s="1977">
        <v>448233</v>
      </c>
      <c r="H1833" s="1978"/>
      <c r="I1833" s="1977">
        <v>58766</v>
      </c>
      <c r="J1833" s="1979"/>
    </row>
    <row r="1834" spans="1:10" s="29" customFormat="1" ht="91.5" customHeight="1" x14ac:dyDescent="0.2">
      <c r="A1834" s="1983" t="s">
        <v>627</v>
      </c>
      <c r="B1834" s="1984"/>
      <c r="C1834" s="1980" t="s">
        <v>628</v>
      </c>
      <c r="D1834" s="1981"/>
      <c r="E1834" s="1981"/>
      <c r="F1834" s="1982"/>
      <c r="G1834" s="1977">
        <v>-531268</v>
      </c>
      <c r="H1834" s="1978"/>
      <c r="I1834" s="1977">
        <v>-232784</v>
      </c>
      <c r="J1834" s="1979"/>
    </row>
    <row r="1835" spans="1:10" s="29" customFormat="1" ht="51" customHeight="1" thickBot="1" x14ac:dyDescent="0.25">
      <c r="A1835" s="2007" t="s">
        <v>629</v>
      </c>
      <c r="B1835" s="2008"/>
      <c r="C1835" s="1999" t="s">
        <v>630</v>
      </c>
      <c r="D1835" s="2000"/>
      <c r="E1835" s="2000"/>
      <c r="F1835" s="2001"/>
      <c r="G1835" s="2002">
        <v>0</v>
      </c>
      <c r="H1835" s="2003"/>
      <c r="I1835" s="2002">
        <v>0</v>
      </c>
      <c r="J1835" s="2004"/>
    </row>
    <row r="1836" spans="1:10" s="29" customFormat="1" ht="78.75" customHeight="1" thickBot="1" x14ac:dyDescent="0.25">
      <c r="A1836" s="2009"/>
      <c r="B1836" s="2010"/>
      <c r="C1836" s="1962" t="s">
        <v>631</v>
      </c>
      <c r="D1836" s="1359"/>
      <c r="E1836" s="1359"/>
      <c r="F1836" s="1963"/>
      <c r="G1836" s="1964">
        <f>IF(IF(G1817="",0,G1817)+IF(G1831="",0,G1831)+G1816=0,"",IF(G1817="",0,G1817)+IF(G1831="",0,G1831)+G1816)</f>
        <v>275279</v>
      </c>
      <c r="H1836" s="1965"/>
      <c r="I1836" s="1964">
        <f>IF(IF(I1817="",0,I1817)+IF(I1831="",0,I1831)+I1816=0,"",IF(I1817="",0,I1817)+IF(I1831="",0,I1831)+I1816)</f>
        <v>175918</v>
      </c>
      <c r="J1836" s="1966"/>
    </row>
    <row r="1837" spans="1:10" s="29" customFormat="1" ht="37.5" customHeight="1" x14ac:dyDescent="0.2">
      <c r="A1837" s="2005" t="s">
        <v>632</v>
      </c>
      <c r="B1837" s="2006"/>
      <c r="C1837" s="1985" t="s">
        <v>490</v>
      </c>
      <c r="D1837" s="1986"/>
      <c r="E1837" s="1986"/>
      <c r="F1837" s="1987"/>
      <c r="G1837" s="1988">
        <v>0</v>
      </c>
      <c r="H1837" s="1989"/>
      <c r="I1837" s="1988">
        <v>0</v>
      </c>
      <c r="J1837" s="1996"/>
    </row>
    <row r="1838" spans="1:10" s="29" customFormat="1" ht="37.5" customHeight="1" x14ac:dyDescent="0.2">
      <c r="A1838" s="1983" t="s">
        <v>633</v>
      </c>
      <c r="B1838" s="1984"/>
      <c r="C1838" s="1980" t="s">
        <v>491</v>
      </c>
      <c r="D1838" s="1981"/>
      <c r="E1838" s="1981"/>
      <c r="F1838" s="1982"/>
      <c r="G1838" s="1977">
        <v>-64698</v>
      </c>
      <c r="H1838" s="1978"/>
      <c r="I1838" s="1977">
        <v>-86122</v>
      </c>
      <c r="J1838" s="1979"/>
    </row>
    <row r="1839" spans="1:10" s="29" customFormat="1" ht="64.5" customHeight="1" x14ac:dyDescent="0.2">
      <c r="A1839" s="1983" t="s">
        <v>634</v>
      </c>
      <c r="B1839" s="1984"/>
      <c r="C1839" s="1980" t="s">
        <v>492</v>
      </c>
      <c r="D1839" s="1981"/>
      <c r="E1839" s="1981"/>
      <c r="F1839" s="1982"/>
      <c r="G1839" s="1977">
        <v>0</v>
      </c>
      <c r="H1839" s="1978"/>
      <c r="I1839" s="1977">
        <v>0</v>
      </c>
      <c r="J1839" s="1979"/>
    </row>
    <row r="1840" spans="1:10" s="29" customFormat="1" ht="51.75" customHeight="1" x14ac:dyDescent="0.2">
      <c r="A1840" s="1983" t="s">
        <v>635</v>
      </c>
      <c r="B1840" s="1984"/>
      <c r="C1840" s="1980" t="s">
        <v>493</v>
      </c>
      <c r="D1840" s="1981"/>
      <c r="E1840" s="1981"/>
      <c r="F1840" s="1982"/>
      <c r="G1840" s="1977">
        <v>0</v>
      </c>
      <c r="H1840" s="1978"/>
      <c r="I1840" s="1977">
        <v>0</v>
      </c>
      <c r="J1840" s="1979"/>
    </row>
    <row r="1841" spans="1:10" s="29" customFormat="1" ht="45" customHeight="1" x14ac:dyDescent="0.2">
      <c r="A1841" s="1969" t="s">
        <v>636</v>
      </c>
      <c r="B1841" s="1970"/>
      <c r="C1841" s="1951" t="s">
        <v>637</v>
      </c>
      <c r="D1841" s="1952"/>
      <c r="E1841" s="1952"/>
      <c r="F1841" s="1953"/>
      <c r="G1841" s="1954">
        <v>0</v>
      </c>
      <c r="H1841" s="1955"/>
      <c r="I1841" s="1954">
        <v>-2880</v>
      </c>
      <c r="J1841" s="1956"/>
    </row>
    <row r="1842" spans="1:10" s="29" customFormat="1" ht="39" customHeight="1" x14ac:dyDescent="0.2">
      <c r="A1842" s="1983" t="s">
        <v>638</v>
      </c>
      <c r="B1842" s="1984"/>
      <c r="C1842" s="1980" t="s">
        <v>494</v>
      </c>
      <c r="D1842" s="1981"/>
      <c r="E1842" s="1981"/>
      <c r="F1842" s="1982"/>
      <c r="G1842" s="1977">
        <v>0</v>
      </c>
      <c r="H1842" s="1978"/>
      <c r="I1842" s="1977">
        <v>0</v>
      </c>
      <c r="J1842" s="1979"/>
    </row>
    <row r="1843" spans="1:10" s="29" customFormat="1" ht="35.25" customHeight="1" x14ac:dyDescent="0.2">
      <c r="A1843" s="1983" t="s">
        <v>639</v>
      </c>
      <c r="B1843" s="1984"/>
      <c r="C1843" s="1980" t="s">
        <v>495</v>
      </c>
      <c r="D1843" s="1981"/>
      <c r="E1843" s="1981"/>
      <c r="F1843" s="1982"/>
      <c r="G1843" s="1977">
        <v>0</v>
      </c>
      <c r="H1843" s="1978"/>
      <c r="I1843" s="1977">
        <v>0</v>
      </c>
      <c r="J1843" s="1979"/>
    </row>
    <row r="1844" spans="1:10" s="29" customFormat="1" ht="67.5" customHeight="1" x14ac:dyDescent="0.2">
      <c r="A1844" s="1983" t="s">
        <v>640</v>
      </c>
      <c r="B1844" s="1984"/>
      <c r="C1844" s="1980" t="s">
        <v>496</v>
      </c>
      <c r="D1844" s="1981"/>
      <c r="E1844" s="1981"/>
      <c r="F1844" s="1982"/>
      <c r="G1844" s="1977">
        <v>0</v>
      </c>
      <c r="H1844" s="1978"/>
      <c r="I1844" s="1977">
        <v>0</v>
      </c>
      <c r="J1844" s="1979"/>
    </row>
    <row r="1845" spans="1:10" s="29" customFormat="1" ht="69" customHeight="1" x14ac:dyDescent="0.2">
      <c r="A1845" s="1983" t="s">
        <v>641</v>
      </c>
      <c r="B1845" s="1984"/>
      <c r="C1845" s="1980" t="s">
        <v>497</v>
      </c>
      <c r="D1845" s="1981"/>
      <c r="E1845" s="1981"/>
      <c r="F1845" s="1982"/>
      <c r="G1845" s="1977">
        <v>0</v>
      </c>
      <c r="H1845" s="1978"/>
      <c r="I1845" s="1977">
        <v>0</v>
      </c>
      <c r="J1845" s="1979"/>
    </row>
    <row r="1846" spans="1:10" s="29" customFormat="1" ht="45" customHeight="1" x14ac:dyDescent="0.2">
      <c r="A1846" s="1983" t="s">
        <v>642</v>
      </c>
      <c r="B1846" s="1984"/>
      <c r="C1846" s="1980" t="s">
        <v>498</v>
      </c>
      <c r="D1846" s="1981"/>
      <c r="E1846" s="1981"/>
      <c r="F1846" s="1982"/>
      <c r="G1846" s="1977">
        <v>0</v>
      </c>
      <c r="H1846" s="1978"/>
      <c r="I1846" s="1977">
        <v>0</v>
      </c>
      <c r="J1846" s="1979"/>
    </row>
    <row r="1847" spans="1:10" s="29" customFormat="1" ht="53.25" customHeight="1" thickBot="1" x14ac:dyDescent="0.25">
      <c r="A1847" s="1983" t="s">
        <v>643</v>
      </c>
      <c r="B1847" s="2023"/>
      <c r="C1847" s="1980" t="s">
        <v>499</v>
      </c>
      <c r="D1847" s="2000"/>
      <c r="E1847" s="2000"/>
      <c r="F1847" s="2001"/>
      <c r="G1847" s="2002"/>
      <c r="H1847" s="2024"/>
      <c r="I1847" s="2002"/>
      <c r="J1847" s="2004"/>
    </row>
    <row r="1848" spans="1:10" s="29" customFormat="1" ht="30" customHeight="1" thickBot="1" x14ac:dyDescent="0.25">
      <c r="A1848" s="2025" t="s">
        <v>644</v>
      </c>
      <c r="B1848" s="2026"/>
      <c r="C1848" s="2011" t="s">
        <v>645</v>
      </c>
      <c r="D1848" s="2012"/>
      <c r="E1848" s="2012"/>
      <c r="F1848" s="2013"/>
      <c r="G1848" s="2041">
        <v>-49509</v>
      </c>
      <c r="H1848" s="2042"/>
      <c r="I1848" s="2041">
        <v>-42314</v>
      </c>
      <c r="J1848" s="2043"/>
    </row>
    <row r="1849" spans="1:10" s="29" customFormat="1" ht="30" customHeight="1" x14ac:dyDescent="0.2">
      <c r="A1849" s="2027"/>
      <c r="B1849" s="2028"/>
      <c r="C1849" s="2014" t="s">
        <v>500</v>
      </c>
      <c r="D1849" s="2015"/>
      <c r="E1849" s="2015"/>
      <c r="F1849" s="2016"/>
      <c r="G1849" s="2044"/>
      <c r="H1849" s="2045"/>
      <c r="I1849" s="2044"/>
      <c r="J1849" s="2045"/>
    </row>
    <row r="1850" spans="1:10" s="29" customFormat="1" ht="32.25" customHeight="1" x14ac:dyDescent="0.2">
      <c r="A1850" s="2029" t="s">
        <v>501</v>
      </c>
      <c r="B1850" s="2030"/>
      <c r="C1850" s="2017" t="s">
        <v>502</v>
      </c>
      <c r="D1850" s="2018"/>
      <c r="E1850" s="2018"/>
      <c r="F1850" s="2019"/>
      <c r="G1850" s="2020">
        <v>0</v>
      </c>
      <c r="H1850" s="2021"/>
      <c r="I1850" s="2020">
        <v>4280</v>
      </c>
      <c r="J1850" s="2022"/>
    </row>
    <row r="1851" spans="1:10" s="29" customFormat="1" ht="25.5" customHeight="1" x14ac:dyDescent="0.2">
      <c r="A1851" s="2029" t="s">
        <v>503</v>
      </c>
      <c r="B1851" s="2030"/>
      <c r="C1851" s="2017" t="s">
        <v>504</v>
      </c>
      <c r="D1851" s="2018"/>
      <c r="E1851" s="2018"/>
      <c r="F1851" s="2019"/>
      <c r="G1851" s="2020">
        <v>1043815</v>
      </c>
      <c r="H1851" s="2021"/>
      <c r="I1851" s="2020">
        <v>485162</v>
      </c>
      <c r="J1851" s="2022"/>
    </row>
    <row r="1852" spans="1:10" s="29" customFormat="1" ht="90.75" customHeight="1" x14ac:dyDescent="0.2">
      <c r="A1852" s="2029" t="s">
        <v>505</v>
      </c>
      <c r="B1852" s="2030"/>
      <c r="C1852" s="2017" t="s">
        <v>506</v>
      </c>
      <c r="D1852" s="2018"/>
      <c r="E1852" s="2018"/>
      <c r="F1852" s="2019"/>
      <c r="G1852" s="2020">
        <v>0</v>
      </c>
      <c r="H1852" s="2021"/>
      <c r="I1852" s="2020">
        <v>0</v>
      </c>
      <c r="J1852" s="2022"/>
    </row>
    <row r="1853" spans="1:10" s="29" customFormat="1" ht="87.75" customHeight="1" x14ac:dyDescent="0.2">
      <c r="A1853" s="2029" t="s">
        <v>507</v>
      </c>
      <c r="B1853" s="2030"/>
      <c r="C1853" s="2017" t="s">
        <v>508</v>
      </c>
      <c r="D1853" s="2018"/>
      <c r="E1853" s="2018"/>
      <c r="F1853" s="2019"/>
      <c r="G1853" s="2020">
        <v>0</v>
      </c>
      <c r="H1853" s="2021"/>
      <c r="I1853" s="2020">
        <v>0</v>
      </c>
      <c r="J1853" s="2022"/>
    </row>
    <row r="1854" spans="1:10" s="180" customFormat="1" ht="48.75" customHeight="1" x14ac:dyDescent="0.2">
      <c r="A1854" s="2029" t="s">
        <v>509</v>
      </c>
      <c r="B1854" s="2030"/>
      <c r="C1854" s="2017" t="s">
        <v>510</v>
      </c>
      <c r="D1854" s="2018"/>
      <c r="E1854" s="2018"/>
      <c r="F1854" s="2019"/>
      <c r="G1854" s="2020">
        <v>0</v>
      </c>
      <c r="H1854" s="2021"/>
      <c r="I1854" s="2020">
        <v>0</v>
      </c>
      <c r="J1854" s="2022"/>
    </row>
    <row r="1855" spans="1:10" s="29" customFormat="1" ht="24" customHeight="1" x14ac:dyDescent="0.2">
      <c r="A1855" s="2029" t="s">
        <v>511</v>
      </c>
      <c r="B1855" s="2030"/>
      <c r="C1855" s="2017" t="s">
        <v>512</v>
      </c>
      <c r="D1855" s="2018"/>
      <c r="E1855" s="2018"/>
      <c r="F1855" s="2019"/>
      <c r="G1855" s="2020">
        <v>0</v>
      </c>
      <c r="H1855" s="2021"/>
      <c r="I1855" s="2020">
        <v>0</v>
      </c>
      <c r="J1855" s="2022"/>
    </row>
    <row r="1856" spans="1:10" s="29" customFormat="1" ht="38.25" customHeight="1" x14ac:dyDescent="0.2">
      <c r="A1856" s="2029" t="s">
        <v>513</v>
      </c>
      <c r="B1856" s="2030"/>
      <c r="C1856" s="2017" t="s">
        <v>514</v>
      </c>
      <c r="D1856" s="2018"/>
      <c r="E1856" s="2018"/>
      <c r="F1856" s="2019"/>
      <c r="G1856" s="2020">
        <v>0</v>
      </c>
      <c r="H1856" s="2021"/>
      <c r="I1856" s="2020">
        <v>0</v>
      </c>
      <c r="J1856" s="2022"/>
    </row>
    <row r="1857" spans="1:10" s="29" customFormat="1" ht="67.5" customHeight="1" thickBot="1" x14ac:dyDescent="0.25">
      <c r="A1857" s="2091" t="s">
        <v>515</v>
      </c>
      <c r="B1857" s="2092"/>
      <c r="C1857" s="2033" t="s">
        <v>516</v>
      </c>
      <c r="D1857" s="2034"/>
      <c r="E1857" s="2034"/>
      <c r="F1857" s="2035"/>
      <c r="G1857" s="2036">
        <v>0</v>
      </c>
      <c r="H1857" s="2037"/>
      <c r="I1857" s="2036">
        <v>0</v>
      </c>
      <c r="J1857" s="2038"/>
    </row>
    <row r="1858" spans="1:10" s="29" customFormat="1" ht="73.5" customHeight="1" thickBot="1" x14ac:dyDescent="0.25">
      <c r="A1858" s="2046" t="s">
        <v>646</v>
      </c>
      <c r="B1858" s="2047"/>
      <c r="C1858" s="2069" t="s">
        <v>517</v>
      </c>
      <c r="D1858" s="2070"/>
      <c r="E1858" s="2070"/>
      <c r="F1858" s="2071"/>
      <c r="G1858" s="2072">
        <f>IF(SUM(G1850:H1857)=0,"",SUM(G1850:H1857))</f>
        <v>1043815</v>
      </c>
      <c r="H1858" s="2073"/>
      <c r="I1858" s="2072">
        <f>IF(SUM(I1850:J1857)=0,"",SUM(I1850:J1857))</f>
        <v>489442</v>
      </c>
      <c r="J1858" s="2074"/>
    </row>
    <row r="1859" spans="1:10" s="29" customFormat="1" ht="60" customHeight="1" x14ac:dyDescent="0.2">
      <c r="A1859" s="2031" t="s">
        <v>518</v>
      </c>
      <c r="B1859" s="2032"/>
      <c r="C1859" s="2075" t="s">
        <v>519</v>
      </c>
      <c r="D1859" s="2076"/>
      <c r="E1859" s="2076"/>
      <c r="F1859" s="2077"/>
      <c r="G1859" s="2078">
        <v>0</v>
      </c>
      <c r="H1859" s="2079"/>
      <c r="I1859" s="2078">
        <v>0</v>
      </c>
      <c r="J1859" s="2080"/>
    </row>
    <row r="1860" spans="1:10" s="29" customFormat="1" ht="77.25" customHeight="1" x14ac:dyDescent="0.2">
      <c r="A1860" s="2039" t="s">
        <v>520</v>
      </c>
      <c r="B1860" s="2040"/>
      <c r="C1860" s="2059" t="s">
        <v>521</v>
      </c>
      <c r="D1860" s="2060"/>
      <c r="E1860" s="2060"/>
      <c r="F1860" s="2061"/>
      <c r="G1860" s="2062">
        <v>0</v>
      </c>
      <c r="H1860" s="2063"/>
      <c r="I1860" s="2062">
        <v>0</v>
      </c>
      <c r="J1860" s="2064"/>
    </row>
    <row r="1861" spans="1:10" s="29" customFormat="1" ht="54" customHeight="1" thickBot="1" x14ac:dyDescent="0.25">
      <c r="A1861" s="2039" t="s">
        <v>522</v>
      </c>
      <c r="B1861" s="2040"/>
      <c r="C1861" s="2065" t="s">
        <v>523</v>
      </c>
      <c r="D1861" s="2066"/>
      <c r="E1861" s="2066"/>
      <c r="F1861" s="2067"/>
      <c r="G1861" s="2051">
        <v>0</v>
      </c>
      <c r="H1861" s="2052"/>
      <c r="I1861" s="2051">
        <v>0</v>
      </c>
      <c r="J1861" s="2068"/>
    </row>
    <row r="1862" spans="1:10" s="29" customFormat="1" ht="45" customHeight="1" x14ac:dyDescent="0.2">
      <c r="A1862" s="2039" t="s">
        <v>524</v>
      </c>
      <c r="B1862" s="2040"/>
      <c r="C1862" s="2059" t="s">
        <v>525</v>
      </c>
      <c r="D1862" s="2060"/>
      <c r="E1862" s="2060"/>
      <c r="F1862" s="2061"/>
      <c r="G1862" s="2062">
        <v>0</v>
      </c>
      <c r="H1862" s="2063"/>
      <c r="I1862" s="2062">
        <v>0</v>
      </c>
      <c r="J1862" s="2064"/>
    </row>
    <row r="1863" spans="1:10" s="29" customFormat="1" ht="43.5" customHeight="1" x14ac:dyDescent="0.2">
      <c r="A1863" s="2039" t="s">
        <v>526</v>
      </c>
      <c r="B1863" s="2040"/>
      <c r="C1863" s="2059" t="s">
        <v>527</v>
      </c>
      <c r="D1863" s="2060"/>
      <c r="E1863" s="2060"/>
      <c r="F1863" s="2061"/>
      <c r="G1863" s="2062">
        <v>0</v>
      </c>
      <c r="H1863" s="2063"/>
      <c r="I1863" s="2062">
        <v>0</v>
      </c>
      <c r="J1863" s="2064"/>
    </row>
    <row r="1864" spans="1:10" s="29" customFormat="1" ht="63" customHeight="1" x14ac:dyDescent="0.2">
      <c r="A1864" s="2039" t="s">
        <v>528</v>
      </c>
      <c r="B1864" s="2040"/>
      <c r="C1864" s="2053" t="s">
        <v>529</v>
      </c>
      <c r="D1864" s="2054"/>
      <c r="E1864" s="2054"/>
      <c r="F1864" s="2055"/>
      <c r="G1864" s="2056">
        <v>0</v>
      </c>
      <c r="H1864" s="2057"/>
      <c r="I1864" s="2056">
        <v>0</v>
      </c>
      <c r="J1864" s="2058"/>
    </row>
    <row r="1865" spans="1:10" s="29" customFormat="1" ht="47.25" customHeight="1" x14ac:dyDescent="0.2">
      <c r="A1865" s="2039" t="s">
        <v>530</v>
      </c>
      <c r="B1865" s="2040"/>
      <c r="C1865" s="2059" t="s">
        <v>531</v>
      </c>
      <c r="D1865" s="2060"/>
      <c r="E1865" s="2060"/>
      <c r="F1865" s="2061"/>
      <c r="G1865" s="2062">
        <v>0</v>
      </c>
      <c r="H1865" s="2063"/>
      <c r="I1865" s="2062">
        <v>-2880</v>
      </c>
      <c r="J1865" s="2064"/>
    </row>
    <row r="1866" spans="1:10" s="29" customFormat="1" ht="46.5" customHeight="1" x14ac:dyDescent="0.2">
      <c r="A1866" s="2039" t="s">
        <v>532</v>
      </c>
      <c r="B1866" s="2040"/>
      <c r="C1866" s="2059" t="s">
        <v>533</v>
      </c>
      <c r="D1866" s="2060"/>
      <c r="E1866" s="2060"/>
      <c r="F1866" s="2061"/>
      <c r="G1866" s="2093"/>
      <c r="H1866" s="2094"/>
      <c r="I1866" s="2093"/>
      <c r="J1866" s="2095"/>
    </row>
    <row r="1867" spans="1:10" s="29" customFormat="1" ht="44.25" customHeight="1" thickBot="1" x14ac:dyDescent="0.25">
      <c r="A1867" s="2116" t="s">
        <v>534</v>
      </c>
      <c r="B1867" s="2117"/>
      <c r="C1867" s="2048" t="s">
        <v>535</v>
      </c>
      <c r="D1867" s="2049"/>
      <c r="E1867" s="2049"/>
      <c r="F1867" s="2050"/>
      <c r="G1867" s="2051"/>
      <c r="H1867" s="2052"/>
      <c r="I1867" s="2051"/>
      <c r="J1867" s="2068"/>
    </row>
    <row r="1868" spans="1:10" s="29" customFormat="1" ht="45" customHeight="1" thickBot="1" x14ac:dyDescent="0.25">
      <c r="A1868" s="2779" t="s">
        <v>536</v>
      </c>
      <c r="B1868" s="2780"/>
      <c r="C1868" s="2069" t="s">
        <v>931</v>
      </c>
      <c r="D1868" s="2109"/>
      <c r="E1868" s="2109"/>
      <c r="F1868" s="2110"/>
      <c r="G1868" s="2111">
        <f>IF((IF(G1858="",0,G1858)+IF(SUM(G1859:H1867)=0,0,SUM(G1859:H1867)))=0,"",(IF(G1858="",0,G1858)+IF(SUM(G1859:H1867)=0,0,SUM(G1859:H1867))))</f>
        <v>1043815</v>
      </c>
      <c r="H1868" s="2112"/>
      <c r="I1868" s="2111">
        <f>IF((IF(I1858="",0,I1858)+IF(SUM(I1859:J1867)=0,0,SUM(I1859:J1867)))=0,"",(IF(I1858="",0,I1858)+IF(SUM(I1859:J1867)=0,0,SUM(I1859:J1867))))</f>
        <v>486562</v>
      </c>
      <c r="J1868" s="2113"/>
    </row>
    <row r="1869" spans="1:10" s="29" customFormat="1" ht="31.5" customHeight="1" thickBot="1" x14ac:dyDescent="0.25">
      <c r="A1869" s="2114"/>
      <c r="B1869" s="2115"/>
      <c r="C1869" s="2085" t="s">
        <v>537</v>
      </c>
      <c r="D1869" s="2086"/>
      <c r="E1869" s="2086"/>
      <c r="F1869" s="2087"/>
      <c r="G1869" s="2088"/>
      <c r="H1869" s="2089"/>
      <c r="I1869" s="2088"/>
      <c r="J1869" s="2090"/>
    </row>
    <row r="1870" spans="1:10" s="29" customFormat="1" ht="39" customHeight="1" thickBot="1" x14ac:dyDescent="0.25">
      <c r="A1870" s="2781" t="s">
        <v>538</v>
      </c>
      <c r="B1870" s="2782"/>
      <c r="C1870" s="2011" t="s">
        <v>647</v>
      </c>
      <c r="D1870" s="2012"/>
      <c r="E1870" s="2012"/>
      <c r="F1870" s="1358"/>
      <c r="G1870" s="2096" t="str">
        <f>IF(SUM(G1871:H1877)=0,"",SUM(G1871:H1877))</f>
        <v/>
      </c>
      <c r="H1870" s="2097"/>
      <c r="I1870" s="2096" t="str">
        <f>IF(SUM(I1871:J1877)=0,"",SUM(I1871:J1877))</f>
        <v/>
      </c>
      <c r="J1870" s="2098"/>
    </row>
    <row r="1871" spans="1:10" s="31" customFormat="1" ht="35.25" customHeight="1" x14ac:dyDescent="0.2">
      <c r="A1871" s="2099" t="s">
        <v>539</v>
      </c>
      <c r="B1871" s="2100"/>
      <c r="C1871" s="2103" t="s">
        <v>1003</v>
      </c>
      <c r="D1871" s="2104"/>
      <c r="E1871" s="2104"/>
      <c r="F1871" s="2105"/>
      <c r="G1871" s="2106">
        <v>0</v>
      </c>
      <c r="H1871" s="2107"/>
      <c r="I1871" s="2106">
        <v>0</v>
      </c>
      <c r="J1871" s="2108"/>
    </row>
    <row r="1872" spans="1:10" s="31" customFormat="1" ht="36.75" customHeight="1" x14ac:dyDescent="0.2">
      <c r="A1872" s="2101" t="s">
        <v>540</v>
      </c>
      <c r="B1872" s="2102"/>
      <c r="C1872" s="2084" t="s">
        <v>541</v>
      </c>
      <c r="D1872" s="1288"/>
      <c r="E1872" s="1288"/>
      <c r="F1872" s="1289"/>
      <c r="G1872" s="2081">
        <v>0</v>
      </c>
      <c r="H1872" s="2083"/>
      <c r="I1872" s="2081">
        <v>0</v>
      </c>
      <c r="J1872" s="2082"/>
    </row>
    <row r="1873" spans="1:10" s="31" customFormat="1" ht="27.75" customHeight="1" x14ac:dyDescent="0.2">
      <c r="A1873" s="2101" t="s">
        <v>542</v>
      </c>
      <c r="B1873" s="2102"/>
      <c r="C1873" s="2084" t="s">
        <v>543</v>
      </c>
      <c r="D1873" s="1288"/>
      <c r="E1873" s="1288"/>
      <c r="F1873" s="1289"/>
      <c r="G1873" s="2081">
        <v>0</v>
      </c>
      <c r="H1873" s="2083"/>
      <c r="I1873" s="2081">
        <v>0</v>
      </c>
      <c r="J1873" s="2082"/>
    </row>
    <row r="1874" spans="1:10" s="31" customFormat="1" ht="27.75" customHeight="1" x14ac:dyDescent="0.2">
      <c r="A1874" s="2101" t="s">
        <v>544</v>
      </c>
      <c r="B1874" s="2102"/>
      <c r="C1874" s="2084" t="s">
        <v>545</v>
      </c>
      <c r="D1874" s="1288"/>
      <c r="E1874" s="1288"/>
      <c r="F1874" s="1289"/>
      <c r="G1874" s="2081">
        <v>0</v>
      </c>
      <c r="H1874" s="2083"/>
      <c r="I1874" s="2081">
        <v>0</v>
      </c>
      <c r="J1874" s="2082"/>
    </row>
    <row r="1875" spans="1:10" s="31" customFormat="1" ht="26.25" customHeight="1" x14ac:dyDescent="0.2">
      <c r="A1875" s="2101" t="s">
        <v>546</v>
      </c>
      <c r="B1875" s="2102"/>
      <c r="C1875" s="2084" t="s">
        <v>547</v>
      </c>
      <c r="D1875" s="1288"/>
      <c r="E1875" s="1288"/>
      <c r="F1875" s="1289"/>
      <c r="G1875" s="2081">
        <v>0</v>
      </c>
      <c r="H1875" s="2083"/>
      <c r="I1875" s="2081">
        <v>0</v>
      </c>
      <c r="J1875" s="2082"/>
    </row>
    <row r="1876" spans="1:10" s="31" customFormat="1" ht="39.75" customHeight="1" x14ac:dyDescent="0.2">
      <c r="A1876" s="2101" t="s">
        <v>548</v>
      </c>
      <c r="B1876" s="2102"/>
      <c r="C1876" s="2084" t="s">
        <v>549</v>
      </c>
      <c r="D1876" s="1288"/>
      <c r="E1876" s="1288"/>
      <c r="F1876" s="1289"/>
      <c r="G1876" s="2081">
        <v>0</v>
      </c>
      <c r="H1876" s="2083"/>
      <c r="I1876" s="2081">
        <v>0</v>
      </c>
      <c r="J1876" s="2082"/>
    </row>
    <row r="1877" spans="1:10" s="31" customFormat="1" ht="42" customHeight="1" thickBot="1" x14ac:dyDescent="0.25">
      <c r="A1877" s="2101" t="s">
        <v>550</v>
      </c>
      <c r="B1877" s="2102"/>
      <c r="C1877" s="2084" t="s">
        <v>551</v>
      </c>
      <c r="D1877" s="1288"/>
      <c r="E1877" s="1288"/>
      <c r="F1877" s="1289"/>
      <c r="G1877" s="2081">
        <v>0</v>
      </c>
      <c r="H1877" s="2083"/>
      <c r="I1877" s="2081">
        <v>0</v>
      </c>
      <c r="J1877" s="2082"/>
    </row>
    <row r="1878" spans="1:10" s="31" customFormat="1" ht="68.25" customHeight="1" thickBot="1" x14ac:dyDescent="0.25">
      <c r="A1878" s="2025" t="s">
        <v>552</v>
      </c>
      <c r="B1878" s="2026"/>
      <c r="C1878" s="2011" t="s">
        <v>553</v>
      </c>
      <c r="D1878" s="2012"/>
      <c r="E1878" s="2012"/>
      <c r="F1878" s="1358"/>
      <c r="G1878" s="2096">
        <f>IF(SUM(G1879:H1884)=0,"",SUM(G1879:H1884))</f>
        <v>447478</v>
      </c>
      <c r="H1878" s="2097"/>
      <c r="I1878" s="2096">
        <f>IF(SUM(I1879:J1884)=0,"",SUM(I1879:J1884))</f>
        <v>47328</v>
      </c>
      <c r="J1878" s="2098"/>
    </row>
    <row r="1879" spans="1:10" s="31" customFormat="1" ht="61.5" customHeight="1" x14ac:dyDescent="0.2">
      <c r="A1879" s="2099" t="s">
        <v>554</v>
      </c>
      <c r="B1879" s="2100"/>
      <c r="C1879" s="2103" t="s">
        <v>555</v>
      </c>
      <c r="D1879" s="2104"/>
      <c r="E1879" s="2104"/>
      <c r="F1879" s="2105"/>
      <c r="G1879" s="2106">
        <v>234830</v>
      </c>
      <c r="H1879" s="2107"/>
      <c r="I1879" s="2106">
        <v>84000</v>
      </c>
      <c r="J1879" s="2108"/>
    </row>
    <row r="1880" spans="1:10" s="31" customFormat="1" ht="84.95" customHeight="1" x14ac:dyDescent="0.2">
      <c r="A1880" s="2101" t="s">
        <v>556</v>
      </c>
      <c r="B1880" s="2102"/>
      <c r="C1880" s="2084" t="s">
        <v>557</v>
      </c>
      <c r="D1880" s="1288"/>
      <c r="E1880" s="1288"/>
      <c r="F1880" s="1289"/>
      <c r="G1880" s="2081">
        <v>-139664</v>
      </c>
      <c r="H1880" s="2083"/>
      <c r="I1880" s="2081">
        <v>-214000</v>
      </c>
      <c r="J1880" s="2082"/>
    </row>
    <row r="1881" spans="1:10" s="31" customFormat="1" ht="61.5" customHeight="1" x14ac:dyDescent="0.2">
      <c r="A1881" s="2101" t="s">
        <v>558</v>
      </c>
      <c r="B1881" s="2102"/>
      <c r="C1881" s="2084" t="s">
        <v>559</v>
      </c>
      <c r="D1881" s="1288"/>
      <c r="E1881" s="1288"/>
      <c r="F1881" s="1289"/>
      <c r="G1881" s="2081">
        <v>10191647</v>
      </c>
      <c r="H1881" s="2083"/>
      <c r="I1881" s="2081">
        <v>7434799</v>
      </c>
      <c r="J1881" s="2082"/>
    </row>
    <row r="1882" spans="1:10" s="31" customFormat="1" ht="61.5" customHeight="1" x14ac:dyDescent="0.2">
      <c r="A1882" s="2101" t="s">
        <v>560</v>
      </c>
      <c r="B1882" s="2102"/>
      <c r="C1882" s="2084" t="s">
        <v>561</v>
      </c>
      <c r="D1882" s="1288"/>
      <c r="E1882" s="1288"/>
      <c r="F1882" s="1289"/>
      <c r="G1882" s="2081">
        <v>-9839649</v>
      </c>
      <c r="H1882" s="2083"/>
      <c r="I1882" s="2081">
        <v>-7256223</v>
      </c>
      <c r="J1882" s="2082"/>
    </row>
    <row r="1883" spans="1:10" s="31" customFormat="1" ht="78" customHeight="1" x14ac:dyDescent="0.2">
      <c r="A1883" s="2101" t="s">
        <v>1100</v>
      </c>
      <c r="B1883" s="2102"/>
      <c r="C1883" s="2084" t="s">
        <v>1099</v>
      </c>
      <c r="D1883" s="1288"/>
      <c r="E1883" s="1288"/>
      <c r="F1883" s="1289"/>
      <c r="G1883" s="2081">
        <v>10055567</v>
      </c>
      <c r="H1883" s="2083"/>
      <c r="I1883" s="2081">
        <v>6845385</v>
      </c>
      <c r="J1883" s="2082"/>
    </row>
    <row r="1884" spans="1:10" s="31" customFormat="1" ht="69" customHeight="1" x14ac:dyDescent="0.2">
      <c r="A1884" s="2101" t="s">
        <v>1101</v>
      </c>
      <c r="B1884" s="2102"/>
      <c r="C1884" s="2084" t="s">
        <v>1102</v>
      </c>
      <c r="D1884" s="1288"/>
      <c r="E1884" s="1288"/>
      <c r="F1884" s="1289"/>
      <c r="G1884" s="2081">
        <v>-10055253</v>
      </c>
      <c r="H1884" s="2083"/>
      <c r="I1884" s="2081">
        <v>-6846633</v>
      </c>
      <c r="J1884" s="2082"/>
    </row>
    <row r="1885" spans="1:10" s="31" customFormat="1" ht="48" customHeight="1" x14ac:dyDescent="0.2">
      <c r="A1885" s="1983" t="s">
        <v>646</v>
      </c>
      <c r="B1885" s="2787"/>
      <c r="C1885" s="2783" t="s">
        <v>562</v>
      </c>
      <c r="D1885" s="2784"/>
      <c r="E1885" s="2784"/>
      <c r="F1885" s="2785"/>
      <c r="G1885" s="2041">
        <f>IF(IFERROR(IF(G1870="",0,G1870)+G1878,"")="",IF(G1870="","",G1870),IF(G1870="",0,G1870)+IF(G1878="",0,G1878))</f>
        <v>447478</v>
      </c>
      <c r="H1885" s="2786"/>
      <c r="I1885" s="2041">
        <f>IF(IFERROR(IF(I1870="",0,I1870)+I1878,"")="",IF(I1870="","",I1870),IF(I1870="",0,I1870)+IF(I1878="",0,I1878))</f>
        <v>47328</v>
      </c>
      <c r="J1885" s="2043"/>
    </row>
    <row r="1886" spans="1:10" s="31" customFormat="1" ht="58.5" customHeight="1" x14ac:dyDescent="0.2">
      <c r="A1886" s="2101" t="s">
        <v>563</v>
      </c>
      <c r="B1886" s="2102"/>
      <c r="C1886" s="2084" t="s">
        <v>564</v>
      </c>
      <c r="D1886" s="1288"/>
      <c r="E1886" s="1288"/>
      <c r="F1886" s="1289"/>
      <c r="G1886" s="2081">
        <v>0</v>
      </c>
      <c r="H1886" s="2083"/>
      <c r="I1886" s="2081">
        <v>0</v>
      </c>
      <c r="J1886" s="2082"/>
    </row>
    <row r="1887" spans="1:10" s="31" customFormat="1" ht="57.75" customHeight="1" x14ac:dyDescent="0.2">
      <c r="A1887" s="2101" t="s">
        <v>565</v>
      </c>
      <c r="B1887" s="2102"/>
      <c r="C1887" s="2084" t="s">
        <v>566</v>
      </c>
      <c r="D1887" s="1288"/>
      <c r="E1887" s="1288"/>
      <c r="F1887" s="1289"/>
      <c r="G1887" s="2081">
        <v>0</v>
      </c>
      <c r="H1887" s="2083"/>
      <c r="I1887" s="2081">
        <v>0</v>
      </c>
      <c r="J1887" s="2082"/>
    </row>
    <row r="1888" spans="1:10" s="31" customFormat="1" ht="45.75" customHeight="1" x14ac:dyDescent="0.2">
      <c r="A1888" s="2101" t="s">
        <v>567</v>
      </c>
      <c r="B1888" s="2102"/>
      <c r="C1888" s="2084" t="s">
        <v>568</v>
      </c>
      <c r="D1888" s="1288"/>
      <c r="E1888" s="1288"/>
      <c r="F1888" s="1289"/>
      <c r="G1888" s="2081">
        <v>0</v>
      </c>
      <c r="H1888" s="2083"/>
      <c r="I1888" s="2081">
        <v>0</v>
      </c>
      <c r="J1888" s="2082"/>
    </row>
    <row r="1889" spans="1:10" s="31" customFormat="1" ht="56.25" customHeight="1" x14ac:dyDescent="0.2">
      <c r="A1889" s="2101" t="s">
        <v>569</v>
      </c>
      <c r="B1889" s="2102"/>
      <c r="C1889" s="2084" t="s">
        <v>570</v>
      </c>
      <c r="D1889" s="1288"/>
      <c r="E1889" s="1288"/>
      <c r="F1889" s="1289"/>
      <c r="G1889" s="2081">
        <v>0</v>
      </c>
      <c r="H1889" s="2083"/>
      <c r="I1889" s="2081">
        <v>0</v>
      </c>
      <c r="J1889" s="2082"/>
    </row>
    <row r="1890" spans="1:10" s="29" customFormat="1" ht="42" customHeight="1" x14ac:dyDescent="0.2">
      <c r="A1890" s="2101" t="s">
        <v>571</v>
      </c>
      <c r="B1890" s="2102"/>
      <c r="C1890" s="2084" t="s">
        <v>525</v>
      </c>
      <c r="D1890" s="1288"/>
      <c r="E1890" s="1288"/>
      <c r="F1890" s="1289"/>
      <c r="G1890" s="2081">
        <v>0</v>
      </c>
      <c r="H1890" s="2083"/>
      <c r="I1890" s="2081">
        <v>0</v>
      </c>
      <c r="J1890" s="2082"/>
    </row>
    <row r="1891" spans="1:10" s="29" customFormat="1" ht="57.75" customHeight="1" x14ac:dyDescent="0.2">
      <c r="A1891" s="2101" t="s">
        <v>572</v>
      </c>
      <c r="B1891" s="2102"/>
      <c r="C1891" s="2084" t="s">
        <v>523</v>
      </c>
      <c r="D1891" s="1288"/>
      <c r="E1891" s="1288"/>
      <c r="F1891" s="1289"/>
      <c r="G1891" s="2081">
        <v>0</v>
      </c>
      <c r="H1891" s="2083"/>
      <c r="I1891" s="2081">
        <v>0</v>
      </c>
      <c r="J1891" s="2082"/>
    </row>
    <row r="1892" spans="1:10" s="29" customFormat="1" ht="55.5" customHeight="1" x14ac:dyDescent="0.2">
      <c r="A1892" s="2791" t="s">
        <v>573</v>
      </c>
      <c r="B1892" s="2792"/>
      <c r="C1892" s="2124" t="s">
        <v>574</v>
      </c>
      <c r="D1892" s="2125"/>
      <c r="E1892" s="2125"/>
      <c r="F1892" s="2126"/>
      <c r="G1892" s="2127">
        <v>0</v>
      </c>
      <c r="H1892" s="2128"/>
      <c r="I1892" s="2127">
        <v>0</v>
      </c>
      <c r="J1892" s="2129"/>
    </row>
    <row r="1893" spans="1:10" s="29" customFormat="1" ht="31.5" customHeight="1" x14ac:dyDescent="0.2">
      <c r="A1893" s="2101" t="s">
        <v>575</v>
      </c>
      <c r="B1893" s="2102"/>
      <c r="C1893" s="2084" t="s">
        <v>576</v>
      </c>
      <c r="D1893" s="1288"/>
      <c r="E1893" s="1288"/>
      <c r="F1893" s="1289"/>
      <c r="G1893" s="2081">
        <v>0</v>
      </c>
      <c r="H1893" s="2083"/>
      <c r="I1893" s="2081">
        <v>0</v>
      </c>
      <c r="J1893" s="2082"/>
    </row>
    <row r="1894" spans="1:10" s="29" customFormat="1" ht="46.5" customHeight="1" thickBot="1" x14ac:dyDescent="0.25">
      <c r="A1894" s="2793" t="s">
        <v>577</v>
      </c>
      <c r="B1894" s="2794"/>
      <c r="C1894" s="2118" t="s">
        <v>578</v>
      </c>
      <c r="D1894" s="2119"/>
      <c r="E1894" s="2119"/>
      <c r="F1894" s="2120"/>
      <c r="G1894" s="2121">
        <v>0</v>
      </c>
      <c r="H1894" s="2122"/>
      <c r="I1894" s="2121">
        <v>0</v>
      </c>
      <c r="J1894" s="2123"/>
    </row>
    <row r="1895" spans="1:10" s="29" customFormat="1" ht="31.5" customHeight="1" thickBot="1" x14ac:dyDescent="0.25">
      <c r="A1895" s="2025" t="s">
        <v>579</v>
      </c>
      <c r="B1895" s="2026"/>
      <c r="C1895" s="2011" t="s">
        <v>580</v>
      </c>
      <c r="D1895" s="2012"/>
      <c r="E1895" s="2012"/>
      <c r="F1895" s="1358"/>
      <c r="G1895" s="2096">
        <f>IF(G1885="",IF(SUM(G1886:G1894)=0,"",IF(G1885="",0,G1885)+IF(SUM(G1886:H1894)="",0,SUM(G1886:H1894))),G1885+SUM(G1886:H1894))</f>
        <v>447478</v>
      </c>
      <c r="H1895" s="2097"/>
      <c r="I1895" s="2096">
        <f>IF(I1885="",IF(SUM(I1886:I1894)=0,"",IF(I1885="",0,I1885)+IF(SUM(I1886:J1894)="",0,SUM(I1886:J1894))),I1885+SUM(I1886:J1894))</f>
        <v>47328</v>
      </c>
      <c r="J1895" s="2098"/>
    </row>
    <row r="1896" spans="1:10" s="29" customFormat="1" ht="48.75" customHeight="1" thickBot="1" x14ac:dyDescent="0.25">
      <c r="A1896" s="2025" t="s">
        <v>581</v>
      </c>
      <c r="B1896" s="2026"/>
      <c r="C1896" s="2011" t="s">
        <v>582</v>
      </c>
      <c r="D1896" s="2012"/>
      <c r="E1896" s="2012"/>
      <c r="F1896" s="1358"/>
      <c r="G1896" s="2096">
        <f>IF(IF(G1848="",0,G1848)+IF(G1868="",0,G1868)+IF(G1895="",0,G1895)=0,"",IF(G1848="",0,G1848)+IF(G1868="",0,G1868)+IF(G1895="",0,G1895))</f>
        <v>1441784</v>
      </c>
      <c r="H1896" s="2097"/>
      <c r="I1896" s="2096">
        <f>IF(IF(I1848="",0,I1848)+IF(I1868="",0,I1868)+IF(I1895="",0,I1895)=0,"",IF(I1848="",0,I1848)+IF(I1868="",0,I1868)+IF(I1895="",0,I1895))</f>
        <v>491576</v>
      </c>
      <c r="J1896" s="2098"/>
    </row>
    <row r="1897" spans="1:10" s="29" customFormat="1" ht="39" customHeight="1" thickBot="1" x14ac:dyDescent="0.25">
      <c r="A1897" s="2025" t="s">
        <v>583</v>
      </c>
      <c r="B1897" s="2026"/>
      <c r="C1897" s="2011" t="s">
        <v>584</v>
      </c>
      <c r="D1897" s="2012"/>
      <c r="E1897" s="2012"/>
      <c r="F1897" s="1358"/>
      <c r="G1897" s="2788">
        <v>-15670</v>
      </c>
      <c r="H1897" s="2789"/>
      <c r="I1897" s="2788">
        <v>-280332</v>
      </c>
      <c r="J1897" s="2790"/>
    </row>
    <row r="1898" spans="1:10" ht="31.5" customHeight="1" thickBot="1" x14ac:dyDescent="0.25">
      <c r="A1898" s="2025" t="s">
        <v>585</v>
      </c>
      <c r="B1898" s="2026"/>
      <c r="C1898" s="2011" t="s">
        <v>586</v>
      </c>
      <c r="D1898" s="2012"/>
      <c r="E1898" s="2012"/>
      <c r="F1898" s="1358"/>
      <c r="G1898" s="2803"/>
      <c r="H1898" s="2804"/>
      <c r="I1898" s="2803"/>
      <c r="J1898" s="2805"/>
    </row>
    <row r="1899" spans="1:10" ht="57" customHeight="1" thickBot="1" x14ac:dyDescent="0.25">
      <c r="A1899" s="2025" t="s">
        <v>587</v>
      </c>
      <c r="B1899" s="2026"/>
      <c r="C1899" s="2011" t="s">
        <v>1104</v>
      </c>
      <c r="D1899" s="2012"/>
      <c r="E1899" s="2012"/>
      <c r="F1899" s="1358"/>
      <c r="G1899" s="2788">
        <v>-88288</v>
      </c>
      <c r="H1899" s="2789"/>
      <c r="I1899" s="2788">
        <v>-15670</v>
      </c>
      <c r="J1899" s="2790"/>
    </row>
    <row r="1900" spans="1:10" ht="48.75" customHeight="1" thickBot="1" x14ac:dyDescent="0.25">
      <c r="A1900" s="2795" t="s">
        <v>588</v>
      </c>
      <c r="B1900" s="2796"/>
      <c r="C1900" s="2797" t="s">
        <v>589</v>
      </c>
      <c r="D1900" s="2798"/>
      <c r="E1900" s="2798"/>
      <c r="F1900" s="2799"/>
      <c r="G1900" s="2800"/>
      <c r="H1900" s="2801"/>
      <c r="I1900" s="2800"/>
      <c r="J1900" s="2802"/>
    </row>
    <row r="1901" spans="1:10" ht="57.75" customHeight="1" thickTop="1" thickBot="1" x14ac:dyDescent="0.25">
      <c r="A1901" s="2795" t="s">
        <v>590</v>
      </c>
      <c r="B1901" s="2796"/>
      <c r="C1901" s="2797" t="s">
        <v>1103</v>
      </c>
      <c r="D1901" s="2798"/>
      <c r="E1901" s="2798"/>
      <c r="F1901" s="2799"/>
      <c r="G1901" s="2800">
        <v>-88288</v>
      </c>
      <c r="H1901" s="2801"/>
      <c r="I1901" s="2800">
        <v>-15670</v>
      </c>
      <c r="J1901" s="2802"/>
    </row>
    <row r="1902" spans="1:10" s="236" customFormat="1" ht="36.75" customHeight="1" thickTop="1" x14ac:dyDescent="0.2">
      <c r="A1902" s="164"/>
      <c r="B1902" s="164"/>
      <c r="C1902" s="165"/>
      <c r="D1902" s="165"/>
      <c r="E1902" s="165"/>
      <c r="F1902" s="165"/>
      <c r="G1902" s="166"/>
      <c r="H1902" s="166"/>
      <c r="I1902" s="166"/>
      <c r="J1902" s="166"/>
    </row>
    <row r="1903" spans="1:10" s="236" customFormat="1" x14ac:dyDescent="0.2">
      <c r="A1903" s="594" t="s">
        <v>932</v>
      </c>
      <c r="B1903" s="594"/>
      <c r="C1903" s="594"/>
      <c r="D1903" s="594"/>
      <c r="E1903" s="594"/>
      <c r="F1903" s="594"/>
      <c r="G1903" s="594"/>
      <c r="H1903" s="594"/>
      <c r="I1903" s="594"/>
      <c r="J1903" s="594"/>
    </row>
    <row r="1904" spans="1:10" x14ac:dyDescent="0.2">
      <c r="A1904" s="232"/>
      <c r="B1904" s="232"/>
      <c r="C1904" s="232"/>
      <c r="D1904" s="232"/>
      <c r="E1904" s="232"/>
      <c r="F1904" s="232"/>
      <c r="G1904" s="232"/>
      <c r="H1904" s="232"/>
      <c r="I1904" s="232"/>
      <c r="J1904" s="232"/>
    </row>
    <row r="1905" spans="1:10" x14ac:dyDescent="0.2">
      <c r="A1905" s="599"/>
      <c r="B1905" s="600"/>
      <c r="C1905" s="600"/>
      <c r="D1905" s="600"/>
      <c r="E1905" s="600"/>
      <c r="F1905" s="600"/>
      <c r="G1905" s="600"/>
      <c r="H1905" s="600"/>
      <c r="I1905" s="600"/>
      <c r="J1905" s="601"/>
    </row>
  </sheetData>
  <mergeCells count="3556">
    <mergeCell ref="A1582:D1582"/>
    <mergeCell ref="E1582:F1582"/>
    <mergeCell ref="G1582:H1582"/>
    <mergeCell ref="I1582:J1582"/>
    <mergeCell ref="A1431:D1431"/>
    <mergeCell ref="E1431:G1431"/>
    <mergeCell ref="H1431:J1431"/>
    <mergeCell ref="A1422:D1422"/>
    <mergeCell ref="E1422:G1422"/>
    <mergeCell ref="H1422:J1422"/>
    <mergeCell ref="A1423:D1423"/>
    <mergeCell ref="E1423:G1423"/>
    <mergeCell ref="H1423:J1423"/>
    <mergeCell ref="A1424:D1424"/>
    <mergeCell ref="E1424:G1424"/>
    <mergeCell ref="H1424:J1424"/>
    <mergeCell ref="A1425:D1425"/>
    <mergeCell ref="E1425:G1425"/>
    <mergeCell ref="H1425:J1425"/>
    <mergeCell ref="A1426:D1426"/>
    <mergeCell ref="E1426:G1426"/>
    <mergeCell ref="H1426:J1426"/>
    <mergeCell ref="A1427:D1427"/>
    <mergeCell ref="E1427:G1427"/>
    <mergeCell ref="H1427:J1427"/>
    <mergeCell ref="E1554:F1554"/>
    <mergeCell ref="G1554:H1554"/>
    <mergeCell ref="I1554:J1554"/>
    <mergeCell ref="A1557:D1557"/>
    <mergeCell ref="A1558:D1558"/>
    <mergeCell ref="E1557:F1557"/>
    <mergeCell ref="G1557:H1557"/>
    <mergeCell ref="A1419:D1419"/>
    <mergeCell ref="E1419:G1419"/>
    <mergeCell ref="H1419:J1419"/>
    <mergeCell ref="A1420:D1420"/>
    <mergeCell ref="E1420:G1420"/>
    <mergeCell ref="H1420:J1420"/>
    <mergeCell ref="A1421:D1421"/>
    <mergeCell ref="E1421:G1421"/>
    <mergeCell ref="H1421:J1421"/>
    <mergeCell ref="A1428:D1428"/>
    <mergeCell ref="E1428:G1428"/>
    <mergeCell ref="H1428:J1428"/>
    <mergeCell ref="A1429:D1429"/>
    <mergeCell ref="E1429:G1429"/>
    <mergeCell ref="H1429:J1429"/>
    <mergeCell ref="A1430:D1430"/>
    <mergeCell ref="E1430:G1430"/>
    <mergeCell ref="H1430:J1430"/>
    <mergeCell ref="E1413:G1413"/>
    <mergeCell ref="H1413:J1413"/>
    <mergeCell ref="A1414:D1414"/>
    <mergeCell ref="E1414:G1414"/>
    <mergeCell ref="H1414:J1414"/>
    <mergeCell ref="A1415:D1415"/>
    <mergeCell ref="E1415:G1415"/>
    <mergeCell ref="H1415:J1415"/>
    <mergeCell ref="A1416:D1416"/>
    <mergeCell ref="E1416:G1416"/>
    <mergeCell ref="H1416:J1416"/>
    <mergeCell ref="A1417:D1417"/>
    <mergeCell ref="E1417:G1417"/>
    <mergeCell ref="H1417:J1417"/>
    <mergeCell ref="A1418:D1418"/>
    <mergeCell ref="E1418:G1418"/>
    <mergeCell ref="H1418:J1418"/>
    <mergeCell ref="I1590:J1590"/>
    <mergeCell ref="A1591:D1591"/>
    <mergeCell ref="E1591:F1591"/>
    <mergeCell ref="G1591:H1591"/>
    <mergeCell ref="I1591:J1591"/>
    <mergeCell ref="A1592:D1592"/>
    <mergeCell ref="A1593:D1593"/>
    <mergeCell ref="A1594:D1594"/>
    <mergeCell ref="E1594:F1594"/>
    <mergeCell ref="G1594:H1594"/>
    <mergeCell ref="I1594:J1594"/>
    <mergeCell ref="A1398:D1398"/>
    <mergeCell ref="E1398:G1398"/>
    <mergeCell ref="H1398:J1398"/>
    <mergeCell ref="A1399:D1399"/>
    <mergeCell ref="E1399:G1399"/>
    <mergeCell ref="H1399:J1399"/>
    <mergeCell ref="A1400:D1400"/>
    <mergeCell ref="E1400:G1400"/>
    <mergeCell ref="H1400:J1400"/>
    <mergeCell ref="A1401:D1401"/>
    <mergeCell ref="E1401:G1401"/>
    <mergeCell ref="H1401:J1401"/>
    <mergeCell ref="A1402:D1402"/>
    <mergeCell ref="E1402:G1402"/>
    <mergeCell ref="H1402:J1402"/>
    <mergeCell ref="A1403:D1403"/>
    <mergeCell ref="E1403:G1403"/>
    <mergeCell ref="A1404:D1404"/>
    <mergeCell ref="E1404:G1404"/>
    <mergeCell ref="H1404:J1404"/>
    <mergeCell ref="A1405:D1405"/>
    <mergeCell ref="E1163:G1163"/>
    <mergeCell ref="H1163:J1163"/>
    <mergeCell ref="A1156:B1157"/>
    <mergeCell ref="C1156:C1157"/>
    <mergeCell ref="D1156:D1157"/>
    <mergeCell ref="E1156:G1156"/>
    <mergeCell ref="H1156:J1156"/>
    <mergeCell ref="E1157:G1157"/>
    <mergeCell ref="H1157:J1157"/>
    <mergeCell ref="A1158:B1159"/>
    <mergeCell ref="C1158:C1159"/>
    <mergeCell ref="D1158:D1159"/>
    <mergeCell ref="E1158:G1158"/>
    <mergeCell ref="H1158:J1158"/>
    <mergeCell ref="E1159:G1159"/>
    <mergeCell ref="H1159:J1159"/>
    <mergeCell ref="A1160:B1161"/>
    <mergeCell ref="C1160:C1161"/>
    <mergeCell ref="D1160:D1161"/>
    <mergeCell ref="E1160:G1160"/>
    <mergeCell ref="H1160:J1160"/>
    <mergeCell ref="E1161:G1161"/>
    <mergeCell ref="H1161:J1161"/>
    <mergeCell ref="D1194:D1195"/>
    <mergeCell ref="E1194:G1194"/>
    <mergeCell ref="H1194:J1194"/>
    <mergeCell ref="E1195:G1195"/>
    <mergeCell ref="H1195:J1195"/>
    <mergeCell ref="A1183:B1184"/>
    <mergeCell ref="C1183:C1184"/>
    <mergeCell ref="D1183:D1184"/>
    <mergeCell ref="E1183:G1183"/>
    <mergeCell ref="E1193:G1193"/>
    <mergeCell ref="E1192:G1192"/>
    <mergeCell ref="A1185:B1186"/>
    <mergeCell ref="A1181:B1182"/>
    <mergeCell ref="C1181:C1182"/>
    <mergeCell ref="D1181:D1182"/>
    <mergeCell ref="E1181:G1181"/>
    <mergeCell ref="H1181:J1181"/>
    <mergeCell ref="E1182:G1182"/>
    <mergeCell ref="H1182:J1182"/>
    <mergeCell ref="H1183:J1183"/>
    <mergeCell ref="E1184:G1184"/>
    <mergeCell ref="H1184:J1184"/>
    <mergeCell ref="A1190:B1191"/>
    <mergeCell ref="C1190:C1191"/>
    <mergeCell ref="D1190:D1191"/>
    <mergeCell ref="E1190:G1190"/>
    <mergeCell ref="H1190:J1190"/>
    <mergeCell ref="E1191:G1191"/>
    <mergeCell ref="H1191:J1191"/>
    <mergeCell ref="E1189:G1189"/>
    <mergeCell ref="A1175:B1176"/>
    <mergeCell ref="C1175:C1176"/>
    <mergeCell ref="D1175:D1176"/>
    <mergeCell ref="E1175:G1175"/>
    <mergeCell ref="H1175:J1175"/>
    <mergeCell ref="E1176:G1176"/>
    <mergeCell ref="H1176:J1176"/>
    <mergeCell ref="A1177:B1178"/>
    <mergeCell ref="C1177:C1178"/>
    <mergeCell ref="D1177:D1178"/>
    <mergeCell ref="E1177:G1177"/>
    <mergeCell ref="H1177:J1177"/>
    <mergeCell ref="E1178:G1178"/>
    <mergeCell ref="H1178:J1178"/>
    <mergeCell ref="A1179:B1180"/>
    <mergeCell ref="C1179:C1180"/>
    <mergeCell ref="D1179:D1180"/>
    <mergeCell ref="E1179:G1179"/>
    <mergeCell ref="H1179:J1179"/>
    <mergeCell ref="E1180:G1180"/>
    <mergeCell ref="H1180:J1180"/>
    <mergeCell ref="A645:J645"/>
    <mergeCell ref="A668:C668"/>
    <mergeCell ref="E1154:G1154"/>
    <mergeCell ref="H1154:J1154"/>
    <mergeCell ref="E1155:G1155"/>
    <mergeCell ref="H1155:J1155"/>
    <mergeCell ref="A1171:B1172"/>
    <mergeCell ref="C1171:C1172"/>
    <mergeCell ref="D1171:D1172"/>
    <mergeCell ref="E1171:G1171"/>
    <mergeCell ref="H1171:J1171"/>
    <mergeCell ref="E1172:G1172"/>
    <mergeCell ref="H1172:J1172"/>
    <mergeCell ref="A1173:B1174"/>
    <mergeCell ref="C1173:C1174"/>
    <mergeCell ref="D1173:D1174"/>
    <mergeCell ref="E1173:G1173"/>
    <mergeCell ref="H1173:J1173"/>
    <mergeCell ref="E1174:G1174"/>
    <mergeCell ref="H1174:J1174"/>
    <mergeCell ref="C1167:C1168"/>
    <mergeCell ref="D1167:D1168"/>
    <mergeCell ref="E1167:G1167"/>
    <mergeCell ref="A1165:B1166"/>
    <mergeCell ref="C1165:C1166"/>
    <mergeCell ref="D1165:D1166"/>
    <mergeCell ref="E1165:G1165"/>
    <mergeCell ref="H1165:J1165"/>
    <mergeCell ref="E1166:G1166"/>
    <mergeCell ref="H1166:J1166"/>
    <mergeCell ref="A680:J680"/>
    <mergeCell ref="A653:F653"/>
    <mergeCell ref="A673:F673"/>
    <mergeCell ref="G673:H673"/>
    <mergeCell ref="I673:J673"/>
    <mergeCell ref="A674:F674"/>
    <mergeCell ref="G674:H674"/>
    <mergeCell ref="I674:J674"/>
    <mergeCell ref="A675:F675"/>
    <mergeCell ref="G675:H675"/>
    <mergeCell ref="I675:J675"/>
    <mergeCell ref="A676:F676"/>
    <mergeCell ref="G676:H676"/>
    <mergeCell ref="I676:J676"/>
    <mergeCell ref="A677:F677"/>
    <mergeCell ref="G677:H677"/>
    <mergeCell ref="I677:J677"/>
    <mergeCell ref="A678:J678"/>
    <mergeCell ref="D670:E670"/>
    <mergeCell ref="F670:G670"/>
    <mergeCell ref="H670:J670"/>
    <mergeCell ref="A671:C671"/>
    <mergeCell ref="D671:E671"/>
    <mergeCell ref="F671:G671"/>
    <mergeCell ref="H671:J671"/>
    <mergeCell ref="A655:F655"/>
    <mergeCell ref="A1498:J1498"/>
    <mergeCell ref="A1905:J1905"/>
    <mergeCell ref="A992:J992"/>
    <mergeCell ref="A1013:J1013"/>
    <mergeCell ref="A987:D987"/>
    <mergeCell ref="E987:G987"/>
    <mergeCell ref="H987:J987"/>
    <mergeCell ref="A983:D983"/>
    <mergeCell ref="A984:D984"/>
    <mergeCell ref="A985:D985"/>
    <mergeCell ref="A986:D986"/>
    <mergeCell ref="E983:G983"/>
    <mergeCell ref="E984:G984"/>
    <mergeCell ref="E985:G985"/>
    <mergeCell ref="E986:G986"/>
    <mergeCell ref="H983:J983"/>
    <mergeCell ref="H984:J984"/>
    <mergeCell ref="H985:J985"/>
    <mergeCell ref="H986:J986"/>
    <mergeCell ref="C1004:D1004"/>
    <mergeCell ref="A1162:B1163"/>
    <mergeCell ref="C1162:C1163"/>
    <mergeCell ref="D1162:D1163"/>
    <mergeCell ref="E1162:G1162"/>
    <mergeCell ref="H1162:J1162"/>
    <mergeCell ref="A1152:B1153"/>
    <mergeCell ref="C1152:C1153"/>
    <mergeCell ref="D1152:D1153"/>
    <mergeCell ref="E1152:G1152"/>
    <mergeCell ref="H1152:J1152"/>
    <mergeCell ref="I1007:J1007"/>
    <mergeCell ref="C1003:D1003"/>
    <mergeCell ref="E1003:F1003"/>
    <mergeCell ref="G1003:H1003"/>
    <mergeCell ref="I1003:J1003"/>
    <mergeCell ref="A971:J971"/>
    <mergeCell ref="A981:D981"/>
    <mergeCell ref="E981:G981"/>
    <mergeCell ref="H981:J981"/>
    <mergeCell ref="A982:D982"/>
    <mergeCell ref="E982:G982"/>
    <mergeCell ref="H982:J982"/>
    <mergeCell ref="A1007:B1007"/>
    <mergeCell ref="I1001:J1001"/>
    <mergeCell ref="C999:D999"/>
    <mergeCell ref="E999:F999"/>
    <mergeCell ref="G999:H999"/>
    <mergeCell ref="I999:J999"/>
    <mergeCell ref="C1000:D1000"/>
    <mergeCell ref="E1000:F1000"/>
    <mergeCell ref="G1000:H1000"/>
    <mergeCell ref="I1000:J1000"/>
    <mergeCell ref="C997:D997"/>
    <mergeCell ref="E997:F997"/>
    <mergeCell ref="G997:H997"/>
    <mergeCell ref="A888:J888"/>
    <mergeCell ref="A967:C967"/>
    <mergeCell ref="D967:E967"/>
    <mergeCell ref="I967:J967"/>
    <mergeCell ref="I965:J965"/>
    <mergeCell ref="A964:C964"/>
    <mergeCell ref="D964:E964"/>
    <mergeCell ref="I964:J964"/>
    <mergeCell ref="A961:C961"/>
    <mergeCell ref="D961:E961"/>
    <mergeCell ref="I961:J961"/>
    <mergeCell ref="A962:C962"/>
    <mergeCell ref="D962:E962"/>
    <mergeCell ref="I962:J962"/>
    <mergeCell ref="A929:G929"/>
    <mergeCell ref="A930:G930"/>
    <mergeCell ref="A923:G923"/>
    <mergeCell ref="A931:G931"/>
    <mergeCell ref="I966:J966"/>
    <mergeCell ref="A952:C952"/>
    <mergeCell ref="A953:C953"/>
    <mergeCell ref="A954:C954"/>
    <mergeCell ref="A956:B956"/>
    <mergeCell ref="A957:C958"/>
    <mergeCell ref="D957:J957"/>
    <mergeCell ref="D960:E960"/>
    <mergeCell ref="I960:J960"/>
    <mergeCell ref="D958:E958"/>
    <mergeCell ref="D959:E959"/>
    <mergeCell ref="I959:J959"/>
    <mergeCell ref="A959:C959"/>
    <mergeCell ref="A960:C960"/>
    <mergeCell ref="E896:G896"/>
    <mergeCell ref="H896:J896"/>
    <mergeCell ref="A897:D897"/>
    <mergeCell ref="E897:G897"/>
    <mergeCell ref="H897:J897"/>
    <mergeCell ref="A898:D898"/>
    <mergeCell ref="E898:G898"/>
    <mergeCell ref="H898:J898"/>
    <mergeCell ref="D947:E947"/>
    <mergeCell ref="I947:J947"/>
    <mergeCell ref="A950:C950"/>
    <mergeCell ref="H920:J920"/>
    <mergeCell ref="H921:J921"/>
    <mergeCell ref="H914:J914"/>
    <mergeCell ref="H915:J915"/>
    <mergeCell ref="H916:J916"/>
    <mergeCell ref="H912:J912"/>
    <mergeCell ref="H913:J913"/>
    <mergeCell ref="A948:C948"/>
    <mergeCell ref="D948:E948"/>
    <mergeCell ref="I948:J948"/>
    <mergeCell ref="A949:C949"/>
    <mergeCell ref="A922:G922"/>
    <mergeCell ref="H926:J926"/>
    <mergeCell ref="H922:J922"/>
    <mergeCell ref="H923:J923"/>
    <mergeCell ref="H933:J933"/>
    <mergeCell ref="A925:B925"/>
    <mergeCell ref="I950:J950"/>
    <mergeCell ref="A1807:C1807"/>
    <mergeCell ref="D1807:E1807"/>
    <mergeCell ref="I1807:J1807"/>
    <mergeCell ref="A1808:C1808"/>
    <mergeCell ref="D1808:E1808"/>
    <mergeCell ref="I1808:J1808"/>
    <mergeCell ref="A966:C966"/>
    <mergeCell ref="E886:G886"/>
    <mergeCell ref="H881:J881"/>
    <mergeCell ref="A818:J818"/>
    <mergeCell ref="A842:J842"/>
    <mergeCell ref="A875:J875"/>
    <mergeCell ref="A881:D881"/>
    <mergeCell ref="A882:D882"/>
    <mergeCell ref="A883:D883"/>
    <mergeCell ref="A969:J969"/>
    <mergeCell ref="B974:J974"/>
    <mergeCell ref="A965:C965"/>
    <mergeCell ref="D965:E965"/>
    <mergeCell ref="A886:D886"/>
    <mergeCell ref="E880:G880"/>
    <mergeCell ref="H880:J880"/>
    <mergeCell ref="A870:D870"/>
    <mergeCell ref="E870:G870"/>
    <mergeCell ref="H870:J870"/>
    <mergeCell ref="A871:D871"/>
    <mergeCell ref="E871:G871"/>
    <mergeCell ref="H871:J871"/>
    <mergeCell ref="D966:E966"/>
    <mergeCell ref="E895:G895"/>
    <mergeCell ref="H895:J895"/>
    <mergeCell ref="A896:D896"/>
    <mergeCell ref="A1903:J1903"/>
    <mergeCell ref="A1896:B1896"/>
    <mergeCell ref="A1897:B1897"/>
    <mergeCell ref="C1897:F1897"/>
    <mergeCell ref="G1897:H1897"/>
    <mergeCell ref="I1897:J1897"/>
    <mergeCell ref="A1889:B1889"/>
    <mergeCell ref="A1890:B1890"/>
    <mergeCell ref="A1891:B1891"/>
    <mergeCell ref="A1892:B1892"/>
    <mergeCell ref="A1893:B1893"/>
    <mergeCell ref="A1894:B1894"/>
    <mergeCell ref="A1901:B1901"/>
    <mergeCell ref="C1901:F1901"/>
    <mergeCell ref="G1901:H1901"/>
    <mergeCell ref="I1901:J1901"/>
    <mergeCell ref="A1900:B1900"/>
    <mergeCell ref="C1900:F1900"/>
    <mergeCell ref="G1900:H1900"/>
    <mergeCell ref="I1900:J1900"/>
    <mergeCell ref="A1898:B1898"/>
    <mergeCell ref="C1898:F1898"/>
    <mergeCell ref="G1898:H1898"/>
    <mergeCell ref="I1898:J1898"/>
    <mergeCell ref="A1899:B1899"/>
    <mergeCell ref="C1899:F1899"/>
    <mergeCell ref="G1899:H1899"/>
    <mergeCell ref="I1899:J1899"/>
    <mergeCell ref="I1891:J1891"/>
    <mergeCell ref="C1888:F1888"/>
    <mergeCell ref="G1888:H1888"/>
    <mergeCell ref="I1888:J1888"/>
    <mergeCell ref="A1868:B1868"/>
    <mergeCell ref="C1889:F1889"/>
    <mergeCell ref="G1889:H1889"/>
    <mergeCell ref="I1889:J1889"/>
    <mergeCell ref="A1886:B1886"/>
    <mergeCell ref="A1887:B1887"/>
    <mergeCell ref="C1886:F1886"/>
    <mergeCell ref="I1893:J1893"/>
    <mergeCell ref="A1882:B1882"/>
    <mergeCell ref="A1883:B1883"/>
    <mergeCell ref="C1890:F1890"/>
    <mergeCell ref="G1890:H1890"/>
    <mergeCell ref="I1890:J1890"/>
    <mergeCell ref="A1870:B1870"/>
    <mergeCell ref="C1891:F1891"/>
    <mergeCell ref="G1891:H1891"/>
    <mergeCell ref="G1893:H1893"/>
    <mergeCell ref="I1884:J1884"/>
    <mergeCell ref="C1885:F1885"/>
    <mergeCell ref="G1885:H1885"/>
    <mergeCell ref="I1885:J1885"/>
    <mergeCell ref="C1893:F1893"/>
    <mergeCell ref="C1882:F1882"/>
    <mergeCell ref="G1882:H1882"/>
    <mergeCell ref="I1882:J1882"/>
    <mergeCell ref="A1884:B1884"/>
    <mergeCell ref="A1885:B1885"/>
    <mergeCell ref="I1879:J1879"/>
    <mergeCell ref="C1883:F1883"/>
    <mergeCell ref="A1747:D1747"/>
    <mergeCell ref="A1748:D1748"/>
    <mergeCell ref="E1748:G1748"/>
    <mergeCell ref="I1734:J1734"/>
    <mergeCell ref="A1735:B1735"/>
    <mergeCell ref="C1735:D1735"/>
    <mergeCell ref="E1735:F1735"/>
    <mergeCell ref="G1735:H1735"/>
    <mergeCell ref="I1735:J1735"/>
    <mergeCell ref="D1806:E1806"/>
    <mergeCell ref="I1806:J1806"/>
    <mergeCell ref="H1748:J1748"/>
    <mergeCell ref="E867:G867"/>
    <mergeCell ref="H867:J867"/>
    <mergeCell ref="H882:J882"/>
    <mergeCell ref="H883:J883"/>
    <mergeCell ref="H884:J884"/>
    <mergeCell ref="H885:J885"/>
    <mergeCell ref="H886:J886"/>
    <mergeCell ref="I1802:J1802"/>
    <mergeCell ref="A1803:C1803"/>
    <mergeCell ref="D1803:E1803"/>
    <mergeCell ref="I1803:J1803"/>
    <mergeCell ref="A1804:C1804"/>
    <mergeCell ref="D1804:E1804"/>
    <mergeCell ref="I1804:J1804"/>
    <mergeCell ref="A884:D884"/>
    <mergeCell ref="A885:D885"/>
    <mergeCell ref="E884:G884"/>
    <mergeCell ref="A1744:D1744"/>
    <mergeCell ref="A1745:D1745"/>
    <mergeCell ref="A1746:D1746"/>
    <mergeCell ref="B1715:J1715"/>
    <mergeCell ref="A1731:B1731"/>
    <mergeCell ref="C1731:D1731"/>
    <mergeCell ref="E1731:F1731"/>
    <mergeCell ref="G1731:H1731"/>
    <mergeCell ref="A1721:B1721"/>
    <mergeCell ref="A1722:B1722"/>
    <mergeCell ref="C1723:D1723"/>
    <mergeCell ref="E1723:F1723"/>
    <mergeCell ref="G1723:H1723"/>
    <mergeCell ref="I1723:J1723"/>
    <mergeCell ref="C1724:D1724"/>
    <mergeCell ref="E1724:F1724"/>
    <mergeCell ref="G1724:H1724"/>
    <mergeCell ref="I1724:J1724"/>
    <mergeCell ref="A1717:B1719"/>
    <mergeCell ref="C1717:F1717"/>
    <mergeCell ref="C1725:D1725"/>
    <mergeCell ref="E1725:F1725"/>
    <mergeCell ref="G1725:H1725"/>
    <mergeCell ref="I1725:J1725"/>
    <mergeCell ref="C1726:D1726"/>
    <mergeCell ref="E1726:F1726"/>
    <mergeCell ref="A1725:B1725"/>
    <mergeCell ref="A1726:B1726"/>
    <mergeCell ref="E1722:F1722"/>
    <mergeCell ref="G1722:H1722"/>
    <mergeCell ref="I1722:J1722"/>
    <mergeCell ref="C1719:D1719"/>
    <mergeCell ref="E1719:F1719"/>
    <mergeCell ref="G1719:H1719"/>
    <mergeCell ref="I1719:J1719"/>
    <mergeCell ref="A1697:D1698"/>
    <mergeCell ref="A1699:D1700"/>
    <mergeCell ref="A1672:C1672"/>
    <mergeCell ref="A1673:C1673"/>
    <mergeCell ref="A1674:C1674"/>
    <mergeCell ref="A1675:C1675"/>
    <mergeCell ref="B1679:J1679"/>
    <mergeCell ref="A1681:D1684"/>
    <mergeCell ref="E1681:G1681"/>
    <mergeCell ref="H1681:J1681"/>
    <mergeCell ref="E1683:G1683"/>
    <mergeCell ref="H1683:J1683"/>
    <mergeCell ref="A1689:D1690"/>
    <mergeCell ref="A1691:D1692"/>
    <mergeCell ref="A1693:D1694"/>
    <mergeCell ref="A1695:D1696"/>
    <mergeCell ref="E1742:G1742"/>
    <mergeCell ref="H1742:J1742"/>
    <mergeCell ref="B1739:J1739"/>
    <mergeCell ref="A1741:D1742"/>
    <mergeCell ref="A1729:B1729"/>
    <mergeCell ref="G1726:H1726"/>
    <mergeCell ref="I1726:J1726"/>
    <mergeCell ref="A1723:B1723"/>
    <mergeCell ref="A1724:B1724"/>
    <mergeCell ref="E1728:F1728"/>
    <mergeCell ref="G1728:H1728"/>
    <mergeCell ref="I1728:J1728"/>
    <mergeCell ref="I1721:J1721"/>
    <mergeCell ref="C1722:D1722"/>
    <mergeCell ref="A1702:J1702"/>
    <mergeCell ref="B1707:J1707"/>
    <mergeCell ref="A1666:C1666"/>
    <mergeCell ref="A1667:C1667"/>
    <mergeCell ref="A1668:C1668"/>
    <mergeCell ref="A1669:C1669"/>
    <mergeCell ref="A1670:C1670"/>
    <mergeCell ref="A1671:C1671"/>
    <mergeCell ref="E1684:G1684"/>
    <mergeCell ref="H1684:J1684"/>
    <mergeCell ref="A1685:D1686"/>
    <mergeCell ref="A1687:D1688"/>
    <mergeCell ref="A1651:C1651"/>
    <mergeCell ref="A1645:B1645"/>
    <mergeCell ref="E1647:E1651"/>
    <mergeCell ref="F1647:F1651"/>
    <mergeCell ref="G1647:G1651"/>
    <mergeCell ref="H1647:H1651"/>
    <mergeCell ref="I1647:I1651"/>
    <mergeCell ref="A1652:C1652"/>
    <mergeCell ref="A1653:C1653"/>
    <mergeCell ref="A1646:C1647"/>
    <mergeCell ref="D1646:J1646"/>
    <mergeCell ref="D1647:D1651"/>
    <mergeCell ref="J1647:J1651"/>
    <mergeCell ref="A1623:C1623"/>
    <mergeCell ref="A1624:C1624"/>
    <mergeCell ref="A1627:C1627"/>
    <mergeCell ref="A1610:C1610"/>
    <mergeCell ref="A1611:C1611"/>
    <mergeCell ref="A1612:C1612"/>
    <mergeCell ref="A1613:C1613"/>
    <mergeCell ref="A1614:C1614"/>
    <mergeCell ref="A1615:C1615"/>
    <mergeCell ref="A1660:C1660"/>
    <mergeCell ref="A1661:C1661"/>
    <mergeCell ref="A1662:C1662"/>
    <mergeCell ref="A1663:C1663"/>
    <mergeCell ref="A1664:C1664"/>
    <mergeCell ref="A1665:C1665"/>
    <mergeCell ref="A1654:C1654"/>
    <mergeCell ref="A1655:C1655"/>
    <mergeCell ref="A1656:C1656"/>
    <mergeCell ref="A1657:C1657"/>
    <mergeCell ref="A1658:C1658"/>
    <mergeCell ref="A1659:C1659"/>
    <mergeCell ref="A1634:C1634"/>
    <mergeCell ref="A1635:C1635"/>
    <mergeCell ref="A1628:C1628"/>
    <mergeCell ref="A1629:C1629"/>
    <mergeCell ref="A1630:C1630"/>
    <mergeCell ref="A1631:C1631"/>
    <mergeCell ref="A1632:C1632"/>
    <mergeCell ref="A1633:C1633"/>
    <mergeCell ref="A1648:C1648"/>
    <mergeCell ref="A1649:C1649"/>
    <mergeCell ref="A1650:C1650"/>
    <mergeCell ref="A1625:C1625"/>
    <mergeCell ref="A1626:C1626"/>
    <mergeCell ref="E1599:F1599"/>
    <mergeCell ref="G1599:H1599"/>
    <mergeCell ref="I1599:J1599"/>
    <mergeCell ref="A1600:B1600"/>
    <mergeCell ref="C1600:D1600"/>
    <mergeCell ref="E1600:F1600"/>
    <mergeCell ref="G1600:H1600"/>
    <mergeCell ref="I1600:J1600"/>
    <mergeCell ref="A1605:B1605"/>
    <mergeCell ref="A1606:C1607"/>
    <mergeCell ref="A1608:C1608"/>
    <mergeCell ref="A1609:C1609"/>
    <mergeCell ref="B1603:J1603"/>
    <mergeCell ref="A1599:B1599"/>
    <mergeCell ref="C1599:D1599"/>
    <mergeCell ref="D1606:J1606"/>
    <mergeCell ref="D1607:D1611"/>
    <mergeCell ref="E1607:E1611"/>
    <mergeCell ref="F1607:F1611"/>
    <mergeCell ref="G1607:G1611"/>
    <mergeCell ref="H1607:H1611"/>
    <mergeCell ref="I1607:I1611"/>
    <mergeCell ref="J1607:J1611"/>
    <mergeCell ref="A1616:C1616"/>
    <mergeCell ref="A1617:C1617"/>
    <mergeCell ref="A1618:C1618"/>
    <mergeCell ref="A1619:C1619"/>
    <mergeCell ref="A1620:C1620"/>
    <mergeCell ref="A1621:C1621"/>
    <mergeCell ref="A1622:C1622"/>
    <mergeCell ref="A1598:B1598"/>
    <mergeCell ref="C1598:D1598"/>
    <mergeCell ref="E1598:F1598"/>
    <mergeCell ref="G1598:H1598"/>
    <mergeCell ref="I1598:J1598"/>
    <mergeCell ref="G1583:H1583"/>
    <mergeCell ref="I1583:J1583"/>
    <mergeCell ref="A1584:D1584"/>
    <mergeCell ref="A1585:D1585"/>
    <mergeCell ref="A1587:D1587"/>
    <mergeCell ref="G1587:H1587"/>
    <mergeCell ref="I1587:J1587"/>
    <mergeCell ref="A1597:B1597"/>
    <mergeCell ref="C1597:D1597"/>
    <mergeCell ref="A1588:D1588"/>
    <mergeCell ref="E1593:F1593"/>
    <mergeCell ref="G1593:H1593"/>
    <mergeCell ref="I1593:J1593"/>
    <mergeCell ref="E1583:F1583"/>
    <mergeCell ref="E1584:F1584"/>
    <mergeCell ref="E1585:F1585"/>
    <mergeCell ref="E1587:F1587"/>
    <mergeCell ref="E1588:F1588"/>
    <mergeCell ref="A1586:D1586"/>
    <mergeCell ref="E1586:F1586"/>
    <mergeCell ref="A1589:D1589"/>
    <mergeCell ref="E1589:F1589"/>
    <mergeCell ref="G1589:H1589"/>
    <mergeCell ref="I1589:J1589"/>
    <mergeCell ref="A1590:D1590"/>
    <mergeCell ref="E1590:F1590"/>
    <mergeCell ref="G1590:H1590"/>
    <mergeCell ref="A1555:D1555"/>
    <mergeCell ref="A1556:D1556"/>
    <mergeCell ref="E1555:F1555"/>
    <mergeCell ref="G1555:H1555"/>
    <mergeCell ref="A1553:D1553"/>
    <mergeCell ref="A1554:D1554"/>
    <mergeCell ref="I1555:J1555"/>
    <mergeCell ref="A1563:J1563"/>
    <mergeCell ref="E1597:F1597"/>
    <mergeCell ref="G1597:H1597"/>
    <mergeCell ref="I1597:J1597"/>
    <mergeCell ref="E1592:F1592"/>
    <mergeCell ref="G1592:H1592"/>
    <mergeCell ref="I1592:J1592"/>
    <mergeCell ref="E1578:F1578"/>
    <mergeCell ref="G1585:H1585"/>
    <mergeCell ref="I1585:J1585"/>
    <mergeCell ref="E1577:F1577"/>
    <mergeCell ref="G1584:H1584"/>
    <mergeCell ref="I1584:J1584"/>
    <mergeCell ref="G1581:H1581"/>
    <mergeCell ref="I1581:J1581"/>
    <mergeCell ref="A1583:D1583"/>
    <mergeCell ref="B1569:J1569"/>
    <mergeCell ref="A1565:J1565"/>
    <mergeCell ref="A1581:D1581"/>
    <mergeCell ref="E1575:F1575"/>
    <mergeCell ref="A1560:D1560"/>
    <mergeCell ref="E1560:F1560"/>
    <mergeCell ref="G1560:H1560"/>
    <mergeCell ref="I1560:J1560"/>
    <mergeCell ref="A1562:J1562"/>
    <mergeCell ref="B1524:J1524"/>
    <mergeCell ref="A1496:J1496"/>
    <mergeCell ref="A1494:B1494"/>
    <mergeCell ref="A1480:F1480"/>
    <mergeCell ref="A1482:F1482"/>
    <mergeCell ref="A1484:F1484"/>
    <mergeCell ref="A1466:D1466"/>
    <mergeCell ref="H1533:J1533"/>
    <mergeCell ref="A1534:D1534"/>
    <mergeCell ref="E1534:G1534"/>
    <mergeCell ref="H1534:J1534"/>
    <mergeCell ref="A1536:D1536"/>
    <mergeCell ref="E1536:G1536"/>
    <mergeCell ref="H1536:J1536"/>
    <mergeCell ref="A1528:D1528"/>
    <mergeCell ref="A1529:D1529"/>
    <mergeCell ref="E1529:G1529"/>
    <mergeCell ref="H1529:J1529"/>
    <mergeCell ref="A1530:D1530"/>
    <mergeCell ref="E1530:G1530"/>
    <mergeCell ref="H1530:J1530"/>
    <mergeCell ref="A1474:J1474"/>
    <mergeCell ref="B1475:J1475"/>
    <mergeCell ref="A1476:B1476"/>
    <mergeCell ref="A1477:F1478"/>
    <mergeCell ref="G1477:J1477"/>
    <mergeCell ref="G1478:H1478"/>
    <mergeCell ref="I1478:J1478"/>
    <mergeCell ref="H1467:J1467"/>
    <mergeCell ref="E1468:G1468"/>
    <mergeCell ref="A1469:D1469"/>
    <mergeCell ref="E1469:G1469"/>
    <mergeCell ref="H1469:J1469"/>
    <mergeCell ref="B1441:J1441"/>
    <mergeCell ref="E1444:G1444"/>
    <mergeCell ref="H1444:J1444"/>
    <mergeCell ref="A1311:B1311"/>
    <mergeCell ref="C1311:D1311"/>
    <mergeCell ref="E1311:F1311"/>
    <mergeCell ref="G1311:H1311"/>
    <mergeCell ref="I1311:J1311"/>
    <mergeCell ref="A1312:B1312"/>
    <mergeCell ref="C1312:D1312"/>
    <mergeCell ref="E1312:F1312"/>
    <mergeCell ref="G1312:H1312"/>
    <mergeCell ref="I1312:J1312"/>
    <mergeCell ref="A1327:J1327"/>
    <mergeCell ref="B1332:J1332"/>
    <mergeCell ref="B1334:J1334"/>
    <mergeCell ref="A1335:J1335"/>
    <mergeCell ref="A1336:B1337"/>
    <mergeCell ref="C1336:D1336"/>
    <mergeCell ref="E1336:F1336"/>
    <mergeCell ref="G1336:H1336"/>
    <mergeCell ref="I1336:J1336"/>
    <mergeCell ref="E1405:G1405"/>
    <mergeCell ref="H1405:J1405"/>
    <mergeCell ref="A1406:D1406"/>
    <mergeCell ref="E1406:G1406"/>
    <mergeCell ref="H1406:J1406"/>
    <mergeCell ref="A1407:D1407"/>
    <mergeCell ref="E1407:G1407"/>
    <mergeCell ref="H1407:J1407"/>
    <mergeCell ref="A1408:D1408"/>
    <mergeCell ref="A1324:D1324"/>
    <mergeCell ref="E1324:G1324"/>
    <mergeCell ref="H1324:J1324"/>
    <mergeCell ref="A1325:D1325"/>
    <mergeCell ref="E1325:G1325"/>
    <mergeCell ref="H1325:J1325"/>
    <mergeCell ref="A1309:B1309"/>
    <mergeCell ref="C1309:D1309"/>
    <mergeCell ref="E1309:F1309"/>
    <mergeCell ref="G1309:H1309"/>
    <mergeCell ref="I1309:J1309"/>
    <mergeCell ref="A1310:B1310"/>
    <mergeCell ref="C1310:D1310"/>
    <mergeCell ref="E1310:F1310"/>
    <mergeCell ref="G1310:H1310"/>
    <mergeCell ref="I1310:J1310"/>
    <mergeCell ref="E1389:G1389"/>
    <mergeCell ref="H1389:J1389"/>
    <mergeCell ref="A1387:D1387"/>
    <mergeCell ref="A1388:D1388"/>
    <mergeCell ref="E1387:G1387"/>
    <mergeCell ref="H1387:J1387"/>
    <mergeCell ref="E1388:G1388"/>
    <mergeCell ref="H1388:J1388"/>
    <mergeCell ref="A1386:D1386"/>
    <mergeCell ref="E1381:G1381"/>
    <mergeCell ref="H1385:J1385"/>
    <mergeCell ref="E1386:G1386"/>
    <mergeCell ref="A1384:D1384"/>
    <mergeCell ref="A1379:D1379"/>
    <mergeCell ref="A1380:D1380"/>
    <mergeCell ref="A1377:D1377"/>
    <mergeCell ref="A1307:B1307"/>
    <mergeCell ref="C1307:D1307"/>
    <mergeCell ref="E1307:F1307"/>
    <mergeCell ref="G1307:H1307"/>
    <mergeCell ref="I1307:J1307"/>
    <mergeCell ref="A1308:B1308"/>
    <mergeCell ref="C1308:D1308"/>
    <mergeCell ref="E1308:F1308"/>
    <mergeCell ref="G1308:H1308"/>
    <mergeCell ref="I1308:J1308"/>
    <mergeCell ref="A1305:B1305"/>
    <mergeCell ref="A1306:B1306"/>
    <mergeCell ref="C1306:D1306"/>
    <mergeCell ref="E1306:F1306"/>
    <mergeCell ref="G1306:H1306"/>
    <mergeCell ref="I1306:J1306"/>
    <mergeCell ref="D1295:E1295"/>
    <mergeCell ref="F1295:G1295"/>
    <mergeCell ref="H1295:J1295"/>
    <mergeCell ref="A1296:C1296"/>
    <mergeCell ref="D1296:E1296"/>
    <mergeCell ref="F1296:G1296"/>
    <mergeCell ref="H1296:J1296"/>
    <mergeCell ref="C1305:D1305"/>
    <mergeCell ref="E1305:F1305"/>
    <mergeCell ref="G1305:H1305"/>
    <mergeCell ref="I1305:J1305"/>
    <mergeCell ref="A1295:C1295"/>
    <mergeCell ref="A1303:B1303"/>
    <mergeCell ref="A1304:B1304"/>
    <mergeCell ref="A1297:C1297"/>
    <mergeCell ref="D1297:E1297"/>
    <mergeCell ref="F1297:G1297"/>
    <mergeCell ref="H1297:J1297"/>
    <mergeCell ref="C1303:D1303"/>
    <mergeCell ref="E1303:F1303"/>
    <mergeCell ref="G1303:H1303"/>
    <mergeCell ref="I1303:J1303"/>
    <mergeCell ref="C1304:D1304"/>
    <mergeCell ref="E1304:F1304"/>
    <mergeCell ref="G1304:H1304"/>
    <mergeCell ref="I1304:J1304"/>
    <mergeCell ref="C1302:D1302"/>
    <mergeCell ref="E1302:F1302"/>
    <mergeCell ref="G1302:H1302"/>
    <mergeCell ref="I1302:J1302"/>
    <mergeCell ref="A1291:C1291"/>
    <mergeCell ref="D1290:E1290"/>
    <mergeCell ref="F1290:G1290"/>
    <mergeCell ref="A1293:C1293"/>
    <mergeCell ref="D1293:E1293"/>
    <mergeCell ref="F1293:G1293"/>
    <mergeCell ref="H1293:J1293"/>
    <mergeCell ref="A1294:C1294"/>
    <mergeCell ref="D1294:E1294"/>
    <mergeCell ref="F1294:G1294"/>
    <mergeCell ref="H1294:J1294"/>
    <mergeCell ref="A1300:B1302"/>
    <mergeCell ref="C1300:F1300"/>
    <mergeCell ref="G1300:J1300"/>
    <mergeCell ref="C1301:F1301"/>
    <mergeCell ref="A1299:B1299"/>
    <mergeCell ref="G1301:J1301"/>
    <mergeCell ref="H1290:J1290"/>
    <mergeCell ref="D1291:E1291"/>
    <mergeCell ref="F1291:G1291"/>
    <mergeCell ref="H1291:J1291"/>
    <mergeCell ref="A1292:C1292"/>
    <mergeCell ref="D1292:E1292"/>
    <mergeCell ref="F1292:G1292"/>
    <mergeCell ref="H1292:J1292"/>
    <mergeCell ref="A1278:D1278"/>
    <mergeCell ref="A1279:D1279"/>
    <mergeCell ref="A1280:D1280"/>
    <mergeCell ref="A1281:D1281"/>
    <mergeCell ref="A1282:D1282"/>
    <mergeCell ref="B1284:J1284"/>
    <mergeCell ref="A1272:D1272"/>
    <mergeCell ref="A1273:D1273"/>
    <mergeCell ref="A1274:D1274"/>
    <mergeCell ref="A1275:D1275"/>
    <mergeCell ref="A1276:D1276"/>
    <mergeCell ref="A1277:D1277"/>
    <mergeCell ref="D1289:E1289"/>
    <mergeCell ref="F1289:G1289"/>
    <mergeCell ref="H1289:J1289"/>
    <mergeCell ref="A1286:C1287"/>
    <mergeCell ref="D1286:G1286"/>
    <mergeCell ref="H1286:J1287"/>
    <mergeCell ref="A1288:C1288"/>
    <mergeCell ref="A1289:C1289"/>
    <mergeCell ref="A1290:C1290"/>
    <mergeCell ref="D1288:E1288"/>
    <mergeCell ref="F1288:G1288"/>
    <mergeCell ref="H1288:J1288"/>
    <mergeCell ref="E1211:G1211"/>
    <mergeCell ref="E1207:G1207"/>
    <mergeCell ref="H1207:J1207"/>
    <mergeCell ref="E1208:G1208"/>
    <mergeCell ref="H1208:J1208"/>
    <mergeCell ref="A1225:J1225"/>
    <mergeCell ref="B1229:J1229"/>
    <mergeCell ref="A1231:D1233"/>
    <mergeCell ref="E1231:G1231"/>
    <mergeCell ref="H1231:J1231"/>
    <mergeCell ref="E1232:G1232"/>
    <mergeCell ref="H1232:J1232"/>
    <mergeCell ref="A1222:D1222"/>
    <mergeCell ref="E1222:G1222"/>
    <mergeCell ref="H1222:J1222"/>
    <mergeCell ref="A1223:D1223"/>
    <mergeCell ref="E1223:G1223"/>
    <mergeCell ref="H1223:J1223"/>
    <mergeCell ref="A1220:D1220"/>
    <mergeCell ref="E1220:G1220"/>
    <mergeCell ref="H1220:J1220"/>
    <mergeCell ref="A1221:D1221"/>
    <mergeCell ref="E1221:G1221"/>
    <mergeCell ref="H1221:J1221"/>
    <mergeCell ref="A1227:J1227"/>
    <mergeCell ref="G1029:H1029"/>
    <mergeCell ref="I1029:J1029"/>
    <mergeCell ref="A1089:D1089"/>
    <mergeCell ref="E1089:G1089"/>
    <mergeCell ref="H1089:J1089"/>
    <mergeCell ref="A1090:D1090"/>
    <mergeCell ref="A1086:D1086"/>
    <mergeCell ref="A1087:D1087"/>
    <mergeCell ref="B1036:J1036"/>
    <mergeCell ref="A1038:B1038"/>
    <mergeCell ref="A1031:J1031"/>
    <mergeCell ref="A1026:B1026"/>
    <mergeCell ref="C1026:D1026"/>
    <mergeCell ref="A1219:D1219"/>
    <mergeCell ref="E1219:G1219"/>
    <mergeCell ref="H1219:J1219"/>
    <mergeCell ref="A1207:D1207"/>
    <mergeCell ref="A1208:D1208"/>
    <mergeCell ref="A1212:D1212"/>
    <mergeCell ref="A1213:D1213"/>
    <mergeCell ref="A1214:D1214"/>
    <mergeCell ref="A1215:D1215"/>
    <mergeCell ref="A1209:D1209"/>
    <mergeCell ref="A1210:D1210"/>
    <mergeCell ref="A1211:D1211"/>
    <mergeCell ref="A1216:D1216"/>
    <mergeCell ref="A1217:D1217"/>
    <mergeCell ref="E1217:G1217"/>
    <mergeCell ref="H1217:J1217"/>
    <mergeCell ref="A1201:J1201"/>
    <mergeCell ref="B1205:J1205"/>
    <mergeCell ref="E1215:G1215"/>
    <mergeCell ref="D952:E952"/>
    <mergeCell ref="I952:J952"/>
    <mergeCell ref="D953:E953"/>
    <mergeCell ref="I953:J953"/>
    <mergeCell ref="A926:G926"/>
    <mergeCell ref="H930:J930"/>
    <mergeCell ref="A1008:B1008"/>
    <mergeCell ref="A1010:B1010"/>
    <mergeCell ref="A1014:B1014"/>
    <mergeCell ref="C1005:D1005"/>
    <mergeCell ref="E1005:F1005"/>
    <mergeCell ref="G1005:H1005"/>
    <mergeCell ref="I1005:J1005"/>
    <mergeCell ref="A1006:B1006"/>
    <mergeCell ref="C1006:D1006"/>
    <mergeCell ref="E1006:F1006"/>
    <mergeCell ref="G1006:H1006"/>
    <mergeCell ref="I1006:J1006"/>
    <mergeCell ref="C994:F994"/>
    <mergeCell ref="G994:J994"/>
    <mergeCell ref="A1000:B1000"/>
    <mergeCell ref="A1001:B1001"/>
    <mergeCell ref="A1002:B1002"/>
    <mergeCell ref="A1003:B1003"/>
    <mergeCell ref="A1009:B1009"/>
    <mergeCell ref="A1004:B1004"/>
    <mergeCell ref="G1007:H1007"/>
    <mergeCell ref="C1002:D1002"/>
    <mergeCell ref="E1002:F1002"/>
    <mergeCell ref="G1002:H1002"/>
    <mergeCell ref="I1002:J1002"/>
    <mergeCell ref="I998:J998"/>
    <mergeCell ref="H857:J857"/>
    <mergeCell ref="E836:F836"/>
    <mergeCell ref="H855:J855"/>
    <mergeCell ref="G838:H838"/>
    <mergeCell ref="I838:J838"/>
    <mergeCell ref="E852:G852"/>
    <mergeCell ref="H852:J852"/>
    <mergeCell ref="I997:J997"/>
    <mergeCell ref="C998:D998"/>
    <mergeCell ref="E998:F998"/>
    <mergeCell ref="G998:H998"/>
    <mergeCell ref="E996:F996"/>
    <mergeCell ref="G996:H996"/>
    <mergeCell ref="I996:J996"/>
    <mergeCell ref="A976:D976"/>
    <mergeCell ref="E976:G976"/>
    <mergeCell ref="H976:J976"/>
    <mergeCell ref="A868:D868"/>
    <mergeCell ref="E868:G868"/>
    <mergeCell ref="H868:J868"/>
    <mergeCell ref="A869:D869"/>
    <mergeCell ref="E869:G869"/>
    <mergeCell ref="H869:J869"/>
    <mergeCell ref="A977:D977"/>
    <mergeCell ref="A963:C963"/>
    <mergeCell ref="D963:E963"/>
    <mergeCell ref="I963:J963"/>
    <mergeCell ref="D951:E951"/>
    <mergeCell ref="I951:J951"/>
    <mergeCell ref="E977:G977"/>
    <mergeCell ref="A978:D978"/>
    <mergeCell ref="E978:G978"/>
    <mergeCell ref="B845:J845"/>
    <mergeCell ref="A847:D847"/>
    <mergeCell ref="A848:D848"/>
    <mergeCell ref="A849:D849"/>
    <mergeCell ref="A850:D850"/>
    <mergeCell ref="A851:D851"/>
    <mergeCell ref="A854:D854"/>
    <mergeCell ref="A855:D855"/>
    <mergeCell ref="E848:G848"/>
    <mergeCell ref="H848:J848"/>
    <mergeCell ref="E849:G849"/>
    <mergeCell ref="H849:J849"/>
    <mergeCell ref="G834:H834"/>
    <mergeCell ref="I834:J834"/>
    <mergeCell ref="I835:J835"/>
    <mergeCell ref="G837:H837"/>
    <mergeCell ref="E847:G847"/>
    <mergeCell ref="H847:J847"/>
    <mergeCell ref="I837:J837"/>
    <mergeCell ref="E838:F838"/>
    <mergeCell ref="A840:J840"/>
    <mergeCell ref="E835:F835"/>
    <mergeCell ref="G835:H835"/>
    <mergeCell ref="E850:G850"/>
    <mergeCell ref="H850:J850"/>
    <mergeCell ref="E851:G851"/>
    <mergeCell ref="H851:J851"/>
    <mergeCell ref="A835:B838"/>
    <mergeCell ref="C835:D838"/>
    <mergeCell ref="E856:G856"/>
    <mergeCell ref="H856:J856"/>
    <mergeCell ref="E857:G857"/>
    <mergeCell ref="D787:E787"/>
    <mergeCell ref="F787:H787"/>
    <mergeCell ref="I787:J787"/>
    <mergeCell ref="A788:C788"/>
    <mergeCell ref="D788:E788"/>
    <mergeCell ref="F788:H788"/>
    <mergeCell ref="I788:J788"/>
    <mergeCell ref="H803:I803"/>
    <mergeCell ref="A805:J805"/>
    <mergeCell ref="B810:J810"/>
    <mergeCell ref="A812:G812"/>
    <mergeCell ref="H812:J812"/>
    <mergeCell ref="A801:B801"/>
    <mergeCell ref="C801:D801"/>
    <mergeCell ref="F801:G801"/>
    <mergeCell ref="H801:I801"/>
    <mergeCell ref="A802:B802"/>
    <mergeCell ref="C802:D802"/>
    <mergeCell ref="F802:G802"/>
    <mergeCell ref="H802:I802"/>
    <mergeCell ref="B797:J797"/>
    <mergeCell ref="A799:B800"/>
    <mergeCell ref="C799:D800"/>
    <mergeCell ref="A856:D856"/>
    <mergeCell ref="A857:D857"/>
    <mergeCell ref="A852:D852"/>
    <mergeCell ref="A853:D853"/>
    <mergeCell ref="E853:G853"/>
    <mergeCell ref="H853:J853"/>
    <mergeCell ref="A776:C776"/>
    <mergeCell ref="D776:E776"/>
    <mergeCell ref="I776:J776"/>
    <mergeCell ref="A777:C777"/>
    <mergeCell ref="D777:E777"/>
    <mergeCell ref="I777:J777"/>
    <mergeCell ref="A774:C774"/>
    <mergeCell ref="D774:E774"/>
    <mergeCell ref="I774:J774"/>
    <mergeCell ref="A775:C775"/>
    <mergeCell ref="D775:E775"/>
    <mergeCell ref="I775:J775"/>
    <mergeCell ref="A772:C772"/>
    <mergeCell ref="D772:E772"/>
    <mergeCell ref="I772:J772"/>
    <mergeCell ref="A773:C773"/>
    <mergeCell ref="A751:J751"/>
    <mergeCell ref="H760:J760"/>
    <mergeCell ref="F769:F770"/>
    <mergeCell ref="G769:G770"/>
    <mergeCell ref="D773:E773"/>
    <mergeCell ref="A727:D727"/>
    <mergeCell ref="E727:G727"/>
    <mergeCell ref="H727:J727"/>
    <mergeCell ref="E749:G749"/>
    <mergeCell ref="A713:D713"/>
    <mergeCell ref="A714:D714"/>
    <mergeCell ref="E714:G714"/>
    <mergeCell ref="H714:J714"/>
    <mergeCell ref="H749:J749"/>
    <mergeCell ref="A725:D725"/>
    <mergeCell ref="A726:D726"/>
    <mergeCell ref="E726:G726"/>
    <mergeCell ref="H726:J726"/>
    <mergeCell ref="A734:D736"/>
    <mergeCell ref="E734:J734"/>
    <mergeCell ref="A748:D748"/>
    <mergeCell ref="E748:G748"/>
    <mergeCell ref="H748:J748"/>
    <mergeCell ref="A737:D737"/>
    <mergeCell ref="E737:G737"/>
    <mergeCell ref="H737:J737"/>
    <mergeCell ref="E739:G739"/>
    <mergeCell ref="H739:J739"/>
    <mergeCell ref="H668:J668"/>
    <mergeCell ref="A669:C669"/>
    <mergeCell ref="D669:E669"/>
    <mergeCell ref="F669:G669"/>
    <mergeCell ref="H669:J669"/>
    <mergeCell ref="A670:C670"/>
    <mergeCell ref="A715:D715"/>
    <mergeCell ref="E715:G715"/>
    <mergeCell ref="H715:J715"/>
    <mergeCell ref="A712:D712"/>
    <mergeCell ref="D771:E771"/>
    <mergeCell ref="I771:J771"/>
    <mergeCell ref="A761:D761"/>
    <mergeCell ref="E761:G761"/>
    <mergeCell ref="H761:J761"/>
    <mergeCell ref="A762:D762"/>
    <mergeCell ref="E762:G762"/>
    <mergeCell ref="H762:J762"/>
    <mergeCell ref="A722:D724"/>
    <mergeCell ref="E722:J722"/>
    <mergeCell ref="E723:G724"/>
    <mergeCell ref="H723:J724"/>
    <mergeCell ref="E725:G725"/>
    <mergeCell ref="H725:J725"/>
    <mergeCell ref="A745:D747"/>
    <mergeCell ref="E745:J745"/>
    <mergeCell ref="A729:J729"/>
    <mergeCell ref="E746:G747"/>
    <mergeCell ref="A696:B696"/>
    <mergeCell ref="F696:G696"/>
    <mergeCell ref="H746:J747"/>
    <mergeCell ref="A749:D749"/>
    <mergeCell ref="H696:I696"/>
    <mergeCell ref="A694:B694"/>
    <mergeCell ref="F694:G694"/>
    <mergeCell ref="H694:I694"/>
    <mergeCell ref="A695:B695"/>
    <mergeCell ref="F695:G695"/>
    <mergeCell ref="H695:I695"/>
    <mergeCell ref="H691:I691"/>
    <mergeCell ref="A692:B692"/>
    <mergeCell ref="F692:G692"/>
    <mergeCell ref="H692:I692"/>
    <mergeCell ref="A693:B693"/>
    <mergeCell ref="F693:G693"/>
    <mergeCell ref="H693:I693"/>
    <mergeCell ref="G653:H653"/>
    <mergeCell ref="I653:J653"/>
    <mergeCell ref="A654:F654"/>
    <mergeCell ref="F688:I688"/>
    <mergeCell ref="A666:J666"/>
    <mergeCell ref="A656:F656"/>
    <mergeCell ref="A657:F657"/>
    <mergeCell ref="G654:H654"/>
    <mergeCell ref="G655:H655"/>
    <mergeCell ref="G656:H656"/>
    <mergeCell ref="G657:H657"/>
    <mergeCell ref="I654:J654"/>
    <mergeCell ref="I655:J655"/>
    <mergeCell ref="I656:J656"/>
    <mergeCell ref="I657:J657"/>
    <mergeCell ref="A659:J659"/>
    <mergeCell ref="D668:E668"/>
    <mergeCell ref="F668:G668"/>
    <mergeCell ref="G626:H626"/>
    <mergeCell ref="I626:J626"/>
    <mergeCell ref="B624:C624"/>
    <mergeCell ref="E624:F624"/>
    <mergeCell ref="G624:H624"/>
    <mergeCell ref="I624:J624"/>
    <mergeCell ref="A650:C650"/>
    <mergeCell ref="D650:E650"/>
    <mergeCell ref="F650:G650"/>
    <mergeCell ref="H650:J650"/>
    <mergeCell ref="A651:C651"/>
    <mergeCell ref="D651:E651"/>
    <mergeCell ref="F651:G651"/>
    <mergeCell ref="H651:J651"/>
    <mergeCell ref="F648:G648"/>
    <mergeCell ref="H648:J648"/>
    <mergeCell ref="A649:C649"/>
    <mergeCell ref="D649:E649"/>
    <mergeCell ref="F649:G649"/>
    <mergeCell ref="H649:J649"/>
    <mergeCell ref="A633:J634"/>
    <mergeCell ref="B636:J636"/>
    <mergeCell ref="A638:F638"/>
    <mergeCell ref="G638:J638"/>
    <mergeCell ref="A642:J642"/>
    <mergeCell ref="B643:J643"/>
    <mergeCell ref="A648:C648"/>
    <mergeCell ref="D648:E648"/>
    <mergeCell ref="A639:F639"/>
    <mergeCell ref="G639:J639"/>
    <mergeCell ref="A640:F640"/>
    <mergeCell ref="G640:J640"/>
    <mergeCell ref="E619:H619"/>
    <mergeCell ref="G629:H629"/>
    <mergeCell ref="I629:J629"/>
    <mergeCell ref="A632:J632"/>
    <mergeCell ref="A608:D608"/>
    <mergeCell ref="E608:G608"/>
    <mergeCell ref="H608:J608"/>
    <mergeCell ref="A609:D609"/>
    <mergeCell ref="E609:G609"/>
    <mergeCell ref="H609:J609"/>
    <mergeCell ref="B629:C629"/>
    <mergeCell ref="E629:F629"/>
    <mergeCell ref="B627:C627"/>
    <mergeCell ref="E627:F627"/>
    <mergeCell ref="A610:D610"/>
    <mergeCell ref="E610:G610"/>
    <mergeCell ref="H610:J610"/>
    <mergeCell ref="A611:D611"/>
    <mergeCell ref="E611:G611"/>
    <mergeCell ref="H611:J611"/>
    <mergeCell ref="G627:H627"/>
    <mergeCell ref="I627:J627"/>
    <mergeCell ref="B628:C628"/>
    <mergeCell ref="E628:F628"/>
    <mergeCell ref="G628:H628"/>
    <mergeCell ref="I628:J628"/>
    <mergeCell ref="B625:C625"/>
    <mergeCell ref="E625:F625"/>
    <mergeCell ref="G625:H625"/>
    <mergeCell ref="I625:J625"/>
    <mergeCell ref="B626:C626"/>
    <mergeCell ref="E626:F626"/>
    <mergeCell ref="B623:C623"/>
    <mergeCell ref="E623:F623"/>
    <mergeCell ref="G623:H623"/>
    <mergeCell ref="I623:J623"/>
    <mergeCell ref="I593:J593"/>
    <mergeCell ref="A595:J595"/>
    <mergeCell ref="B598:J598"/>
    <mergeCell ref="A600:F600"/>
    <mergeCell ref="G600:J600"/>
    <mergeCell ref="I619:J620"/>
    <mergeCell ref="A607:D607"/>
    <mergeCell ref="E607:G607"/>
    <mergeCell ref="H607:J607"/>
    <mergeCell ref="B621:C621"/>
    <mergeCell ref="E621:F621"/>
    <mergeCell ref="G621:H621"/>
    <mergeCell ref="I621:J621"/>
    <mergeCell ref="B622:C622"/>
    <mergeCell ref="E622:F622"/>
    <mergeCell ref="G622:H622"/>
    <mergeCell ref="I622:J622"/>
    <mergeCell ref="E620:F620"/>
    <mergeCell ref="G620:H620"/>
    <mergeCell ref="A612:D612"/>
    <mergeCell ref="E612:G612"/>
    <mergeCell ref="H612:J612"/>
    <mergeCell ref="B616:J616"/>
    <mergeCell ref="A617:B617"/>
    <mergeCell ref="A618:A620"/>
    <mergeCell ref="B618:J618"/>
    <mergeCell ref="B619:C620"/>
    <mergeCell ref="D619:D620"/>
    <mergeCell ref="A563:J563"/>
    <mergeCell ref="G587:H588"/>
    <mergeCell ref="I587:J588"/>
    <mergeCell ref="A601:F601"/>
    <mergeCell ref="G601:J601"/>
    <mergeCell ref="A602:F602"/>
    <mergeCell ref="G602:J602"/>
    <mergeCell ref="B604:J604"/>
    <mergeCell ref="A606:D606"/>
    <mergeCell ref="E606:G606"/>
    <mergeCell ref="H606:J606"/>
    <mergeCell ref="A589:B589"/>
    <mergeCell ref="G589:H589"/>
    <mergeCell ref="I589:J589"/>
    <mergeCell ref="A590:B590"/>
    <mergeCell ref="G590:H590"/>
    <mergeCell ref="I590:J590"/>
    <mergeCell ref="A591:B591"/>
    <mergeCell ref="G591:H591"/>
    <mergeCell ref="A544:J544"/>
    <mergeCell ref="A550:J550"/>
    <mergeCell ref="A554:J554"/>
    <mergeCell ref="A559:A562"/>
    <mergeCell ref="B559:J559"/>
    <mergeCell ref="B560:B562"/>
    <mergeCell ref="C560:C562"/>
    <mergeCell ref="D560:D562"/>
    <mergeCell ref="F535:F537"/>
    <mergeCell ref="G535:G537"/>
    <mergeCell ref="H535:H537"/>
    <mergeCell ref="I535:I537"/>
    <mergeCell ref="J535:J537"/>
    <mergeCell ref="A538:J538"/>
    <mergeCell ref="I591:J591"/>
    <mergeCell ref="A556:J557"/>
    <mergeCell ref="A581:J582"/>
    <mergeCell ref="A569:J569"/>
    <mergeCell ref="A575:J575"/>
    <mergeCell ref="A579:J579"/>
    <mergeCell ref="A584:J584"/>
    <mergeCell ref="B585:J585"/>
    <mergeCell ref="A587:B588"/>
    <mergeCell ref="C587:C588"/>
    <mergeCell ref="D587:D588"/>
    <mergeCell ref="E587:E588"/>
    <mergeCell ref="F587:F588"/>
    <mergeCell ref="F560:F562"/>
    <mergeCell ref="G560:G562"/>
    <mergeCell ref="H560:H562"/>
    <mergeCell ref="I560:I562"/>
    <mergeCell ref="J560:J562"/>
    <mergeCell ref="E499:F499"/>
    <mergeCell ref="G499:H499"/>
    <mergeCell ref="I499:J499"/>
    <mergeCell ref="A497:B497"/>
    <mergeCell ref="E497:F497"/>
    <mergeCell ref="I501:J501"/>
    <mergeCell ref="A500:B500"/>
    <mergeCell ref="A501:B501"/>
    <mergeCell ref="A502:B502"/>
    <mergeCell ref="I500:J500"/>
    <mergeCell ref="A529:J529"/>
    <mergeCell ref="B532:J532"/>
    <mergeCell ref="A534:A537"/>
    <mergeCell ref="B534:J534"/>
    <mergeCell ref="B535:B537"/>
    <mergeCell ref="C535:C537"/>
    <mergeCell ref="D535:D537"/>
    <mergeCell ref="E535:E537"/>
    <mergeCell ref="A521:B521"/>
    <mergeCell ref="E521:F521"/>
    <mergeCell ref="G521:H521"/>
    <mergeCell ref="I521:J521"/>
    <mergeCell ref="A522:H522"/>
    <mergeCell ref="I522:J522"/>
    <mergeCell ref="A519:B519"/>
    <mergeCell ref="E519:F519"/>
    <mergeCell ref="G519:H519"/>
    <mergeCell ref="I519:J519"/>
    <mergeCell ref="A520:B520"/>
    <mergeCell ref="E520:F520"/>
    <mergeCell ref="G520:H520"/>
    <mergeCell ref="I520:J520"/>
    <mergeCell ref="A508:B508"/>
    <mergeCell ref="E509:F509"/>
    <mergeCell ref="G509:H509"/>
    <mergeCell ref="A516:J516"/>
    <mergeCell ref="A503:B503"/>
    <mergeCell ref="E503:F503"/>
    <mergeCell ref="G503:H503"/>
    <mergeCell ref="I503:J503"/>
    <mergeCell ref="A504:J504"/>
    <mergeCell ref="A505:B505"/>
    <mergeCell ref="A510:J510"/>
    <mergeCell ref="A511:B511"/>
    <mergeCell ref="E511:F511"/>
    <mergeCell ref="G511:H511"/>
    <mergeCell ref="I511:J511"/>
    <mergeCell ref="A512:B512"/>
    <mergeCell ref="E512:F512"/>
    <mergeCell ref="G512:H512"/>
    <mergeCell ref="I512:J512"/>
    <mergeCell ref="A513:B513"/>
    <mergeCell ref="E513:F513"/>
    <mergeCell ref="G513:H513"/>
    <mergeCell ref="I513:J513"/>
    <mergeCell ref="A514:B514"/>
    <mergeCell ref="E514:F514"/>
    <mergeCell ref="G514:H514"/>
    <mergeCell ref="I514:J514"/>
    <mergeCell ref="A515:B515"/>
    <mergeCell ref="E515:F515"/>
    <mergeCell ref="G515:H515"/>
    <mergeCell ref="I515:J515"/>
    <mergeCell ref="A443:C444"/>
    <mergeCell ref="D443:F444"/>
    <mergeCell ref="G443:J443"/>
    <mergeCell ref="G444:H444"/>
    <mergeCell ref="I444:J444"/>
    <mergeCell ref="A441:C441"/>
    <mergeCell ref="D439:F439"/>
    <mergeCell ref="D440:F440"/>
    <mergeCell ref="D441:F441"/>
    <mergeCell ref="G439:H439"/>
    <mergeCell ref="G440:H440"/>
    <mergeCell ref="G441:H441"/>
    <mergeCell ref="I439:J439"/>
    <mergeCell ref="I441:J441"/>
    <mergeCell ref="A476:B476"/>
    <mergeCell ref="A479:B479"/>
    <mergeCell ref="E495:F495"/>
    <mergeCell ref="G495:H495"/>
    <mergeCell ref="I495:J495"/>
    <mergeCell ref="E494:F494"/>
    <mergeCell ref="I494:J494"/>
    <mergeCell ref="H466:J466"/>
    <mergeCell ref="A440:C440"/>
    <mergeCell ref="G494:H494"/>
    <mergeCell ref="B450:J450"/>
    <mergeCell ref="A452:F452"/>
    <mergeCell ref="G452:J452"/>
    <mergeCell ref="A445:C445"/>
    <mergeCell ref="D445:F445"/>
    <mergeCell ref="A484:J485"/>
    <mergeCell ref="A468:J468"/>
    <mergeCell ref="A470:J471"/>
    <mergeCell ref="E213:F213"/>
    <mergeCell ref="G213:H213"/>
    <mergeCell ref="I213:J213"/>
    <mergeCell ref="A214:B214"/>
    <mergeCell ref="C214:D214"/>
    <mergeCell ref="E214:F214"/>
    <mergeCell ref="G214:H214"/>
    <mergeCell ref="I214:J214"/>
    <mergeCell ref="A216:J216"/>
    <mergeCell ref="A220:J220"/>
    <mergeCell ref="B221:J221"/>
    <mergeCell ref="A213:B213"/>
    <mergeCell ref="C213:D213"/>
    <mergeCell ref="E270:G270"/>
    <mergeCell ref="H270:J270"/>
    <mergeCell ref="A271:D271"/>
    <mergeCell ref="E271:G271"/>
    <mergeCell ref="H271:J271"/>
    <mergeCell ref="A248:C248"/>
    <mergeCell ref="D248:E248"/>
    <mergeCell ref="F248:G248"/>
    <mergeCell ref="H248:J248"/>
    <mergeCell ref="A249:C249"/>
    <mergeCell ref="D249:E249"/>
    <mergeCell ref="F249:G249"/>
    <mergeCell ref="H249:J249"/>
    <mergeCell ref="D246:E246"/>
    <mergeCell ref="F246:G246"/>
    <mergeCell ref="H246:J246"/>
    <mergeCell ref="A247:C247"/>
    <mergeCell ref="D247:E247"/>
    <mergeCell ref="F247:G247"/>
    <mergeCell ref="E210:F210"/>
    <mergeCell ref="G210:H210"/>
    <mergeCell ref="I210:J210"/>
    <mergeCell ref="A211:B211"/>
    <mergeCell ref="C211:D211"/>
    <mergeCell ref="E211:F211"/>
    <mergeCell ref="G211:H211"/>
    <mergeCell ref="I211:J211"/>
    <mergeCell ref="F205:J205"/>
    <mergeCell ref="B207:J207"/>
    <mergeCell ref="A209:B209"/>
    <mergeCell ref="C209:D209"/>
    <mergeCell ref="E209:F209"/>
    <mergeCell ref="G209:H209"/>
    <mergeCell ref="I209:J209"/>
    <mergeCell ref="B198:J198"/>
    <mergeCell ref="A200:E200"/>
    <mergeCell ref="F200:J200"/>
    <mergeCell ref="A201:E201"/>
    <mergeCell ref="F201:J201"/>
    <mergeCell ref="A202:E202"/>
    <mergeCell ref="F202:J202"/>
    <mergeCell ref="A210:B210"/>
    <mergeCell ref="C210:D210"/>
    <mergeCell ref="A203:E203"/>
    <mergeCell ref="F203:J203"/>
    <mergeCell ref="A204:E204"/>
    <mergeCell ref="F204:J204"/>
    <mergeCell ref="A205:E205"/>
    <mergeCell ref="D196:F196"/>
    <mergeCell ref="G196:J196"/>
    <mergeCell ref="G194:J194"/>
    <mergeCell ref="A187:D187"/>
    <mergeCell ref="E187:G187"/>
    <mergeCell ref="H187:J187"/>
    <mergeCell ref="B190:J190"/>
    <mergeCell ref="A192:C192"/>
    <mergeCell ref="D192:F192"/>
    <mergeCell ref="G192:J192"/>
    <mergeCell ref="A185:D185"/>
    <mergeCell ref="E185:G185"/>
    <mergeCell ref="H185:J185"/>
    <mergeCell ref="A186:D186"/>
    <mergeCell ref="E186:G186"/>
    <mergeCell ref="H186:J186"/>
    <mergeCell ref="A193:C193"/>
    <mergeCell ref="D193:F193"/>
    <mergeCell ref="G193:J193"/>
    <mergeCell ref="A194:C194"/>
    <mergeCell ref="D194:F194"/>
    <mergeCell ref="A195:C195"/>
    <mergeCell ref="D195:F195"/>
    <mergeCell ref="A196:C196"/>
    <mergeCell ref="A174:D174"/>
    <mergeCell ref="A175:D175"/>
    <mergeCell ref="E180:G180"/>
    <mergeCell ref="E178:G178"/>
    <mergeCell ref="E182:G182"/>
    <mergeCell ref="A139:C139"/>
    <mergeCell ref="D139:F139"/>
    <mergeCell ref="G139:J139"/>
    <mergeCell ref="A140:C140"/>
    <mergeCell ref="A141:C141"/>
    <mergeCell ref="H182:J182"/>
    <mergeCell ref="G195:J195"/>
    <mergeCell ref="D152:F152"/>
    <mergeCell ref="G152:J152"/>
    <mergeCell ref="E170:G170"/>
    <mergeCell ref="H170:J170"/>
    <mergeCell ref="E171:G171"/>
    <mergeCell ref="H171:J171"/>
    <mergeCell ref="A144:J144"/>
    <mergeCell ref="D141:F141"/>
    <mergeCell ref="G141:J141"/>
    <mergeCell ref="A146:J146"/>
    <mergeCell ref="E168:G168"/>
    <mergeCell ref="H168:J168"/>
    <mergeCell ref="D140:F140"/>
    <mergeCell ref="G140:J140"/>
    <mergeCell ref="A153:C153"/>
    <mergeCell ref="A176:D176"/>
    <mergeCell ref="A177:D177"/>
    <mergeCell ref="A178:D178"/>
    <mergeCell ref="A179:D179"/>
    <mergeCell ref="A168:D168"/>
    <mergeCell ref="A85:J85"/>
    <mergeCell ref="A80:F80"/>
    <mergeCell ref="G80:J80"/>
    <mergeCell ref="A81:F81"/>
    <mergeCell ref="G81:J81"/>
    <mergeCell ref="B76:J76"/>
    <mergeCell ref="B78:J78"/>
    <mergeCell ref="B83:J83"/>
    <mergeCell ref="B70:J70"/>
    <mergeCell ref="B74:J74"/>
    <mergeCell ref="B65:J65"/>
    <mergeCell ref="B66:J66"/>
    <mergeCell ref="E68:J68"/>
    <mergeCell ref="A68:D68"/>
    <mergeCell ref="A172:D172"/>
    <mergeCell ref="A173:D173"/>
    <mergeCell ref="A164:D164"/>
    <mergeCell ref="A165:D165"/>
    <mergeCell ref="A133:J133"/>
    <mergeCell ref="A131:J131"/>
    <mergeCell ref="B132:J132"/>
    <mergeCell ref="B107:J107"/>
    <mergeCell ref="A113:J113"/>
    <mergeCell ref="A137:J137"/>
    <mergeCell ref="H169:J169"/>
    <mergeCell ref="A142:C142"/>
    <mergeCell ref="D142:F142"/>
    <mergeCell ref="G142:J142"/>
    <mergeCell ref="A143:C143"/>
    <mergeCell ref="E166:G166"/>
    <mergeCell ref="H166:J166"/>
    <mergeCell ref="E167:G167"/>
    <mergeCell ref="A169:D169"/>
    <mergeCell ref="A170:D170"/>
    <mergeCell ref="A171:D171"/>
    <mergeCell ref="A166:D166"/>
    <mergeCell ref="A167:D167"/>
    <mergeCell ref="C1896:F1896"/>
    <mergeCell ref="G1896:H1896"/>
    <mergeCell ref="I1896:J1896"/>
    <mergeCell ref="A1876:B1876"/>
    <mergeCell ref="A1877:B1877"/>
    <mergeCell ref="A1878:B1878"/>
    <mergeCell ref="A1879:B1879"/>
    <mergeCell ref="A1873:B1873"/>
    <mergeCell ref="C1894:F1894"/>
    <mergeCell ref="G1894:H1894"/>
    <mergeCell ref="I1894:J1894"/>
    <mergeCell ref="A1874:B1874"/>
    <mergeCell ref="C1895:F1895"/>
    <mergeCell ref="G1895:H1895"/>
    <mergeCell ref="I1895:J1895"/>
    <mergeCell ref="A1880:B1880"/>
    <mergeCell ref="A1881:B1881"/>
    <mergeCell ref="C1892:F1892"/>
    <mergeCell ref="G1892:H1892"/>
    <mergeCell ref="I1892:J1892"/>
    <mergeCell ref="A1895:B1895"/>
    <mergeCell ref="C1887:F1887"/>
    <mergeCell ref="G1887:H1887"/>
    <mergeCell ref="I1887:J1887"/>
    <mergeCell ref="A1888:B1888"/>
    <mergeCell ref="C1884:F1884"/>
    <mergeCell ref="G1884:H1884"/>
    <mergeCell ref="G1883:H1883"/>
    <mergeCell ref="I1883:J1883"/>
    <mergeCell ref="C1880:F1880"/>
    <mergeCell ref="G1880:H1880"/>
    <mergeCell ref="I1880:J1880"/>
    <mergeCell ref="C1881:F1881"/>
    <mergeCell ref="G1881:H1881"/>
    <mergeCell ref="I1881:J1881"/>
    <mergeCell ref="C1878:F1878"/>
    <mergeCell ref="G1878:H1878"/>
    <mergeCell ref="I1878:J1878"/>
    <mergeCell ref="A1871:B1871"/>
    <mergeCell ref="C1862:F1862"/>
    <mergeCell ref="G1862:H1862"/>
    <mergeCell ref="I1862:J1862"/>
    <mergeCell ref="A1875:B1875"/>
    <mergeCell ref="A1872:B1872"/>
    <mergeCell ref="C1870:F1870"/>
    <mergeCell ref="G1870:H1870"/>
    <mergeCell ref="I1870:J1870"/>
    <mergeCell ref="C1871:F1871"/>
    <mergeCell ref="G1871:H1871"/>
    <mergeCell ref="I1871:J1871"/>
    <mergeCell ref="C1868:F1868"/>
    <mergeCell ref="G1868:H1868"/>
    <mergeCell ref="I1868:J1868"/>
    <mergeCell ref="A1869:B1869"/>
    <mergeCell ref="A1867:B1867"/>
    <mergeCell ref="C1879:F1879"/>
    <mergeCell ref="G1879:H1879"/>
    <mergeCell ref="C1876:F1876"/>
    <mergeCell ref="G1876:H1876"/>
    <mergeCell ref="I1876:J1876"/>
    <mergeCell ref="I1867:J1867"/>
    <mergeCell ref="G1886:H1886"/>
    <mergeCell ref="I1886:J1886"/>
    <mergeCell ref="A1866:B1866"/>
    <mergeCell ref="C1877:F1877"/>
    <mergeCell ref="G1877:H1877"/>
    <mergeCell ref="I1877:J1877"/>
    <mergeCell ref="A1853:B1853"/>
    <mergeCell ref="C1874:F1874"/>
    <mergeCell ref="G1874:H1874"/>
    <mergeCell ref="I1874:J1874"/>
    <mergeCell ref="A1854:B1854"/>
    <mergeCell ref="C1875:F1875"/>
    <mergeCell ref="G1875:H1875"/>
    <mergeCell ref="I1875:J1875"/>
    <mergeCell ref="A1863:B1863"/>
    <mergeCell ref="C1872:F1872"/>
    <mergeCell ref="G1872:H1872"/>
    <mergeCell ref="I1872:J1872"/>
    <mergeCell ref="A1864:B1864"/>
    <mergeCell ref="C1873:F1873"/>
    <mergeCell ref="G1873:H1873"/>
    <mergeCell ref="I1873:J1873"/>
    <mergeCell ref="C1869:F1869"/>
    <mergeCell ref="G1869:H1869"/>
    <mergeCell ref="I1869:J1869"/>
    <mergeCell ref="A1857:B1857"/>
    <mergeCell ref="C1866:F1866"/>
    <mergeCell ref="A1862:B1862"/>
    <mergeCell ref="G1866:H1866"/>
    <mergeCell ref="I1866:J1866"/>
    <mergeCell ref="C1867:F1867"/>
    <mergeCell ref="G1867:H1867"/>
    <mergeCell ref="C1864:F1864"/>
    <mergeCell ref="G1864:H1864"/>
    <mergeCell ref="I1864:J1864"/>
    <mergeCell ref="A1856:B1856"/>
    <mergeCell ref="C1865:F1865"/>
    <mergeCell ref="G1865:H1865"/>
    <mergeCell ref="I1865:J1865"/>
    <mergeCell ref="A1861:B1861"/>
    <mergeCell ref="C1863:F1863"/>
    <mergeCell ref="G1863:H1863"/>
    <mergeCell ref="I1863:J1863"/>
    <mergeCell ref="C1860:F1860"/>
    <mergeCell ref="G1860:H1860"/>
    <mergeCell ref="I1860:J1860"/>
    <mergeCell ref="C1861:F1861"/>
    <mergeCell ref="G1861:H1861"/>
    <mergeCell ref="I1861:J1861"/>
    <mergeCell ref="C1858:F1858"/>
    <mergeCell ref="G1858:H1858"/>
    <mergeCell ref="I1858:J1858"/>
    <mergeCell ref="C1859:F1859"/>
    <mergeCell ref="G1859:H1859"/>
    <mergeCell ref="I1859:J1859"/>
    <mergeCell ref="A1865:B1865"/>
    <mergeCell ref="I1842:J1842"/>
    <mergeCell ref="C1856:F1856"/>
    <mergeCell ref="G1856:H1856"/>
    <mergeCell ref="I1856:J1856"/>
    <mergeCell ref="A1859:B1859"/>
    <mergeCell ref="C1857:F1857"/>
    <mergeCell ref="G1857:H1857"/>
    <mergeCell ref="I1857:J1857"/>
    <mergeCell ref="A1860:B1860"/>
    <mergeCell ref="C1855:F1855"/>
    <mergeCell ref="G1855:H1855"/>
    <mergeCell ref="I1855:J1855"/>
    <mergeCell ref="C1852:F1852"/>
    <mergeCell ref="G1852:H1852"/>
    <mergeCell ref="I1852:J1852"/>
    <mergeCell ref="C1854:F1854"/>
    <mergeCell ref="G1854:H1854"/>
    <mergeCell ref="I1854:J1854"/>
    <mergeCell ref="A1851:B1851"/>
    <mergeCell ref="A1852:B1852"/>
    <mergeCell ref="C1853:F1853"/>
    <mergeCell ref="G1853:H1853"/>
    <mergeCell ref="I1853:J1853"/>
    <mergeCell ref="C1851:F1851"/>
    <mergeCell ref="G1851:H1851"/>
    <mergeCell ref="I1851:J1851"/>
    <mergeCell ref="A1855:B1855"/>
    <mergeCell ref="G1848:H1848"/>
    <mergeCell ref="I1848:J1848"/>
    <mergeCell ref="G1849:H1849"/>
    <mergeCell ref="I1849:J1849"/>
    <mergeCell ref="A1858:B1858"/>
    <mergeCell ref="A1837:B1837"/>
    <mergeCell ref="I1839:J1839"/>
    <mergeCell ref="A1835:B1835"/>
    <mergeCell ref="A1836:B1836"/>
    <mergeCell ref="A1833:B1833"/>
    <mergeCell ref="C1848:F1848"/>
    <mergeCell ref="A1840:B1840"/>
    <mergeCell ref="C1849:F1849"/>
    <mergeCell ref="A1841:B1841"/>
    <mergeCell ref="C1850:F1850"/>
    <mergeCell ref="G1850:H1850"/>
    <mergeCell ref="I1850:J1850"/>
    <mergeCell ref="A1842:B1842"/>
    <mergeCell ref="A1845:B1845"/>
    <mergeCell ref="C1846:F1846"/>
    <mergeCell ref="G1846:H1846"/>
    <mergeCell ref="I1846:J1846"/>
    <mergeCell ref="A1847:B1847"/>
    <mergeCell ref="C1847:F1847"/>
    <mergeCell ref="G1847:H1847"/>
    <mergeCell ref="I1847:J1847"/>
    <mergeCell ref="A1848:B1848"/>
    <mergeCell ref="C1844:F1844"/>
    <mergeCell ref="G1844:H1844"/>
    <mergeCell ref="I1844:J1844"/>
    <mergeCell ref="A1849:B1849"/>
    <mergeCell ref="C1845:F1845"/>
    <mergeCell ref="G1845:H1845"/>
    <mergeCell ref="I1845:J1845"/>
    <mergeCell ref="A1850:B1850"/>
    <mergeCell ref="C1842:F1842"/>
    <mergeCell ref="G1842:H1842"/>
    <mergeCell ref="C1840:F1840"/>
    <mergeCell ref="G1840:H1840"/>
    <mergeCell ref="I1840:J1840"/>
    <mergeCell ref="I1837:J1837"/>
    <mergeCell ref="I1822:J1822"/>
    <mergeCell ref="C1823:F1823"/>
    <mergeCell ref="G1823:H1823"/>
    <mergeCell ref="C1831:F1831"/>
    <mergeCell ref="G1831:H1831"/>
    <mergeCell ref="A1826:B1826"/>
    <mergeCell ref="A1830:B1830"/>
    <mergeCell ref="G1834:H1834"/>
    <mergeCell ref="A1846:B1846"/>
    <mergeCell ref="A1834:B1834"/>
    <mergeCell ref="C1843:F1843"/>
    <mergeCell ref="G1843:H1843"/>
    <mergeCell ref="I1843:J1843"/>
    <mergeCell ref="A1843:B1843"/>
    <mergeCell ref="A1844:B1844"/>
    <mergeCell ref="A1831:B1831"/>
    <mergeCell ref="C1835:F1835"/>
    <mergeCell ref="G1835:H1835"/>
    <mergeCell ref="I1835:J1835"/>
    <mergeCell ref="A1832:B1832"/>
    <mergeCell ref="C1841:F1841"/>
    <mergeCell ref="G1841:H1841"/>
    <mergeCell ref="I1841:J1841"/>
    <mergeCell ref="A1838:B1838"/>
    <mergeCell ref="C1836:F1836"/>
    <mergeCell ref="G1836:H1836"/>
    <mergeCell ref="I1836:J1836"/>
    <mergeCell ref="A1839:B1839"/>
    <mergeCell ref="C1838:F1838"/>
    <mergeCell ref="G1838:H1838"/>
    <mergeCell ref="I1838:J1838"/>
    <mergeCell ref="C1839:F1839"/>
    <mergeCell ref="G1839:H1839"/>
    <mergeCell ref="I1823:J1823"/>
    <mergeCell ref="I1831:J1831"/>
    <mergeCell ref="C1828:F1828"/>
    <mergeCell ref="G1828:H1828"/>
    <mergeCell ref="A1828:B1828"/>
    <mergeCell ref="C1832:F1832"/>
    <mergeCell ref="G1832:H1832"/>
    <mergeCell ref="I1832:J1832"/>
    <mergeCell ref="C1833:F1833"/>
    <mergeCell ref="G1833:H1833"/>
    <mergeCell ref="I1833:J1833"/>
    <mergeCell ref="C1834:F1834"/>
    <mergeCell ref="A1827:B1827"/>
    <mergeCell ref="C1837:F1837"/>
    <mergeCell ref="G1837:H1837"/>
    <mergeCell ref="C1824:F1824"/>
    <mergeCell ref="G1824:H1824"/>
    <mergeCell ref="I1824:J1824"/>
    <mergeCell ref="C1825:F1825"/>
    <mergeCell ref="G1825:H1825"/>
    <mergeCell ref="I1825:J1825"/>
    <mergeCell ref="A1823:B1823"/>
    <mergeCell ref="C1830:F1830"/>
    <mergeCell ref="G1830:H1830"/>
    <mergeCell ref="I1830:J1830"/>
    <mergeCell ref="G1827:H1827"/>
    <mergeCell ref="I1827:J1827"/>
    <mergeCell ref="G1829:H1829"/>
    <mergeCell ref="I1829:J1829"/>
    <mergeCell ref="C1826:F1826"/>
    <mergeCell ref="G1826:H1826"/>
    <mergeCell ref="I1826:J1826"/>
    <mergeCell ref="C1827:F1827"/>
    <mergeCell ref="A1829:B1829"/>
    <mergeCell ref="A1819:B1819"/>
    <mergeCell ref="A1820:B1820"/>
    <mergeCell ref="I1834:J1834"/>
    <mergeCell ref="A1825:B1825"/>
    <mergeCell ref="C1820:F1820"/>
    <mergeCell ref="G1820:H1820"/>
    <mergeCell ref="I1820:J1820"/>
    <mergeCell ref="C1821:F1821"/>
    <mergeCell ref="G1821:H1821"/>
    <mergeCell ref="I1821:J1821"/>
    <mergeCell ref="C1819:F1819"/>
    <mergeCell ref="G1819:H1819"/>
    <mergeCell ref="I1819:J1819"/>
    <mergeCell ref="A1821:B1821"/>
    <mergeCell ref="C1822:F1822"/>
    <mergeCell ref="G1822:H1822"/>
    <mergeCell ref="A1822:B1822"/>
    <mergeCell ref="A1824:B1824"/>
    <mergeCell ref="I1828:J1828"/>
    <mergeCell ref="C1829:F1829"/>
    <mergeCell ref="B1812:J1812"/>
    <mergeCell ref="A1813:B1813"/>
    <mergeCell ref="A1814:B1814"/>
    <mergeCell ref="A1815:B1815"/>
    <mergeCell ref="A1816:B1816"/>
    <mergeCell ref="C1818:F1818"/>
    <mergeCell ref="G1818:H1818"/>
    <mergeCell ref="I1818:J1818"/>
    <mergeCell ref="C1816:F1816"/>
    <mergeCell ref="G1816:H1816"/>
    <mergeCell ref="I1816:J1816"/>
    <mergeCell ref="C1817:F1817"/>
    <mergeCell ref="G1817:H1817"/>
    <mergeCell ref="I1817:J1817"/>
    <mergeCell ref="A1817:B1817"/>
    <mergeCell ref="A1818:B1818"/>
    <mergeCell ref="C1814:F1814"/>
    <mergeCell ref="G1814:H1814"/>
    <mergeCell ref="I1814:J1814"/>
    <mergeCell ref="C1815:F1815"/>
    <mergeCell ref="G1815:H1815"/>
    <mergeCell ref="I1815:J1815"/>
    <mergeCell ref="C1813:F1813"/>
    <mergeCell ref="G1813:H1813"/>
    <mergeCell ref="I1813:J1813"/>
    <mergeCell ref="D1799:E1799"/>
    <mergeCell ref="I1799:J1799"/>
    <mergeCell ref="D1800:E1800"/>
    <mergeCell ref="I1800:J1800"/>
    <mergeCell ref="A1801:C1801"/>
    <mergeCell ref="A1802:C1802"/>
    <mergeCell ref="D1797:E1797"/>
    <mergeCell ref="I1797:J1797"/>
    <mergeCell ref="D1801:E1801"/>
    <mergeCell ref="I1801:J1801"/>
    <mergeCell ref="A1805:C1805"/>
    <mergeCell ref="D1805:E1805"/>
    <mergeCell ref="A1799:C1799"/>
    <mergeCell ref="A1800:C1800"/>
    <mergeCell ref="D1802:E1802"/>
    <mergeCell ref="I1805:J1805"/>
    <mergeCell ref="A1806:C1806"/>
    <mergeCell ref="D1793:E1793"/>
    <mergeCell ref="I1793:J1793"/>
    <mergeCell ref="D1794:E1794"/>
    <mergeCell ref="I1794:J1794"/>
    <mergeCell ref="A1792:C1793"/>
    <mergeCell ref="D1792:J1792"/>
    <mergeCell ref="A1791:B1791"/>
    <mergeCell ref="A1794:C1794"/>
    <mergeCell ref="A1789:C1789"/>
    <mergeCell ref="D1798:E1798"/>
    <mergeCell ref="I1798:J1798"/>
    <mergeCell ref="A1785:C1785"/>
    <mergeCell ref="D1785:E1785"/>
    <mergeCell ref="I1785:J1785"/>
    <mergeCell ref="A1786:C1786"/>
    <mergeCell ref="D1795:E1795"/>
    <mergeCell ref="I1795:J1795"/>
    <mergeCell ref="D1796:E1796"/>
    <mergeCell ref="I1796:J1796"/>
    <mergeCell ref="A1797:C1797"/>
    <mergeCell ref="A1798:C1798"/>
    <mergeCell ref="A1795:C1795"/>
    <mergeCell ref="A1796:C1796"/>
    <mergeCell ref="B1770:J1770"/>
    <mergeCell ref="D1789:E1789"/>
    <mergeCell ref="I1789:J1789"/>
    <mergeCell ref="D1787:E1787"/>
    <mergeCell ref="I1787:J1787"/>
    <mergeCell ref="D1788:E1788"/>
    <mergeCell ref="I1788:J1788"/>
    <mergeCell ref="A1778:C1778"/>
    <mergeCell ref="A1779:C1779"/>
    <mergeCell ref="A1777:C1777"/>
    <mergeCell ref="I1783:J1783"/>
    <mergeCell ref="A1784:C1784"/>
    <mergeCell ref="D1784:E1784"/>
    <mergeCell ref="I1784:J1784"/>
    <mergeCell ref="A1780:C1780"/>
    <mergeCell ref="A1781:C1781"/>
    <mergeCell ref="A1782:C1782"/>
    <mergeCell ref="A1783:C1783"/>
    <mergeCell ref="D1783:E1783"/>
    <mergeCell ref="A1773:C1774"/>
    <mergeCell ref="D1773:J1773"/>
    <mergeCell ref="A1787:C1787"/>
    <mergeCell ref="A1788:C1788"/>
    <mergeCell ref="A1766:D1766"/>
    <mergeCell ref="E1766:G1766"/>
    <mergeCell ref="H1766:J1766"/>
    <mergeCell ref="A1767:D1767"/>
    <mergeCell ref="D1782:E1782"/>
    <mergeCell ref="I1782:J1782"/>
    <mergeCell ref="D1786:E1786"/>
    <mergeCell ref="I1786:J1786"/>
    <mergeCell ref="A1776:C1776"/>
    <mergeCell ref="E1761:G1761"/>
    <mergeCell ref="D1780:E1780"/>
    <mergeCell ref="I1780:J1780"/>
    <mergeCell ref="D1781:E1781"/>
    <mergeCell ref="I1781:J1781"/>
    <mergeCell ref="A1758:D1759"/>
    <mergeCell ref="E1758:J1758"/>
    <mergeCell ref="A1760:D1760"/>
    <mergeCell ref="H1761:J1761"/>
    <mergeCell ref="D1778:E1778"/>
    <mergeCell ref="I1778:J1778"/>
    <mergeCell ref="D1779:E1779"/>
    <mergeCell ref="I1779:J1779"/>
    <mergeCell ref="A1762:D1762"/>
    <mergeCell ref="E1762:G1762"/>
    <mergeCell ref="H1762:J1762"/>
    <mergeCell ref="A1763:D1763"/>
    <mergeCell ref="D1776:E1776"/>
    <mergeCell ref="I1776:J1776"/>
    <mergeCell ref="D1777:E1777"/>
    <mergeCell ref="I1777:J1777"/>
    <mergeCell ref="A1772:B1772"/>
    <mergeCell ref="A1775:C1775"/>
    <mergeCell ref="B1756:J1756"/>
    <mergeCell ref="E1763:G1763"/>
    <mergeCell ref="H1763:J1763"/>
    <mergeCell ref="A1764:D1764"/>
    <mergeCell ref="D1774:E1774"/>
    <mergeCell ref="I1774:J1774"/>
    <mergeCell ref="D1775:E1775"/>
    <mergeCell ref="I1775:J1775"/>
    <mergeCell ref="A1753:D1753"/>
    <mergeCell ref="A1754:D1754"/>
    <mergeCell ref="E1764:G1764"/>
    <mergeCell ref="H1764:J1764"/>
    <mergeCell ref="A1751:D1751"/>
    <mergeCell ref="E1751:G1751"/>
    <mergeCell ref="H1751:J1751"/>
    <mergeCell ref="A1752:D1752"/>
    <mergeCell ref="A1749:D1749"/>
    <mergeCell ref="E1749:G1749"/>
    <mergeCell ref="H1749:J1749"/>
    <mergeCell ref="A1750:D1750"/>
    <mergeCell ref="E1750:G1750"/>
    <mergeCell ref="H1750:J1750"/>
    <mergeCell ref="A1765:D1765"/>
    <mergeCell ref="E1765:G1765"/>
    <mergeCell ref="H1765:J1765"/>
    <mergeCell ref="E1767:G1767"/>
    <mergeCell ref="H1767:J1767"/>
    <mergeCell ref="E1759:G1759"/>
    <mergeCell ref="H1759:J1759"/>
    <mergeCell ref="E1760:G1760"/>
    <mergeCell ref="H1760:J1760"/>
    <mergeCell ref="A1761:D1761"/>
    <mergeCell ref="E1753:G1753"/>
    <mergeCell ref="H1753:J1753"/>
    <mergeCell ref="E1754:G1754"/>
    <mergeCell ref="H1754:J1754"/>
    <mergeCell ref="C1729:D1729"/>
    <mergeCell ref="E1729:F1729"/>
    <mergeCell ref="G1729:H1729"/>
    <mergeCell ref="E1747:G1747"/>
    <mergeCell ref="H1747:J1747"/>
    <mergeCell ref="E1752:G1752"/>
    <mergeCell ref="H1752:J1752"/>
    <mergeCell ref="A1727:B1727"/>
    <mergeCell ref="A1728:B1728"/>
    <mergeCell ref="I1729:J1729"/>
    <mergeCell ref="A1730:B1730"/>
    <mergeCell ref="C1730:D1730"/>
    <mergeCell ref="E1730:F1730"/>
    <mergeCell ref="G1730:H1730"/>
    <mergeCell ref="I1730:J1730"/>
    <mergeCell ref="I1731:J1731"/>
    <mergeCell ref="A1732:B1732"/>
    <mergeCell ref="C1732:D1732"/>
    <mergeCell ref="E1732:F1732"/>
    <mergeCell ref="C1727:D1727"/>
    <mergeCell ref="E1727:F1727"/>
    <mergeCell ref="G1727:H1727"/>
    <mergeCell ref="I1727:J1727"/>
    <mergeCell ref="E1745:G1745"/>
    <mergeCell ref="H1745:J1745"/>
    <mergeCell ref="E1746:G1746"/>
    <mergeCell ref="H1746:J1746"/>
    <mergeCell ref="C1728:D1728"/>
    <mergeCell ref="C1720:D1720"/>
    <mergeCell ref="E1720:F1720"/>
    <mergeCell ref="G1720:H1720"/>
    <mergeCell ref="I1720:J1720"/>
    <mergeCell ref="E1744:G1744"/>
    <mergeCell ref="H1744:J1744"/>
    <mergeCell ref="E1741:J1741"/>
    <mergeCell ref="A1743:D1743"/>
    <mergeCell ref="A1734:B1734"/>
    <mergeCell ref="C1734:D1734"/>
    <mergeCell ref="E1734:F1734"/>
    <mergeCell ref="G1734:H1734"/>
    <mergeCell ref="G1732:H1732"/>
    <mergeCell ref="I1732:J1732"/>
    <mergeCell ref="A1733:B1733"/>
    <mergeCell ref="E1743:G1743"/>
    <mergeCell ref="H1743:J1743"/>
    <mergeCell ref="C1733:D1733"/>
    <mergeCell ref="E1733:F1733"/>
    <mergeCell ref="G1733:H1733"/>
    <mergeCell ref="I1733:J1733"/>
    <mergeCell ref="A1701:D1701"/>
    <mergeCell ref="B1709:J1709"/>
    <mergeCell ref="G1717:J1717"/>
    <mergeCell ref="C1718:F1718"/>
    <mergeCell ref="A1720:B1720"/>
    <mergeCell ref="A1704:J1704"/>
    <mergeCell ref="A1711:J1711"/>
    <mergeCell ref="G1718:J1718"/>
    <mergeCell ref="C1721:D1721"/>
    <mergeCell ref="E1721:F1721"/>
    <mergeCell ref="G1721:H1721"/>
    <mergeCell ref="A1573:D1573"/>
    <mergeCell ref="A1580:D1580"/>
    <mergeCell ref="E1574:F1574"/>
    <mergeCell ref="G1580:H1580"/>
    <mergeCell ref="I1580:J1580"/>
    <mergeCell ref="A1578:D1578"/>
    <mergeCell ref="G1588:H1588"/>
    <mergeCell ref="I1588:J1588"/>
    <mergeCell ref="G1586:H1586"/>
    <mergeCell ref="I1586:J1586"/>
    <mergeCell ref="A1574:D1574"/>
    <mergeCell ref="G1574:H1574"/>
    <mergeCell ref="I1574:J1574"/>
    <mergeCell ref="A1575:D1575"/>
    <mergeCell ref="G1575:H1575"/>
    <mergeCell ref="I1575:J1575"/>
    <mergeCell ref="A1576:D1576"/>
    <mergeCell ref="G1576:H1576"/>
    <mergeCell ref="I1576:J1576"/>
    <mergeCell ref="A1577:D1577"/>
    <mergeCell ref="G1577:H1577"/>
    <mergeCell ref="A1531:D1531"/>
    <mergeCell ref="A1526:D1526"/>
    <mergeCell ref="E1552:F1552"/>
    <mergeCell ref="G1552:H1552"/>
    <mergeCell ref="I1552:J1552"/>
    <mergeCell ref="A1527:D1527"/>
    <mergeCell ref="E1553:F1553"/>
    <mergeCell ref="G1553:H1553"/>
    <mergeCell ref="I1553:J1553"/>
    <mergeCell ref="E1531:G1531"/>
    <mergeCell ref="H1531:J1531"/>
    <mergeCell ref="G1550:H1550"/>
    <mergeCell ref="I1550:J1550"/>
    <mergeCell ref="E1551:F1551"/>
    <mergeCell ref="G1551:H1551"/>
    <mergeCell ref="I1551:J1551"/>
    <mergeCell ref="A1532:D1532"/>
    <mergeCell ref="E1532:G1532"/>
    <mergeCell ref="H1532:J1532"/>
    <mergeCell ref="A1533:D1533"/>
    <mergeCell ref="E1533:G1533"/>
    <mergeCell ref="E1527:G1527"/>
    <mergeCell ref="H1527:J1527"/>
    <mergeCell ref="E1528:G1528"/>
    <mergeCell ref="H1528:J1528"/>
    <mergeCell ref="A1535:D1535"/>
    <mergeCell ref="E1535:G1535"/>
    <mergeCell ref="H1535:J1535"/>
    <mergeCell ref="A1549:D1550"/>
    <mergeCell ref="A1538:J1538"/>
    <mergeCell ref="B1547:J1547"/>
    <mergeCell ref="G1549:J1549"/>
    <mergeCell ref="E1549:F1550"/>
    <mergeCell ref="G1482:H1482"/>
    <mergeCell ref="I1482:J1482"/>
    <mergeCell ref="G1484:H1484"/>
    <mergeCell ref="I1484:J1484"/>
    <mergeCell ref="A1464:D1464"/>
    <mergeCell ref="E1464:G1464"/>
    <mergeCell ref="H1464:J1464"/>
    <mergeCell ref="A1465:D1465"/>
    <mergeCell ref="G1479:H1479"/>
    <mergeCell ref="I1479:J1479"/>
    <mergeCell ref="G1480:H1480"/>
    <mergeCell ref="I1480:J1480"/>
    <mergeCell ref="A1461:D1461"/>
    <mergeCell ref="A1462:D1462"/>
    <mergeCell ref="E1526:G1526"/>
    <mergeCell ref="H1526:J1526"/>
    <mergeCell ref="A1479:F1479"/>
    <mergeCell ref="G1488:H1488"/>
    <mergeCell ref="I1488:J1488"/>
    <mergeCell ref="A1489:F1489"/>
    <mergeCell ref="G1489:H1489"/>
    <mergeCell ref="I1489:J1489"/>
    <mergeCell ref="A1490:F1490"/>
    <mergeCell ref="G1490:H1490"/>
    <mergeCell ref="I1490:J1490"/>
    <mergeCell ref="A1492:F1492"/>
    <mergeCell ref="G1492:H1492"/>
    <mergeCell ref="I1492:J1492"/>
    <mergeCell ref="A1493:F1493"/>
    <mergeCell ref="G1493:H1493"/>
    <mergeCell ref="I1493:J1493"/>
    <mergeCell ref="A1468:D1468"/>
    <mergeCell ref="B1457:J1457"/>
    <mergeCell ref="B1459:J1459"/>
    <mergeCell ref="A1463:D1463"/>
    <mergeCell ref="E1463:G1463"/>
    <mergeCell ref="H1463:J1463"/>
    <mergeCell ref="E1465:G1465"/>
    <mergeCell ref="H1465:J1465"/>
    <mergeCell ref="E1467:G1467"/>
    <mergeCell ref="A1450:D1450"/>
    <mergeCell ref="E1450:G1450"/>
    <mergeCell ref="A1447:D1447"/>
    <mergeCell ref="E1461:G1461"/>
    <mergeCell ref="H1461:J1461"/>
    <mergeCell ref="A1448:D1448"/>
    <mergeCell ref="E1462:G1462"/>
    <mergeCell ref="H1462:J1462"/>
    <mergeCell ref="E1447:G1447"/>
    <mergeCell ref="H1447:J1447"/>
    <mergeCell ref="E1448:G1448"/>
    <mergeCell ref="H1448:J1448"/>
    <mergeCell ref="E1466:G1466"/>
    <mergeCell ref="H1466:J1466"/>
    <mergeCell ref="A1467:D1467"/>
    <mergeCell ref="H1468:J1468"/>
    <mergeCell ref="A1396:A1397"/>
    <mergeCell ref="B1396:J1397"/>
    <mergeCell ref="H1403:J1403"/>
    <mergeCell ref="A1445:D1445"/>
    <mergeCell ref="A1446:D1446"/>
    <mergeCell ref="E1445:G1445"/>
    <mergeCell ref="H1445:J1445"/>
    <mergeCell ref="E1446:G1446"/>
    <mergeCell ref="H1446:J1446"/>
    <mergeCell ref="A1443:D1443"/>
    <mergeCell ref="A1444:D1444"/>
    <mergeCell ref="A1449:D1449"/>
    <mergeCell ref="E1449:G1449"/>
    <mergeCell ref="H1449:J1449"/>
    <mergeCell ref="H1450:J1450"/>
    <mergeCell ref="E1443:G1443"/>
    <mergeCell ref="H1443:J1443"/>
    <mergeCell ref="E1408:G1408"/>
    <mergeCell ref="H1408:J1408"/>
    <mergeCell ref="A1409:D1409"/>
    <mergeCell ref="E1409:G1409"/>
    <mergeCell ref="H1409:J1409"/>
    <mergeCell ref="A1410:D1410"/>
    <mergeCell ref="E1410:G1410"/>
    <mergeCell ref="H1410:J1410"/>
    <mergeCell ref="A1411:D1411"/>
    <mergeCell ref="E1411:G1411"/>
    <mergeCell ref="H1411:J1411"/>
    <mergeCell ref="A1412:D1412"/>
    <mergeCell ref="E1412:G1412"/>
    <mergeCell ref="H1412:J1412"/>
    <mergeCell ref="A1413:D1413"/>
    <mergeCell ref="A1378:D1378"/>
    <mergeCell ref="A1375:D1375"/>
    <mergeCell ref="A1376:D1376"/>
    <mergeCell ref="A1385:D1385"/>
    <mergeCell ref="H1381:J1381"/>
    <mergeCell ref="H1386:J1386"/>
    <mergeCell ref="A1383:D1383"/>
    <mergeCell ref="E1385:G1385"/>
    <mergeCell ref="E1383:G1383"/>
    <mergeCell ref="H1383:J1383"/>
    <mergeCell ref="E1384:G1384"/>
    <mergeCell ref="H1384:J1384"/>
    <mergeCell ref="A1391:J1391"/>
    <mergeCell ref="A1389:D1389"/>
    <mergeCell ref="E1379:G1379"/>
    <mergeCell ref="H1379:J1379"/>
    <mergeCell ref="E1380:G1380"/>
    <mergeCell ref="H1380:J1380"/>
    <mergeCell ref="E1378:G1378"/>
    <mergeCell ref="H1378:J1378"/>
    <mergeCell ref="A1382:D1382"/>
    <mergeCell ref="E1371:G1371"/>
    <mergeCell ref="H1371:J1371"/>
    <mergeCell ref="E1372:G1372"/>
    <mergeCell ref="H1372:J1372"/>
    <mergeCell ref="A1372:D1372"/>
    <mergeCell ref="B1368:J1368"/>
    <mergeCell ref="A1370:D1370"/>
    <mergeCell ref="A1371:D1371"/>
    <mergeCell ref="A1354:C1354"/>
    <mergeCell ref="A1355:C1355"/>
    <mergeCell ref="G1355:H1355"/>
    <mergeCell ref="I1355:J1355"/>
    <mergeCell ref="E1370:G1370"/>
    <mergeCell ref="H1370:J1370"/>
    <mergeCell ref="A1365:J1365"/>
    <mergeCell ref="A1363:J1363"/>
    <mergeCell ref="E1377:G1377"/>
    <mergeCell ref="H1377:J1377"/>
    <mergeCell ref="A1373:D1373"/>
    <mergeCell ref="A1374:D1374"/>
    <mergeCell ref="E1373:G1373"/>
    <mergeCell ref="H1373:J1373"/>
    <mergeCell ref="E1374:G1374"/>
    <mergeCell ref="H1374:J1374"/>
    <mergeCell ref="E1375:G1375"/>
    <mergeCell ref="H1375:J1375"/>
    <mergeCell ref="E1376:G1376"/>
    <mergeCell ref="H1376:J1376"/>
    <mergeCell ref="G1351:J1351"/>
    <mergeCell ref="A1353:C1353"/>
    <mergeCell ref="G1357:H1357"/>
    <mergeCell ref="I1357:J1357"/>
    <mergeCell ref="G1359:H1359"/>
    <mergeCell ref="I1359:J1359"/>
    <mergeCell ref="A1348:J1348"/>
    <mergeCell ref="B1349:J1349"/>
    <mergeCell ref="G1361:H1361"/>
    <mergeCell ref="I1361:J1361"/>
    <mergeCell ref="G1354:H1354"/>
    <mergeCell ref="I1354:J1354"/>
    <mergeCell ref="A1360:C1360"/>
    <mergeCell ref="G1360:H1360"/>
    <mergeCell ref="I1360:J1360"/>
    <mergeCell ref="A1361:C1361"/>
    <mergeCell ref="A1358:C1358"/>
    <mergeCell ref="G1358:H1358"/>
    <mergeCell ref="I1358:J1358"/>
    <mergeCell ref="A1359:C1359"/>
    <mergeCell ref="A1356:C1356"/>
    <mergeCell ref="G1356:H1356"/>
    <mergeCell ref="I1356:J1356"/>
    <mergeCell ref="A1357:C1357"/>
    <mergeCell ref="A1338:B1338"/>
    <mergeCell ref="A1339:B1339"/>
    <mergeCell ref="A1340:B1340"/>
    <mergeCell ref="A1341:B1341"/>
    <mergeCell ref="G1352:H1352"/>
    <mergeCell ref="I1352:J1352"/>
    <mergeCell ref="G1353:H1353"/>
    <mergeCell ref="I1353:J1353"/>
    <mergeCell ref="A1342:B1342"/>
    <mergeCell ref="A1344:J1344"/>
    <mergeCell ref="A1318:D1319"/>
    <mergeCell ref="E1318:J1318"/>
    <mergeCell ref="E1319:G1319"/>
    <mergeCell ref="A1317:B1317"/>
    <mergeCell ref="A1314:J1314"/>
    <mergeCell ref="H1319:J1319"/>
    <mergeCell ref="A1321:D1321"/>
    <mergeCell ref="E1321:G1321"/>
    <mergeCell ref="H1321:J1321"/>
    <mergeCell ref="A1322:D1322"/>
    <mergeCell ref="E1322:G1322"/>
    <mergeCell ref="H1322:J1322"/>
    <mergeCell ref="A1323:D1323"/>
    <mergeCell ref="E1323:G1323"/>
    <mergeCell ref="H1323:J1323"/>
    <mergeCell ref="A1320:D1320"/>
    <mergeCell ref="E1320:G1320"/>
    <mergeCell ref="H1320:J1320"/>
    <mergeCell ref="A1329:J1329"/>
    <mergeCell ref="A1346:J1346"/>
    <mergeCell ref="A1351:C1352"/>
    <mergeCell ref="E1351:F1351"/>
    <mergeCell ref="A1269:D1270"/>
    <mergeCell ref="E1269:G1269"/>
    <mergeCell ref="D1287:E1287"/>
    <mergeCell ref="F1287:G1287"/>
    <mergeCell ref="B1267:J1267"/>
    <mergeCell ref="H1269:J1269"/>
    <mergeCell ref="A1264:F1264"/>
    <mergeCell ref="G1264:H1264"/>
    <mergeCell ref="I1264:J1264"/>
    <mergeCell ref="A1271:D1271"/>
    <mergeCell ref="A1259:F1259"/>
    <mergeCell ref="A1256:J1256"/>
    <mergeCell ref="B1257:J1257"/>
    <mergeCell ref="G1259:H1259"/>
    <mergeCell ref="I1259:J1259"/>
    <mergeCell ref="A1260:F1260"/>
    <mergeCell ref="A1263:F1263"/>
    <mergeCell ref="G1263:H1263"/>
    <mergeCell ref="I1263:J1263"/>
    <mergeCell ref="G1260:H1260"/>
    <mergeCell ref="I1260:J1260"/>
    <mergeCell ref="A1261:F1261"/>
    <mergeCell ref="G1261:H1261"/>
    <mergeCell ref="I1261:J1261"/>
    <mergeCell ref="A1262:F1262"/>
    <mergeCell ref="G1262:H1262"/>
    <mergeCell ref="I1262:J1262"/>
    <mergeCell ref="A1234:D1234"/>
    <mergeCell ref="A1235:D1235"/>
    <mergeCell ref="A1236:D1236"/>
    <mergeCell ref="A1238:J1238"/>
    <mergeCell ref="C1169:C1170"/>
    <mergeCell ref="D1169:D1170"/>
    <mergeCell ref="E1169:G1169"/>
    <mergeCell ref="H1169:J1169"/>
    <mergeCell ref="E1170:G1170"/>
    <mergeCell ref="H1170:J1170"/>
    <mergeCell ref="H1211:J1211"/>
    <mergeCell ref="E1212:G1212"/>
    <mergeCell ref="H1212:J1212"/>
    <mergeCell ref="A1188:B1189"/>
    <mergeCell ref="C1188:C1189"/>
    <mergeCell ref="D1188:D1189"/>
    <mergeCell ref="E1188:G1188"/>
    <mergeCell ref="E1209:G1209"/>
    <mergeCell ref="H1209:J1209"/>
    <mergeCell ref="E1210:G1210"/>
    <mergeCell ref="H1210:J1210"/>
    <mergeCell ref="H1188:J1188"/>
    <mergeCell ref="H1198:J1198"/>
    <mergeCell ref="E1199:G1199"/>
    <mergeCell ref="H1199:J1199"/>
    <mergeCell ref="A1198:B1199"/>
    <mergeCell ref="C1198:C1199"/>
    <mergeCell ref="D1198:D1199"/>
    <mergeCell ref="E1198:G1198"/>
    <mergeCell ref="A1192:B1193"/>
    <mergeCell ref="C1192:C1193"/>
    <mergeCell ref="D1192:D1193"/>
    <mergeCell ref="D1148:D1149"/>
    <mergeCell ref="E1148:G1148"/>
    <mergeCell ref="H1144:J1144"/>
    <mergeCell ref="C1141:C1142"/>
    <mergeCell ref="H1142:J1142"/>
    <mergeCell ref="C1136:C1137"/>
    <mergeCell ref="D1136:D1137"/>
    <mergeCell ref="E1213:G1213"/>
    <mergeCell ref="H1213:J1213"/>
    <mergeCell ref="E1214:G1214"/>
    <mergeCell ref="H1214:J1214"/>
    <mergeCell ref="A1218:D1218"/>
    <mergeCell ref="E1218:G1218"/>
    <mergeCell ref="H1218:J1218"/>
    <mergeCell ref="H1215:J1215"/>
    <mergeCell ref="E1216:G1216"/>
    <mergeCell ref="H1216:J1216"/>
    <mergeCell ref="H1189:J1189"/>
    <mergeCell ref="A1196:B1197"/>
    <mergeCell ref="C1196:C1197"/>
    <mergeCell ref="D1196:D1197"/>
    <mergeCell ref="E1196:G1196"/>
    <mergeCell ref="H1196:J1196"/>
    <mergeCell ref="E1197:G1197"/>
    <mergeCell ref="H1197:J1197"/>
    <mergeCell ref="A1194:B1195"/>
    <mergeCell ref="C1194:C1195"/>
    <mergeCell ref="E1153:G1153"/>
    <mergeCell ref="H1153:J1153"/>
    <mergeCell ref="A1154:B1155"/>
    <mergeCell ref="C1154:C1155"/>
    <mergeCell ref="D1154:D1155"/>
    <mergeCell ref="C1134:C1135"/>
    <mergeCell ref="B1113:J1113"/>
    <mergeCell ref="G1116:H1116"/>
    <mergeCell ref="A1117:C1117"/>
    <mergeCell ref="D1117:E1117"/>
    <mergeCell ref="G1117:H1117"/>
    <mergeCell ref="A1119:J1119"/>
    <mergeCell ref="A1203:J1203"/>
    <mergeCell ref="H1193:J1193"/>
    <mergeCell ref="C1146:C1147"/>
    <mergeCell ref="D1146:D1147"/>
    <mergeCell ref="E1146:G1146"/>
    <mergeCell ref="H1146:J1146"/>
    <mergeCell ref="E1147:G1147"/>
    <mergeCell ref="H1147:J1147"/>
    <mergeCell ref="A1131:J1131"/>
    <mergeCell ref="A1132:B1133"/>
    <mergeCell ref="C1132:C1133"/>
    <mergeCell ref="D1132:D1133"/>
    <mergeCell ref="A1139:B1140"/>
    <mergeCell ref="A1141:B1142"/>
    <mergeCell ref="A1143:B1144"/>
    <mergeCell ref="H1148:J1148"/>
    <mergeCell ref="E1149:G1149"/>
    <mergeCell ref="H1149:J1149"/>
    <mergeCell ref="E1139:G1139"/>
    <mergeCell ref="H1139:J1139"/>
    <mergeCell ref="E1140:G1140"/>
    <mergeCell ref="H1140:J1140"/>
    <mergeCell ref="H1143:J1143"/>
    <mergeCell ref="E1144:G1144"/>
    <mergeCell ref="C1148:C1149"/>
    <mergeCell ref="D1141:D1142"/>
    <mergeCell ref="E1141:G1141"/>
    <mergeCell ref="H1141:J1141"/>
    <mergeCell ref="E1142:G1142"/>
    <mergeCell ref="C1127:C1130"/>
    <mergeCell ref="A1115:C1115"/>
    <mergeCell ref="D1115:E1115"/>
    <mergeCell ref="E1129:G1129"/>
    <mergeCell ref="H1129:J1129"/>
    <mergeCell ref="E1130:G1130"/>
    <mergeCell ref="H1130:J1130"/>
    <mergeCell ref="D1127:D1130"/>
    <mergeCell ref="E1127:J1127"/>
    <mergeCell ref="A1108:J1108"/>
    <mergeCell ref="A1105:D1105"/>
    <mergeCell ref="E1105:G1105"/>
    <mergeCell ref="H1105:J1105"/>
    <mergeCell ref="E1136:G1136"/>
    <mergeCell ref="H1136:J1136"/>
    <mergeCell ref="E1137:G1137"/>
    <mergeCell ref="H1137:J1137"/>
    <mergeCell ref="A1110:J1110"/>
    <mergeCell ref="G1115:H1115"/>
    <mergeCell ref="A1116:C1116"/>
    <mergeCell ref="D1116:E1116"/>
    <mergeCell ref="E1128:G1128"/>
    <mergeCell ref="H1128:J1128"/>
    <mergeCell ref="D1134:D1135"/>
    <mergeCell ref="E1134:G1134"/>
    <mergeCell ref="H1134:J1134"/>
    <mergeCell ref="E1135:G1135"/>
    <mergeCell ref="A1134:B1135"/>
    <mergeCell ref="A1025:B1025"/>
    <mergeCell ref="A1019:B1019"/>
    <mergeCell ref="A1020:B1020"/>
    <mergeCell ref="A1021:B1021"/>
    <mergeCell ref="A1022:B1022"/>
    <mergeCell ref="A1023:B1023"/>
    <mergeCell ref="C1023:D1023"/>
    <mergeCell ref="A1042:D1042"/>
    <mergeCell ref="A1043:D1043"/>
    <mergeCell ref="A1044:D1044"/>
    <mergeCell ref="A1045:D1045"/>
    <mergeCell ref="A1046:D1046"/>
    <mergeCell ref="E1042:G1042"/>
    <mergeCell ref="E1043:G1043"/>
    <mergeCell ref="E1044:G1044"/>
    <mergeCell ref="E1045:G1045"/>
    <mergeCell ref="E1046:G1046"/>
    <mergeCell ref="E1026:F1026"/>
    <mergeCell ref="G1026:H1026"/>
    <mergeCell ref="H1043:J1043"/>
    <mergeCell ref="H1044:J1044"/>
    <mergeCell ref="H1042:J1042"/>
    <mergeCell ref="G1025:H1025"/>
    <mergeCell ref="I1025:J1025"/>
    <mergeCell ref="A1028:B1028"/>
    <mergeCell ref="C1028:D1028"/>
    <mergeCell ref="E1028:F1028"/>
    <mergeCell ref="G1028:H1028"/>
    <mergeCell ref="I1028:J1028"/>
    <mergeCell ref="A1029:B1029"/>
    <mergeCell ref="C1029:D1029"/>
    <mergeCell ref="E1029:F1029"/>
    <mergeCell ref="I1026:J1026"/>
    <mergeCell ref="A1027:B1027"/>
    <mergeCell ref="C1027:D1027"/>
    <mergeCell ref="E1024:F1024"/>
    <mergeCell ref="G1024:H1024"/>
    <mergeCell ref="I1024:J1024"/>
    <mergeCell ref="C1025:D1025"/>
    <mergeCell ref="E1025:F1025"/>
    <mergeCell ref="E1027:F1027"/>
    <mergeCell ref="G1027:H1027"/>
    <mergeCell ref="I1027:J1027"/>
    <mergeCell ref="A1024:B1024"/>
    <mergeCell ref="C1024:D1024"/>
    <mergeCell ref="A1018:B1018"/>
    <mergeCell ref="G1015:J1015"/>
    <mergeCell ref="E1023:F1023"/>
    <mergeCell ref="G1023:H1023"/>
    <mergeCell ref="I1023:J1023"/>
    <mergeCell ref="C1022:D1022"/>
    <mergeCell ref="E1022:F1022"/>
    <mergeCell ref="G1022:H1022"/>
    <mergeCell ref="I1022:J1022"/>
    <mergeCell ref="C1020:D1020"/>
    <mergeCell ref="E1020:F1020"/>
    <mergeCell ref="G1020:H1020"/>
    <mergeCell ref="I1020:J1020"/>
    <mergeCell ref="C1021:D1021"/>
    <mergeCell ref="E1021:F1021"/>
    <mergeCell ref="G1021:H1021"/>
    <mergeCell ref="I1021:J1021"/>
    <mergeCell ref="C1018:D1018"/>
    <mergeCell ref="E1018:F1018"/>
    <mergeCell ref="G1018:H1018"/>
    <mergeCell ref="I1018:J1018"/>
    <mergeCell ref="A1015:B1016"/>
    <mergeCell ref="C1015:F1015"/>
    <mergeCell ref="C1019:D1019"/>
    <mergeCell ref="E1019:F1019"/>
    <mergeCell ref="G1019:H1019"/>
    <mergeCell ref="I1019:J1019"/>
    <mergeCell ref="C1016:D1016"/>
    <mergeCell ref="E1016:F1016"/>
    <mergeCell ref="G1016:H1016"/>
    <mergeCell ref="I1016:J1016"/>
    <mergeCell ref="C1017:D1017"/>
    <mergeCell ref="E1017:F1017"/>
    <mergeCell ref="G1017:H1017"/>
    <mergeCell ref="I1017:J1017"/>
    <mergeCell ref="C1010:D1010"/>
    <mergeCell ref="E1010:F1010"/>
    <mergeCell ref="G1010:H1010"/>
    <mergeCell ref="I1010:J1010"/>
    <mergeCell ref="C1008:D1008"/>
    <mergeCell ref="E1008:F1008"/>
    <mergeCell ref="G1008:H1008"/>
    <mergeCell ref="I1008:J1008"/>
    <mergeCell ref="C1009:D1009"/>
    <mergeCell ref="E1009:F1009"/>
    <mergeCell ref="G1009:H1009"/>
    <mergeCell ref="I1009:J1009"/>
    <mergeCell ref="C1007:D1007"/>
    <mergeCell ref="E1007:F1007"/>
    <mergeCell ref="A1017:B1017"/>
    <mergeCell ref="A993:B993"/>
    <mergeCell ref="C1001:D1001"/>
    <mergeCell ref="E1001:F1001"/>
    <mergeCell ref="A996:B996"/>
    <mergeCell ref="H977:J977"/>
    <mergeCell ref="B990:J990"/>
    <mergeCell ref="A994:B995"/>
    <mergeCell ref="H978:J978"/>
    <mergeCell ref="C995:D995"/>
    <mergeCell ref="E995:F995"/>
    <mergeCell ref="G995:H995"/>
    <mergeCell ref="I995:J995"/>
    <mergeCell ref="C996:D996"/>
    <mergeCell ref="G1001:H1001"/>
    <mergeCell ref="A999:B999"/>
    <mergeCell ref="E1004:F1004"/>
    <mergeCell ref="G1004:H1004"/>
    <mergeCell ref="I1004:J1004"/>
    <mergeCell ref="A1005:B1005"/>
    <mergeCell ref="A997:B997"/>
    <mergeCell ref="A998:B998"/>
    <mergeCell ref="I958:J958"/>
    <mergeCell ref="A927:G927"/>
    <mergeCell ref="A928:G928"/>
    <mergeCell ref="D945:E945"/>
    <mergeCell ref="I945:J945"/>
    <mergeCell ref="D946:E946"/>
    <mergeCell ref="I946:J946"/>
    <mergeCell ref="A937:J937"/>
    <mergeCell ref="D949:E949"/>
    <mergeCell ref="I949:J949"/>
    <mergeCell ref="B941:J941"/>
    <mergeCell ref="A943:B943"/>
    <mergeCell ref="A944:C945"/>
    <mergeCell ref="D944:J944"/>
    <mergeCell ref="A946:C946"/>
    <mergeCell ref="A947:C947"/>
    <mergeCell ref="A939:J939"/>
    <mergeCell ref="D950:E950"/>
    <mergeCell ref="D954:E954"/>
    <mergeCell ref="H931:J931"/>
    <mergeCell ref="H928:J928"/>
    <mergeCell ref="H929:J929"/>
    <mergeCell ref="H927:J927"/>
    <mergeCell ref="A936:G936"/>
    <mergeCell ref="H936:J936"/>
    <mergeCell ref="A934:G934"/>
    <mergeCell ref="H934:J934"/>
    <mergeCell ref="A935:G935"/>
    <mergeCell ref="H935:J935"/>
    <mergeCell ref="A932:G932"/>
    <mergeCell ref="H932:J932"/>
    <mergeCell ref="A933:G933"/>
    <mergeCell ref="A951:C951"/>
    <mergeCell ref="I954:J954"/>
    <mergeCell ref="H917:J917"/>
    <mergeCell ref="A918:G918"/>
    <mergeCell ref="H918:J918"/>
    <mergeCell ref="A919:G919"/>
    <mergeCell ref="A920:G920"/>
    <mergeCell ref="A921:G921"/>
    <mergeCell ref="B878:J878"/>
    <mergeCell ref="A879:J879"/>
    <mergeCell ref="A915:G915"/>
    <mergeCell ref="A916:G916"/>
    <mergeCell ref="A917:G917"/>
    <mergeCell ref="A900:D900"/>
    <mergeCell ref="E900:G900"/>
    <mergeCell ref="H900:J900"/>
    <mergeCell ref="A901:D901"/>
    <mergeCell ref="E901:G901"/>
    <mergeCell ref="H901:J901"/>
    <mergeCell ref="A903:J903"/>
    <mergeCell ref="A899:D899"/>
    <mergeCell ref="E899:G899"/>
    <mergeCell ref="H899:J899"/>
    <mergeCell ref="B909:J909"/>
    <mergeCell ref="E885:G885"/>
    <mergeCell ref="A880:D880"/>
    <mergeCell ref="E881:G881"/>
    <mergeCell ref="E882:G882"/>
    <mergeCell ref="E883:G883"/>
    <mergeCell ref="A893:J893"/>
    <mergeCell ref="A894:D894"/>
    <mergeCell ref="E894:G894"/>
    <mergeCell ref="A865:D865"/>
    <mergeCell ref="A860:D860"/>
    <mergeCell ref="A861:D861"/>
    <mergeCell ref="E865:G865"/>
    <mergeCell ref="H865:J865"/>
    <mergeCell ref="A858:D858"/>
    <mergeCell ref="A859:D859"/>
    <mergeCell ref="A866:D866"/>
    <mergeCell ref="E866:G866"/>
    <mergeCell ref="H866:J866"/>
    <mergeCell ref="A867:D867"/>
    <mergeCell ref="E864:G864"/>
    <mergeCell ref="H864:J864"/>
    <mergeCell ref="E862:G862"/>
    <mergeCell ref="H862:J862"/>
    <mergeCell ref="E863:G863"/>
    <mergeCell ref="H863:J863"/>
    <mergeCell ref="E860:G860"/>
    <mergeCell ref="H860:J860"/>
    <mergeCell ref="E861:G861"/>
    <mergeCell ref="H861:J861"/>
    <mergeCell ref="E859:G859"/>
    <mergeCell ref="H859:J859"/>
    <mergeCell ref="A809:XFD809"/>
    <mergeCell ref="A813:G813"/>
    <mergeCell ref="H813:J813"/>
    <mergeCell ref="A814:G814"/>
    <mergeCell ref="H814:J814"/>
    <mergeCell ref="A816:J816"/>
    <mergeCell ref="G831:H831"/>
    <mergeCell ref="I831:J831"/>
    <mergeCell ref="E828:F828"/>
    <mergeCell ref="A831:B834"/>
    <mergeCell ref="C831:D834"/>
    <mergeCell ref="E832:F832"/>
    <mergeCell ref="G832:H832"/>
    <mergeCell ref="I832:J832"/>
    <mergeCell ref="E833:F833"/>
    <mergeCell ref="G833:H833"/>
    <mergeCell ref="I833:J833"/>
    <mergeCell ref="A825:B830"/>
    <mergeCell ref="C825:J825"/>
    <mergeCell ref="C826:D830"/>
    <mergeCell ref="E834:F834"/>
    <mergeCell ref="A414:J414"/>
    <mergeCell ref="A420:J420"/>
    <mergeCell ref="A385:J385"/>
    <mergeCell ref="A398:B398"/>
    <mergeCell ref="A399:A401"/>
    <mergeCell ref="B399:J399"/>
    <mergeCell ref="A439:C439"/>
    <mergeCell ref="A711:D711"/>
    <mergeCell ref="E711:G711"/>
    <mergeCell ref="H711:J711"/>
    <mergeCell ref="E712:G712"/>
    <mergeCell ref="A699:J699"/>
    <mergeCell ref="A701:J701"/>
    <mergeCell ref="A705:J705"/>
    <mergeCell ref="A780:J780"/>
    <mergeCell ref="B783:J783"/>
    <mergeCell ref="A785:C786"/>
    <mergeCell ref="D785:E786"/>
    <mergeCell ref="A779:J779"/>
    <mergeCell ref="F785:H786"/>
    <mergeCell ref="A768:C770"/>
    <mergeCell ref="D768:J768"/>
    <mergeCell ref="A764:J764"/>
    <mergeCell ref="D769:E770"/>
    <mergeCell ref="B755:J755"/>
    <mergeCell ref="A757:D757"/>
    <mergeCell ref="E757:G757"/>
    <mergeCell ref="H757:J757"/>
    <mergeCell ref="A758:D758"/>
    <mergeCell ref="E758:G758"/>
    <mergeCell ref="H758:J758"/>
    <mergeCell ref="A759:D759"/>
    <mergeCell ref="G365:G366"/>
    <mergeCell ref="H365:H366"/>
    <mergeCell ref="I365:I366"/>
    <mergeCell ref="J365:J366"/>
    <mergeCell ref="A367:J367"/>
    <mergeCell ref="A373:J373"/>
    <mergeCell ref="A379:J379"/>
    <mergeCell ref="C400:C401"/>
    <mergeCell ref="I497:J497"/>
    <mergeCell ref="A498:J498"/>
    <mergeCell ref="A499:B499"/>
    <mergeCell ref="A312:B312"/>
    <mergeCell ref="A592:B592"/>
    <mergeCell ref="G592:H592"/>
    <mergeCell ref="I592:J592"/>
    <mergeCell ref="E560:E562"/>
    <mergeCell ref="I509:J509"/>
    <mergeCell ref="A509:B509"/>
    <mergeCell ref="A489:B491"/>
    <mergeCell ref="C489:J489"/>
    <mergeCell ref="C490:D490"/>
    <mergeCell ref="E490:F491"/>
    <mergeCell ref="E507:F507"/>
    <mergeCell ref="G507:H507"/>
    <mergeCell ref="I507:J507"/>
    <mergeCell ref="E508:F508"/>
    <mergeCell ref="G508:H508"/>
    <mergeCell ref="I508:J508"/>
    <mergeCell ref="E505:F505"/>
    <mergeCell ref="G505:H505"/>
    <mergeCell ref="A402:J402"/>
    <mergeCell ref="A408:J408"/>
    <mergeCell ref="I400:I401"/>
    <mergeCell ref="J400:J401"/>
    <mergeCell ref="B400:B401"/>
    <mergeCell ref="D400:D401"/>
    <mergeCell ref="E400:E401"/>
    <mergeCell ref="F400:F401"/>
    <mergeCell ref="A309:B309"/>
    <mergeCell ref="A310:B310"/>
    <mergeCell ref="A305:J305"/>
    <mergeCell ref="A308:B308"/>
    <mergeCell ref="A300:B300"/>
    <mergeCell ref="A301:B301"/>
    <mergeCell ref="A350:J350"/>
    <mergeCell ref="A349:J349"/>
    <mergeCell ref="A348:B348"/>
    <mergeCell ref="A347:B347"/>
    <mergeCell ref="A343:B343"/>
    <mergeCell ref="A355:J355"/>
    <mergeCell ref="A304:B304"/>
    <mergeCell ref="A322:J323"/>
    <mergeCell ref="A352:J353"/>
    <mergeCell ref="A357:J358"/>
    <mergeCell ref="A328:J328"/>
    <mergeCell ref="A329:B329"/>
    <mergeCell ref="A330:B330"/>
    <mergeCell ref="A331:B331"/>
    <mergeCell ref="A332:B332"/>
    <mergeCell ref="A333:B333"/>
    <mergeCell ref="C365:C366"/>
    <mergeCell ref="D365:D366"/>
    <mergeCell ref="E365:E366"/>
    <mergeCell ref="F365:F366"/>
    <mergeCell ref="A437:C438"/>
    <mergeCell ref="D437:F438"/>
    <mergeCell ref="G437:J437"/>
    <mergeCell ref="G438:H438"/>
    <mergeCell ref="I438:J438"/>
    <mergeCell ref="C325:J325"/>
    <mergeCell ref="C326:C327"/>
    <mergeCell ref="D326:D327"/>
    <mergeCell ref="E326:E327"/>
    <mergeCell ref="F326:F327"/>
    <mergeCell ref="G326:G327"/>
    <mergeCell ref="H326:H327"/>
    <mergeCell ref="I326:I327"/>
    <mergeCell ref="A273:D273"/>
    <mergeCell ref="E273:G273"/>
    <mergeCell ref="H273:J273"/>
    <mergeCell ref="A274:D274"/>
    <mergeCell ref="D291:D292"/>
    <mergeCell ref="E291:E292"/>
    <mergeCell ref="E274:G274"/>
    <mergeCell ref="H274:J274"/>
    <mergeCell ref="B276:J276"/>
    <mergeCell ref="A278:D278"/>
    <mergeCell ref="E278:F278"/>
    <mergeCell ref="A339:B339"/>
    <mergeCell ref="A340:J340"/>
    <mergeCell ref="A341:B341"/>
    <mergeCell ref="A334:J334"/>
    <mergeCell ref="A335:B335"/>
    <mergeCell ref="A336:B336"/>
    <mergeCell ref="A337:B337"/>
    <mergeCell ref="A303:B303"/>
    <mergeCell ref="B260:J260"/>
    <mergeCell ref="B261:J261"/>
    <mergeCell ref="B262:J262"/>
    <mergeCell ref="A320:J320"/>
    <mergeCell ref="A325:B327"/>
    <mergeCell ref="A342:B342"/>
    <mergeCell ref="A344:B344"/>
    <mergeCell ref="A345:B345"/>
    <mergeCell ref="A346:J346"/>
    <mergeCell ref="A282:J282"/>
    <mergeCell ref="A313:B313"/>
    <mergeCell ref="A311:J311"/>
    <mergeCell ref="A315:J315"/>
    <mergeCell ref="A272:D272"/>
    <mergeCell ref="E272:G272"/>
    <mergeCell ref="H272:J272"/>
    <mergeCell ref="F291:F292"/>
    <mergeCell ref="G291:G292"/>
    <mergeCell ref="H291:H292"/>
    <mergeCell ref="I291:I292"/>
    <mergeCell ref="J291:J292"/>
    <mergeCell ref="A293:J293"/>
    <mergeCell ref="E280:F280"/>
    <mergeCell ref="G280:J280"/>
    <mergeCell ref="J326:J327"/>
    <mergeCell ref="A294:B294"/>
    <mergeCell ref="A295:B295"/>
    <mergeCell ref="A296:B296"/>
    <mergeCell ref="B287:J287"/>
    <mergeCell ref="A290:B292"/>
    <mergeCell ref="C290:J290"/>
    <mergeCell ref="C291:C292"/>
    <mergeCell ref="A243:C243"/>
    <mergeCell ref="D243:E243"/>
    <mergeCell ref="F243:G243"/>
    <mergeCell ref="H243:J243"/>
    <mergeCell ref="B269:J269"/>
    <mergeCell ref="H247:J247"/>
    <mergeCell ref="H180:J180"/>
    <mergeCell ref="F229:G229"/>
    <mergeCell ref="F230:G230"/>
    <mergeCell ref="F231:G231"/>
    <mergeCell ref="H229:J229"/>
    <mergeCell ref="H230:J230"/>
    <mergeCell ref="H231:J231"/>
    <mergeCell ref="C234:J234"/>
    <mergeCell ref="A233:J233"/>
    <mergeCell ref="A235:J235"/>
    <mergeCell ref="A264:J264"/>
    <mergeCell ref="C265:J265"/>
    <mergeCell ref="A266:J266"/>
    <mergeCell ref="A183:D183"/>
    <mergeCell ref="E183:G183"/>
    <mergeCell ref="H183:J183"/>
    <mergeCell ref="A184:D184"/>
    <mergeCell ref="E184:G184"/>
    <mergeCell ref="H184:J184"/>
    <mergeCell ref="A180:D180"/>
    <mergeCell ref="A181:D181"/>
    <mergeCell ref="E181:G181"/>
    <mergeCell ref="H181:J181"/>
    <mergeCell ref="A182:D182"/>
    <mergeCell ref="F244:G244"/>
    <mergeCell ref="H244:J244"/>
    <mergeCell ref="A239:J241"/>
    <mergeCell ref="A244:C244"/>
    <mergeCell ref="D244:E244"/>
    <mergeCell ref="B237:J237"/>
    <mergeCell ref="H178:J178"/>
    <mergeCell ref="E179:G179"/>
    <mergeCell ref="H179:J179"/>
    <mergeCell ref="A150:C150"/>
    <mergeCell ref="D150:F150"/>
    <mergeCell ref="G150:J150"/>
    <mergeCell ref="A151:C151"/>
    <mergeCell ref="E176:G176"/>
    <mergeCell ref="H176:J176"/>
    <mergeCell ref="E177:G177"/>
    <mergeCell ref="H177:J177"/>
    <mergeCell ref="D151:F151"/>
    <mergeCell ref="G151:J151"/>
    <mergeCell ref="G155:J155"/>
    <mergeCell ref="A156:C156"/>
    <mergeCell ref="E174:G174"/>
    <mergeCell ref="H174:J174"/>
    <mergeCell ref="E175:G175"/>
    <mergeCell ref="H175:J175"/>
    <mergeCell ref="D156:F156"/>
    <mergeCell ref="G156:J156"/>
    <mergeCell ref="B161:J161"/>
    <mergeCell ref="E172:G172"/>
    <mergeCell ref="H172:J172"/>
    <mergeCell ref="E173:G173"/>
    <mergeCell ref="H173:J173"/>
    <mergeCell ref="A152:C152"/>
    <mergeCell ref="E169:G169"/>
    <mergeCell ref="H167:J167"/>
    <mergeCell ref="A158:J158"/>
    <mergeCell ref="A155:C155"/>
    <mergeCell ref="D155:F155"/>
    <mergeCell ref="E164:G164"/>
    <mergeCell ref="H164:J164"/>
    <mergeCell ref="E165:G165"/>
    <mergeCell ref="H165:J165"/>
    <mergeCell ref="D143:F143"/>
    <mergeCell ref="G143:J143"/>
    <mergeCell ref="D153:F153"/>
    <mergeCell ref="G153:J153"/>
    <mergeCell ref="A154:C154"/>
    <mergeCell ref="D154:F154"/>
    <mergeCell ref="G154:J154"/>
    <mergeCell ref="B148:J148"/>
    <mergeCell ref="B109:J109"/>
    <mergeCell ref="A116:J116"/>
    <mergeCell ref="A117:J117"/>
    <mergeCell ref="A120:J120"/>
    <mergeCell ref="A121:J121"/>
    <mergeCell ref="A122:J122"/>
    <mergeCell ref="A123:J123"/>
    <mergeCell ref="A124:J124"/>
    <mergeCell ref="A125:J125"/>
    <mergeCell ref="A126:J126"/>
    <mergeCell ref="A127:J127"/>
    <mergeCell ref="A128:J128"/>
    <mergeCell ref="A135:J135"/>
    <mergeCell ref="E103:G103"/>
    <mergeCell ref="H103:J103"/>
    <mergeCell ref="E104:G104"/>
    <mergeCell ref="H104:J104"/>
    <mergeCell ref="A86:F86"/>
    <mergeCell ref="A87:F87"/>
    <mergeCell ref="A90:F90"/>
    <mergeCell ref="G90:J90"/>
    <mergeCell ref="B99:J99"/>
    <mergeCell ref="E101:G101"/>
    <mergeCell ref="H101:J101"/>
    <mergeCell ref="E102:G102"/>
    <mergeCell ref="H102:J102"/>
    <mergeCell ref="G86:J86"/>
    <mergeCell ref="G87:J87"/>
    <mergeCell ref="G95:J95"/>
    <mergeCell ref="A96:F96"/>
    <mergeCell ref="G96:J96"/>
    <mergeCell ref="A91:F91"/>
    <mergeCell ref="G91:J91"/>
    <mergeCell ref="A92:F92"/>
    <mergeCell ref="G92:J92"/>
    <mergeCell ref="A94:F94"/>
    <mergeCell ref="G94:J94"/>
    <mergeCell ref="A95:F95"/>
    <mergeCell ref="A88:F88"/>
    <mergeCell ref="G88:J88"/>
    <mergeCell ref="A89:F89"/>
    <mergeCell ref="G89:J89"/>
    <mergeCell ref="H31:J31"/>
    <mergeCell ref="B26:J26"/>
    <mergeCell ref="A29:C29"/>
    <mergeCell ref="D29:E29"/>
    <mergeCell ref="F29:G29"/>
    <mergeCell ref="H29:J29"/>
    <mergeCell ref="A93:F93"/>
    <mergeCell ref="G93:J93"/>
    <mergeCell ref="A102:D102"/>
    <mergeCell ref="A103:D103"/>
    <mergeCell ref="A104:D104"/>
    <mergeCell ref="A101:D101"/>
    <mergeCell ref="B54:J54"/>
    <mergeCell ref="A55:J55"/>
    <mergeCell ref="B56:J56"/>
    <mergeCell ref="B61:J61"/>
    <mergeCell ref="A51:J51"/>
    <mergeCell ref="A53:J53"/>
    <mergeCell ref="A45:J45"/>
    <mergeCell ref="B36:J36"/>
    <mergeCell ref="B37:J37"/>
    <mergeCell ref="B41:J41"/>
    <mergeCell ref="A42:J42"/>
    <mergeCell ref="B43:J43"/>
    <mergeCell ref="A44:J44"/>
    <mergeCell ref="A40:J40"/>
    <mergeCell ref="A63:D63"/>
    <mergeCell ref="E63:J63"/>
    <mergeCell ref="A58:D58"/>
    <mergeCell ref="A52:J52"/>
    <mergeCell ref="A64:D64"/>
    <mergeCell ref="E64:J64"/>
    <mergeCell ref="A23:J23"/>
    <mergeCell ref="B5:E5"/>
    <mergeCell ref="F5:J5"/>
    <mergeCell ref="B6:E6"/>
    <mergeCell ref="F6:J6"/>
    <mergeCell ref="B8:J8"/>
    <mergeCell ref="A1:J1"/>
    <mergeCell ref="A2:J2"/>
    <mergeCell ref="B3:J3"/>
    <mergeCell ref="A4:J4"/>
    <mergeCell ref="A223:D223"/>
    <mergeCell ref="E223:G223"/>
    <mergeCell ref="H223:J223"/>
    <mergeCell ref="A224:D224"/>
    <mergeCell ref="A225:D225"/>
    <mergeCell ref="A226:D226"/>
    <mergeCell ref="A227:D227"/>
    <mergeCell ref="A218:J218"/>
    <mergeCell ref="A32:C32"/>
    <mergeCell ref="D32:E32"/>
    <mergeCell ref="F32:G32"/>
    <mergeCell ref="H32:J32"/>
    <mergeCell ref="E58:J58"/>
    <mergeCell ref="A59:D59"/>
    <mergeCell ref="E59:J59"/>
    <mergeCell ref="A30:C30"/>
    <mergeCell ref="D30:E30"/>
    <mergeCell ref="F30:G30"/>
    <mergeCell ref="H30:J30"/>
    <mergeCell ref="A31:C31"/>
    <mergeCell ref="D31:E31"/>
    <mergeCell ref="F31:G31"/>
    <mergeCell ref="A232:D232"/>
    <mergeCell ref="E224:G224"/>
    <mergeCell ref="H224:J224"/>
    <mergeCell ref="E225:G225"/>
    <mergeCell ref="H225:J225"/>
    <mergeCell ref="E226:G226"/>
    <mergeCell ref="H226:J226"/>
    <mergeCell ref="E227:G227"/>
    <mergeCell ref="H227:J227"/>
    <mergeCell ref="E232:G232"/>
    <mergeCell ref="H232:J232"/>
    <mergeCell ref="A228:C228"/>
    <mergeCell ref="D228:E228"/>
    <mergeCell ref="F228:G228"/>
    <mergeCell ref="H228:J228"/>
    <mergeCell ref="A229:C229"/>
    <mergeCell ref="A230:C230"/>
    <mergeCell ref="A231:C231"/>
    <mergeCell ref="D229:E229"/>
    <mergeCell ref="D230:E230"/>
    <mergeCell ref="D231:E231"/>
    <mergeCell ref="D245:E245"/>
    <mergeCell ref="F245:G245"/>
    <mergeCell ref="H245:J245"/>
    <mergeCell ref="A246:C246"/>
    <mergeCell ref="I440:J440"/>
    <mergeCell ref="A434:XFD434"/>
    <mergeCell ref="A393:J393"/>
    <mergeCell ref="A425:J425"/>
    <mergeCell ref="A429:J429"/>
    <mergeCell ref="A424:J424"/>
    <mergeCell ref="A389:J389"/>
    <mergeCell ref="G400:G401"/>
    <mergeCell ref="H400:H401"/>
    <mergeCell ref="B435:J435"/>
    <mergeCell ref="B361:J361"/>
    <mergeCell ref="A364:A366"/>
    <mergeCell ref="B364:J364"/>
    <mergeCell ref="B365:B366"/>
    <mergeCell ref="A289:J289"/>
    <mergeCell ref="A302:B302"/>
    <mergeCell ref="A279:D279"/>
    <mergeCell ref="A270:D270"/>
    <mergeCell ref="G278:J278"/>
    <mergeCell ref="A298:B298"/>
    <mergeCell ref="A299:J299"/>
    <mergeCell ref="A245:C245"/>
    <mergeCell ref="B255:J255"/>
    <mergeCell ref="B258:J258"/>
    <mergeCell ref="B250:J250"/>
    <mergeCell ref="B254:J254"/>
    <mergeCell ref="B285:J285"/>
    <mergeCell ref="A338:B338"/>
    <mergeCell ref="E279:F279"/>
    <mergeCell ref="G279:J279"/>
    <mergeCell ref="A280:D280"/>
    <mergeCell ref="A297:B297"/>
    <mergeCell ref="A306:B306"/>
    <mergeCell ref="A307:B307"/>
    <mergeCell ref="H480:J480"/>
    <mergeCell ref="B487:J487"/>
    <mergeCell ref="A482:J482"/>
    <mergeCell ref="A480:B480"/>
    <mergeCell ref="A492:J492"/>
    <mergeCell ref="A493:B493"/>
    <mergeCell ref="J688:J690"/>
    <mergeCell ref="F689:G690"/>
    <mergeCell ref="A456:F456"/>
    <mergeCell ref="G456:J456"/>
    <mergeCell ref="G445:H445"/>
    <mergeCell ref="I445:J445"/>
    <mergeCell ref="A446:C446"/>
    <mergeCell ref="D446:F446"/>
    <mergeCell ref="G446:H446"/>
    <mergeCell ref="I446:J446"/>
    <mergeCell ref="A447:C447"/>
    <mergeCell ref="D447:F447"/>
    <mergeCell ref="G447:H447"/>
    <mergeCell ref="I447:J447"/>
    <mergeCell ref="A453:F453"/>
    <mergeCell ref="G453:J453"/>
    <mergeCell ref="A454:F454"/>
    <mergeCell ref="G454:J454"/>
    <mergeCell ref="A457:F457"/>
    <mergeCell ref="G457:J457"/>
    <mergeCell ref="A495:B495"/>
    <mergeCell ref="A496:B496"/>
    <mergeCell ref="A475:B475"/>
    <mergeCell ref="A593:B593"/>
    <mergeCell ref="G593:H593"/>
    <mergeCell ref="I505:J505"/>
    <mergeCell ref="E506:F506"/>
    <mergeCell ref="G506:H506"/>
    <mergeCell ref="I506:J506"/>
    <mergeCell ref="G490:H491"/>
    <mergeCell ref="I490:J491"/>
    <mergeCell ref="E502:F502"/>
    <mergeCell ref="G502:H502"/>
    <mergeCell ref="G497:H497"/>
    <mergeCell ref="H476:J476"/>
    <mergeCell ref="C479:D479"/>
    <mergeCell ref="E479:G479"/>
    <mergeCell ref="H479:J479"/>
    <mergeCell ref="C480:D480"/>
    <mergeCell ref="E480:G480"/>
    <mergeCell ref="E496:F496"/>
    <mergeCell ref="G496:H496"/>
    <mergeCell ref="A517:B517"/>
    <mergeCell ref="E517:F517"/>
    <mergeCell ref="G517:H517"/>
    <mergeCell ref="I517:J517"/>
    <mergeCell ref="A518:B518"/>
    <mergeCell ref="E518:F518"/>
    <mergeCell ref="G518:H518"/>
    <mergeCell ref="I518:J518"/>
    <mergeCell ref="A506:B506"/>
    <mergeCell ref="A507:B507"/>
    <mergeCell ref="H710:J710"/>
    <mergeCell ref="B685:J685"/>
    <mergeCell ref="A687:B690"/>
    <mergeCell ref="E688:E690"/>
    <mergeCell ref="A458:F458"/>
    <mergeCell ref="G458:J458"/>
    <mergeCell ref="B461:J461"/>
    <mergeCell ref="A463:D463"/>
    <mergeCell ref="A464:D464"/>
    <mergeCell ref="A465:D465"/>
    <mergeCell ref="A466:D466"/>
    <mergeCell ref="E463:G463"/>
    <mergeCell ref="E464:G464"/>
    <mergeCell ref="E465:G465"/>
    <mergeCell ref="E466:G466"/>
    <mergeCell ref="H463:J463"/>
    <mergeCell ref="H464:J464"/>
    <mergeCell ref="H465:J465"/>
    <mergeCell ref="H689:I690"/>
    <mergeCell ref="A691:B691"/>
    <mergeCell ref="F691:G691"/>
    <mergeCell ref="I496:J496"/>
    <mergeCell ref="B473:J473"/>
    <mergeCell ref="C475:D475"/>
    <mergeCell ref="E493:F493"/>
    <mergeCell ref="G493:H493"/>
    <mergeCell ref="E501:F501"/>
    <mergeCell ref="C476:D476"/>
    <mergeCell ref="E476:G476"/>
    <mergeCell ref="H477:J477"/>
    <mergeCell ref="H478:J478"/>
    <mergeCell ref="A494:B494"/>
    <mergeCell ref="A791:C791"/>
    <mergeCell ref="D791:E791"/>
    <mergeCell ref="F791:H791"/>
    <mergeCell ref="I791:J791"/>
    <mergeCell ref="A793:J793"/>
    <mergeCell ref="A789:C789"/>
    <mergeCell ref="D789:E789"/>
    <mergeCell ref="F789:H789"/>
    <mergeCell ref="I789:J789"/>
    <mergeCell ref="A790:C790"/>
    <mergeCell ref="D790:E790"/>
    <mergeCell ref="F790:H790"/>
    <mergeCell ref="I790:J790"/>
    <mergeCell ref="A795:J795"/>
    <mergeCell ref="A807:J807"/>
    <mergeCell ref="I785:J786"/>
    <mergeCell ref="A787:C787"/>
    <mergeCell ref="E799:E800"/>
    <mergeCell ref="F799:I799"/>
    <mergeCell ref="J799:J800"/>
    <mergeCell ref="F800:G800"/>
    <mergeCell ref="H800:I800"/>
    <mergeCell ref="A803:B803"/>
    <mergeCell ref="C803:D803"/>
    <mergeCell ref="F803:G803"/>
    <mergeCell ref="A1033:J1033"/>
    <mergeCell ref="A1039:D1041"/>
    <mergeCell ref="E1039:J1039"/>
    <mergeCell ref="E1040:J1040"/>
    <mergeCell ref="E1041:G1041"/>
    <mergeCell ref="H1041:J1041"/>
    <mergeCell ref="H769:H770"/>
    <mergeCell ref="I769:J770"/>
    <mergeCell ref="A771:C771"/>
    <mergeCell ref="B823:J823"/>
    <mergeCell ref="I830:J830"/>
    <mergeCell ref="E831:F831"/>
    <mergeCell ref="G828:H828"/>
    <mergeCell ref="E829:F829"/>
    <mergeCell ref="G829:H829"/>
    <mergeCell ref="I829:J829"/>
    <mergeCell ref="E830:F830"/>
    <mergeCell ref="G830:H830"/>
    <mergeCell ref="E826:F826"/>
    <mergeCell ref="G826:H826"/>
    <mergeCell ref="I826:J826"/>
    <mergeCell ref="E827:F827"/>
    <mergeCell ref="G827:H827"/>
    <mergeCell ref="I827:J827"/>
    <mergeCell ref="I773:J773"/>
    <mergeCell ref="A781:J781"/>
    <mergeCell ref="G836:H836"/>
    <mergeCell ref="I836:J836"/>
    <mergeCell ref="E837:F837"/>
    <mergeCell ref="E854:G854"/>
    <mergeCell ref="H854:J854"/>
    <mergeCell ref="E855:G855"/>
    <mergeCell ref="A1058:D1058"/>
    <mergeCell ref="E1058:G1058"/>
    <mergeCell ref="H1058:J1058"/>
    <mergeCell ref="A1059:D1059"/>
    <mergeCell ref="E1059:G1059"/>
    <mergeCell ref="H1059:J1059"/>
    <mergeCell ref="A1060:D1060"/>
    <mergeCell ref="E1060:G1060"/>
    <mergeCell ref="E1077:G1077"/>
    <mergeCell ref="H1077:J1077"/>
    <mergeCell ref="H1073:J1073"/>
    <mergeCell ref="E1074:G1074"/>
    <mergeCell ref="H1074:J1074"/>
    <mergeCell ref="H1060:J1060"/>
    <mergeCell ref="A1062:J1062"/>
    <mergeCell ref="A1064:J1064"/>
    <mergeCell ref="E858:G858"/>
    <mergeCell ref="H858:J858"/>
    <mergeCell ref="H894:J894"/>
    <mergeCell ref="A895:D895"/>
    <mergeCell ref="A873:J873"/>
    <mergeCell ref="H919:J919"/>
    <mergeCell ref="A911:B911"/>
    <mergeCell ref="A912:G912"/>
    <mergeCell ref="A913:G913"/>
    <mergeCell ref="A914:G914"/>
    <mergeCell ref="A862:D862"/>
    <mergeCell ref="A863:D863"/>
    <mergeCell ref="A864:D864"/>
    <mergeCell ref="A1070:J1070"/>
    <mergeCell ref="E1073:G1073"/>
    <mergeCell ref="B1071:J1071"/>
    <mergeCell ref="A1073:D1073"/>
    <mergeCell ref="A1074:D1074"/>
    <mergeCell ref="H1080:J1080"/>
    <mergeCell ref="E1075:G1075"/>
    <mergeCell ref="H1075:J1075"/>
    <mergeCell ref="E1076:G1076"/>
    <mergeCell ref="H1076:J1076"/>
    <mergeCell ref="A1080:D1080"/>
    <mergeCell ref="A1081:D1081"/>
    <mergeCell ref="E1088:G1088"/>
    <mergeCell ref="H1088:J1088"/>
    <mergeCell ref="E1090:G1090"/>
    <mergeCell ref="A1082:D1082"/>
    <mergeCell ref="A1083:D1083"/>
    <mergeCell ref="H1090:J1090"/>
    <mergeCell ref="A1075:D1075"/>
    <mergeCell ref="A1076:D1076"/>
    <mergeCell ref="A1077:D1077"/>
    <mergeCell ref="A1078:D1078"/>
    <mergeCell ref="E1085:G1085"/>
    <mergeCell ref="H1085:J1085"/>
    <mergeCell ref="E1132:G1132"/>
    <mergeCell ref="H1132:J1132"/>
    <mergeCell ref="A1106:D1106"/>
    <mergeCell ref="E1106:G1106"/>
    <mergeCell ref="H1106:J1106"/>
    <mergeCell ref="B1097:J1097"/>
    <mergeCell ref="A1099:D1099"/>
    <mergeCell ref="A1079:D1079"/>
    <mergeCell ref="E1083:G1083"/>
    <mergeCell ref="E1086:G1086"/>
    <mergeCell ref="H1086:J1086"/>
    <mergeCell ref="E1087:G1087"/>
    <mergeCell ref="H1087:J1087"/>
    <mergeCell ref="A1084:D1084"/>
    <mergeCell ref="A1085:D1085"/>
    <mergeCell ref="A1088:D1088"/>
    <mergeCell ref="A1103:D1103"/>
    <mergeCell ref="E1103:G1103"/>
    <mergeCell ref="H1103:J1103"/>
    <mergeCell ref="A1104:D1104"/>
    <mergeCell ref="E1104:G1104"/>
    <mergeCell ref="H1104:J1104"/>
    <mergeCell ref="H1091:J1091"/>
    <mergeCell ref="A1093:J1093"/>
    <mergeCell ref="E1084:G1084"/>
    <mergeCell ref="H1083:J1083"/>
    <mergeCell ref="A1102:D1102"/>
    <mergeCell ref="E1102:G1102"/>
    <mergeCell ref="H1102:J1102"/>
    <mergeCell ref="A252:J252"/>
    <mergeCell ref="A533:J533"/>
    <mergeCell ref="A753:J753"/>
    <mergeCell ref="A766:J766"/>
    <mergeCell ref="A256:J257"/>
    <mergeCell ref="A317:J318"/>
    <mergeCell ref="E1556:F1556"/>
    <mergeCell ref="A426:J427"/>
    <mergeCell ref="A431:J432"/>
    <mergeCell ref="A1551:D1551"/>
    <mergeCell ref="A1552:D1552"/>
    <mergeCell ref="G1556:H1556"/>
    <mergeCell ref="I1556:J1556"/>
    <mergeCell ref="B1567:J1567"/>
    <mergeCell ref="A1057:D1057"/>
    <mergeCell ref="E1057:G1057"/>
    <mergeCell ref="H1057:J1057"/>
    <mergeCell ref="A1048:J1048"/>
    <mergeCell ref="A1127:B1130"/>
    <mergeCell ref="E1078:G1078"/>
    <mergeCell ref="A1381:D1381"/>
    <mergeCell ref="A1436:J1436"/>
    <mergeCell ref="A1438:J1438"/>
    <mergeCell ref="A1452:J1452"/>
    <mergeCell ref="A1454:J1454"/>
    <mergeCell ref="A1471:J1471"/>
    <mergeCell ref="A1473:J1473"/>
    <mergeCell ref="A1491:F1491"/>
    <mergeCell ref="G1491:H1491"/>
    <mergeCell ref="H1084:J1084"/>
    <mergeCell ref="E1081:G1081"/>
    <mergeCell ref="H1081:J1081"/>
    <mergeCell ref="E1576:F1576"/>
    <mergeCell ref="G1572:H1572"/>
    <mergeCell ref="I1572:J1572"/>
    <mergeCell ref="E1573:F1573"/>
    <mergeCell ref="G1573:H1573"/>
    <mergeCell ref="I1573:J1573"/>
    <mergeCell ref="A1571:D1572"/>
    <mergeCell ref="E1571:F1572"/>
    <mergeCell ref="G1571:J1571"/>
    <mergeCell ref="A1579:D1579"/>
    <mergeCell ref="G1579:H1579"/>
    <mergeCell ref="I1579:J1579"/>
    <mergeCell ref="E1579:F1579"/>
    <mergeCell ref="E1580:F1580"/>
    <mergeCell ref="E1581:F1581"/>
    <mergeCell ref="I1577:J1577"/>
    <mergeCell ref="C1143:C1144"/>
    <mergeCell ref="D1143:D1144"/>
    <mergeCell ref="E1143:G1143"/>
    <mergeCell ref="A1508:F1508"/>
    <mergeCell ref="G1508:H1508"/>
    <mergeCell ref="I1508:J1508"/>
    <mergeCell ref="G1504:H1504"/>
    <mergeCell ref="I1504:J1504"/>
    <mergeCell ref="A1505:F1505"/>
    <mergeCell ref="G1505:H1505"/>
    <mergeCell ref="I1505:J1505"/>
    <mergeCell ref="H1151:J1151"/>
    <mergeCell ref="A1506:F1506"/>
    <mergeCell ref="G1506:H1506"/>
    <mergeCell ref="I1506:J1506"/>
    <mergeCell ref="A1507:F1507"/>
    <mergeCell ref="E1133:G1133"/>
    <mergeCell ref="E738:G738"/>
    <mergeCell ref="A524:J524"/>
    <mergeCell ref="A526:J527"/>
    <mergeCell ref="H738:J738"/>
    <mergeCell ref="A739:D739"/>
    <mergeCell ref="I828:J828"/>
    <mergeCell ref="A743:J743"/>
    <mergeCell ref="I1483:J1483"/>
    <mergeCell ref="A1486:F1487"/>
    <mergeCell ref="G1486:J1486"/>
    <mergeCell ref="G1487:H1487"/>
    <mergeCell ref="I1487:J1487"/>
    <mergeCell ref="A1488:F1488"/>
    <mergeCell ref="A1100:D1100"/>
    <mergeCell ref="A1091:D1091"/>
    <mergeCell ref="E1091:G1091"/>
    <mergeCell ref="E1082:G1082"/>
    <mergeCell ref="H1082:J1082"/>
    <mergeCell ref="E1079:G1079"/>
    <mergeCell ref="H1079:J1079"/>
    <mergeCell ref="E1080:G1080"/>
    <mergeCell ref="H1133:J1133"/>
    <mergeCell ref="A1145:J1145"/>
    <mergeCell ref="A1136:B1137"/>
    <mergeCell ref="A1138:J1138"/>
    <mergeCell ref="A1146:B1147"/>
    <mergeCell ref="A1148:B1149"/>
    <mergeCell ref="H1078:J1078"/>
    <mergeCell ref="E1150:G1150"/>
    <mergeCell ref="H1150:J1150"/>
    <mergeCell ref="E1151:G1151"/>
    <mergeCell ref="B47:C47"/>
    <mergeCell ref="B48:C48"/>
    <mergeCell ref="B49:C49"/>
    <mergeCell ref="B50:C50"/>
    <mergeCell ref="E47:F47"/>
    <mergeCell ref="G1578:H1578"/>
    <mergeCell ref="I1578:J1578"/>
    <mergeCell ref="I1557:J1557"/>
    <mergeCell ref="E1558:F1558"/>
    <mergeCell ref="G1558:H1558"/>
    <mergeCell ref="I1558:J1558"/>
    <mergeCell ref="A1559:D1559"/>
    <mergeCell ref="E1559:F1559"/>
    <mergeCell ref="G1559:H1559"/>
    <mergeCell ref="I1559:J1559"/>
    <mergeCell ref="H1045:J1045"/>
    <mergeCell ref="H1046:J1046"/>
    <mergeCell ref="A1050:J1050"/>
    <mergeCell ref="A1053:D1055"/>
    <mergeCell ref="E1053:J1053"/>
    <mergeCell ref="E1054:J1054"/>
    <mergeCell ref="E1055:G1055"/>
    <mergeCell ref="H1055:J1055"/>
    <mergeCell ref="A1056:D1056"/>
    <mergeCell ref="E1056:G1056"/>
    <mergeCell ref="H1056:J1056"/>
    <mergeCell ref="E1100:G1100"/>
    <mergeCell ref="H1100:J1100"/>
    <mergeCell ref="B1125:J1125"/>
    <mergeCell ref="B907:J907"/>
    <mergeCell ref="A731:J731"/>
    <mergeCell ref="I1491:J1491"/>
    <mergeCell ref="A363:J363"/>
    <mergeCell ref="A905:J905"/>
    <mergeCell ref="A661:J661"/>
    <mergeCell ref="A663:J663"/>
    <mergeCell ref="D688:D690"/>
    <mergeCell ref="D687:J687"/>
    <mergeCell ref="C687:C690"/>
    <mergeCell ref="H712:J712"/>
    <mergeCell ref="E713:G713"/>
    <mergeCell ref="H713:J713"/>
    <mergeCell ref="G501:H501"/>
    <mergeCell ref="E735:G736"/>
    <mergeCell ref="H735:J736"/>
    <mergeCell ref="I502:J502"/>
    <mergeCell ref="E500:F500"/>
    <mergeCell ref="G500:H500"/>
    <mergeCell ref="I493:J493"/>
    <mergeCell ref="B720:J720"/>
    <mergeCell ref="B703:J703"/>
    <mergeCell ref="A709:D709"/>
    <mergeCell ref="E709:G709"/>
    <mergeCell ref="H709:J709"/>
    <mergeCell ref="A710:D710"/>
    <mergeCell ref="E710:G710"/>
    <mergeCell ref="A738:D738"/>
    <mergeCell ref="A741:J741"/>
    <mergeCell ref="E759:G759"/>
    <mergeCell ref="H759:J759"/>
    <mergeCell ref="A760:D760"/>
    <mergeCell ref="E760:G760"/>
    <mergeCell ref="E475:G475"/>
    <mergeCell ref="H475:J475"/>
    <mergeCell ref="A469:J469"/>
    <mergeCell ref="A1481:F1481"/>
    <mergeCell ref="G1481:H1481"/>
    <mergeCell ref="I1481:J1481"/>
    <mergeCell ref="E1382:G1382"/>
    <mergeCell ref="H1382:J1382"/>
    <mergeCell ref="A1095:J1095"/>
    <mergeCell ref="A1121:J1121"/>
    <mergeCell ref="A1240:J1240"/>
    <mergeCell ref="A1245:D1247"/>
    <mergeCell ref="E1245:G1245"/>
    <mergeCell ref="H1245:J1245"/>
    <mergeCell ref="E1246:G1246"/>
    <mergeCell ref="H1246:J1246"/>
    <mergeCell ref="A1248:D1248"/>
    <mergeCell ref="A1249:D1249"/>
    <mergeCell ref="A1250:D1250"/>
    <mergeCell ref="A1252:J1252"/>
    <mergeCell ref="A1254:J1254"/>
    <mergeCell ref="A1315:J1315"/>
    <mergeCell ref="B1242:J1242"/>
    <mergeCell ref="E1099:G1099"/>
    <mergeCell ref="H1099:J1099"/>
    <mergeCell ref="A1101:D1101"/>
    <mergeCell ref="E1101:G1101"/>
    <mergeCell ref="H1101:J1101"/>
    <mergeCell ref="C1139:C1140"/>
    <mergeCell ref="D1139:D1140"/>
    <mergeCell ref="H1135:J1135"/>
    <mergeCell ref="A1150:B1151"/>
    <mergeCell ref="C1150:C1151"/>
    <mergeCell ref="D1150:D1151"/>
    <mergeCell ref="G1507:H1507"/>
    <mergeCell ref="I1507:J1507"/>
    <mergeCell ref="A1169:B1170"/>
    <mergeCell ref="A1187:J1187"/>
    <mergeCell ref="H1192:J1192"/>
    <mergeCell ref="H1167:J1167"/>
    <mergeCell ref="A1167:B1168"/>
    <mergeCell ref="A1164:J1164"/>
    <mergeCell ref="E1168:G1168"/>
    <mergeCell ref="H1168:J1168"/>
    <mergeCell ref="C1185:C1186"/>
    <mergeCell ref="D1185:D1186"/>
    <mergeCell ref="E1185:G1185"/>
    <mergeCell ref="H1185:J1185"/>
    <mergeCell ref="E1186:G1186"/>
    <mergeCell ref="H1186:J1186"/>
    <mergeCell ref="B35:K35"/>
    <mergeCell ref="A1483:F1483"/>
    <mergeCell ref="G1483:H1483"/>
    <mergeCell ref="B1500:J1500"/>
    <mergeCell ref="A1501:B1501"/>
    <mergeCell ref="A1502:F1503"/>
    <mergeCell ref="G1502:J1502"/>
    <mergeCell ref="G1503:H1503"/>
    <mergeCell ref="I1503:J1503"/>
    <mergeCell ref="A1504:F1504"/>
    <mergeCell ref="A118:J118"/>
    <mergeCell ref="A119:J119"/>
    <mergeCell ref="A129:J129"/>
    <mergeCell ref="A130:J130"/>
    <mergeCell ref="A114:J114"/>
    <mergeCell ref="A115:J115"/>
    <mergeCell ref="A1510:F1511"/>
    <mergeCell ref="A1517:B1517"/>
    <mergeCell ref="A1519:J1519"/>
    <mergeCell ref="A1521:J1521"/>
    <mergeCell ref="A1512:F1512"/>
    <mergeCell ref="G1512:H1512"/>
    <mergeCell ref="I1512:J1512"/>
    <mergeCell ref="A1513:F1513"/>
    <mergeCell ref="G1513:H1513"/>
    <mergeCell ref="I1513:J1513"/>
    <mergeCell ref="A1514:F1514"/>
    <mergeCell ref="G1514:H1514"/>
    <mergeCell ref="I1514:J1514"/>
    <mergeCell ref="A1515:F1515"/>
    <mergeCell ref="G1515:H1515"/>
    <mergeCell ref="I1515:J1515"/>
    <mergeCell ref="A1516:F1516"/>
    <mergeCell ref="G1516:H1516"/>
    <mergeCell ref="I1516:J1516"/>
    <mergeCell ref="G1510:J1510"/>
    <mergeCell ref="G1511:H1511"/>
    <mergeCell ref="I1511:J1511"/>
  </mergeCells>
  <conditionalFormatting sqref="B35:J35">
    <cfRule type="colorScale" priority="1">
      <colorScale>
        <cfvo type="min"/>
        <cfvo type="percentile" val="50"/>
        <cfvo type="max"/>
        <color rgb="FF5A8AC6"/>
        <color rgb="FFFCFCFF"/>
        <color rgb="FFF8696B"/>
      </colorScale>
    </cfRule>
  </conditionalFormatting>
  <dataValidations count="7">
    <dataValidation type="whole" allowBlank="1" showInputMessage="1" showErrorMessage="1" sqref="E102:H104" xr:uid="{00000000-0002-0000-0000-000000000000}">
      <formula1>0</formula1>
      <formula2>99999999999999900000</formula2>
    </dataValidation>
    <dataValidation type="custom" allowBlank="1" showInputMessage="1" showErrorMessage="1" errorTitle="UPOZORNENNIE" error="Pokúšate sa zmeniť bunku, ktorá obsahuje automatický výpočet. Najskôr vyplňte údaje za bezprostredne predchádzajúce obdobie." sqref="B570:I570 EP539:EW539 OL539:OS539 YH539:YO539 AID539:AIK539 ARZ539:ASG539 BBV539:BCC539 BLR539:BLY539 BVN539:BVU539 CFJ539:CFQ539 CPF539:CPM539 CZB539:CZI539 DIX539:DJE539 DST539:DTA539 ECP539:ECW539 EML539:EMS539 EWH539:EWO539 FGD539:FGK539 FPZ539:FQG539 FZV539:GAC539 GJR539:GJY539 GTN539:GTU539 HDJ539:HDQ539 HNF539:HNM539 HXB539:HXI539 IGX539:IHE539 IQT539:IRA539 JAP539:JAW539 JKL539:JKS539 JUH539:JUO539 KED539:KEK539 KNZ539:KOG539 KXV539:KYC539 LHR539:LHY539 LRN539:LRU539 MBJ539:MBQ539 MLF539:MLM539 MVB539:MVI539 NEX539:NFE539 NOT539:NPA539 NYP539:NYW539 OIL539:OIS539 OSH539:OSO539 PCD539:PCK539 PLZ539:PMG539 PVV539:PWC539 QFR539:QFY539 QPN539:QPU539 QZJ539:QZQ539 RJF539:RJM539 RTB539:RTI539 SCX539:SDE539 SMT539:SNA539 SWP539:SWW539 TGL539:TGS539 TQH539:TQO539 UAD539:UAK539 UJZ539:UKG539 UTV539:UUC539 VDR539:VDY539 VNN539:VNU539 VXJ539:VXQ539 WHF539:WHM539 C300:I300 EQ300:EW300 OM300:OS300 YI300:YO300 AIE300:AIK300 ASA300:ASG300 BBW300:BCC300 BLS300:BLY300 BVO300:BVU300 CFK300:CFQ300 CPG300:CPM300 CZC300:CZI300 DIY300:DJE300 DSU300:DTA300 ECQ300:ECW300 EMM300:EMS300 EWI300:EWO300 FGE300:FGK300 FQA300:FQG300 FZW300:GAC300 GJS300:GJY300 GTO300:GTU300 HDK300:HDQ300 HNG300:HNM300 HXC300:HXI300 IGY300:IHE300 IQU300:IRA300 JAQ300:JAW300 JKM300:JKS300 JUI300:JUO300 KEE300:KEK300 KOA300:KOG300 KXW300:KYC300 LHS300:LHY300 LRO300:LRU300 MBK300:MBQ300 MLG300:MLM300 MVC300:MVI300 NEY300:NFE300 NOU300:NPA300 NYQ300:NYW300 OIM300:OIS300 OSI300:OSO300 PCE300:PCK300 PMA300:PMG300 PVW300:PWC300 QFS300:QFY300 QPO300:QPU300 QZK300:QZQ300 RJG300:RJM300 RTC300:RTI300 SCY300:SDE300 SMU300:SNA300 SWQ300:SWW300 TGM300:TGS300 TQI300:TQO300 UAE300:UAK300 UKA300:UKG300 UTW300:UUC300 VDS300:VDY300 VNO300:VNU300 VXK300:VXQ300 WHG300:WHM300 C306:I306 EQ306:EW306 OM306:OS306 YI306:YO306 AIE306:AIK306 ASA306:ASG306 BBW306:BCC306 BLS306:BLY306 BVO306:BVU306 CFK306:CFQ306 CPG306:CPM306 CZC306:CZI306 DIY306:DJE306 DSU306:DTA306 ECQ306:ECW306 EMM306:EMS306 EWI306:EWO306 FGE306:FGK306 FQA306:FQG306 FZW306:GAC306 GJS306:GJY306 GTO306:GTU306 HDK306:HDQ306 HNG306:HNM306 HXC306:HXI306 IGY306:IHE306 IQU306:IRA306 JAQ306:JAW306 JKM306:JKS306 JUI306:JUO306 KEE306:KEK306 KOA306:KOG306 KXW306:KYC306 LHS306:LHY306 LRO306:LRU306 MBK306:MBQ306 MLG306:MLM306 MVC306:MVI306 NEY306:NFE306 NOU306:NPA306 NYQ306:NYW306 OIM306:OIS306 OSI306:OSO306 PCE306:PCK306 PMA306:PMG306 PVW306:PWC306 QFS306:QFY306 QPO306:QPU306 QZK306:QZQ306 RJG306:RJM306 RTC306:RTI306 SCY306:SDE306 SMU306:SNA306 SWQ306:SWW306 TGM306:TGS306 TQI306:TQO306 UAE306:UAK306 UKA306:UKG306 UTW306:UUC306 VDS306:VDY306 VNO306:VNU306 VXK306:VXQ306 WHG306:WHM306 C294:I294 EQ294:EW294 OM294:OS294 YI294:YO294 AIE294:AIK294 ASA294:ASG294 BBW294:BCC294 BLS294:BLY294 BVO294:BVU294 CFK294:CFQ294 CPG294:CPM294 CZC294:CZI294 DIY294:DJE294 DSU294:DTA294 ECQ294:ECW294 EMM294:EMS294 EWI294:EWO294 FGE294:FGK294 FQA294:FQG294 FZW294:GAC294 GJS294:GJY294 GTO294:GTU294 HDK294:HDQ294 HNG294:HNM294 HXC294:HXI294 IGY294:IHE294 IQU294:IRA294 JAQ294:JAW294 JKM294:JKS294 JUI294:JUO294 KEE294:KEK294 KOA294:KOG294 KXW294:KYC294 LHS294:LHY294 LRO294:LRU294 MBK294:MBQ294 MLG294:MLM294 MVC294:MVI294 NEY294:NFE294 NOU294:NPA294 NYQ294:NYW294 OIM294:OIS294 OSI294:OSO294 PCE294:PCK294 PMA294:PMG294 PVW294:PWC294 QFS294:QFY294 QPO294:QPU294 QZK294:QZQ294 RJG294:RJM294 RTC294:RTI294 SCY294:SDE294 SMU294:SNA294 SWQ294:SWW294 TGM294:TGS294 TQI294:TQO294 UAE294:UAK294 UKA294:UKG294 UTW294:UUC294 VDS294:VDY294 VNO294:VNU294 VXK294:VXQ294 WHG294:WHM294 B545:I545 EP545:EW545 OL545:OS545 YH545:YO545 AID545:AIK545 ARZ545:ASG545 BBV545:BCC545 BLR545:BLY545 BVN545:BVU545 CFJ545:CFQ545 CPF545:CPM545 CZB545:CZI545 DIX545:DJE545 DST545:DTA545 ECP545:ECW545 EML545:EMS545 EWH545:EWO545 FGD545:FGK545 FPZ545:FQG545 FZV545:GAC545 GJR545:GJY545 GTN545:GTU545 HDJ545:HDQ545 HNF545:HNM545 HXB545:HXI545 IGX545:IHE545 IQT545:IRA545 JAP545:JAW545 JKL545:JKS545 JUH545:JUO545 KED545:KEK545 KNZ545:KOG545 KXV545:KYC545 LHR545:LHY545 LRN545:LRU545 MBJ545:MBQ545 MLF545:MLM545 MVB545:MVI545 NEX545:NFE545 NOT545:NPA545 NYP545:NYW545 OIL545:OIS545 OSH545:OSO545 PCD545:PCK545 PLZ545:PMG545 PVV545:PWC545 QFR545:QFY545 QPN545:QPU545 QZJ545:QZQ545 RJF545:RJM545 RTB545:RTI545 SCX545:SDE545 SMT545:SNA545 SWP545:SWW545 TGL545:TGS545 TQH545:TQO545 UAD545:UAK545 UJZ545:UKG545 UTV545:UUC545 VDR545:VDY545 VNN545:VNU545 VXJ545:VXQ545 WHF545:WHM545 B368:I368 EP368:EW368 OL368:OS368 YH368:YO368 AID368:AIK368 ARZ368:ASG368 BBV368:BCC368 BLR368:BLY368 BVN368:BVU368 CFJ368:CFQ368 CPF368:CPM368 CZB368:CZI368 DIX368:DJE368 DST368:DTA368 ECP368:ECW368 EML368:EMS368 EWH368:EWO368 FGD368:FGK368 FPZ368:FQG368 FZV368:GAC368 GJR368:GJY368 GTN368:GTU368 HDJ368:HDQ368 HNF368:HNM368 HXB368:HXI368 IGX368:IHE368 IQT368:IRA368 JAP368:JAW368 JKL368:JKS368 JUH368:JUO368 KED368:KEK368 KNZ368:KOG368 KXV368:KYC368 LHR368:LHY368 LRN368:LRU368 MBJ368:MBQ368 MLF368:MLM368 MVB368:MVI368 NEX368:NFE368 NOT368:NPA368 NYP368:NYW368 OIL368:OIS368 OSH368:OSO368 PCD368:PCK368 PLZ368:PMG368 PVV368:PWC368 QFR368:QFY368 QPN368:QPU368 QZJ368:QZQ368 RJF368:RJM368 RTB368:RTI368 SCX368:SDE368 SMT368:SNA368 SWP368:SWW368 TGL368:TGS368 TQH368:TQO368 UAD368:UAK368 UJZ368:UKG368 UTV368:UUC368 VDR368:VDY368 VNN368:VNU368 VXJ368:VXQ368 WHF368:WHM368 B374:I374 EP374:EW374 OL374:OS374 YH374:YO374 AID374:AIK374 ARZ374:ASG374 BBV374:BCC374 BLR374:BLY374 BVN374:BVU374 CFJ374:CFQ374 CPF374:CPM374 CZB374:CZI374 DIX374:DJE374 DST374:DTA374 ECP374:ECW374 EML374:EMS374 EWH374:EWO374 FGD374:FGK374 FPZ374:FQG374 FZV374:GAC374 GJR374:GJY374 GTN374:GTU374 HDJ374:HDQ374 HNF374:HNM374 HXB374:HXI374 IGX374:IHE374 IQT374:IRA374 JAP374:JAW374 JKL374:JKS374 JUH374:JUO374 KED374:KEK374 KNZ374:KOG374 KXV374:KYC374 LHR374:LHY374 LRN374:LRU374 MBJ374:MBQ374 MLF374:MLM374 MVB374:MVI374 NEX374:NFE374 NOT374:NPA374 NYP374:NYW374 OIL374:OIS374 OSH374:OSO374 PCD374:PCK374 PLZ374:PMG374 PVV374:PWC374 QFR374:QFY374 QPN374:QPU374 QZJ374:QZQ374 RJF374:RJM374 RTB374:RTI374 SCX374:SDE374 SMT374:SNA374 SWP374:SWW374 TGL374:TGS374 TQH374:TQO374 UAD374:UAK374 UJZ374:UKG374 UTV374:UUC374 VDR374:VDY374 VNN374:VNU374 VXJ374:VXQ374 WHF374:WHM374 B380:I380 EP380:EW380 OL380:OS380 YH380:YO380 AID380:AIK380 ARZ380:ASG380 BBV380:BCC380 BLR380:BLY380 BVN380:BVU380 CFJ380:CFQ380 CPF380:CPM380 CZB380:CZI380 DIX380:DJE380 DST380:DTA380 ECP380:ECW380 EML380:EMS380 EWH380:EWO380 FGD380:FGK380 FPZ380:FQG380 FZV380:GAC380 GJR380:GJY380 GTN380:GTU380 HDJ380:HDQ380 HNF380:HNM380 HXB380:HXI380 IGX380:IHE380 IQT380:IRA380 JAP380:JAW380 JKL380:JKS380 JUH380:JUO380 KED380:KEK380 KNZ380:KOG380 KXV380:KYC380 LHR380:LHY380 LRN380:LRU380 MBJ380:MBQ380 MLF380:MLM380 MVB380:MVI380 NEX380:NFE380 NOT380:NPA380 NYP380:NYW380 OIL380:OIS380 OSH380:OSO380 PCD380:PCK380 PLZ380:PMG380 PVV380:PWC380 QFR380:QFY380 QPN380:QPU380 QZJ380:QZQ380 RJF380:RJM380 RTB380:RTI380 SCX380:SDE380 SMT380:SNA380 SWP380:SWW380 TGL380:TGS380 TQH380:TQO380 UAD380:UAK380 UJZ380:UKG380 UTV380:UUC380 VDR380:VDY380 VNN380:VNU380 VXJ380:VXQ380 WHF380:WHM380 B564:I564 B539:I539" xr:uid="{00000000-0002-0000-0000-000001000000}">
      <formula1>"xy1"</formula1>
    </dataValidation>
    <dataValidation type="custom" allowBlank="1" showInputMessage="1" showErrorMessage="1" errorTitle="UPOZORNENIE" error="Pokúšate sa zmeniť bunku s automatickým výpočtom" sqref="C347:J348 EQ347:EX348 OM347:OT348 YI347:YP348 AIE347:AIL348 ASA347:ASH348 BBW347:BCD348 BLS347:BLZ348 BVO347:BVV348 CFK347:CFR348 CPG347:CPN348 CZC347:CZJ348 DIY347:DJF348 DSU347:DTB348 ECQ347:ECX348 EMM347:EMT348 EWI347:EWP348 FGE347:FGL348 FQA347:FQH348 FZW347:GAD348 GJS347:GJZ348 GTO347:GTV348 HDK347:HDR348 HNG347:HNN348 HXC347:HXJ348 IGY347:IHF348 IQU347:IRB348 JAQ347:JAX348 JKM347:JKT348 JUI347:JUP348 KEE347:KEL348 KOA347:KOH348 KXW347:KYD348 LHS347:LHZ348 LRO347:LRV348 MBK347:MBR348 MLG347:MLN348 MVC347:MVJ348 NEY347:NFF348 NOU347:NPB348 NYQ347:NYX348 OIM347:OIT348 OSI347:OSP348 PCE347:PCL348 PMA347:PMH348 PVW347:PWD348 QFS347:QFZ348 QPO347:QPV348 QZK347:QZR348 RJG347:RJN348 RTC347:RTJ348 SCY347:SDF348 SMU347:SNB348 SWQ347:SWX348 TGM347:TGT348 TQI347:TQP348 UAE347:UAL348 UKA347:UKH348 UTW347:UUD348 VDS347:VDZ348 VNO347:VNV348 VXK347:VXR348 WHG347:WHN348 C312:J313 EQ312:EX313 OM312:OT313 YI312:YP313 AIE312:AIL313 ASA312:ASH313 BBW312:BCD313 BLS312:BLZ313 BVO312:BVV313 CFK312:CFR313 CPG312:CPN313 CZC312:CZJ313 DIY312:DJF313 DSU312:DTB313 ECQ312:ECX313 EMM312:EMT313 EWI312:EWP313 FGE312:FGL313 FQA312:FQH313 FZW312:GAD313 GJS312:GJZ313 GTO312:GTV313 HDK312:HDR313 HNG312:HNN313 HXC312:HXJ313 IGY312:IHF313 IQU312:IRB313 JAQ312:JAX313 JKM312:JKT313 JUI312:JUP313 KEE312:KEL313 KOA312:KOH313 KXW312:KYD313 LHS312:LHZ313 LRO312:LRV313 MBK312:MBR313 MLG312:MLN313 MVC312:MVJ313 NEY312:NFF313 NOU312:NPB313 NYQ312:NYX313 OIM312:OIT313 OSI312:OSP313 PCE312:PCL313 PMA312:PMH313 PVW312:PWD313 QFS312:QFZ313 QPO312:QPV313 QZK312:QZR313 RJG312:RJN313 RTC312:RTJ313 SCY312:SDF313 SMU312:SNB313 SWQ312:SWX313 TGM312:TGT313 TQI312:TQP313 UAE312:UAL313 UKA312:UKH313 UTW312:UUD313 VDS312:VDZ313 VNO312:VNV313 VXK312:VXR313 WHG312:WHN313 J294:J297 EX294:EX297 OT294:OT297 YP294:YP297 AIL294:AIL297 ASH294:ASH297 BCD294:BCD297 BLZ294:BLZ297 BVV294:BVV297 CFR294:CFR297 CPN294:CPN297 CZJ294:CZJ297 DJF294:DJF297 DTB294:DTB297 ECX294:ECX297 EMT294:EMT297 EWP294:EWP297 FGL294:FGL297 FQH294:FQH297 GAD294:GAD297 GJZ294:GJZ297 GTV294:GTV297 HDR294:HDR297 HNN294:HNN297 HXJ294:HXJ297 IHF294:IHF297 IRB294:IRB297 JAX294:JAX297 JKT294:JKT297 JUP294:JUP297 KEL294:KEL297 KOH294:KOH297 KYD294:KYD297 LHZ294:LHZ297 LRV294:LRV297 MBR294:MBR297 MLN294:MLN297 MVJ294:MVJ297 NFF294:NFF297 NPB294:NPB297 NYX294:NYX297 OIT294:OIT297 OSP294:OSP297 PCL294:PCL297 PMH294:PMH297 PWD294:PWD297 QFZ294:QFZ297 QPV294:QPV297 QZR294:QZR297 RJN294:RJN297 RTJ294:RTJ297 SDF294:SDF297 SNB294:SNB297 SWX294:SWX297 TGT294:TGT297 TQP294:TQP297 UAL294:UAL297 UKH294:UKH297 UUD294:UUD297 VDZ294:VDZ297 VNV294:VNV297 VXR294:VXR297 WHN294:WHN297 J300:J304 EX300:EX304 OT300:OT304 YP300:YP304 AIL300:AIL304 ASH300:ASH304 BCD300:BCD304 BLZ300:BLZ304 BVV300:BVV304 CFR300:CFR304 CPN300:CPN304 CZJ300:CZJ304 DJF300:DJF304 DTB300:DTB304 ECX300:ECX304 EMT300:EMT304 EWP300:EWP304 FGL300:FGL304 FQH300:FQH304 GAD300:GAD304 GJZ300:GJZ304 GTV300:GTV304 HDR300:HDR304 HNN300:HNN304 HXJ300:HXJ304 IHF300:IHF304 IRB300:IRB304 JAX300:JAX304 JKT300:JKT304 JUP300:JUP304 KEL300:KEL304 KOH300:KOH304 KYD300:KYD304 LHZ300:LHZ304 LRV300:LRV304 MBR300:MBR304 MLN300:MLN304 MVJ300:MVJ304 NFF300:NFF304 NPB300:NPB304 NYX300:NYX304 OIT300:OIT304 OSP300:OSP304 PCL300:PCL304 PMH300:PMH304 PWD300:PWD304 QFZ300:QFZ304 QPV300:QPV304 QZR300:QZR304 RJN300:RJN304 RTJ300:RTJ304 SDF300:SDF304 SNB300:SNB304 SWX300:SWX304 TGT300:TGT304 TQP300:TQP304 UAL300:UAL304 UKH300:UKH304 UUD300:UUD304 VDZ300:VDZ304 VNV300:VNV304 VXR300:VXR304 WHN300:WHN304 J306:J310 EX306:EX310 OT306:OT310 YP306:YP310 AIL306:AIL310 ASH306:ASH310 BCD306:BCD310 BLZ306:BLZ310 BVV306:BVV310 CFR306:CFR310 CPN306:CPN310 CZJ306:CZJ310 DJF306:DJF310 DTB306:DTB310 ECX306:ECX310 EMT306:EMT310 EWP306:EWP310 FGL306:FGL310 FQH306:FQH310 GAD306:GAD310 GJZ306:GJZ310 GTV306:GTV310 HDR306:HDR310 HNN306:HNN310 HXJ306:HXJ310 IHF306:IHF310 IRB306:IRB310 JAX306:JAX310 JKT306:JKT310 JUP306:JUP310 KEL306:KEL310 KOH306:KOH310 KYD306:KYD310 LHZ306:LHZ310 LRV306:LRV310 MBR306:MBR310 MLN306:MLN310 MVJ306:MVJ310 NFF306:NFF310 NPB306:NPB310 NYX306:NYX310 OIT306:OIT310 OSP306:OSP310 PCL306:PCL310 PMH306:PMH310 PWD306:PWD310 QFZ306:QFZ310 QPV306:QPV310 QZR306:QZR310 RJN306:RJN310 RTJ306:RTJ310 SDF306:SDF310 SNB306:SNB310 SWX306:SWX310 TGT306:TGT310 TQP306:TQP310 UAL306:UAL310 UKH306:UKH310 UUD306:UUD310 VDZ306:VDZ310 VNV306:VNV310 VXR306:VXR310 WHN306:WHN310 C298:J298 EQ298:EX298 OM298:OT298 YI298:YP298 AIE298:AIL298 ASA298:ASH298 BBW298:BCD298 BLS298:BLZ298 BVO298:BVV298 CFK298:CFR298 CPG298:CPN298 CZC298:CZJ298 DIY298:DJF298 DSU298:DTB298 ECQ298:ECX298 EMM298:EMT298 EWI298:EWP298 FGE298:FGL298 FQA298:FQH298 FZW298:GAD298 GJS298:GJZ298 GTO298:GTV298 HDK298:HDR298 HNG298:HNN298 HXC298:HXJ298 IGY298:IHF298 IQU298:IRB298 JAQ298:JAX298 JKM298:JKT298 JUI298:JUP298 KEE298:KEL298 KOA298:KOH298 KXW298:KYD298 LHS298:LHZ298 LRO298:LRV298 MBK298:MBR298 MLG298:MLN298 MVC298:MVJ298 NEY298:NFF298 NOU298:NPB298 NYQ298:NYX298 OIM298:OIT298 OSI298:OSP298 PCE298:PCL298 PMA298:PMH298 PVW298:PWD298 QFS298:QFZ298 QPO298:QPV298 QZK298:QZR298 RJG298:RJN298 RTC298:RTJ298 SCY298:SDF298 SMU298:SNB298 SWQ298:SWX298 TGM298:TGT298 TQI298:TQP298 UAE298:UAL298 UKA298:UKH298 UTW298:UUD298 VDS298:VDZ298 VNO298:VNV298 VXK298:VXR298 WHG298:WHN298 J380:J384 EX380:EX384 OT380:OT384 YP380:YP384 AIL380:AIL384 ASH380:ASH384 BCD380:BCD384 BLZ380:BLZ384 BVV380:BVV384 CFR380:CFR384 CPN380:CPN384 CZJ380:CZJ384 DJF380:DJF384 DTB380:DTB384 ECX380:ECX384 EMT380:EMT384 EWP380:EWP384 FGL380:FGL384 FQH380:FQH384 GAD380:GAD384 GJZ380:GJZ384 GTV380:GTV384 HDR380:HDR384 HNN380:HNN384 HXJ380:HXJ384 IHF380:IHF384 IRB380:IRB384 JAX380:JAX384 JKT380:JKT384 JUP380:JUP384 KEL380:KEL384 KOH380:KOH384 KYD380:KYD384 LHZ380:LHZ384 LRV380:LRV384 MBR380:MBR384 MLN380:MLN384 MVJ380:MVJ384 NFF380:NFF384 NPB380:NPB384 NYX380:NYX384 OIT380:OIT384 OSP380:OSP384 PCL380:PCL384 PMH380:PMH384 PWD380:PWD384 QFZ380:QFZ384 QPV380:QPV384 QZR380:QZR384 RJN380:RJN384 RTJ380:RTJ384 SDF380:SDF384 SNB380:SNB384 SWX380:SWX384 TGT380:TGT384 TQP380:TQP384 UAL380:UAL384 UKH380:UKH384 UUD380:UUD384 VDZ380:VDZ384 VNV380:VNV384 VXR380:VXR384 WHN380:WHN384 J374:J378 EX374:EX378 OT374:OT378 YP374:YP378 AIL374:AIL378 ASH374:ASH378 BCD374:BCD378 BLZ374:BLZ378 BVV374:BVV378 CFR374:CFR378 CPN374:CPN378 CZJ374:CZJ378 DJF374:DJF378 DTB374:DTB378 ECX374:ECX378 EMT374:EMT378 EWP374:EWP378 FGL374:FGL378 FQH374:FQH378 GAD374:GAD378 GJZ374:GJZ378 GTV374:GTV378 HDR374:HDR378 HNN374:HNN378 HXJ374:HXJ378 IHF374:IHF378 IRB374:IRB378 JAX374:JAX378 JKT374:JKT378 JUP374:JUP378 KEL374:KEL378 KOH374:KOH378 KYD374:KYD378 LHZ374:LHZ378 LRV374:LRV378 MBR374:MBR378 MLN374:MLN378 MVJ374:MVJ378 NFF374:NFF378 NPB374:NPB378 NYX374:NYX378 OIT374:OIT378 OSP374:OSP378 PCL374:PCL378 PMH374:PMH378 PWD374:PWD378 QFZ374:QFZ378 QPV374:QPV378 QZR374:QZR378 RJN374:RJN378 RTJ374:RTJ378 SDF374:SDF378 SNB374:SNB378 SWX374:SWX378 TGT374:TGT378 TQP374:TQP378 UAL374:UAL378 UKH374:UKH378 UUD374:UUD378 VDZ374:VDZ378 VNV374:VNV378 VXR374:VXR378 WHN374:WHN378 J368:J372 EX368:EX372 OT368:OT372 YP368:YP372 AIL368:AIL372 ASH368:ASH372 BCD368:BCD372 BLZ368:BLZ372 BVV368:BVV372 CFR368:CFR372 CPN368:CPN372 CZJ368:CZJ372 DJF368:DJF372 DTB368:DTB372 ECX368:ECX372 EMT368:EMT372 EWP368:EWP372 FGL368:FGL372 FQH368:FQH372 GAD368:GAD372 GJZ368:GJZ372 GTV368:GTV372 HDR368:HDR372 HNN368:HNN372 HXJ368:HXJ372 IHF368:IHF372 IRB368:IRB372 JAX368:JAX372 JKT368:JKT372 JUP368:JUP372 KEL368:KEL372 KOH368:KOH372 KYD368:KYD372 LHZ368:LHZ372 LRV368:LRV372 MBR368:MBR372 MLN368:MLN372 MVJ368:MVJ372 NFF368:NFF372 NPB368:NPB372 NYX368:NYX372 OIT368:OIT372 OSP368:OSP372 PCL368:PCL372 PMH368:PMH372 PWD368:PWD372 QFZ368:QFZ372 QPV368:QPV372 QZR368:QZR372 RJN368:RJN372 RTJ368:RTJ372 SDF368:SDF372 SNB368:SNB372 SWX368:SWX372 TGT368:TGT372 TQP368:TQP372 UAL368:UAL372 UKH368:UKH372 UUD368:UUD372 VDZ368:VDZ372 VNV368:VNV372 VXR368:VXR372 WHN368:WHN372 B421:J422 EP421:EX422 OL421:OT422 YH421:YP422 AID421:AIL422 ARZ421:ASH422 BBV421:BCD422 BLR421:BLZ422 BVN421:BVV422 CFJ421:CFR422 CPF421:CPN422 CZB421:CZJ422 DIX421:DJF422 DST421:DTB422 ECP421:ECX422 EML421:EMT422 EWH421:EWP422 FGD421:FGL422 FPZ421:FQH422 FZV421:GAD422 GJR421:GJZ422 GTN421:GTV422 HDJ421:HDR422 HNF421:HNN422 HXB421:HXJ422 IGX421:IHF422 IQT421:IRB422 JAP421:JAX422 JKL421:JKT422 JUH421:JUP422 KED421:KEL422 KNZ421:KOH422 KXV421:KYD422 LHR421:LHZ422 LRN421:LRV422 MBJ421:MBR422 MLF421:MLN422 MVB421:MVJ422 NEX421:NFF422 NOT421:NPB422 NYP421:NYX422 OIL421:OIT422 OSH421:OSP422 PCD421:PCL422 PLZ421:PMH422 PVV421:PWD422 QFR421:QFZ422 QPN421:QPV422 QZJ421:QZR422 RJF421:RJN422 RTB421:RTJ422 SCX421:SDF422 SMT421:SNB422 SWP421:SWX422 TGL421:TGT422 TQH421:TQP422 UAD421:UAL422 UJZ421:UKH422 UTV421:UUD422 VDR421:VDZ422 VNN421:VNV422 VXJ421:VXR422 WHF421:WHN422 J415:J419 EX415:EX419 OT415:OT419 YP415:YP419 AIL415:AIL419 ASH415:ASH419 BCD415:BCD419 BLZ415:BLZ419 BVV415:BVV419 CFR415:CFR419 CPN415:CPN419 CZJ415:CZJ419 DJF415:DJF419 DTB415:DTB419 ECX415:ECX419 EMT415:EMT419 EWP415:EWP419 FGL415:FGL419 FQH415:FQH419 GAD415:GAD419 GJZ415:GJZ419 GTV415:GTV419 HDR415:HDR419 HNN415:HNN419 HXJ415:HXJ419 IHF415:IHF419 IRB415:IRB419 JAX415:JAX419 JKT415:JKT419 JUP415:JUP419 KEL415:KEL419 KOH415:KOH419 KYD415:KYD419 LHZ415:LHZ419 LRV415:LRV419 MBR415:MBR419 MLN415:MLN419 MVJ415:MVJ419 NFF415:NFF419 NPB415:NPB419 NYX415:NYX419 OIT415:OIT419 OSP415:OSP419 PCL415:PCL419 PMH415:PMH419 PWD415:PWD419 QFZ415:QFZ419 QPV415:QPV419 QZR415:QZR419 RJN415:RJN419 RTJ415:RTJ419 SDF415:SDF419 SNB415:SNB419 SWX415:SWX419 TGT415:TGT419 TQP415:TQP419 UAL415:UAL419 UKH415:UKH419 UUD415:UUD419 VDZ415:VDZ419 VNV415:VNV419 VXR415:VXR419 WHN415:WHN419 B386:J387 EP386:EX387 OL386:OT387 YH386:YP387 AID386:AIL387 ARZ386:ASH387 BBV386:BCD387 BLR386:BLZ387 BVN386:BVV387 CFJ386:CFR387 CPF386:CPN387 CZB386:CZJ387 DIX386:DJF387 DST386:DTB387 ECP386:ECX387 EML386:EMT387 EWH386:EWP387 FGD386:FGL387 FPZ386:FQH387 FZV386:GAD387 GJR386:GJZ387 GTN386:GTV387 HDJ386:HDR387 HNF386:HNN387 HXB386:HXJ387 IGX386:IHF387 IQT386:IRB387 JAP386:JAX387 JKL386:JKT387 JUH386:JUP387 KED386:KEL387 KNZ386:KOH387 KXV386:KYD387 LHR386:LHZ387 LRN386:LRV387 MBJ386:MBR387 MLF386:MLN387 MVB386:MVJ387 NEX386:NFF387 NOT386:NPB387 NYP386:NYX387 OIL386:OIT387 OSH386:OSP387 PCD386:PCL387 PLZ386:PMH387 PVV386:PWD387 QFR386:QFZ387 QPN386:QPV387 QZJ386:QZR387 RJF386:RJN387 RTB386:RTJ387 SCX386:SDF387 SMT386:SNB387 SWP386:SWX387 TGL386:TGT387 TQH386:TQP387 UAD386:UAL387 UJZ386:UKH387 UTV386:UUD387 VDR386:VDZ387 VNN386:VNV387 VXJ386:VXR387 WHF386:WHN387 B372:I372 EP372:EW372 OL372:OS372 YH372:YO372 AID372:AIK372 ARZ372:ASG372 BBV372:BCC372 BLR372:BLY372 BVN372:BVU372 CFJ372:CFQ372 CPF372:CPM372 CZB372:CZI372 DIX372:DJE372 DST372:DTA372 ECP372:ECW372 EML372:EMS372 EWH372:EWO372 FGD372:FGK372 FPZ372:FQG372 FZV372:GAC372 GJR372:GJY372 GTN372:GTU372 HDJ372:HDQ372 HNF372:HNM372 HXB372:HXI372 IGX372:IHE372 IQT372:IRA372 JAP372:JAW372 JKL372:JKS372 JUH372:JUO372 KED372:KEK372 KNZ372:KOG372 KXV372:KYC372 LHR372:LHY372 LRN372:LRU372 MBJ372:MBQ372 MLF372:MLM372 MVB372:MVI372 NEX372:NFE372 NOT372:NPA372 NYP372:NYW372 OIL372:OIS372 OSH372:OSO372 PCD372:PCK372 PLZ372:PMG372 PVV372:PWC372 QFR372:QFY372 QPN372:QPU372 QZJ372:QZQ372 RJF372:RJM372 RTB372:RTI372 SCX372:SDE372 SMT372:SNA372 SWP372:SWW372 TGL372:TGS372 TQH372:TQO372 UAD372:UAK372 UJZ372:UKG372 UTV372:UUC372 VDR372:VDY372 VNN372:VNU372 VXJ372:VXQ372 WHF372:WHM372 J409:J413 EX409:EX413 OT409:OT413 YP409:YP413 AIL409:AIL413 ASH409:ASH413 BCD409:BCD413 BLZ409:BLZ413 BVV409:BVV413 CFR409:CFR413 CPN409:CPN413 CZJ409:CZJ413 DJF409:DJF413 DTB409:DTB413 ECX409:ECX413 EMT409:EMT413 EWP409:EWP413 FGL409:FGL413 FQH409:FQH413 GAD409:GAD413 GJZ409:GJZ413 GTV409:GTV413 HDR409:HDR413 HNN409:HNN413 HXJ409:HXJ413 IHF409:IHF413 IRB409:IRB413 JAX409:JAX413 JKT409:JKT413 JUP409:JUP413 KEL409:KEL413 KOH409:KOH413 KYD409:KYD413 LHZ409:LHZ413 LRV409:LRV413 MBR409:MBR413 MLN409:MLN413 MVJ409:MVJ413 NFF409:NFF413 NPB409:NPB413 NYX409:NYX413 OIT409:OIT413 OSP409:OSP413 PCL409:PCL413 PMH409:PMH413 PWD409:PWD413 QFZ409:QFZ413 QPV409:QPV413 QZR409:QZR413 RJN409:RJN413 RTJ409:RTJ413 SDF409:SDF413 SNB409:SNB413 SWX409:SWX413 TGT409:TGT413 TQP409:TQP413 UAL409:UAL413 UKH409:UKH413 UUD409:UUD413 VDZ409:VDZ413 VNV409:VNV413 VXR409:VXR413 WHN409:WHN413 J403:J407 EX403:EX407 OT403:OT407 YP403:YP407 AIL403:AIL407 ASH403:ASH407 BCD403:BCD407 BLZ403:BLZ407 BVV403:BVV407 CFR403:CFR407 CPN403:CPN407 CZJ403:CZJ407 DJF403:DJF407 DTB403:DTB407 ECX403:ECX407 EMT403:EMT407 EWP403:EWP407 FGL403:FGL407 FQH403:FQH407 GAD403:GAD407 GJZ403:GJZ407 GTV403:GTV407 HDR403:HDR407 HNN403:HNN407 HXJ403:HXJ407 IHF403:IHF407 IRB403:IRB407 JAX403:JAX407 JKT403:JKT407 JUP403:JUP407 KEL403:KEL407 KOH403:KOH407 KYD403:KYD407 LHZ403:LHZ407 LRV403:LRV407 MBR403:MBR407 MLN403:MLN407 MVJ403:MVJ407 NFF403:NFF407 NPB403:NPB407 NYX403:NYX407 OIT403:OIT407 OSP403:OSP407 PCL403:PCL407 PMH403:PMH407 PWD403:PWD407 QFZ403:QFZ407 QPV403:QPV407 QZR403:QZR407 RJN403:RJN407 RTJ403:RTJ407 SDF403:SDF407 SNB403:SNB407 SWX403:SWX407 TGT403:TGT407 TQP403:TQP407 UAL403:UAL407 UKH403:UKH407 UUD403:UUD407 VDZ403:VDZ407 VNV403:VNV407 VXR403:VXR407 WHN403:WHN407" xr:uid="{00000000-0002-0000-0000-000002000000}">
      <formula1>"xy1"</formula1>
    </dataValidation>
    <dataValidation type="custom" allowBlank="1" showInputMessage="1" showErrorMessage="1" errorTitle="Upozornenie" error="Pokúšate sa zmeniť bunku s automatickým výpočtom" sqref="B551:J552 EP551:EX552 OL551:OT552 YH551:YP552 AID551:AIL552 ARZ551:ASH552 BBV551:BCD552 BLR551:BLZ552 BVN551:BVV552 CFJ551:CFR552 CPF551:CPN552 CZB551:CZJ552 DIX551:DJF552 DST551:DTB552 ECP551:ECX552 EML551:EMT552 EWH551:EWP552 FGD551:FGL552 FPZ551:FQH552 FZV551:GAD552 GJR551:GJZ552 GTN551:GTV552 HDJ551:HDR552 HNF551:HNN552 HXB551:HXJ552 IGX551:IHF552 IQT551:IRB552 JAP551:JAX552 JKL551:JKT552 JUH551:JUP552 KED551:KEL552 KNZ551:KOH552 KXV551:KYD552 LHR551:LHZ552 LRN551:LRV552 MBJ551:MBR552 MLF551:MLN552 MVB551:MVJ552 NEX551:NFF552 NOT551:NPB552 NYP551:NYX552 OIL551:OIT552 OSH551:OSP552 PCD551:PCL552 PLZ551:PMH552 PVV551:PWD552 QFR551:QFZ552 QPN551:QPV552 QZJ551:QZR552 RJF551:RJN552 RTB551:RTJ552 SCX551:SDF552 SMT551:SNB552 SWP551:SWX552 TGL551:TGT552 TQH551:TQP552 UAD551:UAL552 UJZ551:UKH552 UTV551:UUD552 VDR551:VDZ552 VNN551:VNV552 VXJ551:VXR552 WHF551:WHN552 C333:I333 EQ333:EW333 OM333:OS333 YI333:YO333 AIE333:AIK333 ASA333:ASG333 BBW333:BCC333 BLS333:BLY333 BVO333:BVU333 CFK333:CFQ333 CPG333:CPM333 CZC333:CZI333 DIY333:DJE333 DSU333:DTA333 ECQ333:ECW333 EMM333:EMS333 EWI333:EWO333 FGE333:FGK333 FQA333:FQG333 FZW333:GAC333 GJS333:GJY333 GTO333:GTU333 HDK333:HDQ333 HNG333:HNM333 HXC333:HXI333 IGY333:IHE333 IQU333:IRA333 JAQ333:JAW333 JKM333:JKS333 JUI333:JUO333 KEE333:KEK333 KOA333:KOG333 KXW333:KYC333 LHS333:LHY333 LRO333:LRU333 MBK333:MBQ333 MLG333:MLM333 MVC333:MVI333 NEY333:NFE333 NOU333:NPA333 NYQ333:NYW333 OIM333:OIS333 OSI333:OSO333 PCE333:PCK333 PMA333:PMG333 PVW333:PWC333 QFS333:QFY333 QPO333:QPU333 QZK333:QZQ333 RJG333:RJM333 RTC333:RTI333 SCY333:SDE333 SMU333:SNA333 SWQ333:SWW333 TGM333:TGS333 TQI333:TQO333 UAE333:UAK333 UKA333:UKG333 UTW333:UUC333 VDS333:VDY333 VNO333:VNU333 VXK333:VXQ333 WHG333:WHM333 C345:I345 EQ345:EW345 OM345:OS345 YI345:YO345 AIE345:AIK345 ASA345:ASG345 BBW345:BCC345 BLS345:BLY345 BVO345:BVU345 CFK345:CFQ345 CPG345:CPM345 CZC345:CZI345 DIY345:DJE345 DSU345:DTA345 ECQ345:ECW345 EMM345:EMS345 EWI345:EWO345 FGE345:FGK345 FQA345:FQG345 FZW345:GAC345 GJS345:GJY345 GTO345:GTU345 HDK345:HDQ345 HNG345:HNM345 HXC345:HXI345 IGY345:IHE345 IQU345:IRA345 JAQ345:JAW345 JKM345:JKS345 JUI345:JUO345 KEE345:KEK345 KOA345:KOG345 KXW345:KYC345 LHS345:LHY345 LRO345:LRU345 MBK345:MBQ345 MLG345:MLM345 MVC345:MVI345 NEY345:NFE345 NOU345:NPA345 NYQ345:NYW345 OIM345:OIS345 OSI345:OSO345 PCE345:PCK345 PMA345:PMG345 PVW345:PWC345 QFS345:QFY345 QPO345:QPU345 QZK345:QZQ345 RJG345:RJM345 RTC345:RTI345 SCY345:SDE345 SMU345:SNA345 SWQ345:SWW345 TGM345:TGS345 TQI345:TQO345 UAE345:UAK345 UKA345:UKG345 UTW345:UUC345 VDS345:VDY345 VNO345:VNU345 VXK345:VXQ345 WHG345:WHM345 C339:I339 EQ339:EW339 OM339:OS339 YI339:YO339 AIE339:AIK339 ASA339:ASG339 BBW339:BCC339 BLS339:BLY339 BVO339:BVU339 CFK339:CFQ339 CPG339:CPM339 CZC339:CZI339 DIY339:DJE339 DSU339:DTA339 ECQ339:ECW339 EMM339:EMS339 EWI339:EWO339 FGE339:FGK339 FQA339:FQG339 FZW339:GAC339 GJS339:GJY339 GTO339:GTU339 HDK339:HDQ339 HNG339:HNM339 HXC339:HXI339 IGY339:IHE339 IQU339:IRA339 JAQ339:JAW339 JKM339:JKS339 JUI339:JUO339 KEE339:KEK339 KOA339:KOG339 KXW339:KYC339 LHS339:LHY339 LRO339:LRU339 MBK339:MBQ339 MLG339:MLM339 MVC339:MVI339 NEY339:NFE339 NOU339:NPA339 NYQ339:NYW339 OIM339:OIS339 OSI339:OSO339 PCE339:PCK339 PMA339:PMG339 PVW339:PWC339 QFS339:QFY339 QPO339:QPU339 QZK339:QZQ339 RJG339:RJM339 RTC339:RTI339 SCY339:SDE339 SMU339:SNA339 SWQ339:SWW339 TGM339:TGS339 TQI339:TQO339 UAE339:UAK339 UKA339:UKG339 UTW339:UUC339 VDS339:VDY339 VNO339:VNU339 VXK339:VXQ339 WHG339:WHM339 B407:I407 EP407:EW407 OL407:OS407 YH407:YO407 AID407:AIK407 ARZ407:ASG407 BBV407:BCC407 BLR407:BLY407 BVN407:BVU407 CFJ407:CFQ407 CPF407:CPM407 CZB407:CZI407 DIX407:DJE407 DST407:DTA407 ECP407:ECW407 EML407:EMS407 EWH407:EWO407 FGD407:FGK407 FPZ407:FQG407 FZV407:GAC407 GJR407:GJY407 GTN407:GTU407 HDJ407:HDQ407 HNF407:HNM407 HXB407:HXI407 IGX407:IHE407 IQT407:IRA407 JAP407:JAW407 JKL407:JKS407 JUH407:JUO407 KED407:KEK407 KNZ407:KOG407 KXV407:KYC407 LHR407:LHY407 LRN407:LRU407 MBJ407:MBQ407 MLF407:MLM407 MVB407:MVI407 NEX407:NFE407 NOT407:NPA407 NYP407:NYW407 OIL407:OIS407 OSH407:OSO407 PCD407:PCK407 PLZ407:PMG407 PVV407:PWC407 QFR407:QFY407 QPN407:QPU407 QZJ407:QZQ407 RJF407:RJM407 RTB407:RTI407 SCX407:SDE407 SMT407:SNA407 SWP407:SWW407 TGL407:TGS407 TQH407:TQO407 UAD407:UAK407 UJZ407:UKG407 UTV407:UUC407 VDR407:VDY407 VNN407:VNU407 VXJ407:VXQ407 WHF407:WHM407 B549:J549 EP549:EX549 OL549:OT549 YH549:YP549 AID549:AIL549 ARZ549:ASH549 BBV549:BCD549 BLR549:BLZ549 BVN549:BVV549 CFJ549:CFR549 CPF549:CPN549 CZB549:CZJ549 DIX549:DJF549 DST549:DTB549 ECP549:ECX549 EML549:EMT549 EWH549:EWP549 FGD549:FGL549 FPZ549:FQH549 FZV549:GAD549 GJR549:GJZ549 GTN549:GTV549 HDJ549:HDR549 HNF549:HNN549 HXB549:HXJ549 IGX549:IHF549 IQT549:IRB549 JAP549:JAX549 JKL549:JKT549 JUH549:JUP549 KED549:KEL549 KNZ549:KOH549 KXV549:KYD549 LHR549:LHZ549 LRN549:LRV549 MBJ549:MBR549 MLF549:MLN549 MVB549:MVJ549 NEX549:NFF549 NOT549:NPB549 NYP549:NYX549 OIL549:OIT549 OSH549:OSP549 PCD549:PCL549 PLZ549:PMH549 PVV549:PWD549 QFR549:QFZ549 QPN549:QPV549 QZJ549:QZR549 RJF549:RJN549 RTB549:RTJ549 SCX549:SDF549 SMT549:SNB549 SWP549:SWX549 TGL549:TGT549 TQH549:TQP549 UAD549:UAL549 UJZ549:UKH549 UTV549:UUD549 VDR549:VDZ549 VNN549:VNV549 VXJ549:VXR549 WHF549:WHN549 J539:J542 EX539:EX542 OT539:OT542 YP539:YP542 AIL539:AIL542 ASH539:ASH542 BCD539:BCD542 BLZ539:BLZ542 BVV539:BVV542 CFR539:CFR542 CPN539:CPN542 CZJ539:CZJ542 DJF539:DJF542 DTB539:DTB542 ECX539:ECX542 EMT539:EMT542 EWP539:EWP542 FGL539:FGL542 FQH539:FQH542 GAD539:GAD542 GJZ539:GJZ542 GTV539:GTV542 HDR539:HDR542 HNN539:HNN542 HXJ539:HXJ542 IHF539:IHF542 IRB539:IRB542 JAX539:JAX542 JKT539:JKT542 JUP539:JUP542 KEL539:KEL542 KOH539:KOH542 KYD539:KYD542 LHZ539:LHZ542 LRV539:LRV542 MBR539:MBR542 MLN539:MLN542 MVJ539:MVJ542 NFF539:NFF542 NPB539:NPB542 NYX539:NYX542 OIT539:OIT542 OSP539:OSP542 PCL539:PCL542 PMH539:PMH542 PWD539:PWD542 QFZ539:QFZ542 QPV539:QPV542 QZR539:QZR542 RJN539:RJN542 RTJ539:RTJ542 SDF539:SDF542 SNB539:SNB542 SWX539:SWX542 TGT539:TGT542 TQP539:TQP542 UAL539:UAL542 UKH539:UKH542 UUD539:UUD542 VDZ539:VDZ542 VNV539:VNV542 VXR539:VXR542 WHN539:WHN542 B543:J543 EP543:EX543 OL543:OT543 YH543:YP543 AID543:AIL543 ARZ543:ASH543 BBV543:BCD543 BLR543:BLZ543 BVN543:BVV543 CFJ543:CFR543 CPF543:CPN543 CZB543:CZJ543 DIX543:DJF543 DST543:DTB543 ECP543:ECX543 EML543:EMT543 EWH543:EWP543 FGD543:FGL543 FPZ543:FQH543 FZV543:GAD543 GJR543:GJZ543 GTN543:GTV543 HDJ543:HDR543 HNF543:HNN543 HXB543:HXJ543 IGX543:IHF543 IQT543:IRB543 JAP543:JAX543 JKL543:JKT543 JUH543:JUP543 KED543:KEL543 KNZ543:KOH543 KXV543:KYD543 LHR543:LHZ543 LRN543:LRV543 MBJ543:MBR543 MLF543:MLN543 MVB543:MVJ543 NEX543:NFF543 NOT543:NPB543 NYP543:NYX543 OIL543:OIT543 OSH543:OSP543 PCD543:PCL543 PLZ543:PMH543 PVV543:PWD543 QFR543:QFZ543 QPN543:QPV543 QZJ543:QZR543 RJF543:RJN543 RTB543:RTJ543 SCX543:SDF543 SMT543:SNB543 SWP543:SWX543 TGL543:TGT543 TQH543:TQP543 UAD543:UAL543 UJZ543:UKH543 UTV543:UUD543 VDR543:VDZ543 VNN543:VNV543 VXJ543:VXR543 WHF543:WHN543 UTV419:UUC419 EP576:EX577 OL576:OT577 YH576:YP577 AID576:AIL577 ARZ576:ASH577 BBV576:BCD577 BLR576:BLZ577 BVN576:BVV577 CFJ576:CFR577 CPF576:CPN577 CZB576:CZJ577 DIX576:DJF577 DST576:DTB577 ECP576:ECX577 EML576:EMT577 EWH576:EWP577 FGD576:FGL577 FPZ576:FQH577 FZV576:GAD577 GJR576:GJZ577 GTN576:GTV577 HDJ576:HDR577 HNF576:HNN577 HXB576:HXJ577 IGX576:IHF577 IQT576:IRB577 JAP576:JAX577 JKL576:JKT577 JUH576:JUP577 KED576:KEL577 KNZ576:KOH577 KXV576:KYD577 LHR576:LHZ577 LRN576:LRV577 MBJ576:MBR577 MLF576:MLN577 MVB576:MVJ577 NEX576:NFF577 NOT576:NPB577 NYP576:NYX577 OIL576:OIT577 OSH576:OSP577 PCD576:PCL577 PLZ576:PMH577 PVV576:PWD577 QFR576:QFZ577 QPN576:QPV577 QZJ576:QZR577 RJF576:RJN577 RTB576:RTJ577 SCX576:SDF577 SMT576:SNB577 SWP576:SWX577 TGL576:TGT577 TQH576:TQP577 UAD576:UAL577 UJZ576:UKH577 UTV576:UUD577 VDR576:VDZ577 VNN576:VNV577 VXJ576:VXR577 WHF576:WHN577 VDR419:VDY419 EX570:EX573 OT570:OT573 YP570:YP573 AIL570:AIL573 ASH570:ASH573 BCD570:BCD573 BLZ570:BLZ573 BVV570:BVV573 CFR570:CFR573 CPN570:CPN573 CZJ570:CZJ573 DJF570:DJF573 DTB570:DTB573 ECX570:ECX573 EMT570:EMT573 EWP570:EWP573 FGL570:FGL573 FQH570:FQH573 GAD570:GAD573 GJZ570:GJZ573 GTV570:GTV573 HDR570:HDR573 HNN570:HNN573 HXJ570:HXJ573 IHF570:IHF573 IRB570:IRB573 JAX570:JAX573 JKT570:JKT573 JUP570:JUP573 KEL570:KEL573 KOH570:KOH573 KYD570:KYD573 LHZ570:LHZ573 LRV570:LRV573 MBR570:MBR573 MLN570:MLN573 MVJ570:MVJ573 NFF570:NFF573 NPB570:NPB573 NYX570:NYX573 OIT570:OIT573 OSP570:OSP573 PCL570:PCL573 PMH570:PMH573 PWD570:PWD573 QFZ570:QFZ573 QPV570:QPV573 QZR570:QZR573 RJN570:RJN573 RTJ570:RTJ573 SDF570:SDF573 SNB570:SNB573 SWX570:SWX573 TGT570:TGT573 TQP570:TQP573 UAL570:UAL573 UKH570:UKH573 UUD570:UUD573 VDZ570:VDZ573 VNV570:VNV573 VXR570:VXR573 WHN570:WHN573 VNN419:VNU419 EP574:EX574 OL574:OT574 YH574:YP574 AID574:AIL574 ARZ574:ASH574 BBV574:BCD574 BLR574:BLZ574 BVN574:BVV574 CFJ574:CFR574 CPF574:CPN574 CZB574:CZJ574 DIX574:DJF574 DST574:DTB574 ECP574:ECX574 EML574:EMT574 EWH574:EWP574 FGD574:FGL574 FPZ574:FQH574 FZV574:GAD574 GJR574:GJZ574 GTN574:GTV574 HDJ574:HDR574 HNF574:HNN574 HXB574:HXJ574 IGX574:IHF574 IQT574:IRB574 JAP574:JAX574 JKL574:JKT574 JUH574:JUP574 KED574:KEL574 KNZ574:KOH574 KXV574:KYD574 LHR574:LHZ574 LRN574:LRV574 MBJ574:MBR574 MLF574:MLN574 MVB574:MVJ574 NEX574:NFF574 NOT574:NPB574 NYP574:NYX574 OIL574:OIT574 OSH574:OSP574 PCD574:PCL574 PLZ574:PMH574 PVV574:PWD574 QFR574:QFZ574 QPN574:QPV574 QZJ574:QZR574 RJF574:RJN574 RTB574:RTJ574 SCX574:SDF574 SMT574:SNB574 SWP574:SWX574 TGL574:TGT574 TQH574:TQP574 UAD574:UAL574 UJZ574:UKH574 UTV574:UUD574 VDR574:VDZ574 VNN574:VNV574 VXJ574:VXR574 WHF574:WHN574 VXJ419:VXQ419 EX564:EX567 OT564:OT567 YP564:YP567 AIL564:AIL567 ASH564:ASH567 BCD564:BCD567 BLZ564:BLZ567 BVV564:BVV567 CFR564:CFR567 CPN564:CPN567 CZJ564:CZJ567 DJF564:DJF567 DTB564:DTB567 ECX564:ECX567 EMT564:EMT567 EWP564:EWP567 FGL564:FGL567 FQH564:FQH567 GAD564:GAD567 GJZ564:GJZ567 GTV564:GTV567 HDR564:HDR567 HNN564:HNN567 HXJ564:HXJ567 IHF564:IHF567 IRB564:IRB567 JAX564:JAX567 JKT564:JKT567 JUP564:JUP567 KEL564:KEL567 KOH564:KOH567 KYD564:KYD567 LHZ564:LHZ567 LRV564:LRV567 MBR564:MBR567 MLN564:MLN567 MVJ564:MVJ567 NFF564:NFF567 NPB564:NPB567 NYX564:NYX567 OIT564:OIT567 OSP564:OSP567 PCL564:PCL567 PMH564:PMH567 PWD564:PWD567 QFZ564:QFZ567 QPV564:QPV567 QZR564:QZR567 RJN564:RJN567 RTJ564:RTJ567 SDF564:SDF567 SNB564:SNB567 SWX564:SWX567 TGT564:TGT567 TQP564:TQP567 UAL564:UAL567 UKH564:UKH567 UUD564:UUD567 VDZ564:VDZ567 VNV564:VNV567 VXR564:VXR567 WHN564:WHN567 WHF419:WHM419 EP568:EX568 OL568:OT568 YH568:YP568 AID568:AIL568 ARZ568:ASH568 BBV568:BCD568 BLR568:BLZ568 BVN568:BVV568 CFJ568:CFR568 CPF568:CPN568 CZB568:CZJ568 DIX568:DJF568 DST568:DTB568 ECP568:ECX568 EML568:EMT568 EWH568:EWP568 FGD568:FGL568 FPZ568:FQH568 FZV568:GAD568 GJR568:GJZ568 GTN568:GTV568 HDJ568:HDR568 HNF568:HNN568 HXB568:HXJ568 IGX568:IHF568 IQT568:IRB568 JAP568:JAX568 JKL568:JKT568 JUH568:JUP568 KED568:KEL568 KNZ568:KOH568 KXV568:KYD568 LHR568:LHZ568 LRN568:LRV568 MBJ568:MBR568 MLF568:MLN568 MVB568:MVJ568 NEX568:NFF568 NOT568:NPB568 NYP568:NYX568 OIL568:OIT568 OSH568:OSP568 PCD568:PCL568 PLZ568:PMH568 PVV568:PWD568 QFR568:QFZ568 QPN568:QPV568 QZJ568:QZR568 RJF568:RJN568 RTB568:RTJ568 SCX568:SDF568 SMT568:SNB568 SWP568:SWX568 TGL568:TGT568 TQH568:TQP568 UAD568:UAL568 UJZ568:UKH568 UTV568:UUD568 VDR568:VDZ568 VNN568:VNV568 VXJ568:VXR568 WHF568:WHN568 B413:I413 EP413:EW413 OL413:OS413 YH413:YO413 AID413:AIK413 ARZ413:ASG413 BBV413:BCC413 BLR413:BLY413 BVN413:BVU413 CFJ413:CFQ413 CPF413:CPM413 CZB413:CZI413 DIX413:DJE413 DST413:DTA413 ECP413:ECW413 EML413:EMS413 EWH413:EWO413 FGD413:FGK413 FPZ413:FQG413 FZV413:GAC413 GJR413:GJY413 GTN413:GTU413 HDJ413:HDQ413 HNF413:HNM413 HXB413:HXI413 IGX413:IHE413 IQT413:IRA413 JAP413:JAW413 JKL413:JKS413 JUH413:JUO413 KED413:KEK413 KNZ413:KOG413 KXV413:KYC413 LHR413:LHY413 LRN413:LRU413 MBJ413:MBQ413 MLF413:MLM413 MVB413:MVI413 NEX413:NFE413 NOT413:NPA413 NYP413:NYW413 OIL413:OIS413 OSH413:OSO413 PCD413:PCK413 PLZ413:PMG413 PVV413:PWC413 QFR413:QFY413 QPN413:QPU413 QZJ413:QZQ413 RJF413:RJM413 RTB413:RTI413 SCX413:SDE413 SMT413:SNA413 SWP413:SWW413 TGL413:TGS413 TQH413:TQO413 UAD413:UAK413 UJZ413:UKG413 UTV413:UUC413 VDR413:VDY413 VNN413:VNU413 VXJ413:VXQ413 WHF413:WHM413 J545:J548 EX545:EX548 OT545:OT548 YP545:YP548 AIL545:AIL548 ASH545:ASH548 BCD545:BCD548 BLZ545:BLZ548 BVV545:BVV548 CFR545:CFR548 CPN545:CPN548 CZJ545:CZJ548 DJF545:DJF548 DTB545:DTB548 ECX545:ECX548 EMT545:EMT548 EWP545:EWP548 FGL545:FGL548 FQH545:FQH548 GAD545:GAD548 GJZ545:GJZ548 GTV545:GTV548 HDR545:HDR548 HNN545:HNN548 HXJ545:HXJ548 IHF545:IHF548 IRB545:IRB548 JAX545:JAX548 JKT545:JKT548 JUP545:JUP548 KEL545:KEL548 KOH545:KOH548 KYD545:KYD548 LHZ545:LHZ548 LRV545:LRV548 MBR545:MBR548 MLN545:MLN548 MVJ545:MVJ548 NFF545:NFF548 NPB545:NPB548 NYX545:NYX548 OIT545:OIT548 OSP545:OSP548 PCL545:PCL548 PMH545:PMH548 PWD545:PWD548 QFZ545:QFZ548 QPV545:QPV548 QZR545:QZR548 RJN545:RJN548 RTJ545:RTJ548 SDF545:SDF548 SNB545:SNB548 SWX545:SWX548 TGT545:TGT548 TQP545:TQP548 UAL545:UAL548 UKH545:UKH548 UUD545:UUD548 VDZ545:VDZ548 VNV545:VNV548 VXR545:VXR548 WHN545:WHN548 B419:I419 EP419:EW419 OL419:OS419 YH419:YO419 AID419:AIK419 ARZ419:ASG419 BBV419:BCC419 BLR419:BLY419 BVN419:BVU419 CFJ419:CFQ419 CPF419:CPM419 CZB419:CZI419 DIX419:DJE419 DST419:DTA419 ECP419:ECW419 EML419:EMS419 EWH419:EWO419 FGD419:FGK419 FPZ419:FQG419 FZV419:GAC419 GJR419:GJY419 GTN419:GTU419 HDJ419:HDQ419 HNF419:HNM419 HXB419:HXI419 IGX419:IHE419 IQT419:IRA419 JAP419:JAW419 JKL419:JKS419 JUH419:JUO419 KED419:KEK419 KNZ419:KOG419 KXV419:KYC419 LHR419:LHY419 LRN419:LRU419 MBJ419:MBQ419 MLF419:MLM419 MVB419:MVI419 NEX419:NFE419 NOT419:NPA419 NYP419:NYW419 OIL419:OIS419 OSH419:OSO419 PCD419:PCK419 PLZ419:PMG419 PVV419:PWC419 QFR419:QFY419 QPN419:QPU419 QZJ419:QZQ419 RJF419:RJM419 RTB419:RTI419 SCX419:SDE419 SMT419:SNA419 SWP419:SWW419 TGL419:TGS419 TQH419:TQO419 UAD419:UAK419 UJZ419:UKG419 B576:J577 B574:J574 J564:J567 J570:J573 B568:J568" xr:uid="{00000000-0002-0000-0000-000003000000}">
      <formula1>"xy1"</formula1>
    </dataValidation>
    <dataValidation type="custom" allowBlank="1" showInputMessage="1" showErrorMessage="1" sqref="E1106:G1106 ES1388:EX1388 OO1388:OT1388 YK1388:YP1388 AIG1388:AIL1388 ASC1388:ASH1388 BBY1388:BCD1388 BLU1388:BLZ1388 BVQ1388:BVV1388 CFM1388:CFR1388 CPI1388:CPN1388 CZE1388:CZJ1388 DJA1388:DJF1388 DSW1388:DTB1388 ECS1388:ECX1388 EMO1388:EMT1388 EWK1388:EWP1388 FGG1388:FGL1388 FQC1388:FQH1388 FZY1388:GAD1388 GJU1388:GJZ1388 GTQ1388:GTV1388 HDM1388:HDR1388 HNI1388:HNN1388 HXE1388:HXJ1388 IHA1388:IHF1388 IQW1388:IRB1388 JAS1388:JAX1388 JKO1388:JKT1388 JUK1388:JUP1388 KEG1388:KEL1388 KOC1388:KOH1388 KXY1388:KYD1388 LHU1388:LHZ1388 LRQ1388:LRV1388 MBM1388:MBR1388 MLI1388:MLN1388 MVE1388:MVJ1388 NFA1388:NFF1388 NOW1388:NPB1388 NYS1388:NYX1388 OIO1388:OIT1388 OSK1388:OSP1388 PCG1388:PCL1388 PMC1388:PMH1388 PVY1388:PWD1388 QFU1388:QFZ1388 QPQ1388:QPV1388 QZM1388:QZR1388 RJI1388:RJN1388 RTE1388:RTJ1388 SDA1388:SDF1388 SMW1388:SNB1388 SWS1388:SWX1388 TGO1388:TGT1388 TQK1388:TQP1388 UAG1388:UAL1388 UKC1388:UKH1388 UTY1388:UUD1388 VDU1388:VDZ1388 VNQ1388:VNV1388 VXM1388:VXR1388 WHI1388:WHN1388 J801:J802 EX801:EX802 OT801:OT802 YP801:YP802 AIL801:AIL802 ASH801:ASH802 BCD801:BCD802 BLZ801:BLZ802 BVV801:BVV802 CFR801:CFR802 CPN801:CPN802 CZJ801:CZJ802 DJF801:DJF802 DTB801:DTB802 ECX801:ECX802 EMT801:EMT802 EWP801:EWP802 FGL801:FGL802 FQH801:FQH802 GAD801:GAD802 GJZ801:GJZ802 GTV801:GTV802 HDR801:HDR802 HNN801:HNN802 HXJ801:HXJ802 IHF801:IHF802 IRB801:IRB802 JAX801:JAX802 JKT801:JKT802 JUP801:JUP802 KEL801:KEL802 KOH801:KOH802 KYD801:KYD802 LHZ801:LHZ802 LRV801:LRV802 MBR801:MBR802 MLN801:MLN802 MVJ801:MVJ802 NFF801:NFF802 NPB801:NPB802 NYX801:NYX802 OIT801:OIT802 OSP801:OSP802 PCL801:PCL802 PMH801:PMH802 PWD801:PWD802 QFZ801:QFZ802 QPV801:QPV802 QZR801:QZR802 RJN801:RJN802 RTJ801:RTJ802 SDF801:SDF802 SNB801:SNB802 SWX801:SWX802 TGT801:TGT802 TQP801:TQP802 UAL801:UAL802 UKH801:UKH802 UUD801:UUD802 VDZ801:VDZ802 VNV801:VNV802 VXR801:VXR802 WHN801:WHN802 E1356:J1356 C803:J803 EQ803:EX803 OM803:OT803 YI803:YP803 AIE803:AIL803 ASA803:ASH803 BBW803:BCD803 BLS803:BLZ803 BVO803:BVV803 CFK803:CFR803 CPG803:CPN803 CZC803:CZJ803 DIY803:DJF803 DSU803:DTB803 ECQ803:ECX803 EMM803:EMT803 EWI803:EWP803 FGE803:FGL803 FQA803:FQH803 FZW803:GAD803 GJS803:GJZ803 GTO803:GTV803 HDK803:HDR803 HNG803:HNN803 HXC803:HXJ803 IGY803:IHF803 IQU803:IRB803 JAQ803:JAX803 JKM803:JKT803 JUI803:JUP803 KEE803:KEL803 KOA803:KOH803 KXW803:KYD803 LHS803:LHZ803 LRO803:LRV803 MBK803:MBR803 MLG803:MLN803 MVC803:MVJ803 NEY803:NFF803 NOU803:NPB803 NYQ803:NYX803 OIM803:OIT803 OSI803:OSP803 PCE803:PCL803 PMA803:PMH803 PVW803:PWD803 QFS803:QFZ803 QPO803:QPV803 QZK803:QZR803 RJG803:RJN803 RTC803:RTJ803 SCY803:SDF803 SMU803:SNB803 SWQ803:SWX803 TGM803:TGT803 TQI803:TQP803 UAE803:UAL803 UKA803:UKH803 UTW803:UUD803 VDS803:VDZ803 VNO803:VNV803 VXK803:VXR803 WHG803:WHN803 WHK1844:WHN1844 ES1396:EX1396 OO1396:OT1396 YK1396:YP1396 AIG1396:AIL1396 ASC1396:ASH1396 BBY1396:BCD1396 BLU1396:BLZ1396 BVQ1396:BVV1396 CFM1396:CFR1396 CPI1396:CPN1396 CZE1396:CZJ1396 DJA1396:DJF1396 DSW1396:DTB1396 ECS1396:ECX1396 EMO1396:EMT1396 EWK1396:EWP1396 FGG1396:FGL1396 FQC1396:FQH1396 FZY1396:GAD1396 GJU1396:GJZ1396 GTQ1396:GTV1396 HDM1396:HDR1396 HNI1396:HNN1396 HXE1396:HXJ1396 IHA1396:IHF1396 IQW1396:IRB1396 JAS1396:JAX1396 JKO1396:JKT1396 JUK1396:JUP1396 KEG1396:KEL1396 KOC1396:KOH1396 KXY1396:KYD1396 LHU1396:LHZ1396 LRQ1396:LRV1396 MBM1396:MBR1396 MLI1396:MLN1396 MVE1396:MVJ1396 NFA1396:NFF1396 NOW1396:NPB1396 NYS1396:NYX1396 OIO1396:OIT1396 OSK1396:OSP1396 PCG1396:PCL1396 PMC1396:PMH1396 PVY1396:PWD1396 QFU1396:QFZ1396 QPQ1396:QPV1396 QZM1396:QZR1396 RJI1396:RJN1396 RTE1396:RTJ1396 SDA1396:SDF1396 SMW1396:SNB1396 SWS1396:SWX1396 TGO1396:TGT1396 TQK1396:TQP1396 UAG1396:UAL1396 UKC1396:UKH1396 UTY1396:UUD1396 VDU1396:VDZ1396 VNQ1396:VNV1396 VXM1396:VXR1396 WHI1396:WHN1396 G1817:J1817 G1885:J1885 EU1871:EX1871 OQ1871:OT1871 YM1871:YP1871 AII1871:AIL1871 ASE1871:ASH1871 BCA1871:BCD1871 BLW1871:BLZ1871 BVS1871:BVV1871 CFO1871:CFR1871 CPK1871:CPN1871 CZG1871:CZJ1871 DJC1871:DJF1871 DSY1871:DTB1871 ECU1871:ECX1871 EMQ1871:EMT1871 EWM1871:EWP1871 FGI1871:FGL1871 FQE1871:FQH1871 GAA1871:GAD1871 GJW1871:GJZ1871 GTS1871:GTV1871 HDO1871:HDR1871 HNK1871:HNN1871 HXG1871:HXJ1871 IHC1871:IHF1871 IQY1871:IRB1871 JAU1871:JAX1871 JKQ1871:JKT1871 JUM1871:JUP1871 KEI1871:KEL1871 KOE1871:KOH1871 KYA1871:KYD1871 LHW1871:LHZ1871 LRS1871:LRV1871 MBO1871:MBR1871 MLK1871:MLN1871 MVG1871:MVJ1871 NFC1871:NFF1871 NOY1871:NPB1871 NYU1871:NYX1871 OIQ1871:OIT1871 OSM1871:OSP1871 PCI1871:PCL1871 PME1871:PMH1871 PWA1871:PWD1871 QFW1871:QFZ1871 QPS1871:QPV1871 QZO1871:QZR1871 RJK1871:RJN1871 RTG1871:RTJ1871 SDC1871:SDF1871 SMY1871:SNB1871 SWU1871:SWX1871 TGQ1871:TGT1871 TQM1871:TQP1871 UAI1871:UAL1871 UKE1871:UKH1871 UUA1871:UUD1871 VDW1871:VDZ1871 VNS1871:VNV1871 VXO1871:VXR1871 WHK1871:WHN1871 G1858:J1858 EU1844:EX1844 OQ1844:OT1844 YM1844:YP1844 AII1844:AIL1844 ASE1844:ASH1844 BCA1844:BCD1844 BLW1844:BLZ1844 BVS1844:BVV1844 CFO1844:CFR1844 CPK1844:CPN1844 CZG1844:CZJ1844 DJC1844:DJF1844 DSY1844:DTB1844 ECU1844:ECX1844 EMQ1844:EMT1844 EWM1844:EWP1844 FGI1844:FGL1844 FQE1844:FQH1844 GAA1844:GAD1844 GJW1844:GJZ1844 GTS1844:GTV1844 HDO1844:HDR1844 HNK1844:HNN1844 HXG1844:HXJ1844 IHC1844:IHF1844 IQY1844:IRB1844 JAU1844:JAX1844 JKQ1844:JKT1844 JUM1844:JUP1844 KEI1844:KEL1844 KOE1844:KOH1844 KYA1844:KYD1844 LHW1844:LHZ1844 LRS1844:LRV1844 MBO1844:MBR1844 MLK1844:MLN1844 MVG1844:MVJ1844 NFC1844:NFF1844 NOY1844:NPB1844 NYU1844:NYX1844 OIQ1844:OIT1844 OSM1844:OSP1844 PCI1844:PCL1844 PME1844:PMH1844 PWA1844:PWD1844 QFW1844:QFZ1844 QPS1844:QPV1844 QZO1844:QZR1844 RJK1844:RJN1844 RTG1844:RTJ1844 SDC1844:SDF1844 SMY1844:SNB1844 SWU1844:SWX1844 TGQ1844:TGT1844 TQM1844:TQP1844 UAI1844:UAL1844 UKE1844:UKH1844 UUA1844:UUD1844 VDW1844:VDZ1844 VNS1844:VNV1844 VXO1844:VXR1844 E1400:J1400 E1409:J1409" xr:uid="{00000000-0002-0000-0000-000004000000}">
      <formula1>"xy1"</formula1>
    </dataValidation>
    <dataValidation allowBlank="1" showInputMessage="1" showErrorMessage="1" errorTitle="UPOZORNENIE" error="Pokúšate sa zmeniť bunku s automatickým výpočtom!" sqref="J651:J652 ES1366:EX1367 OO1366:OT1367 YK1366:YP1367 AIG1366:AIL1367 ASC1366:ASH1367 BBY1366:BCD1367 BLU1366:BLZ1367 BVQ1366:BVV1367 CFM1366:CFR1367 CPI1366:CPN1367 CZE1366:CZJ1367 DJA1366:DJF1367 DSW1366:DTB1367 ECS1366:ECX1367 EMO1366:EMT1367 EWK1366:EWP1367 FGG1366:FGL1367 FQC1366:FQH1367 FZY1366:GAD1367 GJU1366:GJZ1367 GTQ1366:GTV1367 HDM1366:HDR1367 HNI1366:HNN1367 HXE1366:HXJ1367 IHA1366:IHF1367 IQW1366:IRB1367 JAS1366:JAX1367 JKO1366:JKT1367 JUK1366:JUP1367 KEG1366:KEL1367 KOC1366:KOH1367 KXY1366:KYD1367 LHU1366:LHZ1367 LRQ1366:LRV1367 MBM1366:MBR1367 MLI1366:MLN1367 MVE1366:MVJ1367 NFA1366:NFF1367 NOW1366:NPB1367 NYS1366:NYX1367 OIO1366:OIT1367 OSK1366:OSP1367 PCG1366:PCL1367 PMC1366:PMH1367 PVY1366:PWD1367 QFU1366:QFZ1367 QPQ1366:QPV1367 QZM1366:QZR1367 RJI1366:RJN1367 RTE1366:RTJ1367 SDA1366:SDF1367 SMW1366:SNB1367 SWS1366:SWX1367 TGO1366:TGT1367 TQK1366:TQP1367 UAG1366:UAL1367 UKC1366:UKH1367 UTY1366:UUD1367 VDU1366:VDZ1367 VNQ1366:VNV1367 VXM1366:VXR1367 WHI1366:WHN1367 E1376:J1378 E1383:J1385 ES1369:EX1371 OO1369:OT1371 YK1369:YP1371 AIG1369:AIL1371 ASC1369:ASH1371 BBY1369:BCD1371 BLU1369:BLZ1371 BVQ1369:BVV1371 CFM1369:CFR1371 CPI1369:CPN1371 CZE1369:CZJ1371 DJA1369:DJF1371 DSW1369:DTB1371 ECS1369:ECX1371 EMO1369:EMT1371 EWK1369:EWP1371 FGG1369:FGL1371 FQC1369:FQH1371 FZY1369:GAD1371 GJU1369:GJZ1371 GTQ1369:GTV1371 HDM1369:HDR1371 HNI1369:HNN1371 HXE1369:HXJ1371 IHA1369:IHF1371 IQW1369:IRB1371 JAS1369:JAX1371 JKO1369:JKT1371 JUK1369:JUP1371 KEG1369:KEL1371 KOC1369:KOH1371 KXY1369:KYD1371 LHU1369:LHZ1371 LRQ1369:LRV1371 MBM1369:MBR1371 MLI1369:MLN1371 MVE1369:MVJ1371 NFA1369:NFF1371 NOW1369:NPB1371 NYS1369:NYX1371 OIO1369:OIT1371 OSK1369:OSP1371 PCG1369:PCL1371 PMC1369:PMH1371 PVY1369:PWD1371 QFU1369:QFZ1371 QPQ1369:QPV1371 QZM1369:QZR1371 RJI1369:RJN1371 RTE1369:RTJ1371 SDA1369:SDF1371 SMW1369:SNB1371 SWS1369:SWX1371 TGO1369:TGT1371 TQK1369:TQP1371 UAG1369:UAL1371 UKC1369:UKH1371 UTY1369:UUD1371 VDU1369:VDZ1371 VNQ1369:VNV1371 VXM1369:VXR1371 WHI1369:WHN1371 E1387:J1389 ES1373:EX1375 OO1373:OT1375 YK1373:YP1375 AIG1373:AIL1375 ASC1373:ASH1375 BBY1373:BCD1375 BLU1373:BLZ1375 BVQ1373:BVV1375 CFM1373:CFR1375 CPI1373:CPN1375 CZE1373:CZJ1375 DJA1373:DJF1375 DSW1373:DTB1375 ECS1373:ECX1375 EMO1373:EMT1375 EWK1373:EWP1375 FGG1373:FGL1375 FQC1373:FQH1375 FZY1373:GAD1375 GJU1373:GJZ1375 GTQ1373:GTV1375 HDM1373:HDR1375 HNI1373:HNN1375 HXE1373:HXJ1375 IHA1373:IHF1375 IQW1373:IRB1375 JAS1373:JAX1375 JKO1373:JKT1375 JUK1373:JUP1375 KEG1373:KEL1375 KOC1373:KOH1375 KXY1373:KYD1375 LHU1373:LHZ1375 LRQ1373:LRV1375 MBM1373:MBR1375 MLI1373:MLN1375 MVE1373:MVJ1375 NFA1373:NFF1375 NOW1373:NPB1375 NYS1373:NYX1375 OIO1373:OIT1375 OSK1373:OSP1375 PCG1373:PCL1375 PMC1373:PMH1375 PVY1373:PWD1375 QFU1373:QFZ1375 QPQ1373:QPV1375 QZM1373:QZR1375 RJI1373:RJN1375 RTE1373:RTJ1375 SDA1373:SDF1375 SMW1373:SNB1375 SWS1373:SWX1375 TGO1373:TGT1375 TQK1373:TQP1375 UAG1373:UAL1375 UKC1373:UKH1375 UTY1373:UUD1375 VDU1373:VDZ1375 VNQ1373:VNV1375 VXM1373:VXR1375 WHI1373:WHN1375 E1372:J1374 I963:J963 EW963:EX963 OS963:OT963 YO963:YP963 AIK963:AIL963 ASG963:ASH963 BCC963:BCD963 BLY963:BLZ963 BVU963:BVV963 CFQ963:CFR963 CPM963:CPN963 CZI963:CZJ963 DJE963:DJF963 DTA963:DTB963 ECW963:ECX963 EMS963:EMT963 EWO963:EWP963 FGK963:FGL963 FQG963:FQH963 GAC963:GAD963 GJY963:GJZ963 GTU963:GTV963 HDQ963:HDR963 HNM963:HNN963 HXI963:HXJ963 IHE963:IHF963 IRA963:IRB963 JAW963:JAX963 JKS963:JKT963 JUO963:JUP963 KEK963:KEL963 KOG963:KOH963 KYC963:KYD963 LHY963:LHZ963 LRU963:LRV963 MBQ963:MBR963 MLM963:MLN963 MVI963:MVJ963 NFE963:NFF963 NPA963:NPB963 NYW963:NYX963 OIS963:OIT963 OSO963:OSP963 PCK963:PCL963 PMG963:PMH963 PWC963:PWD963 QFY963:QFZ963 QPU963:QPV963 QZQ963:QZR963 RJM963:RJN963 RTI963:RTJ963 SDE963:SDF963 SNA963:SNB963 SWW963:SWX963 TGS963:TGT963 TQO963:TQP963 UAK963:UAL963 UKG963:UKH963 UUC963:UUD963 VDY963:VDZ963 VNU963:VNV963 VXQ963:VXR963 WHM963:WHN963 I950:J950 EW950:EX950 OS950:OT950 YO950:YP950 AIK950:AIL950 ASG950:ASH950 BCC950:BCD950 BLY950:BLZ950 BVU950:BVV950 CFQ950:CFR950 CPM950:CPN950 CZI950:CZJ950 DJE950:DJF950 DTA950:DTB950 ECW950:ECX950 EMS950:EMT950 EWO950:EWP950 FGK950:FGL950 FQG950:FQH950 GAC950:GAD950 GJY950:GJZ950 GTU950:GTV950 HDQ950:HDR950 HNM950:HNN950 HXI950:HXJ950 IHE950:IHF950 IRA950:IRB950 JAW950:JAX950 JKS950:JKT950 JUO950:JUP950 KEK950:KEL950 KOG950:KOH950 KYC950:KYD950 LHY950:LHZ950 LRU950:LRV950 MBQ950:MBR950 MLM950:MLN950 MVI950:MVJ950 NFE950:NFF950 NPA950:NPB950 NYW950:NYX950 OIS950:OIT950 OSO950:OSP950 PCK950:PCL950 PMG950:PMH950 PWC950:PWD950 QFY950:QFZ950 QPU950:QPV950 QZQ950:QZR950 RJM950:RJN950 RTI950:RTJ950 SDE950:SDF950 SNA950:SNB950 SWW950:SWX950 TGS950:TGT950 TQO950:TQP950 UAK950:UAL950 UKG950:UKH950 UUC950:UUD950 VDY950:VDZ950 VNU950:VNV950 VXQ950:VXR950 WHM950:WHN950 E849:J853 ES849:EX853 OO849:OT853 YK849:YP853 AIG849:AIL853 ASC849:ASH853 BBY849:BCD853 BLU849:BLZ853 BVQ849:BVV853 CFM849:CFR853 CPI849:CPN853 CZE849:CZJ853 DJA849:DJF853 DSW849:DTB853 ECS849:ECX853 EMO849:EMT853 EWK849:EWP853 FGG849:FGL853 FQC849:FQH853 FZY849:GAD853 GJU849:GJZ853 GTQ849:GTV853 HDM849:HDR853 HNI849:HNN853 HXE849:HXJ853 IHA849:IHF853 IQW849:IRB853 JAS849:JAX853 JKO849:JKT853 JUK849:JUP853 KEG849:KEL853 KOC849:KOH853 KXY849:KYD853 LHU849:LHZ853 LRQ849:LRV853 MBM849:MBR853 MLI849:MLN853 MVE849:MVJ853 NFA849:NFF853 NOW849:NPB853 NYS849:NYX853 OIO849:OIT853 OSK849:OSP853 PCG849:PCL853 PMC849:PMH853 PVY849:PWD853 QFU849:QFZ853 QPQ849:QPV853 QZM849:QZR853 RJI849:RJN853 RTE849:RTJ853 SDA849:SDF853 SMW849:SNB853 SWS849:SWX853 TGO849:TGT853 TQK849:TQP853 UAG849:UAL853 UKC849:UKH853 UTY849:UUD853 VDU849:VDZ853 VNQ849:VNV853 VXM849:VXR853 WHI849:WHN853 H691:I695 EV691:EW695 OR691:OS695 YN691:YO695 AIJ691:AIK695 ASF691:ASG695 BCB691:BCC695 BLX691:BLY695 BVT691:BVU695 CFP691:CFQ695 CPL691:CPM695 CZH691:CZI695 DJD691:DJE695 DSZ691:DTA695 ECV691:ECW695 EMR691:EMS695 EWN691:EWO695 FGJ691:FGK695 FQF691:FQG695 GAB691:GAC695 GJX691:GJY695 GTT691:GTU695 HDP691:HDQ695 HNL691:HNM695 HXH691:HXI695 IHD691:IHE695 IQZ691:IRA695 JAV691:JAW695 JKR691:JKS695 JUN691:JUO695 KEJ691:KEK695 KOF691:KOG695 KYB691:KYC695 LHX691:LHY695 LRT691:LRU695 MBP691:MBQ695 MLL691:MLM695 MVH691:MVI695 NFD691:NFE695 NOZ691:NPA695 NYV691:NYW695 OIR691:OIS695 OSN691:OSO695 PCJ691:PCK695 PMF691:PMG695 PWB691:PWC695 QFX691:QFY695 QPT691:QPU695 QZP691:QZQ695 RJL691:RJM695 RTH691:RTI695 SDD691:SDE695 SMZ691:SNA695 SWV691:SWW695 TGR691:TGS695 TQN691:TQO695 UAJ691:UAK695 UKF691:UKG695 UUB691:UUC695 VDX691:VDY695 VNT691:VNU695 VXP691:VXQ695 WHL691:WHM695 I590:J592 EW590:EX592 OS590:OT592 YO590:YP592 AIK590:AIL592 ASG590:ASH592 BCC590:BCD592 BLY590:BLZ592 BVU590:BVV592 CFQ590:CFR592 CPM590:CPN592 CZI590:CZJ592 DJE590:DJF592 DTA590:DTB592 ECW590:ECX592 EMS590:EMT592 EWO590:EWP592 FGK590:FGL592 FQG590:FQH592 GAC590:GAD592 GJY590:GJZ592 GTU590:GTV592 HDQ590:HDR592 HNM590:HNN592 HXI590:HXJ592 IHE590:IHF592 IRA590:IRB592 JAW590:JAX592 JKS590:JKT592 JUO590:JUP592 KEK590:KEL592 KOG590:KOH592 KYC590:KYD592 LHY590:LHZ592 LRU590:LRV592 MBQ590:MBR592 MLM590:MLN592 MVI590:MVJ592 NFE590:NFF592 NPA590:NPB592 NYW590:NYX592 OIS590:OIT592 OSO590:OSP592 PCK590:PCL592 PMG590:PMH592 PWC590:PWD592 QFY590:QFZ592 QPU590:QPV592 QZQ590:QZR592 RJM590:RJN592 RTI590:RTJ592 SDE590:SDF592 SNA590:SNB592 SWW590:SWX592 TGS590:TGT592 TQO590:TQP592 UAK590:UAL592 UKG590:UKH592 UUC590:UUD592 VDY590:VDZ592 VNU590:VNV592 VXQ590:VXR592 WHM590:WHN592 H649:J650 EV649:EX650 OR649:OT650 YN649:YP650 AIJ649:AIL650 ASF649:ASH650 BCB649:BCD650 BLX649:BLZ650 BVT649:BVV650 CFP649:CFR650 CPL649:CPN650 CZH649:CZJ650 DJD649:DJF650 DSZ649:DTB650 ECV649:ECX650 EMR649:EMT650 EWN649:EWP650 FGJ649:FGL650 FQF649:FQH650 GAB649:GAD650 GJX649:GJZ650 GTT649:GTV650 HDP649:HDR650 HNL649:HNN650 HXH649:HXJ650 IHD649:IHF650 IQZ649:IRB650 JAV649:JAX650 JKR649:JKT650 JUN649:JUP650 KEJ649:KEL650 KOF649:KOH650 KYB649:KYD650 LHX649:LHZ650 LRT649:LRV650 MBP649:MBR650 MLL649:MLN650 MVH649:MVJ650 NFD649:NFF650 NOZ649:NPB650 NYV649:NYX650 OIR649:OIT650 OSN649:OSP650 PCJ649:PCL650 PMF649:PMH650 PWB649:PWD650 QFX649:QFZ650 QPT649:QPV650 QZP649:QZR650 RJL649:RJN650 RTH649:RTJ650 SDD649:SDF650 SMZ649:SNB650 SWV649:SWX650 TGR649:TGT650 TQN649:TQP650 UAJ649:UAL650 UKF649:UKH650 UUB649:UUD650 VDX649:VDZ650 VNT649:VNV650 VXP649:VXR650 WHL649:WHN650 WHJ651:WHN653 VXN651:VXR653 VNR651:VNV653 VDV651:VDZ653 UTZ651:UUD653 UKD651:UKH653 UAH651:UAL653 TQL651:TQP653 TGP651:TGT653 SWT651:SWX653 SMX651:SNB653 SDB651:SDF653 RTF651:RTJ653 RJJ651:RJN653 QZN651:QZR653 QPR651:QPV653 QFV651:QFZ653 PVZ651:PWD653 PMD651:PMH653 PCH651:PCL653 OSL651:OSP653 OIP651:OIT653 NYT651:NYX653 NOX651:NPB653 NFB651:NFF653 MVF651:MVJ653 MLJ651:MLN653 MBN651:MBR653 LRR651:LRV653 LHV651:LHZ653 KXZ651:KYD653 KOD651:KOH653 KEH651:KEL653 JUL651:JUP653 JKP651:JKT653 JAT651:JAX653 IQX651:IRB653 IHB651:IHF653 HXF651:HXJ653 HNJ651:HNN653 HDN651:HDR653 GTR651:GTV653 GJV651:GJZ653 FZZ651:GAD653 FQD651:FQH653 FGH651:FGL653 EWL651:EWP653 EMP651:EMT653 ECT651:ECX653 DSX651:DTB653 DJB651:DJF653 CZF651:CZJ653 CPJ651:CPN653 CFN651:CFR653 BVR651:BVV653 BLV651:BLZ653 BBZ651:BCD653 ASD651:ASH653 AIH651:AIL653 YL651:YP653 OP651:OT653 ET651:EX653 F651:F652 G651:G658 H651:H652 I651:I658 E1380:J1381 H669:J670 F671:J671 I673:I677 G673:G677" xr:uid="{00000000-0002-0000-0000-000005000000}"/>
    <dataValidation type="custom" allowBlank="1" showInputMessage="1" showErrorMessage="1" errorTitle="UPOZORNENIE" error="Pokúšate sa zmeniť bunku s automatickým výpočtom!" sqref="E1379:J1379 E1382:J1382 ES1368:EX1368 OO1368:OT1368 YK1368:YP1368 AIG1368:AIL1368 ASC1368:ASH1368 BBY1368:BCD1368 BLU1368:BLZ1368 BVQ1368:BVV1368 CFM1368:CFR1368 CPI1368:CPN1368 CZE1368:CZJ1368 DJA1368:DJF1368 DSW1368:DTB1368 ECS1368:ECX1368 EMO1368:EMT1368 EWK1368:EWP1368 FGG1368:FGL1368 FQC1368:FQH1368 FZY1368:GAD1368 GJU1368:GJZ1368 GTQ1368:GTV1368 HDM1368:HDR1368 HNI1368:HNN1368 HXE1368:HXJ1368 IHA1368:IHF1368 IQW1368:IRB1368 JAS1368:JAX1368 JKO1368:JKT1368 JUK1368:JUP1368 KEG1368:KEL1368 KOC1368:KOH1368 KXY1368:KYD1368 LHU1368:LHZ1368 LRQ1368:LRV1368 MBM1368:MBR1368 MLI1368:MLN1368 MVE1368:MVJ1368 NFA1368:NFF1368 NOW1368:NPB1368 NYS1368:NYX1368 OIO1368:OIT1368 OSK1368:OSP1368 PCG1368:PCL1368 PMC1368:PMH1368 PVY1368:PWD1368 QFU1368:QFZ1368 QPQ1368:QPV1368 QZM1368:QZR1368 RJI1368:RJN1368 RTE1368:RTJ1368 SDA1368:SDF1368 SMW1368:SNB1368 SWS1368:SWX1368 TGO1368:TGT1368 TQK1368:TQP1368 UAG1368:UAL1368 UKC1368:UKH1368 UTY1368:UUD1368 VDU1368:VDZ1368 VNQ1368:VNV1368 VXM1368:VXR1368 WHI1368:WHN1368 E1386:J1386 ES1372:EX1372 OO1372:OT1372 YK1372:YP1372 AIG1372:AIL1372 ASC1372:ASH1372 BBY1372:BCD1372 BLU1372:BLZ1372 BVQ1372:BVV1372 CFM1372:CFR1372 CPI1372:CPN1372 CZE1372:CZJ1372 DJA1372:DJF1372 DSW1372:DTB1372 ECS1372:ECX1372 EMO1372:EMT1372 EWK1372:EWP1372 FGG1372:FGL1372 FQC1372:FQH1372 FZY1372:GAD1372 GJU1372:GJZ1372 GTQ1372:GTV1372 HDM1372:HDR1372 HNI1372:HNN1372 HXE1372:HXJ1372 IHA1372:IHF1372 IQW1372:IRB1372 JAS1372:JAX1372 JKO1372:JKT1372 JUK1372:JUP1372 KEG1372:KEL1372 KOC1372:KOH1372 KXY1372:KYD1372 LHU1372:LHZ1372 LRQ1372:LRV1372 MBM1372:MBR1372 MLI1372:MLN1372 MVE1372:MVJ1372 NFA1372:NFF1372 NOW1372:NPB1372 NYS1372:NYX1372 OIO1372:OIT1372 OSK1372:OSP1372 PCG1372:PCL1372 PMC1372:PMH1372 PVY1372:PWD1372 QFU1372:QFZ1372 QPQ1372:QPV1372 QZM1372:QZR1372 RJI1372:RJN1372 RTE1372:RTJ1372 SDA1372:SDF1372 SMW1372:SNB1372 SWS1372:SWX1372 TGO1372:TGT1372 TQK1372:TQP1372 UAG1372:UAL1372 UKC1372:UKH1372 UTY1372:UUD1372 VDU1372:VDZ1372 VNQ1372:VNV1372 VXM1372:VXR1372 WHI1372:WHN1372 E1375:J1375 E1371:J1371 ES1361:EX1365 OO1361:OT1365 YK1361:YP1365 AIG1361:AIL1365 ASC1361:ASH1365 BBY1361:BCD1365 BLU1361:BLZ1365 BVQ1361:BVV1365 CFM1361:CFR1365 CPI1361:CPN1365 CZE1361:CZJ1365 DJA1361:DJF1365 DSW1361:DTB1365 ECS1361:ECX1365 EMO1361:EMT1365 EWK1361:EWP1365 FGG1361:FGL1365 FQC1361:FQH1365 FZY1361:GAD1365 GJU1361:GJZ1365 GTQ1361:GTV1365 HDM1361:HDR1365 HNI1361:HNN1365 HXE1361:HXJ1365 IHA1361:IHF1365 IQW1361:IRB1365 JAS1361:JAX1365 JKO1361:JKT1365 JUK1361:JUP1365 KEG1361:KEL1365 KOC1361:KOH1365 KXY1361:KYD1365 LHU1361:LHZ1365 LRQ1361:LRV1365 MBM1361:MBR1365 MLI1361:MLN1365 MVE1361:MVJ1365 NFA1361:NFF1365 NOW1361:NPB1365 NYS1361:NYX1365 OIO1361:OIT1365 OSK1361:OSP1365 PCG1361:PCL1365 PMC1361:PMH1365 PVY1361:PWD1365 QFU1361:QFZ1365 QPQ1361:QPV1365 QZM1361:QZR1365 RJI1361:RJN1365 RTE1361:RTJ1365 SDA1361:SDF1365 SMW1361:SNB1365 SWS1361:SWX1365 TGO1361:TGT1365 TQK1361:TQP1365 UAG1361:UAL1365 UKC1361:UKH1365 UTY1361:UUD1365 VDU1361:VDZ1365 VNQ1361:VNV1365 VXM1361:VXR1365 WHI1361:WHN1365 C1342:J1342 E1325:J1325 E1450:J1450 E866:J866 ES866:EX866 OO866:OT866 YK866:YP866 AIG866:AIL866 ASC866:ASH866 BBY866:BCD866 BLU866:BLZ866 BVQ866:BVV866 CFM866:CFR866 CPI866:CPN866 CZE866:CZJ866 DJA866:DJF866 DSW866:DTB866 ECS866:ECX866 EMO866:EMT866 EWK866:EWP866 FGG866:FGL866 FQC866:FQH866 FZY866:GAD866 GJU866:GJZ866 GTQ866:GTV866 HDM866:HDR866 HNI866:HNN866 HXE866:HXJ866 IHA866:IHF866 IQW866:IRB866 JAS866:JAX866 JKO866:JKT866 JUK866:JUP866 KEG866:KEL866 KOC866:KOH866 KXY866:KYD866 LHU866:LHZ866 LRQ866:LRV866 MBM866:MBR866 MLI866:MLN866 MVE866:MVJ866 NFA866:NFF866 NOW866:NPB866 NYS866:NYX866 OIO866:OIT866 OSK866:OSP866 PCG866:PCL866 PMC866:PMH866 PVY866:PWD866 QFU866:QFZ866 QPQ866:QPV866 QZM866:QZR866 RJI866:RJN866 RTE866:RTJ866 SDA866:SDF866 SMW866:SNB866 SWS866:SWX866 TGO866:TGT866 TQK866:TQP866 UAG866:UAL866 UKC866:UKH866 UTY866:UUD866 VDU866:VDZ866 VNQ866:VNV866 VXM866:VXR866 WHI866:WHN866 E860:J860 ES860:EX860 OO860:OT860 YK860:YP860 AIG860:AIL860 ASC860:ASH860 BBY860:BCD860 BLU860:BLZ860 BVQ860:BVV860 CFM860:CFR860 CPI860:CPN860 CZE860:CZJ860 DJA860:DJF860 DSW860:DTB860 ECS860:ECX860 EMO860:EMT860 EWK860:EWP860 FGG860:FGL860 FQC860:FQH860 FZY860:GAD860 GJU860:GJZ860 GTQ860:GTV860 HDM860:HDR860 HNI860:HNN860 HXE860:HXJ860 IHA860:IHF860 IQW860:IRB860 JAS860:JAX860 JKO860:JKT860 JUK860:JUP860 KEG860:KEL860 KOC860:KOH860 KXY860:KYD860 LHU860:LHZ860 LRQ860:LRV860 MBM860:MBR860 MLI860:MLN860 MVE860:MVJ860 NFA860:NFF860 NOW860:NPB860 NYS860:NYX860 OIO860:OIT860 OSK860:OSP860 PCG860:PCL860 PMC860:PMH860 PVY860:PWD860 QFU860:QFZ860 QPQ860:QPV860 QZM860:QZR860 RJI860:RJN860 RTE860:RTJ860 SDA860:SDF860 SMW860:SNB860 SWS860:SWX860 TGO860:TGT860 TQK860:TQP860 UAG860:UAL860 UKC860:UKH860 UTY860:UUD860 VDU860:VDZ860 VNQ860:VNV860 VXM860:VXR860 WHI860:WHN860 E854:J854 ES854:EX854 OO854:OT854 YK854:YP854 AIG854:AIL854 ASC854:ASH854 BBY854:BCD854 BLU854:BLZ854 BVQ854:BVV854 CFM854:CFR854 CPI854:CPN854 CZE854:CZJ854 DJA854:DJF854 DSW854:DTB854 ECS854:ECX854 EMO854:EMT854 EWK854:EWP854 FGG854:FGL854 FQC854:FQH854 FZY854:GAD854 GJU854:GJZ854 GTQ854:GTV854 HDM854:HDR854 HNI854:HNN854 HXE854:HXJ854 IHA854:IHF854 IQW854:IRB854 JAS854:JAX854 JKO854:JKT854 JUK854:JUP854 KEG854:KEL854 KOC854:KOH854 KXY854:KYD854 LHU854:LHZ854 LRQ854:LRV854 MBM854:MBR854 MLI854:MLN854 MVE854:MVJ854 NFA854:NFF854 NOW854:NPB854 NYS854:NYX854 OIO854:OIT854 OSK854:OSP854 PCG854:PCL854 PMC854:PMH854 PVY854:PWD854 QFU854:QFZ854 QPQ854:QPV854 QZM854:QZR854 RJI854:RJN854 RTE854:RTJ854 SDA854:SDF854 SMW854:SNB854 SWS854:SWX854 TGO854:TGT854 TQK854:TQP854 UAG854:UAL854 UKC854:UKH854 UTY854:UUD854 VDU854:VDZ854 VNQ854:VNV854 VXM854:VXR854 WHI854:WHN854 E848:J848 ES848:EX848 OO848:OT848 YK848:YP848 AIG848:AIL848 ASC848:ASH848 BBY848:BCD848 BLU848:BLZ848 BVQ848:BVV848 CFM848:CFR848 CPI848:CPN848 CZE848:CZJ848 DJA848:DJF848 DSW848:DTB848 ECS848:ECX848 EMO848:EMT848 EWK848:EWP848 FGG848:FGL848 FQC848:FQH848 FZY848:GAD848 GJU848:GJZ848 GTQ848:GTV848 HDM848:HDR848 HNI848:HNN848 HXE848:HXJ848 IHA848:IHF848 IQW848:IRB848 JAS848:JAX848 JKO848:JKT848 JUK848:JUP848 KEG848:KEL848 KOC848:KOH848 KXY848:KYD848 LHU848:LHZ848 LRQ848:LRV848 MBM848:MBR848 MLI848:MLN848 MVE848:MVJ848 NFA848:NFF848 NOW848:NPB848 NYS848:NYX848 OIO848:OIT848 OSK848:OSP848 PCG848:PCL848 PMC848:PMH848 PVY848:PWD848 QFU848:QFZ848 QPQ848:QPV848 QZM848:QZR848 RJI848:RJN848 RTE848:RTJ848 SDA848:SDF848 SMW848:SNB848 SWS848:SWX848 TGO848:TGT848 TQK848:TQP848 UAG848:UAL848 UKC848:UKH848 UTY848:UUD848 VDU848:VDZ848 VNQ848:VNV848 VXM848:VXR848 WHI848:WHN848 E1104:J1104 I771:J777 EW771:EX777 OS771:OT777 YO771:YP777 AIK771:AIL777 ASG771:ASH777 BCC771:BCD777 BLY771:BLZ777 BVU771:BVV777 CFQ771:CFR777 CPM771:CPN777 CZI771:CZJ777 DJE771:DJF777 DTA771:DTB777 ECW771:ECX777 EMS771:EMT777 EWO771:EWP777 FGK771:FGL777 FQG771:FQH777 GAC771:GAD777 GJY771:GJZ777 GTU771:GTV777 HDQ771:HDR777 HNM771:HNN777 HXI771:HXJ777 IHE771:IHF777 IRA771:IRB777 JAW771:JAX777 JKS771:JKT777 JUO771:JUP777 KEK771:KEL777 KOG771:KOH777 KYC771:KYD777 LHY771:LHZ777 LRU771:LRV777 MBQ771:MBR777 MLM771:MLN777 MVI771:MVJ777 NFE771:NFF777 NPA771:NPB777 NYW771:NYX777 OIS771:OIT777 OSO771:OSP777 PCK771:PCL777 PMG771:PMH777 PWC771:PWD777 QFY771:QFZ777 QPU771:QPV777 QZQ771:QZR777 RJM771:RJN777 RTI771:RTJ777 SDE771:SDF777 SNA771:SNB777 SWW771:SWX777 TGS771:TGT777 TQO771:TQP777 UAK771:UAL777 UKG771:UKH777 UUC771:UUD777 VDY771:VDZ777 VNU771:VNV777 VXQ771:VXR777 WHM771:WHN777 E762:J762 ES762:EX762 OO762:OT762 YK762:YP762 AIG762:AIL762 ASC762:ASH762 BBY762:BCD762 BLU762:BLZ762 BVQ762:BVV762 CFM762:CFR762 CPI762:CPN762 CZE762:CZJ762 DJA762:DJF762 DSW762:DTB762 ECS762:ECX762 EMO762:EMT762 EWK762:EWP762 FGG762:FGL762 FQC762:FQH762 FZY762:GAD762 GJU762:GJZ762 GTQ762:GTV762 HDM762:HDR762 HNI762:HNN762 HXE762:HXJ762 IHA762:IHF762 IQW762:IRB762 JAS762:JAX762 JKO762:JKT762 JUK762:JUP762 KEG762:KEL762 KOC762:KOH762 KXY762:KYD762 LHU762:LHZ762 LRQ762:LRV762 MBM762:MBR762 MLI762:MLN762 MVE762:MVJ762 NFA762:NFF762 NOW762:NPB762 NYS762:NYX762 OIO762:OIT762 OSK762:OSP762 PCG762:PCL762 PMC762:PMH762 PVY762:PWD762 QFU762:QFZ762 QPQ762:QPV762 QZM762:QZR762 RJI762:RJN762 RTE762:RTJ762 SDA762:SDF762 SMW762:SNB762 SWS762:SWX762 TGO762:TGT762 TQK762:TQP762 UAG762:UAL762 UKC762:UKH762 UTY762:UUD762 VDU762:VDZ762 VNQ762:VNV762 VXM762:VXR762 WHI762:WHN762 I831:J839 EW831:EX839 OS831:OT839 YO831:YP839 AIK831:AIL839 ASG831:ASH839 BCC831:BCD839 BLY831:BLZ839 BVU831:BVV839 CFQ831:CFR839 CPM831:CPN839 CZI831:CZJ839 DJE831:DJF839 DTA831:DTB839 ECW831:ECX839 EMS831:EMT839 EWO831:EWP839 FGK831:FGL839 FQG831:FQH839 GAC831:GAD839 GJY831:GJZ839 GTU831:GTV839 HDQ831:HDR839 HNM831:HNN839 HXI831:HXJ839 IHE831:IHF839 IRA831:IRB839 JAW831:JAX839 JKS831:JKT839 JUO831:JUP839 KEK831:KEL839 KOG831:KOH839 KYC831:KYD839 LHY831:LHZ839 LRU831:LRV839 MBQ831:MBR839 MLM831:MLN839 MVI831:MVJ839 NFE831:NFF839 NPA831:NPB839 NYW831:NYX839 OIS831:OIT839 OSO831:OSP839 PCK831:PCL839 PMG831:PMH839 PWC831:PWD839 QFY831:QFZ839 QPU831:QPV839 QZQ831:QZR839 RJM831:RJN839 RTI831:RTJ839 SDE831:SDF839 SNA831:SNB839 SWW831:SWX839 TGS831:TGT839 TQO831:TQP839 UAK831:UAL839 UKG831:UKH839 UUC831:UUD839 VDY831:VDZ839 VNU831:VNV839 VXQ831:VXR839 WHM831:WHN839 D791:J791 ER791:EX791 ON791:OT791 YJ791:YP791 AIF791:AIL791 ASB791:ASH791 BBX791:BCD791 BLT791:BLZ791 BVP791:BVV791 CFL791:CFR791 CPH791:CPN791 CZD791:CZJ791 DIZ791:DJF791 DSV791:DTB791 ECR791:ECX791 EMN791:EMT791 EWJ791:EWP791 FGF791:FGL791 FQB791:FQH791 FZX791:GAD791 GJT791:GJZ791 GTP791:GTV791 HDL791:HDR791 HNH791:HNN791 HXD791:HXJ791 IGZ791:IHF791 IQV791:IRB791 JAR791:JAX791 JKN791:JKT791 JUJ791:JUP791 KEF791:KEL791 KOB791:KOH791 KXX791:KYD791 LHT791:LHZ791 LRP791:LRV791 MBL791:MBR791 MLH791:MLN791 MVD791:MVJ791 NEZ791:NFF791 NOV791:NPB791 NYR791:NYX791 OIN791:OIT791 OSJ791:OSP791 PCF791:PCL791 PMB791:PMH791 PVX791:PWD791 QFT791:QFZ791 QPP791:QPV791 QZL791:QZR791 RJH791:RJN791 RTD791:RTJ791 SCZ791:SDF791 SMV791:SNB791 SWR791:SWX791 TGN791:TGT791 TQJ791:TQP791 UAF791:UAL791 UKB791:UKH791 UTX791:UUD791 VDT791:VDZ791 VNP791:VNV791 VXL791:VXR791 WHH791:WHN791 D777:H777 ER777:EV777 ON777:OR777 YJ777:YN777 AIF777:AIJ777 ASB777:ASF777 BBX777:BCB777 BLT777:BLX777 BVP777:BVT777 CFL777:CFP777 CPH777:CPL777 CZD777:CZH777 DIZ777:DJD777 DSV777:DSZ777 ECR777:ECV777 EMN777:EMR777 EWJ777:EWN777 FGF777:FGJ777 FQB777:FQF777 FZX777:GAB777 GJT777:GJX777 GTP777:GTT777 HDL777:HDP777 HNH777:HNL777 HXD777:HXH777 IGZ777:IHD777 IQV777:IQZ777 JAR777:JAV777 JKN777:JKR777 JUJ777:JUN777 KEF777:KEJ777 KOB777:KOF777 KXX777:KYB777 LHT777:LHX777 LRP777:LRT777 MBL777:MBP777 MLH777:MLL777 MVD777:MVH777 NEZ777:NFD777 NOV777:NOZ777 NYR777:NYV777 OIN777:OIR777 OSJ777:OSN777 PCF777:PCJ777 PMB777:PMF777 PVX777:PWB777 QFT777:QFX777 QPP777:QPT777 QZL777:QZP777 RJH777:RJL777 RTD777:RTH777 SCZ777:SDD777 SMV777:SMZ777 SWR777:SWV777 TGN777:TGR777 TQJ777:TQN777 UAF777:UAJ777 UKB777:UKF777 UTX777:UUB777 VDT777:VDX777 VNP777:VNT777 VXL777:VXP777 WHH777:WHL777 WHK1834:WHN1834 I1799:J1801 ES1265:EW1265 OO1265:OS1265 YK1265:YO1265 AIG1265:AIK1265 ASC1265:ASG1265 BBY1265:BCC1265 BLU1265:BLY1265 BVQ1265:BVU1265 CFM1265:CFQ1265 CPI1265:CPM1265 CZE1265:CZI1265 DJA1265:DJE1265 DSW1265:DTA1265 ECS1265:ECW1265 EMO1265:EMS1265 EWK1265:EWO1265 FGG1265:FGK1265 FQC1265:FQG1265 FZY1265:GAC1265 GJU1265:GJY1265 GTQ1265:GTU1265 HDM1265:HDQ1265 HNI1265:HNM1265 HXE1265:HXI1265 IHA1265:IHE1265 IQW1265:IRA1265 JAS1265:JAW1265 JKO1265:JKS1265 JUK1265:JUO1265 KEG1265:KEK1265 KOC1265:KOG1265 KXY1265:KYC1265 LHU1265:LHY1265 LRQ1265:LRU1265 MBM1265:MBQ1265 MLI1265:MLM1265 MVE1265:MVI1265 NFA1265:NFE1265 NOW1265:NPA1265 NYS1265:NYW1265 OIO1265:OIS1265 OSK1265:OSO1265 PCG1265:PCK1265 PMC1265:PMG1265 PVY1265:PWC1265 QFU1265:QFY1265 QPQ1265:QPU1265 QZM1265:QZQ1265 RJI1265:RJM1265 RTE1265:RTI1265 SDA1265:SDE1265 SMW1265:SNA1265 SWS1265:SWW1265 TGO1265:TGS1265 TQK1265:TQO1265 UAG1265:UAK1265 UKC1265:UKG1265 UTY1265:UUC1265 VDU1265:VDY1265 VNQ1265:VNU1265 VXM1265:VXQ1265 WHI1265:WHM1265 E1236:J1236 I589:J589 EW589:EX589 OS589:OT589 YO589:YP589 AIK589:AIL589 ASG589:ASH589 BCC589:BCD589 BLY589:BLZ589 BVU589:BVV589 CFQ589:CFR589 CPM589:CPN589 CZI589:CZJ589 DJE589:DJF589 DTA589:DTB589 ECW589:ECX589 EMS589:EMT589 EWO589:EWP589 FGK589:FGL589 FQG589:FQH589 GAC589:GAD589 GJY589:GJZ589 GTU589:GTV589 HDQ589:HDR589 HNM589:HNN589 HXI589:HXJ589 IHE589:IHF589 IRA589:IRB589 JAW589:JAX589 JKS589:JKT589 JUO589:JUP589 KEK589:KEL589 KOG589:KOH589 KYC589:KYD589 LHY589:LHZ589 LRU589:LRV589 MBQ589:MBR589 MLM589:MLN589 MVI589:MVJ589 NFE589:NFF589 NPA589:NPB589 NYW589:NYX589 OIS589:OIT589 OSO589:OSP589 PCK589:PCL589 PMG589:PMH589 PWC589:PWD589 QFY589:QFZ589 QPU589:QPV589 QZQ589:QZR589 RJM589:RJN589 RTI589:RTJ589 SDE589:SDF589 SNA589:SNB589 SWW589:SWX589 TGS589:TGT589 TQO589:TQP589 UAK589:UAL589 UKG589:UKH589 UUC589:UUD589 VDY589:VDZ589 VNU589:VNV589 VXQ589:VXR589 WHM589:WHN589 C1017:J1017 EQ1017:EX1017 OM1017:OT1017 YI1017:YP1017 AIE1017:AIL1017 ASA1017:ASH1017 BBW1017:BCD1017 BLS1017:BLZ1017 BVO1017:BVV1017 CFK1017:CFR1017 CPG1017:CPN1017 CZC1017:CZJ1017 DIY1017:DJF1017 DSU1017:DTB1017 ECQ1017:ECX1017 EMM1017:EMT1017 EWI1017:EWP1017 FGE1017:FGL1017 FQA1017:FQH1017 FZW1017:GAD1017 GJS1017:GJZ1017 GTO1017:GTV1017 HDK1017:HDR1017 HNG1017:HNN1017 HXC1017:HXJ1017 IGY1017:IHF1017 IQU1017:IRB1017 JAQ1017:JAX1017 JKM1017:JKT1017 JUI1017:JUP1017 KEE1017:KEL1017 KOA1017:KOH1017 KXW1017:KYD1017 LHS1017:LHZ1017 LRO1017:LRV1017 MBK1017:MBR1017 MLG1017:MLN1017 MVC1017:MVJ1017 NEY1017:NFF1017 NOU1017:NPB1017 NYQ1017:NYX1017 OIM1017:OIT1017 OSI1017:OSP1017 PCE1017:PCL1017 PMA1017:PMH1017 PVW1017:PWD1017 QFS1017:QFZ1017 QPO1017:QPV1017 QZK1017:QZR1017 RJG1017:RJN1017 RTC1017:RTJ1017 SCY1017:SDF1017 SMU1017:SNB1017 SWQ1017:SWX1017 TGM1017:TGT1017 TQI1017:TQP1017 UAE1017:UAL1017 UKA1017:UKH1017 UTW1017:UUD1017 VDS1017:VDZ1017 VNO1017:VNV1017 VXK1017:VXR1017 WHG1017:WHN1017 C1303:J1303 EQ1289:EX1289 OM1289:OT1289 YI1289:YP1289 AIE1289:AIL1289 ASA1289:ASH1289 BBW1289:BCD1289 BLS1289:BLZ1289 BVO1289:BVV1289 CFK1289:CFR1289 CPG1289:CPN1289 CZC1289:CZJ1289 DIY1289:DJF1289 DSU1289:DTB1289 ECQ1289:ECX1289 EMM1289:EMT1289 EWI1289:EWP1289 FGE1289:FGL1289 FQA1289:FQH1289 FZW1289:GAD1289 GJS1289:GJZ1289 GTO1289:GTV1289 HDK1289:HDR1289 HNG1289:HNN1289 HXC1289:HXJ1289 IGY1289:IHF1289 IQU1289:IRB1289 JAQ1289:JAX1289 JKM1289:JKT1289 JUI1289:JUP1289 KEE1289:KEL1289 KOA1289:KOH1289 KXW1289:KYD1289 LHS1289:LHZ1289 LRO1289:LRV1289 MBK1289:MBR1289 MLG1289:MLN1289 MVC1289:MVJ1289 NEY1289:NFF1289 NOU1289:NPB1289 NYQ1289:NYX1289 OIM1289:OIT1289 OSI1289:OSP1289 PCE1289:PCL1289 PMA1289:PMH1289 PVW1289:PWD1289 QFS1289:QFZ1289 QPO1289:QPV1289 QZK1289:QZR1289 RJG1289:RJN1289 RTC1289:RTJ1289 SCY1289:SDF1289 SMU1289:SNB1289 SWQ1289:SWX1289 TGM1289:TGT1289 TQI1289:TQP1289 UAE1289:UAL1289 UKA1289:UKH1289 UTW1289:UUD1289 VDS1289:VDZ1289 VNO1289:VNV1289 VXK1289:VXR1289 WHG1289:WHN1289 C1308:J1308 EQ1294:EX1294 OM1294:OT1294 YI1294:YP1294 AIE1294:AIL1294 ASA1294:ASH1294 BBW1294:BCD1294 BLS1294:BLZ1294 BVO1294:BVV1294 CFK1294:CFR1294 CPG1294:CPN1294 CZC1294:CZJ1294 DIY1294:DJF1294 DSU1294:DTB1294 ECQ1294:ECX1294 EMM1294:EMT1294 EWI1294:EWP1294 FGE1294:FGL1294 FQA1294:FQH1294 FZW1294:GAD1294 GJS1294:GJZ1294 GTO1294:GTV1294 HDK1294:HDR1294 HNG1294:HNN1294 HXC1294:HXJ1294 IGY1294:IHF1294 IQU1294:IRB1294 JAQ1294:JAX1294 JKM1294:JKT1294 JUI1294:JUP1294 KEE1294:KEL1294 KOA1294:KOH1294 KXW1294:KYD1294 LHS1294:LHZ1294 LRO1294:LRV1294 MBK1294:MBR1294 MLG1294:MLN1294 MVC1294:MVJ1294 NEY1294:NFF1294 NOU1294:NPB1294 NYQ1294:NYX1294 OIM1294:OIT1294 OSI1294:OSP1294 PCE1294:PCL1294 PMA1294:PMH1294 PVW1294:PWD1294 QFS1294:QFZ1294 QPO1294:QPV1294 QZK1294:QZR1294 RJG1294:RJN1294 RTC1294:RTJ1294 SCY1294:SDF1294 SMU1294:SNB1294 SWQ1294:SWX1294 TGM1294:TGT1294 TQI1294:TQP1294 UAE1294:UAL1294 UKA1294:UKH1294 UTW1294:UUD1294 VDS1294:VDZ1294 VNO1294:VNV1294 VXK1294:VXR1294 WHG1294:WHN1294 I964:J967 EW964:EX967 OS964:OT967 YO964:YP967 AIK964:AIL967 ASG964:ASH967 BCC964:BCD967 BLY964:BLZ967 BVU964:BVV967 CFQ964:CFR967 CPM964:CPN967 CZI964:CZJ967 DJE964:DJF967 DTA964:DTB967 ECW964:ECX967 EMS964:EMT967 EWO964:EWP967 FGK964:FGL967 FQG964:FQH967 GAC964:GAD967 GJY964:GJZ967 GTU964:GTV967 HDQ964:HDR967 HNM964:HNN967 HXI964:HXJ967 IHE964:IHF967 IRA964:IRB967 JAW964:JAX967 JKS964:JKT967 JUO964:JUP967 KEK964:KEL967 KOG964:KOH967 KYC964:KYD967 LHY964:LHZ967 LRU964:LRV967 MBQ964:MBR967 MLM964:MLN967 MVI964:MVJ967 NFE964:NFF967 NPA964:NPB967 NYW964:NYX967 OIS964:OIT967 OSO964:OSP967 PCK964:PCL967 PMG964:PMH967 PWC964:PWD967 QFY964:QFZ967 QPU964:QPV967 QZQ964:QZR967 RJM964:RJN967 RTI964:RTJ967 SDE964:SDF967 SNA964:SNB967 SWW964:SWX967 TGS964:TGT967 TQO964:TQP967 UAK964:UAL967 UKG964:UKH967 UUC964:UUD967 VDY964:VDZ967 VNU964:VNV967 VXQ964:VXR967 WHM964:WHN967 E1220 ES1206 OO1206 YK1206 AIG1206 ASC1206 BBY1206 BLU1206 BVQ1206 CFM1206 CPI1206 CZE1206 DJA1206 DSW1206 ECS1206 EMO1206 EWK1206 FGG1206 FQC1206 FZY1206 GJU1206 GTQ1206 HDM1206 HNI1206 HXE1206 IHA1206 IQW1206 JAS1206 JKO1206 JUK1206 KEG1206 KOC1206 KXY1206 LHU1206 LRQ1206 MBM1206 MLI1206 MVE1206 NFA1206 NOW1206 NYS1206 OIO1206 OSK1206 PCG1206 PMC1206 PVY1206 QFU1206 QPQ1206 QZM1206 RJI1206 RTE1206 SDA1206 SMW1206 SWS1206 TGO1206 TQK1206 UAG1206 UKC1206 UTY1206 VDU1206 VNQ1206 VXM1206 WHI1206 D959:H959 ER959:EV959 ON959:OR959 YJ959:YN959 AIF959:AIJ959 ASB959:ASF959 BBX959:BCB959 BLT959:BLX959 BVP959:BVT959 CFL959:CFP959 CPH959:CPL959 CZD959:CZH959 DIZ959:DJD959 DSV959:DSZ959 ECR959:ECV959 EMN959:EMR959 EWJ959:EWN959 FGF959:FGJ959 FQB959:FQF959 FZX959:GAB959 GJT959:GJX959 GTP959:GTT959 HDL959:HDP959 HNH959:HNL959 HXD959:HXH959 IGZ959:IHD959 IQV959:IQZ959 JAR959:JAV959 JKN959:JKR959 JUJ959:JUN959 KEF959:KEJ959 KOB959:KOF959 KXX959:KYB959 LHT959:LHX959 LRP959:LRT959 MBL959:MBP959 MLH959:MLL959 MVD959:MVH959 NEZ959:NFD959 NOV959:NOZ959 NYR959:NYV959 OIN959:OIR959 OSJ959:OSN959 PCF959:PCJ959 PMB959:PMF959 PVX959:PWB959 QFT959:QFX959 QPP959:QPT959 QZL959:QZP959 RJH959:RJL959 RTD959:RTH959 SCZ959:SDD959 SMV959:SMZ959 SWR959:SWV959 TGN959:TGR959 TQJ959:TQN959 UAF959:UAJ959 UKB959:UKF959 UTX959:UUB959 VDT959:VDX959 VNP959:VNT959 VXL959:VXP959 WHH959:WHL959 E1088:J1088 ES1076:EX1076 OO1076:OT1076 YK1076:YP1076 AIG1076:AIL1076 ASC1076:ASH1076 BBY1076:BCD1076 BLU1076:BLZ1076 BVQ1076:BVV1076 CFM1076:CFR1076 CPI1076:CPN1076 CZE1076:CZJ1076 DJA1076:DJF1076 DSW1076:DTB1076 ECS1076:ECX1076 EMO1076:EMT1076 EWK1076:EWP1076 FGG1076:FGL1076 FQC1076:FQH1076 FZY1076:GAD1076 GJU1076:GJZ1076 GTQ1076:GTV1076 HDM1076:HDR1076 HNI1076:HNN1076 HXE1076:HXJ1076 IHA1076:IHF1076 IQW1076:IRB1076 JAS1076:JAX1076 JKO1076:JKT1076 JUK1076:JUP1076 KEG1076:KEL1076 KOC1076:KOH1076 KXY1076:KYD1076 LHU1076:LHZ1076 LRQ1076:LRV1076 MBM1076:MBR1076 MLI1076:MLN1076 MVE1076:MVJ1076 NFA1076:NFF1076 NOW1076:NPB1076 NYS1076:NYX1076 OIO1076:OIT1076 OSK1076:OSP1076 PCG1076:PCL1076 PMC1076:PMH1076 PVY1076:PWD1076 QFU1076:QFZ1076 QPQ1076:QPV1076 QZM1076:QZR1076 RJI1076:RJN1076 RTE1076:RTJ1076 SDA1076:SDF1076 SMW1076:SNB1076 SWS1076:SWX1076 TGO1076:TGT1076 TQK1076:TQP1076 UAG1076:UAL1076 UKC1076:UKH1076 UTY1076:UUD1076 VDU1076:VDZ1076 VNQ1076:VNV1076 VXM1076:VXR1076 WHI1076:WHN1076 E1084:J1084 ES1072:EX1072 OO1072:OT1072 YK1072:YP1072 AIG1072:AIL1072 ASC1072:ASH1072 BBY1072:BCD1072 BLU1072:BLZ1072 BVQ1072:BVV1072 CFM1072:CFR1072 CPI1072:CPN1072 CZE1072:CZJ1072 DJA1072:DJF1072 DSW1072:DTB1072 ECS1072:ECX1072 EMO1072:EMT1072 EWK1072:EWP1072 FGG1072:FGL1072 FQC1072:FQH1072 FZY1072:GAD1072 GJU1072:GJZ1072 GTQ1072:GTV1072 HDM1072:HDR1072 HNI1072:HNN1072 HXE1072:HXJ1072 IHA1072:IHF1072 IQW1072:IRB1072 JAS1072:JAX1072 JKO1072:JKT1072 JUK1072:JUP1072 KEG1072:KEL1072 KOC1072:KOH1072 KXY1072:KYD1072 LHU1072:LHZ1072 LRQ1072:LRV1072 MBM1072:MBR1072 MLI1072:MLN1072 MVE1072:MVJ1072 NFA1072:NFF1072 NOW1072:NPB1072 NYS1072:NYX1072 OIO1072:OIT1072 OSK1072:OSP1072 PCG1072:PCL1072 PMC1072:PMH1072 PVY1072:PWD1072 QFU1072:QFZ1072 QPQ1072:QPV1072 QZM1072:QZR1072 RJI1072:RJN1072 RTE1072:RTJ1072 SDA1072:SDF1072 SMW1072:SNB1072 SWS1072:SWX1072 TGO1072:TGT1072 TQK1072:TQP1072 UAG1072:UAL1072 UKC1072:UKH1072 UTY1072:UUD1072 VDU1072:VDZ1072 VNQ1072:VNV1072 VXM1072:VXR1072 WHI1072:WHN1072 E1077:J1077 ES1060:EX1060 OO1060:OT1060 YK1060:YP1060 AIG1060:AIL1060 ASC1060:ASH1060 BBY1060:BCD1060 BLU1060:BLZ1060 BVQ1060:BVV1060 CFM1060:CFR1060 CPI1060:CPN1060 CZE1060:CZJ1060 DJA1060:DJF1060 DSW1060:DTB1060 ECS1060:ECX1060 EMO1060:EMT1060 EWK1060:EWP1060 FGG1060:FGL1060 FQC1060:FQH1060 FZY1060:GAD1060 GJU1060:GJZ1060 GTQ1060:GTV1060 HDM1060:HDR1060 HNI1060:HNN1060 HXE1060:HXJ1060 IHA1060:IHF1060 IQW1060:IRB1060 JAS1060:JAX1060 JKO1060:JKT1060 JUK1060:JUP1060 KEG1060:KEL1060 KOC1060:KOH1060 KXY1060:KYD1060 LHU1060:LHZ1060 LRQ1060:LRV1060 MBM1060:MBR1060 MLI1060:MLN1060 MVE1060:MVJ1060 NFA1060:NFF1060 NOW1060:NPB1060 NYS1060:NYX1060 OIO1060:OIT1060 OSK1060:OSP1060 PCG1060:PCL1060 PMC1060:PMH1060 PVY1060:PWD1060 QFU1060:QFZ1060 QPQ1060:QPV1060 QZM1060:QZR1060 RJI1060:RJN1060 RTE1060:RTJ1060 SDA1060:SDF1060 SMW1060:SNB1060 SWS1060:SWX1060 TGO1060:TGT1060 TQK1060:TQP1060 UAG1060:UAL1060 UKC1060:UKH1060 UTY1060:UUD1060 VDU1060:VDZ1060 VNQ1060:VNV1060 VXM1060:VXR1060 WHI1060:WHN1060 E1074:J1074 ES1057:EX1057 OO1057:OT1057 YK1057:YP1057 AIG1057:AIL1057 ASC1057:ASH1057 BBY1057:BCD1057 BLU1057:BLZ1057 BVQ1057:BVV1057 CFM1057:CFR1057 CPI1057:CPN1057 CZE1057:CZJ1057 DJA1057:DJF1057 DSW1057:DTB1057 ECS1057:ECX1057 EMO1057:EMT1057 EWK1057:EWP1057 FGG1057:FGL1057 FQC1057:FQH1057 FZY1057:GAD1057 GJU1057:GJZ1057 GTQ1057:GTV1057 HDM1057:HDR1057 HNI1057:HNN1057 HXE1057:HXJ1057 IHA1057:IHF1057 IQW1057:IRB1057 JAS1057:JAX1057 JKO1057:JKT1057 JUK1057:JUP1057 KEG1057:KEL1057 KOC1057:KOH1057 KXY1057:KYD1057 LHU1057:LHZ1057 LRQ1057:LRV1057 MBM1057:MBR1057 MLI1057:MLN1057 MVE1057:MVJ1057 NFA1057:NFF1057 NOW1057:NPB1057 NYS1057:NYX1057 OIO1057:OIT1057 OSK1057:OSP1057 PCG1057:PCL1057 PMC1057:PMH1057 PVY1057:PWD1057 QFU1057:QFZ1057 QPQ1057:QPV1057 QZM1057:QZR1057 RJI1057:RJN1057 RTE1057:RTJ1057 SDA1057:SDF1057 SMW1057:SNB1057 SWS1057:SWX1057 TGO1057:TGT1057 TQK1057:TQP1057 UAG1057:UAL1057 UKC1057:UKH1057 UTY1057:UUD1057 VDU1057:VDZ1057 VNQ1057:VNV1057 VXM1057:VXR1057 WHI1057:WHN1057 D963:H963 ER963:EV963 ON963:OR963 YJ963:YN963 AIF963:AIJ963 ASB963:ASF963 BBX963:BCB963 BLT963:BLX963 BVP963:BVT963 CFL963:CFP963 CPH963:CPL963 CZD963:CZH963 DIZ963:DJD963 DSV963:DSZ963 ECR963:ECV963 EMN963:EMR963 EWJ963:EWN963 FGF963:FGJ963 FQB963:FQF963 FZX963:GAB963 GJT963:GJX963 GTP963:GTT963 HDL963:HDP963 HNH963:HNL963 HXD963:HXH963 IGZ963:IHD963 IQV963:IQZ963 JAR963:JAV963 JKN963:JKR963 JUJ963:JUN963 KEF963:KEJ963 KOB963:KOF963 KXX963:KYB963 LHT963:LHX963 LRP963:LRT963 MBL963:MBP963 MLH963:MLL963 MVD963:MVH963 NEZ963:NFD963 NOV963:NOZ963 NYR963:NYV963 OIN963:OIR963 OSJ963:OSN963 PCF963:PCJ963 PMB963:PMF963 PVX963:PWB963 QFT963:QFX963 QPP963:QPT963 QZL963:QZP963 RJH963:RJL963 RTD963:RTH963 SCZ963:SDD963 SMV963:SMZ963 SWR963:SWV963 TGN963:TGR963 TQJ963:TQN963 UAF963:UAJ963 UKB963:UKF963 UTX963:UUB963 VDT963:VDX963 VNP963:VNT963 VXL963:VXP963 WHH963:WHL963 I959:J962 EW959:EX962 OS959:OT962 YO959:YP962 AIK959:AIL962 ASG959:ASH962 BCC959:BCD962 BLY959:BLZ962 BVU959:BVV962 CFQ959:CFR962 CPM959:CPN962 CZI959:CZJ962 DJE959:DJF962 DTA959:DTB962 ECW959:ECX962 EMS959:EMT962 EWO959:EWP962 FGK959:FGL962 FQG959:FQH962 GAC959:GAD962 GJY959:GJZ962 GTU959:GTV962 HDQ959:HDR962 HNM959:HNN962 HXI959:HXJ962 IHE959:IHF962 IRA959:IRB962 JAW959:JAX962 JKS959:JKT962 JUO959:JUP962 KEK959:KEL962 KOG959:KOH962 KYC959:KYD962 LHY959:LHZ962 LRU959:LRV962 MBQ959:MBR962 MLM959:MLN962 MVI959:MVJ962 NFE959:NFF962 NPA959:NPB962 NYW959:NYX962 OIS959:OIT962 OSO959:OSP962 PCK959:PCL962 PMG959:PMH962 PWC959:PWD962 QFY959:QFZ962 QPU959:QPV962 QZQ959:QZR962 RJM959:RJN962 RTI959:RTJ962 SDE959:SDF962 SNA959:SNB962 SWW959:SWX962 TGS959:TGT962 TQO959:TQP962 UAK959:UAL962 UKG959:UKH962 UUC959:UUD962 VDY959:VDZ962 VNU959:VNV962 VXQ959:VXR962 WHM959:WHN962 D946:J946 ER946:EX946 ON946:OT946 YJ946:YP946 AIF946:AIL946 ASB946:ASH946 BBX946:BCD946 BLT946:BLZ946 BVP946:BVV946 CFL946:CFR946 CPH946:CPN946 CZD946:CZJ946 DIZ946:DJF946 DSV946:DTB946 ECR946:ECX946 EMN946:EMT946 EWJ946:EWP946 FGF946:FGL946 FQB946:FQH946 FZX946:GAD946 GJT946:GJZ946 GTP946:GTV946 HDL946:HDR946 HNH946:HNN946 HXD946:HXJ946 IGZ946:IHF946 IQV946:IRB946 JAR946:JAX946 JKN946:JKT946 JUJ946:JUP946 KEF946:KEL946 KOB946:KOH946 KXX946:KYD946 LHT946:LHZ946 LRP946:LRV946 MBL946:MBR946 MLH946:MLN946 MVD946:MVJ946 NEZ946:NFF946 NOV946:NPB946 NYR946:NYX946 OIN946:OIT946 OSJ946:OSP946 PCF946:PCL946 PMB946:PMH946 PVX946:PWD946 QFT946:QFZ946 QPP946:QPV946 QZL946:QZR946 RJH946:RJN946 RTD946:RTJ946 SCZ946:SDF946 SMV946:SNB946 SWR946:SWX946 TGN946:TGT946 TQJ946:TQP946 UAF946:UAL946 UKB946:UKH946 UTX946:UUD946 VDT946:VDZ946 VNP946:VNV946 VXL946:VXR946 WHH946:WHN946 I951:J955 EW951:EX955 OS951:OT955 YO951:YP955 AIK951:AIL955 ASG951:ASH955 BCC951:BCD955 BLY951:BLZ955 BVU951:BVV955 CFQ951:CFR955 CPM951:CPN955 CZI951:CZJ955 DJE951:DJF955 DTA951:DTB955 ECW951:ECX955 EMS951:EMT955 EWO951:EWP955 FGK951:FGL955 FQG951:FQH955 GAC951:GAD955 GJY951:GJZ955 GTU951:GTV955 HDQ951:HDR955 HNM951:HNN955 HXI951:HXJ955 IHE951:IHF955 IRA951:IRB955 JAW951:JAX955 JKS951:JKT955 JUO951:JUP955 KEK951:KEL955 KOG951:KOH955 KYC951:KYD955 LHY951:LHZ955 LRU951:LRV955 MBQ951:MBR955 MLM951:MLN955 MVI951:MVJ955 NFE951:NFF955 NPA951:NPB955 NYW951:NYX955 OIS951:OIT955 OSO951:OSP955 PCK951:PCL955 PMG951:PMH955 PWC951:PWD955 QFY951:QFZ955 QPU951:QPV955 QZQ951:QZR955 RJM951:RJN955 RTI951:RTJ955 SDE951:SDF955 SNA951:SNB955 SWW951:SWX955 TGS951:TGT955 TQO951:TQP955 UAK951:UAL955 UKG951:UKH955 UUC951:UUD955 VDY951:VDZ955 VNU951:VNV955 VXQ951:VXR955 WHM951:WHN955 D950:H950 ER950:EV950 ON950:OR950 YJ950:YN950 AIF950:AIJ950 ASB950:ASF950 BBX950:BCB950 BLT950:BLX950 BVP950:BVT950 CFL950:CFP950 CPH950:CPL950 CZD950:CZH950 DIZ950:DJD950 DSV950:DSZ950 ECR950:ECV950 EMN950:EMR950 EWJ950:EWN950 FGF950:FGJ950 FQB950:FQF950 FZX950:GAB950 GJT950:GJX950 GTP950:GTT950 HDL950:HDP950 HNH950:HNL950 HXD950:HXH950 IGZ950:IHD950 IQV950:IQZ950 JAR950:JAV950 JKN950:JKR950 JUJ950:JUN950 KEF950:KEJ950 KOB950:KOF950 KXX950:KYB950 LHT950:LHX950 LRP950:LRT950 MBL950:MBP950 MLH950:MLL950 MVD950:MVH950 NEZ950:NFD950 NOV950:NOZ950 NYR950:NYV950 OIN950:OIR950 OSJ950:OSN950 PCF950:PCJ950 PMB950:PMF950 PVX950:PWB950 QFT950:QFX950 QPP950:QPT950 QZL950:QZP950 RJH950:RJL950 RTD950:RTH950 SCZ950:SDD950 SMV950:SMZ950 SWR950:SWV950 TGN950:TGR950 TQJ950:TQN950 UAF950:UAJ950 UKB950:UKF950 UTX950:UUB950 VDT950:VDX950 VNP950:VNT950 VXL950:VXP950 WHH950:WHL950 H935:J935 EV935:EX935 OR935:OT935 YN935:YP935 AIJ935:AIL935 ASF935:ASH935 BCB935:BCD935 BLX935:BLZ935 BVT935:BVV935 CFP935:CFR935 CPL935:CPN935 CZH935:CZJ935 DJD935:DJF935 DSZ935:DTB935 ECV935:ECX935 EMR935:EMT935 EWN935:EWP935 FGJ935:FGL935 FQF935:FQH935 GAB935:GAD935 GJX935:GJZ935 GTT935:GTV935 HDP935:HDR935 HNL935:HNN935 HXH935:HXJ935 IHD935:IHF935 IQZ935:IRB935 JAV935:JAX935 JKR935:JKT935 JUN935:JUP935 KEJ935:KEL935 KOF935:KOH935 KYB935:KYD935 LHX935:LHZ935 LRT935:LRV935 MBP935:MBR935 MLL935:MLN935 MVH935:MVJ935 NFD935:NFF935 NOZ935:NPB935 NYV935:NYX935 OIR935:OIT935 OSN935:OSP935 PCJ935:PCL935 PMF935:PMH935 PWB935:PWD935 QFX935:QFZ935 QPT935:QPV935 QZP935:QZR935 RJL935:RJN935 RTH935:RTJ935 SDD935:SDF935 SMZ935:SNB935 SWV935:SWX935 TGR935:TGT935 TQN935:TQP935 UAJ935:UAL935 UKF935:UKH935 UUB935:UUD935 VDX935:VDZ935 VNT935:VNV935 VXP935:VXR935 WHL935:WHN935 I947:J949 EW947:EX949 OS947:OT949 YO947:YP949 AIK947:AIL949 ASG947:ASH949 BCC947:BCD949 BLY947:BLZ949 BVU947:BVV949 CFQ947:CFR949 CPM947:CPN949 CZI947:CZJ949 DJE947:DJF949 DTA947:DTB949 ECW947:ECX949 EMS947:EMT949 EWO947:EWP949 FGK947:FGL949 FQG947:FQH949 GAC947:GAD949 GJY947:GJZ949 GTU947:GTV949 HDQ947:HDR949 HNM947:HNN949 HXI947:HXJ949 IHE947:IHF949 IRA947:IRB949 JAW947:JAX949 JKS947:JKT949 JUO947:JUP949 KEK947:KEL949 KOG947:KOH949 KYC947:KYD949 LHY947:LHZ949 LRU947:LRV949 MBQ947:MBR949 MLM947:MLN949 MVI947:MVJ949 NFE947:NFF949 NPA947:NPB949 NYW947:NYX949 OIS947:OIT949 OSO947:OSP949 PCK947:PCL949 PMG947:PMH949 PWC947:PWD949 QFY947:QFZ949 QPU947:QPV949 QZQ947:QZR949 RJM947:RJN949 RTI947:RTJ949 SDE947:SDF949 SNA947:SNB949 SWW947:SWX949 TGS947:TGT949 TQO947:TQP949 UAK947:UAL949 UKG947:UKH949 UUC947:UUD949 VDY947:VDZ949 VNU947:VNV949 VXQ947:VXR949 WHM947:WHN949 H923:J923 EV923:EX923 OR923:OT923 YN923:YP923 AIJ923:AIL923 ASF923:ASH923 BCB923:BCD923 BLX923:BLZ923 BVT923:BVV923 CFP923:CFR923 CPL923:CPN923 CZH923:CZJ923 DJD923:DJF923 DSZ923:DTB923 ECV923:ECX923 EMR923:EMT923 EWN923:EWP923 FGJ923:FGL923 FQF923:FQH923 GAB923:GAD923 GJX923:GJZ923 GTT923:GTV923 HDP923:HDR923 HNL923:HNN923 HXH923:HXJ923 IHD923:IHF923 IQZ923:IRB923 JAV923:JAX923 JKR923:JKT923 JUN923:JUP923 KEJ923:KEL923 KOF923:KOH923 KYB923:KYD923 LHX923:LHZ923 LRT923:LRV923 MBP923:MBR923 MLL923:MLN923 MVH923:MVJ923 NFD923:NFF923 NOZ923:NPB923 NYV923:NYX923 OIR923:OIT923 OSN923:OSP923 PCJ923:PCL923 PMF923:PMH923 PWB923:PWD923 QFX923:QFZ923 QPT923:QPV923 QZP923:QZR923 RJL923:RJN923 RTH923:RTJ923 SDD923:SDF923 SMZ923:SNB923 SWV923:SWX923 TGR923:TGT923 TQN923:TQP923 UAJ923:UAL923 UKF923:UKH923 UUB923:UUD923 VDX923:VDZ923 VNT923:VNV923 VXP923:VXR923 WHL923:WHN923 E1208:J1208 ES1198:EX1198 OO1198:OT1198 YK1198:YP1198 AIG1198:AIL1198 ASC1198:ASH1198 BBY1198:BCD1198 BLU1198:BLZ1198 BVQ1198:BVV1198 CFM1198:CFR1198 CPI1198:CPN1198 CZE1198:CZJ1198 DJA1198:DJF1198 DSW1198:DTB1198 ECS1198:ECX1198 EMO1198:EMT1198 EWK1198:EWP1198 FGG1198:FGL1198 FQC1198:FQH1198 FZY1198:GAD1198 GJU1198:GJZ1198 GTQ1198:GTV1198 HDM1198:HDR1198 HNI1198:HNN1198 HXE1198:HXJ1198 IHA1198:IHF1198 IQW1198:IRB1198 JAS1198:JAX1198 JKO1198:JKT1198 JUK1198:JUP1198 KEG1198:KEL1198 KOC1198:KOH1198 KXY1198:KYD1198 LHU1198:LHZ1198 LRQ1198:LRV1198 MBM1198:MBR1198 MLI1198:MLN1198 MVE1198:MVJ1198 NFA1198:NFF1198 NOW1198:NPB1198 NYS1198:NYX1198 OIO1198:OIT1198 OSK1198:OSP1198 PCG1198:PCL1198 PMC1198:PMH1198 PVY1198:PWD1198 QFU1198:QFZ1198 QPQ1198:QPV1198 QZM1198:QZR1198 RJI1198:RJN1198 RTE1198:RTJ1198 SDA1198:SDF1198 SMW1198:SNB1198 SWS1198:SWX1198 TGO1198:TGT1198 TQK1198:TQP1198 UAG1198:UAL1198 UKC1198:UKH1198 UTY1198:UUD1198 VDU1198:VDZ1198 VNQ1198:VNV1198 VXM1198:VXR1198 WHI1198:WHN1198 E1216 H1212 E1212 H1216 H1220 EV1206 OR1206 YN1206 AIJ1206 ASF1206 BCB1206 BLX1206 BVT1206 CFP1206 CPL1206 CZH1206 DJD1206 DSZ1206 ECV1206 EMR1206 EWN1206 FGJ1206 FQF1206 GAB1206 GJX1206 GTT1206 HDP1206 HNL1206 HXH1206 IHD1206 IQZ1206 JAV1206 JKR1206 JUN1206 KEJ1206 KOF1206 KYB1206 LHX1206 LRT1206 MBP1206 MLL1206 MVH1206 NFD1206 NOZ1206 NYV1206 OIR1206 OSN1206 PCJ1206 PMF1206 PWB1206 QFX1206 QPT1206 QZP1206 RJL1206 RTH1206 SDD1206 SMZ1206 SWV1206 TGR1206 TQN1206 UAJ1206 UKF1206 UUB1206 VDX1206 VNT1206 VXP1206 WHL1206 D1288:J1288 ER1275:EX1275 ON1275:OT1275 YJ1275:YP1275 AIF1275:AIL1275 ASB1275:ASH1275 BBX1275:BCD1275 BLT1275:BLZ1275 BVP1275:BVV1275 CFL1275:CFR1275 CPH1275:CPN1275 CZD1275:CZJ1275 DIZ1275:DJF1275 DSV1275:DTB1275 ECR1275:ECX1275 EMN1275:EMT1275 EWJ1275:EWP1275 FGF1275:FGL1275 FQB1275:FQH1275 FZX1275:GAD1275 GJT1275:GJZ1275 GTP1275:GTV1275 HDL1275:HDR1275 HNH1275:HNN1275 HXD1275:HXJ1275 IGZ1275:IHF1275 IQV1275:IRB1275 JAR1275:JAX1275 JKN1275:JKT1275 JUJ1275:JUP1275 KEF1275:KEL1275 KOB1275:KOH1275 KXX1275:KYD1275 LHT1275:LHZ1275 LRP1275:LRV1275 MBL1275:MBR1275 MLH1275:MLN1275 MVD1275:MVJ1275 NEZ1275:NFF1275 NOV1275:NPB1275 NYR1275:NYX1275 OIN1275:OIT1275 OSJ1275:OSP1275 PCF1275:PCL1275 PMB1275:PMH1275 PVX1275:PWD1275 QFT1275:QFZ1275 QPP1275:QPV1275 QZL1275:QZR1275 RJH1275:RJN1275 RTD1275:RTJ1275 SCZ1275:SDF1275 SMV1275:SNB1275 SWR1275:SWX1275 TGN1275:TGT1275 TQJ1275:TQP1275 UAF1275:UAL1275 UKB1275:UKH1275 UTX1275:UUD1275 VDT1275:VDZ1275 VNP1275:VNV1275 VXL1275:VXR1275 WHH1275:WHN1275 D1293:J1293 ER1280:EX1280 ON1280:OT1280 YJ1280:YP1280 AIF1280:AIL1280 ASB1280:ASH1280 BBX1280:BCD1280 BLT1280:BLZ1280 BVP1280:BVV1280 CFL1280:CFR1280 CPH1280:CPN1280 CZD1280:CZJ1280 DIZ1280:DJF1280 DSV1280:DTB1280 ECR1280:ECX1280 EMN1280:EMT1280 EWJ1280:EWP1280 FGF1280:FGL1280 FQB1280:FQH1280 FZX1280:GAD1280 GJT1280:GJZ1280 GTP1280:GTV1280 HDL1280:HDR1280 HNH1280:HNN1280 HXD1280:HXJ1280 IGZ1280:IHF1280 IQV1280:IRB1280 JAR1280:JAX1280 JKN1280:JKT1280 JUJ1280:JUP1280 KEF1280:KEL1280 KOB1280:KOH1280 KXX1280:KYD1280 LHT1280:LHZ1280 LRP1280:LRV1280 MBL1280:MBR1280 MLH1280:MLN1280 MVD1280:MVJ1280 NEZ1280:NFF1280 NOV1280:NPB1280 NYR1280:NYX1280 OIN1280:OIT1280 OSJ1280:OSP1280 PCF1280:PCL1280 PMB1280:PMH1280 PVX1280:PWD1280 QFT1280:QFZ1280 QPP1280:QPV1280 QZL1280:QZR1280 RJH1280:RJN1280 RTD1280:RTJ1280 SCZ1280:SDF1280 SMV1280:SNB1280 SWR1280:SWX1280 TGN1280:TGT1280 TQJ1280:TQP1280 UAF1280:UAL1280 UKB1280:UKH1280 UTX1280:UUD1280 VDT1280:VDZ1280 VNP1280:VNV1280 VXL1280:VXR1280 WHH1280:WHN1280 G1836:J1836 EU1822:EX1822 OQ1822:OT1822 YM1822:YP1822 AII1822:AIL1822 ASE1822:ASH1822 BCA1822:BCD1822 BLW1822:BLZ1822 BVS1822:BVV1822 CFO1822:CFR1822 CPK1822:CPN1822 CZG1822:CZJ1822 DJC1822:DJF1822 DSY1822:DTB1822 ECU1822:ECX1822 EMQ1822:EMT1822 EWM1822:EWP1822 FGI1822:FGL1822 FQE1822:FQH1822 GAA1822:GAD1822 GJW1822:GJZ1822 GTS1822:GTV1822 HDO1822:HDR1822 HNK1822:HNN1822 HXG1822:HXJ1822 IHC1822:IHF1822 IQY1822:IRB1822 JAU1822:JAX1822 JKQ1822:JKT1822 JUM1822:JUP1822 KEI1822:KEL1822 KOE1822:KOH1822 KYA1822:KYD1822 LHW1822:LHZ1822 LRS1822:LRV1822 MBO1822:MBR1822 MLK1822:MLN1822 MVG1822:MVJ1822 NFC1822:NFF1822 NOY1822:NPB1822 NYU1822:NYX1822 OIQ1822:OIT1822 OSM1822:OSP1822 PCI1822:PCL1822 PME1822:PMH1822 PWA1822:PWD1822 QFW1822:QFZ1822 QPS1822:QPV1822 QZO1822:QZR1822 RJK1822:RJN1822 RTG1822:RTJ1822 SDC1822:SDF1822 SMY1822:SNB1822 SWU1822:SWX1822 TGQ1822:TGT1822 TQM1822:TQP1822 UAI1822:UAL1822 UKE1822:UKH1822 UUA1822:UUD1822 VDW1822:VDZ1822 VNS1822:VNV1822 VXO1822:VXR1822 WHK1822:WHN1822 G1831:J1831 EU1817:EX1817 OQ1817:OT1817 YM1817:YP1817 AII1817:AIL1817 ASE1817:ASH1817 BCA1817:BCD1817 BLW1817:BLZ1817 BVS1817:BVV1817 CFO1817:CFR1817 CPK1817:CPN1817 CZG1817:CZJ1817 DJC1817:DJF1817 DSY1817:DTB1817 ECU1817:ECX1817 EMQ1817:EMT1817 EWM1817:EWP1817 FGI1817:FGL1817 FQE1817:FQH1817 GAA1817:GAD1817 GJW1817:GJZ1817 GTS1817:GTV1817 HDO1817:HDR1817 HNK1817:HNN1817 HXG1817:HXJ1817 IHC1817:IHF1817 IQY1817:IRB1817 JAU1817:JAX1817 JKQ1817:JKT1817 JUM1817:JUP1817 KEI1817:KEL1817 KOE1817:KOH1817 KYA1817:KYD1817 LHW1817:LHZ1817 LRS1817:LRV1817 MBO1817:MBR1817 MLK1817:MLN1817 MVG1817:MVJ1817 NFC1817:NFF1817 NOY1817:NPB1817 NYU1817:NYX1817 OIQ1817:OIT1817 OSM1817:OSP1817 PCI1817:PCL1817 PME1817:PMH1817 PWA1817:PWD1817 QFW1817:QFZ1817 QPS1817:QPV1817 QZO1817:QZR1817 RJK1817:RJN1817 RTG1817:RTJ1817 SDC1817:SDF1817 SMY1817:SNB1817 SWU1817:SWX1817 TGQ1817:TGT1817 TQM1817:TQP1817 UAI1817:UAL1817 UKE1817:UKH1817 UUA1817:UUD1817 VDW1817:VDZ1817 VNS1817:VNV1817 VXO1817:VXR1817 WHK1817:WHN1817 ES1387:EX1387 OO1387:OT1387 YK1387:YP1387 AIG1387:AIL1387 ASC1387:ASH1387 BBY1387:BCD1387 BLU1387:BLZ1387 BVQ1387:BVV1387 CFM1387:CFR1387 CPI1387:CPN1387 CZE1387:CZJ1387 DJA1387:DJF1387 DSW1387:DTB1387 ECS1387:ECX1387 EMO1387:EMT1387 EWK1387:EWP1387 FGG1387:FGL1387 FQC1387:FQH1387 FZY1387:GAD1387 GJU1387:GJZ1387 GTQ1387:GTV1387 HDM1387:HDR1387 HNI1387:HNN1387 HXE1387:HXJ1387 IHA1387:IHF1387 IQW1387:IRB1387 JAS1387:JAX1387 JKO1387:JKT1387 JUK1387:JUP1387 KEG1387:KEL1387 KOC1387:KOH1387 KXY1387:KYD1387 LHU1387:LHZ1387 LRQ1387:LRV1387 MBM1387:MBR1387 MLI1387:MLN1387 MVE1387:MVJ1387 NFA1387:NFF1387 NOW1387:NPB1387 NYS1387:NYX1387 OIO1387:OIT1387 OSK1387:OSP1387 PCG1387:PCL1387 PMC1387:PMH1387 PVY1387:PWD1387 QFU1387:QFZ1387 QPQ1387:QPV1387 QZM1387:QZR1387 RJI1387:RJN1387 RTE1387:RTJ1387 SDA1387:SDF1387 SMW1387:SNB1387 SWS1387:SWX1387 TGO1387:TGT1387 TQK1387:TQP1387 UAG1387:UAL1387 UKC1387:UKH1387 UTY1387:UUD1387 VDU1387:VDZ1387 VNQ1387:VNV1387 VXM1387:VXR1387 WHI1387:WHN1387 E712:J712 ES712:EX712 OO712:OT712 YK712:YP712 AIG712:AIL712 ASC712:ASH712 BBY712:BCD712 BLU712:BLZ712 BVQ712:BVV712 CFM712:CFR712 CPI712:CPN712 CZE712:CZJ712 DJA712:DJF712 DSW712:DTB712 ECS712:ECX712 EMO712:EMT712 EWK712:EWP712 FGG712:FGL712 FQC712:FQH712 FZY712:GAD712 GJU712:GJZ712 GTQ712:GTV712 HDM712:HDR712 HNI712:HNN712 HXE712:HXJ712 IHA712:IHF712 IQW712:IRB712 JAS712:JAX712 JKO712:JKT712 JUK712:JUP712 KEG712:KEL712 KOC712:KOH712 KXY712:KYD712 LHU712:LHZ712 LRQ712:LRV712 MBM712:MBR712 MLI712:MLN712 MVE712:MVJ712 NFA712:NFF712 NOW712:NPB712 NYS712:NYX712 OIO712:OIT712 OSK712:OSP712 PCG712:PCL712 PMC712:PMH712 PVY712:PWD712 QFU712:QFZ712 QPQ712:QPV712 QZM712:QZR712 RJI712:RJN712 RTE712:RTJ712 SDA712:SDF712 SMW712:SNB712 SWS712:SWX712 TGO712:TGT712 TQK712:TQP712 UAG712:UAL712 UKC712:UKH712 UTY712:UUD712 VDU712:VDZ712 VNQ712:VNV712 VXM712:VXR712 WHI712:WHN712 E715:J719 ES715:EX719 OO715:OT719 YK715:YP719 AIG715:AIL719 ASC715:ASH719 BBY715:BCD719 BLU715:BLZ719 BVQ715:BVV719 CFM715:CFR719 CPI715:CPN719 CZE715:CZJ719 DJA715:DJF719 DSW715:DTB719 ECS715:ECX719 EMO715:EMT719 EWK715:EWP719 FGG715:FGL719 FQC715:FQH719 FZY715:GAD719 GJU715:GJZ719 GTQ715:GTV719 HDM715:HDR719 HNI715:HNN719 HXE715:HXJ719 IHA715:IHF719 IQW715:IRB719 JAS715:JAX719 JKO715:JKT719 JUK715:JUP719 KEG715:KEL719 KOC715:KOH719 KXY715:KYD719 LHU715:LHZ719 LRQ715:LRV719 MBM715:MBR719 MLI715:MLN719 MVE715:MVJ719 NFA715:NFF719 NOW715:NPB719 NYS715:NYX719 OIO715:OIT719 OSK715:OSP719 PCG715:PCL719 PMC715:PMH719 PVY715:PWD719 QFU715:QFZ719 QPQ715:QPV719 QZM715:QZR719 RJI715:RJN719 RTE715:RTJ719 SDA715:SDF719 SMW715:SNB719 SWS715:SWX719 TGO715:TGT719 TQK715:TQP719 UAG715:UAL719 UKC715:UKH719 UTY715:UUD719 VDU715:VDZ719 VNQ715:VNV719 VXM715:VXR719 WHI715:WHN719 EV696:EW701 OR696:OS701 YN696:YO701 AIJ696:AIK701 ASF696:ASG701 BCB696:BCC701 BLX696:BLY701 BVT696:BVU701 CFP696:CFQ701 CPL696:CPM701 CZH696:CZI701 DJD696:DJE701 DSZ696:DTA701 ECV696:ECW701 EMR696:EMS701 EWN696:EWO701 FGJ696:FGK701 FQF696:FQG701 GAB696:GAC701 GJX696:GJY701 GTT696:GTU701 HDP696:HDQ701 HNL696:HNM701 HXH696:HXI701 IHD696:IHE701 IQZ696:IRA701 JAV696:JAW701 JKR696:JKS701 JUN696:JUO701 KEJ696:KEK701 KOF696:KOG701 KYB696:KYC701 LHX696:LHY701 LRT696:LRU701 MBP696:MBQ701 MLL696:MLM701 MVH696:MVI701 NFD696:NFE701 NOZ696:NPA701 NYV696:NYW701 OIR696:OIS701 OSN696:OSO701 PCJ696:PCK701 PMF696:PMG701 PWB696:PWC701 QFX696:QFY701 QPT696:QPU701 QZP696:QZQ701 RJL696:RJM701 RTH696:RTI701 SDD696:SDE701 SMZ696:SNA701 SWV696:SWW701 TGR696:TGS701 TQN696:TQO701 UAJ696:UAK701 UKF696:UKG701 UUB696:UUC701 VDX696:VDY701 VNT696:VNU701 VXP696:VXQ701 WHL696:WHM701 E1279:I1279 EW1761:EX1776 OS1761:OT1776 YO1761:YP1776 AIK1761:AIL1776 ASG1761:ASH1776 BCC1761:BCD1776 BLY1761:BLZ1776 BVU1761:BVV1776 CFQ1761:CFR1776 CPM1761:CPN1776 CZI1761:CZJ1776 DJE1761:DJF1776 DTA1761:DTB1776 ECW1761:ECX1776 EMS1761:EMT1776 EWO1761:EWP1776 FGK1761:FGL1776 FQG1761:FQH1776 GAC1761:GAD1776 GJY1761:GJZ1776 GTU1761:GTV1776 HDQ1761:HDR1776 HNM1761:HNN1776 HXI1761:HXJ1776 IHE1761:IHF1776 IRA1761:IRB1776 JAW1761:JAX1776 JKS1761:JKT1776 JUO1761:JUP1776 KEK1761:KEL1776 KOG1761:KOH1776 KYC1761:KYD1776 LHY1761:LHZ1776 LRU1761:LRV1776 MBQ1761:MBR1776 MLM1761:MLN1776 MVI1761:MVJ1776 NFE1761:NFF1776 NPA1761:NPB1776 NYW1761:NYX1776 OIS1761:OIT1776 OSO1761:OSP1776 PCK1761:PCL1776 PMG1761:PMH1776 PWC1761:PWD1776 QFY1761:QFZ1776 QPU1761:QPV1776 QZQ1761:QZR1776 RJM1761:RJN1776 RTI1761:RTJ1776 SDE1761:SDF1776 SNA1761:SNB1776 SWW1761:SWX1776 TGS1761:TGT1776 TQO1761:TQP1776 UAK1761:UAL1776 UKG1761:UKH1776 UUC1761:UUD1776 VDY1761:VDZ1776 VNU1761:VNV1776 VXQ1761:VXR1776 WHM1761:WHN1776 EW1780:EX1794 OS1780:OT1794 YO1780:YP1794 AIK1780:AIL1794 ASG1780:ASH1794 BCC1780:BCD1794 BLY1780:BLZ1794 BVU1780:BVV1794 CFQ1780:CFR1794 CPM1780:CPN1794 CZI1780:CZJ1794 DJE1780:DJF1794 DTA1780:DTB1794 ECW1780:ECX1794 EMS1780:EMT1794 EWO1780:EWP1794 FGK1780:FGL1794 FQG1780:FQH1794 GAC1780:GAD1794 GJY1780:GJZ1794 GTU1780:GTV1794 HDQ1780:HDR1794 HNM1780:HNN1794 HXI1780:HXJ1794 IHE1780:IHF1794 IRA1780:IRB1794 JAW1780:JAX1794 JKS1780:JKT1794 JUO1780:JUP1794 KEK1780:KEL1794 KOG1780:KOH1794 KYC1780:KYD1794 LHY1780:LHZ1794 LRU1780:LRV1794 MBQ1780:MBR1794 MLM1780:MLN1794 MVI1780:MVJ1794 NFE1780:NFF1794 NPA1780:NPB1794 NYW1780:NYX1794 OIS1780:OIT1794 OSO1780:OSP1794 PCK1780:PCL1794 PMG1780:PMH1794 PWC1780:PWD1794 QFY1780:QFZ1794 QPU1780:QPV1794 QZQ1780:QZR1794 RJM1780:RJN1794 RTI1780:RTJ1794 SDE1780:SDF1794 SNA1780:SNB1794 SWW1780:SWX1794 TGS1780:TGT1794 TQO1780:TQP1794 UAK1780:UAL1794 UKG1780:UKH1794 UUC1780:UUD1794 VDY1780:VDZ1794 VNU1780:VNV1794 VXQ1780:VXR1794 WHM1780:WHN1794 G1868:J1868 EU1854:EX1854 OQ1854:OT1854 YM1854:YP1854 AII1854:AIL1854 ASE1854:ASH1854 BCA1854:BCD1854 BLW1854:BLZ1854 BVS1854:BVV1854 CFO1854:CFR1854 CPK1854:CPN1854 CZG1854:CZJ1854 DJC1854:DJF1854 DSY1854:DTB1854 ECU1854:ECX1854 EMQ1854:EMT1854 EWM1854:EWP1854 FGI1854:FGL1854 FQE1854:FQH1854 GAA1854:GAD1854 GJW1854:GJZ1854 GTS1854:GTV1854 HDO1854:HDR1854 HNK1854:HNN1854 HXG1854:HXJ1854 IHC1854:IHF1854 IQY1854:IRB1854 JAU1854:JAX1854 JKQ1854:JKT1854 JUM1854:JUP1854 KEI1854:KEL1854 KOE1854:KOH1854 KYA1854:KYD1854 LHW1854:LHZ1854 LRS1854:LRV1854 MBO1854:MBR1854 MLK1854:MLN1854 MVG1854:MVJ1854 NFC1854:NFF1854 NOY1854:NPB1854 NYU1854:NYX1854 OIQ1854:OIT1854 OSM1854:OSP1854 PCI1854:PCL1854 PME1854:PMH1854 PWA1854:PWD1854 QFW1854:QFZ1854 QPS1854:QPV1854 QZO1854:QZR1854 RJK1854:RJN1854 RTG1854:RTJ1854 SDC1854:SDF1854 SMY1854:SNB1854 SWU1854:SWX1854 TGQ1854:TGT1854 TQM1854:TQP1854 UAI1854:UAL1854 UKE1854:UKH1854 UUA1854:UUD1854 VDW1854:VDZ1854 VNS1854:VNV1854 VXO1854:VXR1854 WHK1854:WHN1854 G1361:J1361 EU1347:EX1347 OQ1347:OT1347 YM1347:YP1347 AII1347:AIL1347 ASE1347:ASH1347 BCA1347:BCD1347 BLW1347:BLZ1347 BVS1347:BVV1347 CFO1347:CFR1347 CPK1347:CPN1347 CZG1347:CZJ1347 DJC1347:DJF1347 DSY1347:DTB1347 ECU1347:ECX1347 EMQ1347:EMT1347 EWM1347:EWP1347 FGI1347:FGL1347 FQE1347:FQH1347 GAA1347:GAD1347 GJW1347:GJZ1347 GTS1347:GTV1347 HDO1347:HDR1347 HNK1347:HNN1347 HXG1347:HXJ1347 IHC1347:IHF1347 IQY1347:IRB1347 JAU1347:JAX1347 JKQ1347:JKT1347 JUM1347:JUP1347 KEI1347:KEL1347 KOE1347:KOH1347 KYA1347:KYD1347 LHW1347:LHZ1347 LRS1347:LRV1347 MBO1347:MBR1347 MLK1347:MLN1347 MVG1347:MVJ1347 NFC1347:NFF1347 NOY1347:NPB1347 NYU1347:NYX1347 OIQ1347:OIT1347 OSM1347:OSP1347 PCI1347:PCL1347 PME1347:PMH1347 PWA1347:PWD1347 QFW1347:QFZ1347 QPS1347:QPV1347 QZO1347:QZR1347 RJK1347:RJN1347 RTG1347:RTJ1347 SDC1347:SDF1347 SMY1347:SNB1347 SWU1347:SWX1347 TGQ1347:TGT1347 TQM1347:TQP1347 UAI1347:UAL1347 UKE1347:UKH1347 UUA1347:UUD1347 VDW1347:VDZ1347 VNS1347:VNV1347 VXO1347:VXR1347 WHK1347:WHN1347 I1282:I1283 EW1268:EW1269 OS1268:OS1269 YO1268:YO1269 AIK1268:AIK1269 ASG1268:ASG1269 BCC1268:BCC1269 BLY1268:BLY1269 BVU1268:BVU1269 CFQ1268:CFQ1269 CPM1268:CPM1269 CZI1268:CZI1269 DJE1268:DJE1269 DTA1268:DTA1269 ECW1268:ECW1269 EMS1268:EMS1269 EWO1268:EWO1269 FGK1268:FGK1269 FQG1268:FQG1269 GAC1268:GAC1269 GJY1268:GJY1269 GTU1268:GTU1269 HDQ1268:HDQ1269 HNM1268:HNM1269 HXI1268:HXI1269 IHE1268:IHE1269 IRA1268:IRA1269 JAW1268:JAW1269 JKS1268:JKS1269 JUO1268:JUO1269 KEK1268:KEK1269 KOG1268:KOG1269 KYC1268:KYC1269 LHY1268:LHY1269 LRU1268:LRU1269 MBQ1268:MBQ1269 MLM1268:MLM1269 MVI1268:MVI1269 NFE1268:NFE1269 NPA1268:NPA1269 NYW1268:NYW1269 OIS1268:OIS1269 OSO1268:OSO1269 PCK1268:PCK1269 PMG1268:PMG1269 PWC1268:PWC1269 QFY1268:QFY1269 QPU1268:QPU1269 QZQ1268:QZQ1269 RJM1268:RJM1269 RTI1268:RTI1269 SDE1268:SDE1269 SNA1268:SNA1269 SWW1268:SWW1269 TGS1268:TGS1269 TQO1268:TQO1269 UAK1268:UAK1269 UKG1268:UKG1269 UUC1268:UUC1269 VDY1268:VDY1269 VNU1268:VNU1269 VXQ1268:VXQ1269 WHM1268:WHM1269 D671:E671 ET1268:ET1269 OP1268:OP1269 YL1268:YL1269 AIH1268:AIH1269 ASD1268:ASD1269 BBZ1268:BBZ1269 BLV1268:BLV1269 BVR1268:BVR1269 CFN1268:CFN1269 CPJ1268:CPJ1269 CZF1268:CZF1269 DJB1268:DJB1269 DSX1268:DSX1269 ECT1268:ECT1269 EMP1268:EMP1269 EWL1268:EWL1269 FGH1268:FGH1269 FQD1268:FQD1269 FZZ1268:FZZ1269 GJV1268:GJV1269 GTR1268:GTR1269 HDN1268:HDN1269 HNJ1268:HNJ1269 HXF1268:HXF1269 IHB1268:IHB1269 IQX1268:IQX1269 JAT1268:JAT1269 JKP1268:JKP1269 JUL1268:JUL1269 KEH1268:KEH1269 KOD1268:KOD1269 KXZ1268:KXZ1269 LHV1268:LHV1269 LRR1268:LRR1269 MBN1268:MBN1269 MLJ1268:MLJ1269 MVF1268:MVF1269 NFB1268:NFB1269 NOX1268:NOX1269 NYT1268:NYT1269 OIP1268:OIP1269 OSL1268:OSL1269 PCH1268:PCH1269 PMD1268:PMD1269 PVZ1268:PVZ1269 QFV1268:QFV1269 QPR1268:QPR1269 QZN1268:QZN1269 RJJ1268:RJJ1269 RTF1268:RTF1269 SDB1268:SDB1269 SMX1268:SMX1269 SWT1268:SWT1269 TGP1268:TGP1269 TQL1268:TQL1269 UAH1268:UAH1269 UKD1268:UKD1269 UTZ1268:UTZ1269 VDV1268:VDV1269 VNR1268:VNR1269 VXN1268:VXN1269 WHJ1268:WHJ1269 C996:J996 EQ996:EX996 OM996:OT996 YI996:YP996 AIE996:AIL996 ASA996:ASH996 BBW996:BCD996 BLS996:BLZ996 BVO996:BVV996 CFK996:CFR996 CPG996:CPN996 CZC996:CZJ996 DIY996:DJF996 DSU996:DTB996 ECQ996:ECX996 EMM996:EMT996 EWI996:EWP996 FGE996:FGL996 FQA996:FQH996 FZW996:GAD996 GJS996:GJZ996 GTO996:GTV996 HDK996:HDR996 HNG996:HNN996 HXC996:HXJ996 IGY996:IHF996 IQU996:IRB996 JAQ996:JAX996 JKM996:JKT996 JUI996:JUP996 KEE996:KEL996 KOA996:KOH996 KXW996:KYD996 LHS996:LHZ996 LRO996:LRV996 MBK996:MBR996 MLG996:MLN996 MVC996:MVJ996 NEY996:NFF996 NOU996:NPB996 NYQ996:NYX996 OIM996:OIT996 OSI996:OSP996 PCE996:PCL996 PMA996:PMH996 PVW996:PWD996 QFS996:QFZ996 QPO996:QPV996 QZK996:QZR996 RJG996:RJN996 RTC996:RTJ996 SCY996:SDF996 SMU996:SNB996 SWQ996:SWX996 TGM996:TGT996 TQI996:TQP996 UAE996:UAL996 UKA996:UKH996 UTW996:UUD996 VDS996:VDZ996 VNO996:VNV996 VXK996:VXR996 WHG996:WHN996 EX691:EX701 OT691:OT701 YP691:YP701 AIL691:AIL701 ASH691:ASH701 BCD691:BCD701 BLZ691:BLZ701 BVV691:BVV701 CFR691:CFR701 CPN691:CPN701 CZJ691:CZJ701 DJF691:DJF701 DTB691:DTB701 ECX691:ECX701 EMT691:EMT701 EWP691:EWP701 FGL691:FGL701 FQH691:FQH701 GAD691:GAD701 GJZ691:GJZ701 GTV691:GTV701 HDR691:HDR701 HNN691:HNN701 HXJ691:HXJ701 IHF691:IHF701 IRB691:IRB701 JAX691:JAX701 JKT691:JKT701 JUP691:JUP701 KEL691:KEL701 KOH691:KOH701 KYD691:KYD701 LHZ691:LHZ701 LRV691:LRV701 MBR691:MBR701 MLN691:MLN701 MVJ691:MVJ701 NFF691:NFF701 NPB691:NPB701 NYX691:NYX701 OIT691:OIT701 OSP691:OSP701 PCL691:PCL701 PMH691:PMH701 PWD691:PWD701 QFZ691:QFZ701 QPV691:QPV701 QZR691:QZR701 RJN691:RJN701 RTJ691:RTJ701 SDF691:SDF701 SNB691:SNB701 SWX691:SWX701 TGT691:TGT701 TQP691:TQP701 UAL691:UAL701 UKH691:UKH701 UUD691:UUD701 VDZ691:VDZ701 VNV691:VNV701 VXR691:VXR701 WHN691:WHN701 G1902:J1902 EU1890:EX1890 OQ1890:OT1890 YM1890:YP1890 AII1890:AIL1890 ASE1890:ASH1890 BCA1890:BCD1890 BLW1890:BLZ1890 BVS1890:BVV1890 CFO1890:CFR1890 CPK1890:CPN1890 CZG1890:CZJ1890 DJC1890:DJF1890 DSY1890:DTB1890 ECU1890:ECX1890 EMQ1890:EMT1890 EWM1890:EWP1890 FGI1890:FGL1890 FQE1890:FQH1890 GAA1890:GAD1890 GJW1890:GJZ1890 GTS1890:GTV1890 HDO1890:HDR1890 HNK1890:HNN1890 HXG1890:HXJ1890 IHC1890:IHF1890 IQY1890:IRB1890 JAU1890:JAX1890 JKQ1890:JKT1890 JUM1890:JUP1890 KEI1890:KEL1890 KOE1890:KOH1890 KYA1890:KYD1890 LHW1890:LHZ1890 LRS1890:LRV1890 MBO1890:MBR1890 MLK1890:MLN1890 MVG1890:MVJ1890 NFC1890:NFF1890 NOY1890:NPB1890 NYU1890:NYX1890 OIQ1890:OIT1890 OSM1890:OSP1890 PCI1890:PCL1890 PME1890:PMH1890 PWA1890:PWD1890 QFW1890:QFZ1890 QPS1890:QPV1890 QZO1890:QZR1890 RJK1890:RJN1890 RTG1890:RTJ1890 SDC1890:SDF1890 SMY1890:SNB1890 SWU1890:SWX1890 TGQ1890:TGT1890 TQM1890:TQP1890 UAI1890:UAL1890 UKE1890:UKH1890 UUA1890:UUD1890 VDW1890:VDZ1890 VNS1890:VNV1890 VXO1890:VXR1890 WHK1890:WHN1890 G1895:J1896 EU1881:EX1882 OQ1881:OT1882 YM1881:YP1882 AII1881:AIL1882 ASE1881:ASH1882 BCA1881:BCD1882 BLW1881:BLZ1882 BVS1881:BVV1882 CFO1881:CFR1882 CPK1881:CPN1882 CZG1881:CZJ1882 DJC1881:DJF1882 DSY1881:DTB1882 ECU1881:ECX1882 EMQ1881:EMT1882 EWM1881:EWP1882 FGI1881:FGL1882 FQE1881:FQH1882 GAA1881:GAD1882 GJW1881:GJZ1882 GTS1881:GTV1882 HDO1881:HDR1882 HNK1881:HNN1882 HXG1881:HXJ1882 IHC1881:IHF1882 IQY1881:IRB1882 JAU1881:JAX1882 JKQ1881:JKT1882 JUM1881:JUP1882 KEI1881:KEL1882 KOE1881:KOH1882 KYA1881:KYD1882 LHW1881:LHZ1882 LRS1881:LRV1882 MBO1881:MBR1882 MLK1881:MLN1882 MVG1881:MVJ1882 NFC1881:NFF1882 NOY1881:NPB1882 NYU1881:NYX1882 OIQ1881:OIT1882 OSM1881:OSP1882 PCI1881:PCL1882 PME1881:PMH1882 PWA1881:PWD1882 QFW1881:QFZ1882 QPS1881:QPV1882 QZO1881:QZR1882 RJK1881:RJN1882 RTG1881:RTJ1882 SDC1881:SDF1882 SMY1881:SNB1882 SWU1881:SWX1882 TGQ1881:TGT1882 TQM1881:TQP1882 UAI1881:UAL1882 UKE1881:UKH1882 UUA1881:UUD1882 VDW1881:VDZ1882 VNS1881:VNV1882 VXO1881:VXR1882 WHK1881:WHN1882 G1878:J1878 EU1864:EX1864 OQ1864:OT1864 YM1864:YP1864 AII1864:AIL1864 ASE1864:ASH1864 BCA1864:BCD1864 BLW1864:BLZ1864 BVS1864:BVV1864 CFO1864:CFR1864 CPK1864:CPN1864 CZG1864:CZJ1864 DJC1864:DJF1864 DSY1864:DTB1864 ECU1864:ECX1864 EMQ1864:EMT1864 EWM1864:EWP1864 FGI1864:FGL1864 FQE1864:FQH1864 GAA1864:GAD1864 GJW1864:GJZ1864 GTS1864:GTV1864 HDO1864:HDR1864 HNK1864:HNN1864 HXG1864:HXJ1864 IHC1864:IHF1864 IQY1864:IRB1864 JAU1864:JAX1864 JKQ1864:JKT1864 JUM1864:JUP1864 KEI1864:KEL1864 KOE1864:KOH1864 KYA1864:KYD1864 LHW1864:LHZ1864 LRS1864:LRV1864 MBO1864:MBR1864 MLK1864:MLN1864 MVG1864:MVJ1864 NFC1864:NFF1864 NOY1864:NPB1864 NYU1864:NYX1864 OIQ1864:OIT1864 OSM1864:OSP1864 PCI1864:PCL1864 PME1864:PMH1864 PWA1864:PWD1864 QFW1864:QFZ1864 QPS1864:QPV1864 QZO1864:QZR1864 RJK1864:RJN1864 RTG1864:RTJ1864 SDC1864:SDF1864 SMY1864:SNB1864 SWU1864:SWX1864 TGQ1864:TGT1864 TQM1864:TQP1864 UAI1864:UAL1864 UKE1864:UKH1864 UUA1864:UUD1864 VDW1864:VDZ1864 VNS1864:VNV1864 VXO1864:VXR1864 WHK1864:WHN1864 G1870:J1870 EU1856:EX1856 OQ1856:OT1856 YM1856:YP1856 AII1856:AIL1856 ASE1856:ASH1856 BCA1856:BCD1856 BLW1856:BLZ1856 BVS1856:BVV1856 CFO1856:CFR1856 CPK1856:CPN1856 CZG1856:CZJ1856 DJC1856:DJF1856 DSY1856:DTB1856 ECU1856:ECX1856 EMQ1856:EMT1856 EWM1856:EWP1856 FGI1856:FGL1856 FQE1856:FQH1856 GAA1856:GAD1856 GJW1856:GJZ1856 GTS1856:GTV1856 HDO1856:HDR1856 HNK1856:HNN1856 HXG1856:HXJ1856 IHC1856:IHF1856 IQY1856:IRB1856 JAU1856:JAX1856 JKQ1856:JKT1856 JUM1856:JUP1856 KEI1856:KEL1856 KOE1856:KOH1856 KYA1856:KYD1856 LHW1856:LHZ1856 LRS1856:LRV1856 MBO1856:MBR1856 MLK1856:MLN1856 MVG1856:MVJ1856 NFC1856:NFF1856 NOY1856:NPB1856 NYU1856:NYX1856 OIQ1856:OIT1856 OSM1856:OSP1856 PCI1856:PCL1856 PME1856:PMH1856 PWA1856:PWD1856 QFW1856:QFZ1856 QPS1856:QPV1856 QZO1856:QZR1856 RJK1856:RJN1856 RTG1856:RTJ1856 SDC1856:SDF1856 SMY1856:SNB1856 SWU1856:SWX1856 TGQ1856:TGT1856 TQM1856:TQP1856 UAI1856:UAL1856 UKE1856:UKH1856 UUA1856:UUD1856 VDW1856:VDZ1856 VNS1856:VNV1856 VXO1856:VXR1856 WHK1856:WHN1856 D593:J593 ER593:EX593 ON593:OT593 YJ593:YP593 AIF593:AIL593 ASB593:ASH593 BBX593:BCD593 BLT593:BLZ593 BVP593:BVV593 CFL593:CFR593 CPH593:CPN593 CZD593:CZJ593 DIZ593:DJF593 DSV593:DTB593 ECR593:ECX593 EMN593:EMT593 EWJ593:EWP593 FGF593:FGL593 FQB593:FQH593 FZX593:GAD593 GJT593:GJZ593 GTP593:GTV593 HDL593:HDR593 HNH593:HNN593 HXD593:HXJ593 IGZ593:IHF593 IQV593:IRB593 JAR593:JAX593 JKN593:JKT593 JUJ593:JUP593 KEF593:KEL593 KOB593:KOH593 KXX593:KYD593 LHT593:LHZ593 LRP593:LRV593 MBL593:MBR593 MLH593:MLN593 MVD593:MVJ593 NEZ593:NFF593 NOV593:NPB593 NYR593:NYX593 OIN593:OIT593 OSJ593:OSP593 PCF593:PCL593 PMB593:PMH593 PVX593:PWD593 QFT593:QFZ593 QPP593:QPV593 QZL593:QZR593 RJH593:RJN593 RTD593:RTJ593 SCZ593:SDF593 SMV593:SNB593 SWR593:SWX593 TGN593:TGT593 TQJ593:TQP593 UAF593:UAL593 UKB593:UKH593 UTX593:UUD593 VDT593:VDZ593 VNP593:VNV593 VXL593:VXR593 WHH593:WHN593 I1790:J1790 EW621:EX629 OS621:OT629 YO621:YP629 AIK621:AIL629 ASG621:ASH629 BCC621:BCD629 BLY621:BLZ629 BVU621:BVV629 CFQ621:CFR629 CPM621:CPN629 CZI621:CZJ629 DJE621:DJF629 DTA621:DTB629 ECW621:ECX629 EMS621:EMT629 EWO621:EWP629 FGK621:FGL629 FQG621:FQH629 GAC621:GAD629 GJY621:GJZ629 GTU621:GTV629 HDQ621:HDR629 HNM621:HNN629 HXI621:HXJ629 IHE621:IHF629 IRA621:IRB629 JAW621:JAX629 JKS621:JKT629 JUO621:JUP629 KEK621:KEL629 KOG621:KOH629 KYC621:KYD629 LHY621:LHZ629 LRU621:LRV629 MBQ621:MBR629 MLM621:MLN629 MVI621:MVJ629 NFE621:NFF629 NPA621:NPB629 NYW621:NYX629 OIS621:OIT629 OSO621:OSP629 PCK621:PCL629 PMG621:PMH629 PWC621:PWD629 QFY621:QFZ629 QPU621:QPV629 QZQ621:QZR629 RJM621:RJN629 RTI621:RTJ629 SDE621:SDF629 SNA621:SNB629 SWW621:SWX629 TGS621:TGT629 TQO621:TQP629 UAK621:UAL629 UKG621:UKH629 UUC621:UUD629 VDY621:VDZ629 VNU621:VNV629 VXQ621:VXR629 WHM621:WHN629 B629:G629 EP629:EU629 OL629:OQ629 YH629:YM629 AID629:AII629 ARZ629:ASE629 BBV629:BCA629 BLR629:BLW629 BVN629:BVS629 CFJ629:CFO629 CPF629:CPK629 CZB629:CZG629 DIX629:DJC629 DST629:DSY629 ECP629:ECU629 EML629:EMQ629 EWH629:EWM629 FGD629:FGI629 FPZ629:FQE629 FZV629:GAA629 GJR629:GJW629 GTN629:GTS629 HDJ629:HDO629 HNF629:HNK629 HXB629:HXG629 IGX629:IHC629 IQT629:IQY629 JAP629:JAU629 JKL629:JKQ629 JUH629:JUM629 KED629:KEI629 KNZ629:KOE629 KXV629:KYA629 LHR629:LHW629 LRN629:LRS629 MBJ629:MBO629 MLF629:MLK629 MVB629:MVG629 NEX629:NFC629 NOT629:NOY629 NYP629:NYU629 OIL629:OIQ629 OSH629:OSM629 PCD629:PCI629 PLZ629:PME629 PVV629:PWA629 QFR629:QFW629 QPN629:QPS629 QZJ629:QZO629 RJF629:RJK629 RTB629:RTG629 SCX629:SDC629 SMT629:SMY629 SWP629:SWU629 TGL629:TGQ629 TQH629:TQM629 UAD629:UAI629 UJZ629:UKE629 UTV629:UUA629 VDR629:VDW629 VNN629:VNS629 VXJ629:VXO629 WHF629:WHK629 D651:E652 EQ696:ET701 OM696:OP701 YI696:YL701 AIE696:AIH701 ASA696:ASD701 BBW696:BBZ701 BLS696:BLV701 BVO696:BVR701 CFK696:CFN701 CPG696:CPJ701 CZC696:CZF701 DIY696:DJB701 DSU696:DSX701 ECQ696:ECT701 EMM696:EMP701 EWI696:EWL701 FGE696:FGH701 FQA696:FQD701 FZW696:FZZ701 GJS696:GJV701 GTO696:GTR701 HDK696:HDN701 HNG696:HNJ701 HXC696:HXF701 IGY696:IHB701 IQU696:IQX701 JAQ696:JAT701 JKM696:JKP701 JUI696:JUL701 KEE696:KEH701 KOA696:KOD701 KXW696:KXZ701 LHS696:LHV701 LRO696:LRR701 MBK696:MBN701 MLG696:MLJ701 MVC696:MVF701 NEY696:NFB701 NOU696:NOX701 NYQ696:NYT701 OIM696:OIP701 OSI696:OSL701 PCE696:PCH701 PMA696:PMD701 PVW696:PVZ701 QFS696:QFV701 QPO696:QPR701 QZK696:QZN701 RJG696:RJJ701 RTC696:RTF701 SCY696:SDB701 SMU696:SMX701 SWQ696:SWT701 TGM696:TGP701 TQI696:TQL701 UAE696:UAH701 UKA696:UKD701 UTW696:UTZ701 VDS696:VDV701 VNO696:VNR701 VXK696:VXN701 WHG696:WHJ701 I1809:J1811 EU1834:EX1834 OQ1834:OT1834 YM1834:YP1834 AII1834:AIL1834 ASE1834:ASH1834 BCA1834:BCD1834 BLW1834:BLZ1834 BVS1834:BVV1834 CFO1834:CFR1834 CPK1834:CPN1834 CZG1834:CZJ1834 DJC1834:DJF1834 DSY1834:DTB1834 ECU1834:ECX1834 EMQ1834:EMT1834 EWM1834:EWP1834 FGI1834:FGL1834 FQE1834:FQH1834 GAA1834:GAD1834 GJW1834:GJZ1834 GTS1834:GTV1834 HDO1834:HDR1834 HNK1834:HNN1834 HXG1834:HXJ1834 IHC1834:IHF1834 IQY1834:IRB1834 JAU1834:JAX1834 JKQ1834:JKT1834 JUM1834:JUP1834 KEI1834:KEL1834 KOE1834:KOH1834 KYA1834:KYD1834 LHW1834:LHZ1834 LRS1834:LRV1834 MBO1834:MBR1834 MLK1834:MLN1834 MVG1834:MVJ1834 NFC1834:NFF1834 NOY1834:NPB1834 NYU1834:NYX1834 OIQ1834:OIT1834 OSM1834:OSP1834 PCI1834:PCL1834 PME1834:PMH1834 PWA1834:PWD1834 QFW1834:QFZ1834 QPS1834:QPV1834 QZO1834:QZR1834 RJK1834:RJN1834 RTG1834:RTJ1834 SDC1834:SDF1834 SMY1834:SNB1834 SWU1834:SWX1834 TGQ1834:TGT1834 TQM1834:TQP1834 UAI1834:UAL1834 UKE1834:UKH1834 UUA1834:UUD1834 VDW1834:VDZ1834 VNS1834:VNV1834 VXO1834:VXR1834 WHH651:WHI653 VXL651:VXM653 VNP651:VNQ653 VDT651:VDU653 UTX651:UTY653 UKB651:UKC653 UAF651:UAG653 TQJ651:TQK653 TGN651:TGO653 SWR651:SWS653 SMV651:SMW653 SCZ651:SDA653 RTD651:RTE653 RJH651:RJI653 QZL651:QZM653 QPP651:QPQ653 QFT651:QFU653 PVX651:PVY653 PMB651:PMC653 PCF651:PCG653 OSJ651:OSK653 OIN651:OIO653 NYR651:NYS653 NOV651:NOW653 NEZ651:NFA653 MVD651:MVE653 MLH651:MLI653 MBL651:MBM653 LRP651:LRQ653 LHT651:LHU653 KXX651:KXY653 KOB651:KOC653 KEF651:KEG653 JUJ651:JUK653 JKN651:JKO653 JAR651:JAS653 IQV651:IQW653 IGZ651:IHA653 HXD651:HXE653 HNH651:HNI653 HDL651:HDM653 GTP651:GTQ653 GJT651:GJU653 FZX651:FZY653 FQB651:FQC653 FGF651:FGG653 EWJ651:EWK653 EMN651:EMO653 ECR651:ECS653 DSV651:DSW653 DIZ651:DJA653 CZD651:CZE653 CPH651:CPI653 CFL651:CFM653 BVP651:BVQ653 BLT651:BLU653 BBX651:BBY653 ASB651:ASC653 AIF651:AIG653 YJ651:YK653 ON651:OO653 ER651:ES653 C696:F698 J691:J698 H696:I698 E1250:J1250 I621:J629 I1795:J1797 F1282:F1283 E1428:J1428 E1424:J1424 E1419:J1419 E1415:J1415 E1405:J1405 E1399:J1399" xr:uid="{00000000-0002-0000-0000-000006000000}">
      <formula1>"xy1"</formula1>
    </dataValidation>
  </dataValidations>
  <pageMargins left="0.7" right="0.7" top="0.75" bottom="0.75" header="0.3" footer="0.3"/>
  <pageSetup paperSize="9" scale="65" fitToHeight="0" orientation="portrait" r:id="rId1"/>
  <headerFooter>
    <oddHeader>&amp;L&amp;"+,Normálne"IČO:31561357
DIČ:2020452533&amp;C&amp;"+,Tučné"&amp;12Poznámky Úč PODV 3 - 01</oddHeader>
    <oddFooter>&amp;RStrana &amp;P z &amp;N</oddFooter>
  </headerFooter>
  <ignoredErrors>
    <ignoredError sqref="D651" evalError="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38"/>
  <sheetViews>
    <sheetView topLeftCell="A28" workbookViewId="0">
      <selection activeCell="C58" sqref="C58"/>
    </sheetView>
  </sheetViews>
  <sheetFormatPr defaultRowHeight="15" x14ac:dyDescent="0.25"/>
  <cols>
    <col min="1" max="1" width="33.28515625" customWidth="1"/>
    <col min="3" max="3" width="22.140625" customWidth="1"/>
  </cols>
  <sheetData>
    <row r="1" spans="1:3" x14ac:dyDescent="0.25">
      <c r="A1">
        <v>2871.94</v>
      </c>
      <c r="C1">
        <v>300</v>
      </c>
    </row>
    <row r="2" spans="1:3" x14ac:dyDescent="0.25">
      <c r="A2">
        <v>872.51</v>
      </c>
      <c r="C2">
        <v>424.25</v>
      </c>
    </row>
    <row r="3" spans="1:3" x14ac:dyDescent="0.25">
      <c r="A3">
        <v>188.32</v>
      </c>
      <c r="C3">
        <v>242</v>
      </c>
    </row>
    <row r="4" spans="1:3" x14ac:dyDescent="0.25">
      <c r="A4">
        <v>208.58</v>
      </c>
      <c r="C4">
        <v>-9484.31</v>
      </c>
    </row>
    <row r="5" spans="1:3" x14ac:dyDescent="0.25">
      <c r="A5">
        <v>86.1</v>
      </c>
      <c r="C5">
        <v>580</v>
      </c>
    </row>
    <row r="6" spans="1:3" x14ac:dyDescent="0.25">
      <c r="A6">
        <v>108.02</v>
      </c>
      <c r="C6">
        <v>1511.62</v>
      </c>
    </row>
    <row r="7" spans="1:3" x14ac:dyDescent="0.25">
      <c r="A7">
        <v>1000.46</v>
      </c>
      <c r="C7">
        <v>-624.61</v>
      </c>
    </row>
    <row r="8" spans="1:3" x14ac:dyDescent="0.25">
      <c r="A8">
        <v>202.99</v>
      </c>
      <c r="C8">
        <v>653.52</v>
      </c>
    </row>
    <row r="9" spans="1:3" x14ac:dyDescent="0.25">
      <c r="A9">
        <v>317.94</v>
      </c>
      <c r="C9">
        <v>398.32</v>
      </c>
    </row>
    <row r="10" spans="1:3" x14ac:dyDescent="0.25">
      <c r="A10">
        <v>270.58</v>
      </c>
      <c r="C10">
        <v>1075.18</v>
      </c>
    </row>
    <row r="11" spans="1:3" x14ac:dyDescent="0.25">
      <c r="A11">
        <v>1008.1</v>
      </c>
      <c r="C11">
        <v>628.99</v>
      </c>
    </row>
    <row r="12" spans="1:3" x14ac:dyDescent="0.25">
      <c r="A12">
        <v>1192.99</v>
      </c>
      <c r="C12">
        <v>655.92</v>
      </c>
    </row>
    <row r="13" spans="1:3" x14ac:dyDescent="0.25">
      <c r="A13">
        <v>305.89999999999998</v>
      </c>
      <c r="C13">
        <v>240.12</v>
      </c>
    </row>
    <row r="14" spans="1:3" x14ac:dyDescent="0.25">
      <c r="A14">
        <v>177.34</v>
      </c>
      <c r="C14">
        <v>205.64</v>
      </c>
    </row>
    <row r="15" spans="1:3" x14ac:dyDescent="0.25">
      <c r="A15">
        <v>165.03</v>
      </c>
      <c r="C15">
        <v>101.74</v>
      </c>
    </row>
    <row r="16" spans="1:3" x14ac:dyDescent="0.25">
      <c r="A16">
        <v>521.75</v>
      </c>
      <c r="C16">
        <v>369.1</v>
      </c>
    </row>
    <row r="17" spans="1:3" x14ac:dyDescent="0.25">
      <c r="A17">
        <v>202.24</v>
      </c>
      <c r="C17">
        <v>669.12</v>
      </c>
    </row>
    <row r="18" spans="1:3" x14ac:dyDescent="0.25">
      <c r="A18">
        <v>48.04</v>
      </c>
      <c r="C18">
        <v>115.33</v>
      </c>
    </row>
    <row r="19" spans="1:3" x14ac:dyDescent="0.25">
      <c r="A19">
        <v>833.74</v>
      </c>
      <c r="C19">
        <v>115.2</v>
      </c>
    </row>
    <row r="20" spans="1:3" x14ac:dyDescent="0.25">
      <c r="A20">
        <v>164.58</v>
      </c>
      <c r="C20">
        <v>62.39</v>
      </c>
    </row>
    <row r="21" spans="1:3" x14ac:dyDescent="0.25">
      <c r="A21">
        <v>78.8</v>
      </c>
      <c r="C21">
        <v>684</v>
      </c>
    </row>
    <row r="22" spans="1:3" x14ac:dyDescent="0.25">
      <c r="A22">
        <v>209.16</v>
      </c>
      <c r="C22">
        <v>63.52</v>
      </c>
    </row>
    <row r="23" spans="1:3" x14ac:dyDescent="0.25">
      <c r="A23">
        <v>3595.66</v>
      </c>
      <c r="C23">
        <v>12.44</v>
      </c>
    </row>
    <row r="24" spans="1:3" x14ac:dyDescent="0.25">
      <c r="A24">
        <v>160.84</v>
      </c>
      <c r="C24">
        <v>697.99</v>
      </c>
    </row>
    <row r="25" spans="1:3" x14ac:dyDescent="0.25">
      <c r="A25">
        <v>71.09</v>
      </c>
      <c r="C25">
        <v>3271.41</v>
      </c>
    </row>
    <row r="26" spans="1:3" x14ac:dyDescent="0.25">
      <c r="A26">
        <v>385.52</v>
      </c>
      <c r="C26">
        <v>793.5</v>
      </c>
    </row>
    <row r="27" spans="1:3" x14ac:dyDescent="0.25">
      <c r="A27">
        <v>192.38</v>
      </c>
      <c r="C27">
        <v>17.11</v>
      </c>
    </row>
    <row r="28" spans="1:3" x14ac:dyDescent="0.25">
      <c r="A28">
        <v>188.96</v>
      </c>
      <c r="C28">
        <v>150.30000000000001</v>
      </c>
    </row>
    <row r="29" spans="1:3" x14ac:dyDescent="0.25">
      <c r="A29">
        <v>338.17</v>
      </c>
      <c r="C29">
        <v>3219</v>
      </c>
    </row>
    <row r="30" spans="1:3" x14ac:dyDescent="0.25">
      <c r="A30">
        <v>262.77999999999997</v>
      </c>
      <c r="C30">
        <v>905.76</v>
      </c>
    </row>
    <row r="31" spans="1:3" x14ac:dyDescent="0.25">
      <c r="A31">
        <v>18.899999999999999</v>
      </c>
      <c r="C31">
        <v>59.71</v>
      </c>
    </row>
    <row r="32" spans="1:3" x14ac:dyDescent="0.25">
      <c r="A32">
        <v>94.27</v>
      </c>
      <c r="C32">
        <v>488.11</v>
      </c>
    </row>
    <row r="33" spans="1:3" x14ac:dyDescent="0.25">
      <c r="A33">
        <v>257.58999999999997</v>
      </c>
      <c r="C33">
        <v>364.9</v>
      </c>
    </row>
    <row r="34" spans="1:3" x14ac:dyDescent="0.25">
      <c r="A34">
        <v>64.09</v>
      </c>
      <c r="C34">
        <v>761.9</v>
      </c>
    </row>
    <row r="35" spans="1:3" x14ac:dyDescent="0.25">
      <c r="A35">
        <v>27.36</v>
      </c>
      <c r="C35">
        <v>583.5</v>
      </c>
    </row>
    <row r="36" spans="1:3" x14ac:dyDescent="0.25">
      <c r="A36">
        <v>21.85</v>
      </c>
      <c r="C36">
        <v>1028.1600000000001</v>
      </c>
    </row>
    <row r="37" spans="1:3" x14ac:dyDescent="0.25">
      <c r="A37">
        <v>203.83</v>
      </c>
      <c r="C37">
        <v>468.46</v>
      </c>
    </row>
    <row r="38" spans="1:3" x14ac:dyDescent="0.25">
      <c r="A38">
        <v>211.86</v>
      </c>
      <c r="C38">
        <v>293.99</v>
      </c>
    </row>
    <row r="39" spans="1:3" x14ac:dyDescent="0.25">
      <c r="A39">
        <v>213.85</v>
      </c>
      <c r="C39">
        <v>168.9</v>
      </c>
    </row>
    <row r="40" spans="1:3" x14ac:dyDescent="0.25">
      <c r="A40">
        <v>426.23</v>
      </c>
      <c r="C40">
        <v>590</v>
      </c>
    </row>
    <row r="41" spans="1:3" x14ac:dyDescent="0.25">
      <c r="A41">
        <v>347.91</v>
      </c>
      <c r="C41">
        <v>689.4</v>
      </c>
    </row>
    <row r="42" spans="1:3" x14ac:dyDescent="0.25">
      <c r="A42">
        <v>87.84</v>
      </c>
      <c r="C42">
        <v>1110.1199999999999</v>
      </c>
    </row>
    <row r="43" spans="1:3" x14ac:dyDescent="0.25">
      <c r="A43">
        <v>55.54</v>
      </c>
      <c r="C43">
        <v>538.08000000000004</v>
      </c>
    </row>
    <row r="44" spans="1:3" x14ac:dyDescent="0.25">
      <c r="A44">
        <v>317.24</v>
      </c>
      <c r="C44">
        <v>524.16</v>
      </c>
    </row>
    <row r="45" spans="1:3" x14ac:dyDescent="0.25">
      <c r="A45">
        <v>184.34</v>
      </c>
      <c r="C45">
        <v>929.09</v>
      </c>
    </row>
    <row r="46" spans="1:3" x14ac:dyDescent="0.25">
      <c r="A46">
        <v>623.82000000000005</v>
      </c>
      <c r="C46">
        <v>670.96</v>
      </c>
    </row>
    <row r="47" spans="1:3" x14ac:dyDescent="0.25">
      <c r="A47">
        <v>390.74</v>
      </c>
      <c r="C47">
        <v>543.58000000000004</v>
      </c>
    </row>
    <row r="48" spans="1:3" x14ac:dyDescent="0.25">
      <c r="A48">
        <v>148.18</v>
      </c>
      <c r="C48">
        <v>621.28</v>
      </c>
    </row>
    <row r="49" spans="1:3" x14ac:dyDescent="0.25">
      <c r="A49">
        <v>116.63</v>
      </c>
      <c r="C49">
        <v>1478.4</v>
      </c>
    </row>
    <row r="50" spans="1:3" x14ac:dyDescent="0.25">
      <c r="A50">
        <v>932.33</v>
      </c>
      <c r="C50">
        <v>149.16</v>
      </c>
    </row>
    <row r="51" spans="1:3" x14ac:dyDescent="0.25">
      <c r="A51">
        <v>117.11</v>
      </c>
      <c r="C51">
        <v>121.24</v>
      </c>
    </row>
    <row r="52" spans="1:3" x14ac:dyDescent="0.25">
      <c r="A52">
        <v>390.74</v>
      </c>
      <c r="C52">
        <v>556.49</v>
      </c>
    </row>
    <row r="53" spans="1:3" x14ac:dyDescent="0.25">
      <c r="A53">
        <v>119.88</v>
      </c>
      <c r="C53">
        <v>277.49</v>
      </c>
    </row>
    <row r="54" spans="1:3" x14ac:dyDescent="0.25">
      <c r="A54">
        <v>148.34</v>
      </c>
      <c r="C54">
        <v>121.98</v>
      </c>
    </row>
    <row r="55" spans="1:3" x14ac:dyDescent="0.25">
      <c r="A55">
        <v>123.89</v>
      </c>
      <c r="C55">
        <v>768.06</v>
      </c>
    </row>
    <row r="56" spans="1:3" x14ac:dyDescent="0.25">
      <c r="A56">
        <v>528.29</v>
      </c>
    </row>
    <row r="57" spans="1:3" x14ac:dyDescent="0.25">
      <c r="A57">
        <v>700.45</v>
      </c>
    </row>
    <row r="58" spans="1:3" x14ac:dyDescent="0.25">
      <c r="A58">
        <v>10.37</v>
      </c>
      <c r="C58">
        <f>SUM(C1:C57)</f>
        <v>21961.670000000002</v>
      </c>
    </row>
    <row r="59" spans="1:3" x14ac:dyDescent="0.25">
      <c r="A59">
        <v>970.99</v>
      </c>
    </row>
    <row r="60" spans="1:3" x14ac:dyDescent="0.25">
      <c r="A60">
        <v>250.97</v>
      </c>
    </row>
    <row r="61" spans="1:3" x14ac:dyDescent="0.25">
      <c r="A61">
        <v>34.31</v>
      </c>
    </row>
    <row r="62" spans="1:3" x14ac:dyDescent="0.25">
      <c r="A62">
        <v>390.83</v>
      </c>
    </row>
    <row r="63" spans="1:3" x14ac:dyDescent="0.25">
      <c r="A63">
        <v>22.74</v>
      </c>
    </row>
    <row r="64" spans="1:3" x14ac:dyDescent="0.25">
      <c r="A64">
        <v>149</v>
      </c>
    </row>
    <row r="65" spans="1:1" x14ac:dyDescent="0.25">
      <c r="A65">
        <v>30</v>
      </c>
    </row>
    <row r="66" spans="1:1" x14ac:dyDescent="0.25">
      <c r="A66">
        <v>512.76</v>
      </c>
    </row>
    <row r="67" spans="1:1" x14ac:dyDescent="0.25">
      <c r="A67">
        <v>14.46</v>
      </c>
    </row>
    <row r="68" spans="1:1" x14ac:dyDescent="0.25">
      <c r="A68">
        <v>6500</v>
      </c>
    </row>
    <row r="69" spans="1:1" x14ac:dyDescent="0.25">
      <c r="A69">
        <v>767.6</v>
      </c>
    </row>
    <row r="70" spans="1:1" x14ac:dyDescent="0.25">
      <c r="A70">
        <v>130.61000000000001</v>
      </c>
    </row>
    <row r="71" spans="1:1" x14ac:dyDescent="0.25">
      <c r="A71">
        <v>435.48</v>
      </c>
    </row>
    <row r="72" spans="1:1" x14ac:dyDescent="0.25">
      <c r="A72">
        <v>284.12</v>
      </c>
    </row>
    <row r="73" spans="1:1" x14ac:dyDescent="0.25">
      <c r="A73">
        <v>42</v>
      </c>
    </row>
    <row r="74" spans="1:1" x14ac:dyDescent="0.25">
      <c r="A74">
        <v>29.62</v>
      </c>
    </row>
    <row r="75" spans="1:1" x14ac:dyDescent="0.25">
      <c r="A75">
        <v>126.54</v>
      </c>
    </row>
    <row r="76" spans="1:1" x14ac:dyDescent="0.25">
      <c r="A76">
        <v>51.53</v>
      </c>
    </row>
    <row r="77" spans="1:1" x14ac:dyDescent="0.25">
      <c r="A77">
        <v>495.77</v>
      </c>
    </row>
    <row r="78" spans="1:1" x14ac:dyDescent="0.25">
      <c r="A78">
        <v>146.83000000000001</v>
      </c>
    </row>
    <row r="79" spans="1:1" x14ac:dyDescent="0.25">
      <c r="A79">
        <v>97.15</v>
      </c>
    </row>
    <row r="80" spans="1:1" x14ac:dyDescent="0.25">
      <c r="A80">
        <v>1776.36</v>
      </c>
    </row>
    <row r="81" spans="1:1" x14ac:dyDescent="0.25">
      <c r="A81">
        <v>134.93</v>
      </c>
    </row>
    <row r="82" spans="1:1" x14ac:dyDescent="0.25">
      <c r="A82">
        <v>234.95</v>
      </c>
    </row>
    <row r="83" spans="1:1" x14ac:dyDescent="0.25">
      <c r="A83">
        <v>973.43</v>
      </c>
    </row>
    <row r="84" spans="1:1" x14ac:dyDescent="0.25">
      <c r="A84">
        <v>1776.8</v>
      </c>
    </row>
    <row r="85" spans="1:1" x14ac:dyDescent="0.25">
      <c r="A85">
        <v>92.4</v>
      </c>
    </row>
    <row r="86" spans="1:1" x14ac:dyDescent="0.25">
      <c r="A86">
        <v>784.56</v>
      </c>
    </row>
    <row r="87" spans="1:1" x14ac:dyDescent="0.25">
      <c r="A87">
        <v>112.18</v>
      </c>
    </row>
    <row r="88" spans="1:1" x14ac:dyDescent="0.25">
      <c r="A88">
        <v>353.07</v>
      </c>
    </row>
    <row r="89" spans="1:1" x14ac:dyDescent="0.25">
      <c r="A89">
        <v>999.86</v>
      </c>
    </row>
    <row r="90" spans="1:1" x14ac:dyDescent="0.25">
      <c r="A90">
        <v>420.07</v>
      </c>
    </row>
    <row r="91" spans="1:1" x14ac:dyDescent="0.25">
      <c r="A91">
        <v>122.1</v>
      </c>
    </row>
    <row r="92" spans="1:1" x14ac:dyDescent="0.25">
      <c r="A92">
        <v>1974.24</v>
      </c>
    </row>
    <row r="93" spans="1:1" x14ac:dyDescent="0.25">
      <c r="A93">
        <v>143.59</v>
      </c>
    </row>
    <row r="94" spans="1:1" x14ac:dyDescent="0.25">
      <c r="A94">
        <v>741.74</v>
      </c>
    </row>
    <row r="95" spans="1:1" x14ac:dyDescent="0.25">
      <c r="A95">
        <v>76.209999999999994</v>
      </c>
    </row>
    <row r="96" spans="1:1" x14ac:dyDescent="0.25">
      <c r="A96">
        <v>511.6</v>
      </c>
    </row>
    <row r="97" spans="1:1" x14ac:dyDescent="0.25">
      <c r="A97">
        <v>1124.93</v>
      </c>
    </row>
    <row r="98" spans="1:1" x14ac:dyDescent="0.25">
      <c r="A98">
        <v>1011.96</v>
      </c>
    </row>
    <row r="99" spans="1:1" x14ac:dyDescent="0.25">
      <c r="A99">
        <v>118.03</v>
      </c>
    </row>
    <row r="100" spans="1:1" x14ac:dyDescent="0.25">
      <c r="A100">
        <v>2223.44</v>
      </c>
    </row>
    <row r="101" spans="1:1" x14ac:dyDescent="0.25">
      <c r="A101">
        <v>1114.1500000000001</v>
      </c>
    </row>
    <row r="102" spans="1:1" x14ac:dyDescent="0.25">
      <c r="A102">
        <v>1896.91</v>
      </c>
    </row>
    <row r="103" spans="1:1" x14ac:dyDescent="0.25">
      <c r="A103">
        <v>10920.7</v>
      </c>
    </row>
    <row r="104" spans="1:1" x14ac:dyDescent="0.25">
      <c r="A104">
        <v>-780.72</v>
      </c>
    </row>
    <row r="105" spans="1:1" x14ac:dyDescent="0.25">
      <c r="A105">
        <v>368.76</v>
      </c>
    </row>
    <row r="106" spans="1:1" x14ac:dyDescent="0.25">
      <c r="A106">
        <v>29.26</v>
      </c>
    </row>
    <row r="107" spans="1:1" x14ac:dyDescent="0.25">
      <c r="A107">
        <v>251.67</v>
      </c>
    </row>
    <row r="108" spans="1:1" x14ac:dyDescent="0.25">
      <c r="A108">
        <v>223.88</v>
      </c>
    </row>
    <row r="109" spans="1:1" x14ac:dyDescent="0.25">
      <c r="A109">
        <v>258.45999999999998</v>
      </c>
    </row>
    <row r="110" spans="1:1" x14ac:dyDescent="0.25">
      <c r="A110">
        <v>204</v>
      </c>
    </row>
    <row r="111" spans="1:1" x14ac:dyDescent="0.25">
      <c r="A111">
        <v>542.39</v>
      </c>
    </row>
    <row r="112" spans="1:1" x14ac:dyDescent="0.25">
      <c r="A112">
        <v>30.3</v>
      </c>
    </row>
    <row r="113" spans="1:1" x14ac:dyDescent="0.25">
      <c r="A113">
        <v>5341.21</v>
      </c>
    </row>
    <row r="114" spans="1:1" x14ac:dyDescent="0.25">
      <c r="A114">
        <v>122.29</v>
      </c>
    </row>
    <row r="115" spans="1:1" x14ac:dyDescent="0.25">
      <c r="A115">
        <v>90.4</v>
      </c>
    </row>
    <row r="116" spans="1:1" x14ac:dyDescent="0.25">
      <c r="A116">
        <v>690.6</v>
      </c>
    </row>
    <row r="117" spans="1:1" x14ac:dyDescent="0.25">
      <c r="A117">
        <v>131.72</v>
      </c>
    </row>
    <row r="118" spans="1:1" x14ac:dyDescent="0.25">
      <c r="A118">
        <v>197.56</v>
      </c>
    </row>
    <row r="119" spans="1:1" x14ac:dyDescent="0.25">
      <c r="A119">
        <v>360</v>
      </c>
    </row>
    <row r="120" spans="1:1" x14ac:dyDescent="0.25">
      <c r="A120">
        <v>180</v>
      </c>
    </row>
    <row r="121" spans="1:1" x14ac:dyDescent="0.25">
      <c r="A121">
        <v>180</v>
      </c>
    </row>
    <row r="122" spans="1:1" x14ac:dyDescent="0.25">
      <c r="A122">
        <v>1470.29</v>
      </c>
    </row>
    <row r="123" spans="1:1" x14ac:dyDescent="0.25">
      <c r="A123">
        <v>312.17</v>
      </c>
    </row>
    <row r="124" spans="1:1" x14ac:dyDescent="0.25">
      <c r="A124">
        <v>542.4</v>
      </c>
    </row>
    <row r="125" spans="1:1" x14ac:dyDescent="0.25">
      <c r="A125">
        <v>1275.69</v>
      </c>
    </row>
    <row r="126" spans="1:1" x14ac:dyDescent="0.25">
      <c r="A126">
        <v>654.09</v>
      </c>
    </row>
    <row r="127" spans="1:1" x14ac:dyDescent="0.25">
      <c r="A127">
        <v>792.6</v>
      </c>
    </row>
    <row r="128" spans="1:1" x14ac:dyDescent="0.25">
      <c r="A128">
        <v>935.75</v>
      </c>
    </row>
    <row r="129" spans="1:1" x14ac:dyDescent="0.25">
      <c r="A129">
        <v>3</v>
      </c>
    </row>
    <row r="130" spans="1:1" x14ac:dyDescent="0.25">
      <c r="A130">
        <v>30</v>
      </c>
    </row>
    <row r="131" spans="1:1" x14ac:dyDescent="0.25">
      <c r="A131">
        <v>385.27</v>
      </c>
    </row>
    <row r="132" spans="1:1" x14ac:dyDescent="0.25">
      <c r="A132">
        <v>29.7</v>
      </c>
    </row>
    <row r="133" spans="1:1" x14ac:dyDescent="0.25">
      <c r="A133">
        <v>49.99</v>
      </c>
    </row>
    <row r="134" spans="1:1" x14ac:dyDescent="0.25">
      <c r="A134">
        <v>9.9</v>
      </c>
    </row>
    <row r="135" spans="1:1" x14ac:dyDescent="0.25">
      <c r="A135">
        <v>4322.88</v>
      </c>
    </row>
    <row r="138" spans="1:1" x14ac:dyDescent="0.25">
      <c r="A138">
        <f>SUM(A1:A137)</f>
        <v>83471.010000000009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2</vt:i4>
      </vt:variant>
    </vt:vector>
  </HeadingPairs>
  <TitlesOfParts>
    <vt:vector size="2" baseType="lpstr">
      <vt:lpstr>poznamky_velke_jednotky</vt:lpstr>
      <vt:lpstr>Hárok1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2020-06-30T08:49:22Z</dcterms:modified>
</cp:coreProperties>
</file>