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19320" windowHeight="9780"/>
  </bookViews>
  <sheets>
    <sheet name="2019" sheetId="7" r:id="rId1"/>
    <sheet name="2018" sheetId="1" r:id="rId2"/>
    <sheet name="2015" sheetId="2" r:id="rId3"/>
    <sheet name="2016 ENG" sheetId="3" r:id="rId4"/>
    <sheet name="2015 ENG" sheetId="4" r:id="rId5"/>
    <sheet name="2015 GER" sheetId="5" r:id="rId6"/>
    <sheet name="2014 GER" sheetId="6" r:id="rId7"/>
  </sheets>
  <definedNames>
    <definedName name="_xlnm.Print_Area" localSheetId="6">'2014 GER'!$A$1:$T$44</definedName>
    <definedName name="_xlnm.Print_Area" localSheetId="2">'2015'!$A$1:$T$44</definedName>
    <definedName name="_xlnm.Print_Area" localSheetId="4">'2015 ENG'!$A$1:$T$44</definedName>
    <definedName name="_xlnm.Print_Area" localSheetId="5">'2015 GER'!$A$1:$T$44</definedName>
    <definedName name="_xlnm.Print_Area" localSheetId="3">'2016 ENG'!$A$1:$T$44</definedName>
  </definedNames>
  <calcPr calcId="145621"/>
</workbook>
</file>

<file path=xl/calcChain.xml><?xml version="1.0" encoding="utf-8"?>
<calcChain xmlns="http://schemas.openxmlformats.org/spreadsheetml/2006/main">
  <c r="C39" i="7" l="1"/>
  <c r="C16" i="7"/>
  <c r="C26" i="7"/>
  <c r="C41" i="7" l="1"/>
  <c r="G24" i="1"/>
  <c r="M19" i="1" l="1"/>
  <c r="O18" i="7"/>
  <c r="O19" i="7"/>
  <c r="M18" i="7"/>
  <c r="M19" i="7"/>
  <c r="G19" i="7"/>
  <c r="G18" i="7"/>
  <c r="O20" i="1" l="1"/>
  <c r="M20" i="1"/>
  <c r="G20" i="1"/>
  <c r="O19" i="1"/>
  <c r="O20" i="7" l="1"/>
  <c r="M20" i="7"/>
  <c r="G20" i="7"/>
  <c r="P20" i="7" l="1"/>
  <c r="L39" i="7"/>
  <c r="K39" i="7"/>
  <c r="J39" i="7"/>
  <c r="I39" i="7"/>
  <c r="F39" i="7"/>
  <c r="E39" i="7"/>
  <c r="D39" i="7"/>
  <c r="O38" i="7"/>
  <c r="M38" i="7"/>
  <c r="G38" i="7"/>
  <c r="P38" i="7" s="1"/>
  <c r="O37" i="7"/>
  <c r="M37" i="7"/>
  <c r="G37" i="7"/>
  <c r="O36" i="7"/>
  <c r="M36" i="7"/>
  <c r="G36" i="7"/>
  <c r="O35" i="7"/>
  <c r="M35" i="7"/>
  <c r="G35" i="7"/>
  <c r="O34" i="7"/>
  <c r="M34" i="7"/>
  <c r="G34" i="7"/>
  <c r="O33" i="7"/>
  <c r="M33" i="7"/>
  <c r="G33" i="7"/>
  <c r="P33" i="7" s="1"/>
  <c r="O32" i="7"/>
  <c r="M32" i="7"/>
  <c r="G32" i="7"/>
  <c r="O31" i="7"/>
  <c r="M31" i="7"/>
  <c r="G31" i="7"/>
  <c r="O30" i="7"/>
  <c r="M30" i="7"/>
  <c r="G30" i="7"/>
  <c r="O29" i="7"/>
  <c r="M29" i="7"/>
  <c r="G29" i="7"/>
  <c r="O28" i="7"/>
  <c r="M28" i="7"/>
  <c r="G28" i="7"/>
  <c r="L26" i="7"/>
  <c r="K26" i="7"/>
  <c r="J26" i="7"/>
  <c r="I26" i="7"/>
  <c r="F26" i="7"/>
  <c r="E26" i="7"/>
  <c r="D26" i="7"/>
  <c r="O25" i="7"/>
  <c r="M25" i="7"/>
  <c r="G25" i="7"/>
  <c r="O24" i="7"/>
  <c r="M24" i="7"/>
  <c r="G24" i="7"/>
  <c r="O23" i="7"/>
  <c r="G23" i="7"/>
  <c r="O22" i="7"/>
  <c r="M22" i="7"/>
  <c r="G22" i="7"/>
  <c r="O21" i="7"/>
  <c r="M21" i="7"/>
  <c r="G21" i="7"/>
  <c r="P19" i="7"/>
  <c r="L16" i="7"/>
  <c r="K16" i="7"/>
  <c r="J16" i="7"/>
  <c r="I16" i="7"/>
  <c r="F16" i="7"/>
  <c r="E16" i="7"/>
  <c r="D16" i="7"/>
  <c r="O15" i="7"/>
  <c r="M15" i="7"/>
  <c r="G15" i="7"/>
  <c r="O14" i="7"/>
  <c r="M14" i="7"/>
  <c r="G14" i="7"/>
  <c r="O13" i="7"/>
  <c r="M13" i="7"/>
  <c r="G13" i="7"/>
  <c r="O12" i="7"/>
  <c r="M12" i="7"/>
  <c r="G12" i="7"/>
  <c r="O11" i="7"/>
  <c r="M11" i="7"/>
  <c r="G11" i="7"/>
  <c r="O10" i="7"/>
  <c r="M10" i="7"/>
  <c r="G10" i="7"/>
  <c r="O9" i="7"/>
  <c r="M9" i="7"/>
  <c r="G9" i="7"/>
  <c r="M6" i="7"/>
  <c r="I6" i="7"/>
  <c r="G18" i="2"/>
  <c r="G19" i="2"/>
  <c r="G20" i="2"/>
  <c r="P12" i="7" l="1"/>
  <c r="P14" i="7"/>
  <c r="P13" i="7"/>
  <c r="P31" i="7"/>
  <c r="P15" i="7"/>
  <c r="P25" i="7"/>
  <c r="P30" i="7"/>
  <c r="O26" i="7"/>
  <c r="P32" i="7"/>
  <c r="E41" i="7"/>
  <c r="M16" i="7"/>
  <c r="I41" i="7"/>
  <c r="P21" i="7"/>
  <c r="O39" i="7"/>
  <c r="P34" i="7"/>
  <c r="O16" i="7"/>
  <c r="J41" i="7"/>
  <c r="P24" i="7"/>
  <c r="P29" i="7"/>
  <c r="P37" i="7"/>
  <c r="G16" i="7"/>
  <c r="M39" i="7"/>
  <c r="K41" i="7"/>
  <c r="P10" i="7"/>
  <c r="L41" i="7"/>
  <c r="P22" i="7"/>
  <c r="P35" i="7"/>
  <c r="P11" i="7"/>
  <c r="P23" i="7"/>
  <c r="G39" i="7"/>
  <c r="P36" i="7"/>
  <c r="D41" i="7"/>
  <c r="G26" i="7"/>
  <c r="F41" i="7"/>
  <c r="P18" i="7"/>
  <c r="P9" i="7"/>
  <c r="M26" i="7"/>
  <c r="P28" i="7"/>
  <c r="I6" i="2"/>
  <c r="R25" i="6"/>
  <c r="R25" i="5"/>
  <c r="R27" i="5"/>
  <c r="O41" i="7" l="1"/>
  <c r="P26" i="7"/>
  <c r="P39" i="7"/>
  <c r="M41" i="7"/>
  <c r="G41" i="7"/>
  <c r="P16" i="7"/>
  <c r="G6" i="3"/>
  <c r="C6" i="3"/>
  <c r="G6" i="4"/>
  <c r="P41" i="7" l="1"/>
  <c r="C6" i="4"/>
  <c r="B1" i="2"/>
  <c r="B3" i="6"/>
  <c r="G6" i="6" s="1"/>
  <c r="M6" i="6" s="1"/>
  <c r="P6" i="6" s="1"/>
  <c r="B1" i="6"/>
  <c r="B3" i="5"/>
  <c r="G6" i="5" s="1"/>
  <c r="M6" i="5" s="1"/>
  <c r="B1" i="5"/>
  <c r="T40" i="6"/>
  <c r="T38" i="6"/>
  <c r="T36" i="6"/>
  <c r="T35" i="6"/>
  <c r="T33" i="6"/>
  <c r="T32" i="6"/>
  <c r="T30" i="6"/>
  <c r="T29" i="6"/>
  <c r="R40" i="6"/>
  <c r="R38" i="6"/>
  <c r="L38" i="6"/>
  <c r="K38" i="6"/>
  <c r="J38" i="6"/>
  <c r="I38" i="6"/>
  <c r="F38" i="6"/>
  <c r="E38" i="6"/>
  <c r="D38" i="6"/>
  <c r="C38" i="6"/>
  <c r="L37" i="6"/>
  <c r="K37" i="6"/>
  <c r="J37" i="6"/>
  <c r="I37" i="6"/>
  <c r="F37" i="6"/>
  <c r="E37" i="6"/>
  <c r="D37" i="6"/>
  <c r="C37" i="6"/>
  <c r="R36" i="6"/>
  <c r="L36" i="6"/>
  <c r="K36" i="6"/>
  <c r="J36" i="6"/>
  <c r="I36" i="6"/>
  <c r="F36" i="6"/>
  <c r="E36" i="6"/>
  <c r="D36" i="6"/>
  <c r="C36" i="6"/>
  <c r="R35" i="6"/>
  <c r="L35" i="6"/>
  <c r="K35" i="6"/>
  <c r="J35" i="6"/>
  <c r="I35" i="6"/>
  <c r="F35" i="6"/>
  <c r="E35" i="6"/>
  <c r="D35" i="6"/>
  <c r="C35" i="6"/>
  <c r="L34" i="6"/>
  <c r="K34" i="6"/>
  <c r="J34" i="6"/>
  <c r="I34" i="6"/>
  <c r="F34" i="6"/>
  <c r="E34" i="6"/>
  <c r="D34" i="6"/>
  <c r="C34" i="6"/>
  <c r="R33" i="6"/>
  <c r="L33" i="6"/>
  <c r="K33" i="6"/>
  <c r="J33" i="6"/>
  <c r="I33" i="6"/>
  <c r="F33" i="6"/>
  <c r="E33" i="6"/>
  <c r="D33" i="6"/>
  <c r="C33" i="6"/>
  <c r="R32" i="6"/>
  <c r="L32" i="6"/>
  <c r="K32" i="6"/>
  <c r="J32" i="6"/>
  <c r="I32" i="6"/>
  <c r="F32" i="6"/>
  <c r="E32" i="6"/>
  <c r="D32" i="6"/>
  <c r="C32" i="6"/>
  <c r="L31" i="6"/>
  <c r="K31" i="6"/>
  <c r="J31" i="6"/>
  <c r="I31" i="6"/>
  <c r="F31" i="6"/>
  <c r="E31" i="6"/>
  <c r="D31" i="6"/>
  <c r="C31" i="6"/>
  <c r="R30" i="6"/>
  <c r="L30" i="6"/>
  <c r="K30" i="6"/>
  <c r="J30" i="6"/>
  <c r="I30" i="6"/>
  <c r="F30" i="6"/>
  <c r="E30" i="6"/>
  <c r="D30" i="6"/>
  <c r="C30" i="6"/>
  <c r="R29" i="6"/>
  <c r="L29" i="6"/>
  <c r="K29" i="6"/>
  <c r="J29" i="6"/>
  <c r="I29" i="6"/>
  <c r="F29" i="6"/>
  <c r="E29" i="6"/>
  <c r="D29" i="6"/>
  <c r="C29" i="6"/>
  <c r="R27" i="6"/>
  <c r="L28" i="6"/>
  <c r="K28" i="6"/>
  <c r="J28" i="6"/>
  <c r="I28" i="6"/>
  <c r="F28" i="6"/>
  <c r="E28" i="6"/>
  <c r="D28" i="6"/>
  <c r="C28" i="6"/>
  <c r="L25" i="6"/>
  <c r="K25" i="6"/>
  <c r="J25" i="6"/>
  <c r="I25" i="6"/>
  <c r="F25" i="6"/>
  <c r="E25" i="6"/>
  <c r="D25" i="6"/>
  <c r="C25" i="6"/>
  <c r="L24" i="6"/>
  <c r="K24" i="6"/>
  <c r="J24" i="6"/>
  <c r="I24" i="6"/>
  <c r="F24" i="6"/>
  <c r="E24" i="6"/>
  <c r="D24" i="6"/>
  <c r="C24" i="6"/>
  <c r="L23" i="6"/>
  <c r="K23" i="6"/>
  <c r="J23" i="6"/>
  <c r="I23" i="6"/>
  <c r="F23" i="6"/>
  <c r="E23" i="6"/>
  <c r="D23" i="6"/>
  <c r="C23" i="6"/>
  <c r="L22" i="6"/>
  <c r="K22" i="6"/>
  <c r="J22" i="6"/>
  <c r="I22" i="6"/>
  <c r="F22" i="6"/>
  <c r="E22" i="6"/>
  <c r="D22" i="6"/>
  <c r="C22" i="6"/>
  <c r="L21" i="6"/>
  <c r="K21" i="6"/>
  <c r="J21" i="6"/>
  <c r="I21" i="6"/>
  <c r="F21" i="6"/>
  <c r="E21" i="6"/>
  <c r="D21" i="6"/>
  <c r="C21" i="6"/>
  <c r="L20" i="6"/>
  <c r="I20" i="6"/>
  <c r="F20" i="6"/>
  <c r="E20" i="6"/>
  <c r="D20" i="6"/>
  <c r="C20" i="6"/>
  <c r="L19" i="6"/>
  <c r="K19" i="6"/>
  <c r="J19" i="6"/>
  <c r="I19" i="6"/>
  <c r="F19" i="6"/>
  <c r="E19" i="6"/>
  <c r="D19" i="6"/>
  <c r="C19" i="6"/>
  <c r="L18" i="6"/>
  <c r="K18" i="6"/>
  <c r="J18" i="6"/>
  <c r="I18" i="6"/>
  <c r="F18" i="6"/>
  <c r="E18" i="6"/>
  <c r="D18" i="6"/>
  <c r="C18" i="6"/>
  <c r="L15" i="6"/>
  <c r="K15" i="6"/>
  <c r="J15" i="6"/>
  <c r="I15" i="6"/>
  <c r="F15" i="6"/>
  <c r="E15" i="6"/>
  <c r="D15" i="6"/>
  <c r="C15" i="6"/>
  <c r="L14" i="6"/>
  <c r="K14" i="6"/>
  <c r="J14" i="6"/>
  <c r="I14" i="6"/>
  <c r="F14" i="6"/>
  <c r="E14" i="6"/>
  <c r="D14" i="6"/>
  <c r="C14" i="6"/>
  <c r="L13" i="6"/>
  <c r="K13" i="6"/>
  <c r="J13" i="6"/>
  <c r="I13" i="6"/>
  <c r="F13" i="6"/>
  <c r="E13" i="6"/>
  <c r="D13" i="6"/>
  <c r="C13" i="6"/>
  <c r="L12" i="6"/>
  <c r="K12" i="6"/>
  <c r="J12" i="6"/>
  <c r="I12" i="6"/>
  <c r="F12" i="6"/>
  <c r="E12" i="6"/>
  <c r="D12" i="6"/>
  <c r="C12" i="6"/>
  <c r="L11" i="6"/>
  <c r="K11" i="6"/>
  <c r="J11" i="6"/>
  <c r="I11" i="6"/>
  <c r="F11" i="6"/>
  <c r="E11" i="6"/>
  <c r="D11" i="6"/>
  <c r="C11" i="6"/>
  <c r="L10" i="6"/>
  <c r="K10" i="6"/>
  <c r="J10" i="6"/>
  <c r="I10" i="6"/>
  <c r="F10" i="6"/>
  <c r="E10" i="6"/>
  <c r="D10" i="6"/>
  <c r="C10" i="6"/>
  <c r="L9" i="6"/>
  <c r="K9" i="6"/>
  <c r="J9" i="6"/>
  <c r="I9" i="6"/>
  <c r="F9" i="6"/>
  <c r="E9" i="6"/>
  <c r="D9" i="6"/>
  <c r="C9" i="6"/>
  <c r="T40" i="5"/>
  <c r="T38" i="5"/>
  <c r="T36" i="5"/>
  <c r="T35" i="5"/>
  <c r="T33" i="5"/>
  <c r="T32" i="5"/>
  <c r="T30" i="5"/>
  <c r="T29" i="5"/>
  <c r="R40" i="5"/>
  <c r="R38" i="5"/>
  <c r="L38" i="5"/>
  <c r="K38" i="5"/>
  <c r="J38" i="5"/>
  <c r="I38" i="5"/>
  <c r="F38" i="5"/>
  <c r="E38" i="5"/>
  <c r="D38" i="5"/>
  <c r="C38" i="5"/>
  <c r="L37" i="5"/>
  <c r="K37" i="5"/>
  <c r="J37" i="5"/>
  <c r="I37" i="5"/>
  <c r="F37" i="5"/>
  <c r="E37" i="5"/>
  <c r="D37" i="5"/>
  <c r="C37" i="5"/>
  <c r="R36" i="5"/>
  <c r="L36" i="5"/>
  <c r="K36" i="5"/>
  <c r="J36" i="5"/>
  <c r="I36" i="5"/>
  <c r="F36" i="5"/>
  <c r="E36" i="5"/>
  <c r="D36" i="5"/>
  <c r="C36" i="5"/>
  <c r="R35" i="5"/>
  <c r="L35" i="5"/>
  <c r="K35" i="5"/>
  <c r="J35" i="5"/>
  <c r="I35" i="5"/>
  <c r="F35" i="5"/>
  <c r="E35" i="5"/>
  <c r="D35" i="5"/>
  <c r="C35" i="5"/>
  <c r="L34" i="5"/>
  <c r="K34" i="5"/>
  <c r="J34" i="5"/>
  <c r="I34" i="5"/>
  <c r="F34" i="5"/>
  <c r="E34" i="5"/>
  <c r="D34" i="5"/>
  <c r="C34" i="5"/>
  <c r="R33" i="5"/>
  <c r="L33" i="5"/>
  <c r="K33" i="5"/>
  <c r="J33" i="5"/>
  <c r="I33" i="5"/>
  <c r="F33" i="5"/>
  <c r="E33" i="5"/>
  <c r="D33" i="5"/>
  <c r="C33" i="5"/>
  <c r="R32" i="5"/>
  <c r="L32" i="5"/>
  <c r="K32" i="5"/>
  <c r="J32" i="5"/>
  <c r="I32" i="5"/>
  <c r="F32" i="5"/>
  <c r="E32" i="5"/>
  <c r="D32" i="5"/>
  <c r="C32" i="5"/>
  <c r="L31" i="5"/>
  <c r="K31" i="5"/>
  <c r="J31" i="5"/>
  <c r="I31" i="5"/>
  <c r="F31" i="5"/>
  <c r="E31" i="5"/>
  <c r="D31" i="5"/>
  <c r="C31" i="5"/>
  <c r="R30" i="5"/>
  <c r="L30" i="5"/>
  <c r="K30" i="5"/>
  <c r="J30" i="5"/>
  <c r="I30" i="5"/>
  <c r="F30" i="5"/>
  <c r="E30" i="5"/>
  <c r="D30" i="5"/>
  <c r="C30" i="5"/>
  <c r="R29" i="5"/>
  <c r="L29" i="5"/>
  <c r="K29" i="5"/>
  <c r="J29" i="5"/>
  <c r="I29" i="5"/>
  <c r="F29" i="5"/>
  <c r="E29" i="5"/>
  <c r="D29" i="5"/>
  <c r="C29" i="5"/>
  <c r="L28" i="5"/>
  <c r="K28" i="5"/>
  <c r="J28" i="5"/>
  <c r="I28" i="5"/>
  <c r="F28" i="5"/>
  <c r="E28" i="5"/>
  <c r="D28" i="5"/>
  <c r="C28" i="5"/>
  <c r="L25" i="5"/>
  <c r="K25" i="5"/>
  <c r="J25" i="5"/>
  <c r="I25" i="5"/>
  <c r="F25" i="5"/>
  <c r="E25" i="5"/>
  <c r="D25" i="5"/>
  <c r="C25" i="5"/>
  <c r="L24" i="5"/>
  <c r="K24" i="5"/>
  <c r="J24" i="5"/>
  <c r="I24" i="5"/>
  <c r="F24" i="5"/>
  <c r="E24" i="5"/>
  <c r="D24" i="5"/>
  <c r="C24" i="5"/>
  <c r="L23" i="5"/>
  <c r="K23" i="5"/>
  <c r="J23" i="5"/>
  <c r="I23" i="5"/>
  <c r="F23" i="5"/>
  <c r="E23" i="5"/>
  <c r="D23" i="5"/>
  <c r="C23" i="5"/>
  <c r="L22" i="5"/>
  <c r="K22" i="5"/>
  <c r="J22" i="5"/>
  <c r="I22" i="5"/>
  <c r="F22" i="5"/>
  <c r="E22" i="5"/>
  <c r="D22" i="5"/>
  <c r="C22" i="5"/>
  <c r="L21" i="5"/>
  <c r="K21" i="5"/>
  <c r="J21" i="5"/>
  <c r="I21" i="5"/>
  <c r="F21" i="5"/>
  <c r="E21" i="5"/>
  <c r="D21" i="5"/>
  <c r="C21" i="5"/>
  <c r="L20" i="5"/>
  <c r="I20" i="5"/>
  <c r="F20" i="5"/>
  <c r="E20" i="5"/>
  <c r="D20" i="5"/>
  <c r="C20" i="5"/>
  <c r="L19" i="5"/>
  <c r="K19" i="5"/>
  <c r="J19" i="5"/>
  <c r="I19" i="5"/>
  <c r="F19" i="5"/>
  <c r="E19" i="5"/>
  <c r="D19" i="5"/>
  <c r="C19" i="5"/>
  <c r="L18" i="5"/>
  <c r="K18" i="5"/>
  <c r="J18" i="5"/>
  <c r="I18" i="5"/>
  <c r="F18" i="5"/>
  <c r="E18" i="5"/>
  <c r="D18" i="5"/>
  <c r="C18" i="5"/>
  <c r="L15" i="5"/>
  <c r="K15" i="5"/>
  <c r="J15" i="5"/>
  <c r="I15" i="5"/>
  <c r="F15" i="5"/>
  <c r="E15" i="5"/>
  <c r="D15" i="5"/>
  <c r="C15" i="5"/>
  <c r="L14" i="5"/>
  <c r="K14" i="5"/>
  <c r="J14" i="5"/>
  <c r="I14" i="5"/>
  <c r="F14" i="5"/>
  <c r="E14" i="5"/>
  <c r="D14" i="5"/>
  <c r="C14" i="5"/>
  <c r="L13" i="5"/>
  <c r="K13" i="5"/>
  <c r="J13" i="5"/>
  <c r="I13" i="5"/>
  <c r="F13" i="5"/>
  <c r="E13" i="5"/>
  <c r="D13" i="5"/>
  <c r="C13" i="5"/>
  <c r="L12" i="5"/>
  <c r="K12" i="5"/>
  <c r="J12" i="5"/>
  <c r="I12" i="5"/>
  <c r="F12" i="5"/>
  <c r="E12" i="5"/>
  <c r="D12" i="5"/>
  <c r="C12" i="5"/>
  <c r="L11" i="5"/>
  <c r="K11" i="5"/>
  <c r="J11" i="5"/>
  <c r="I11" i="5"/>
  <c r="F11" i="5"/>
  <c r="E11" i="5"/>
  <c r="D11" i="5"/>
  <c r="C11" i="5"/>
  <c r="L10" i="5"/>
  <c r="K10" i="5"/>
  <c r="J10" i="5"/>
  <c r="I10" i="5"/>
  <c r="F10" i="5"/>
  <c r="E10" i="5"/>
  <c r="D10" i="5"/>
  <c r="C10" i="5"/>
  <c r="L9" i="5"/>
  <c r="K9" i="5"/>
  <c r="J9" i="5"/>
  <c r="I9" i="5"/>
  <c r="F9" i="5"/>
  <c r="E9" i="5"/>
  <c r="D9" i="5"/>
  <c r="C9" i="5"/>
  <c r="T40" i="4"/>
  <c r="T38" i="4"/>
  <c r="T36" i="4"/>
  <c r="T35" i="4"/>
  <c r="T33" i="4"/>
  <c r="T32" i="4"/>
  <c r="T30" i="4"/>
  <c r="T29" i="4"/>
  <c r="R40" i="4"/>
  <c r="R38" i="4"/>
  <c r="R36" i="4"/>
  <c r="R35" i="4"/>
  <c r="R33" i="4"/>
  <c r="R32" i="4"/>
  <c r="R30" i="4"/>
  <c r="R29" i="4"/>
  <c r="R28" i="4"/>
  <c r="R26" i="4"/>
  <c r="L38" i="4"/>
  <c r="K38" i="4"/>
  <c r="J38" i="4"/>
  <c r="I38" i="4"/>
  <c r="L37" i="4"/>
  <c r="K37" i="4"/>
  <c r="J37" i="4"/>
  <c r="I37" i="4"/>
  <c r="L36" i="4"/>
  <c r="K36" i="4"/>
  <c r="J36" i="4"/>
  <c r="I36" i="4"/>
  <c r="L35" i="4"/>
  <c r="K35" i="4"/>
  <c r="J35" i="4"/>
  <c r="I35" i="4"/>
  <c r="L34" i="4"/>
  <c r="K34" i="4"/>
  <c r="J34" i="4"/>
  <c r="I34" i="4"/>
  <c r="L33" i="4"/>
  <c r="K33" i="4"/>
  <c r="J33" i="4"/>
  <c r="I33" i="4"/>
  <c r="L32" i="4"/>
  <c r="K32" i="4"/>
  <c r="J32" i="4"/>
  <c r="I32" i="4"/>
  <c r="L31" i="4"/>
  <c r="K31" i="4"/>
  <c r="J31" i="4"/>
  <c r="I31" i="4"/>
  <c r="L30" i="4"/>
  <c r="K30" i="4"/>
  <c r="J30" i="4"/>
  <c r="I30" i="4"/>
  <c r="L29" i="4"/>
  <c r="K29" i="4"/>
  <c r="J29" i="4"/>
  <c r="I29" i="4"/>
  <c r="L28" i="4"/>
  <c r="K28" i="4"/>
  <c r="J28" i="4"/>
  <c r="I28" i="4"/>
  <c r="L25" i="4"/>
  <c r="K25" i="4"/>
  <c r="J25" i="4"/>
  <c r="I25" i="4"/>
  <c r="L24" i="4"/>
  <c r="K24" i="4"/>
  <c r="J24" i="4"/>
  <c r="I24" i="4"/>
  <c r="L23" i="4"/>
  <c r="K23" i="4"/>
  <c r="J23" i="4"/>
  <c r="I23" i="4"/>
  <c r="L22" i="4"/>
  <c r="K22" i="4"/>
  <c r="J22" i="4"/>
  <c r="I22" i="4"/>
  <c r="L21" i="4"/>
  <c r="K21" i="4"/>
  <c r="J21" i="4"/>
  <c r="I21" i="4"/>
  <c r="L20" i="4"/>
  <c r="I20" i="4"/>
  <c r="L19" i="4"/>
  <c r="K19" i="4"/>
  <c r="J19" i="4"/>
  <c r="I19" i="4"/>
  <c r="L18" i="4"/>
  <c r="K18" i="4"/>
  <c r="J18" i="4"/>
  <c r="I18" i="4"/>
  <c r="L15" i="4"/>
  <c r="K15" i="4"/>
  <c r="J15" i="4"/>
  <c r="I15" i="4"/>
  <c r="L14" i="4"/>
  <c r="K14" i="4"/>
  <c r="J14" i="4"/>
  <c r="I14" i="4"/>
  <c r="L13" i="4"/>
  <c r="K13" i="4"/>
  <c r="J13" i="4"/>
  <c r="I13" i="4"/>
  <c r="L12" i="4"/>
  <c r="K12" i="4"/>
  <c r="J12" i="4"/>
  <c r="I12" i="4"/>
  <c r="L11" i="4"/>
  <c r="K11" i="4"/>
  <c r="J11" i="4"/>
  <c r="I11" i="4"/>
  <c r="L10" i="4"/>
  <c r="K10" i="4"/>
  <c r="J10" i="4"/>
  <c r="I10" i="4"/>
  <c r="L9" i="4"/>
  <c r="K9" i="4"/>
  <c r="J9" i="4"/>
  <c r="I9" i="4"/>
  <c r="F38" i="4"/>
  <c r="E38" i="4"/>
  <c r="D38" i="4"/>
  <c r="F37" i="4"/>
  <c r="E37" i="4"/>
  <c r="D37" i="4"/>
  <c r="F36" i="4"/>
  <c r="E36" i="4"/>
  <c r="D36" i="4"/>
  <c r="F35" i="4"/>
  <c r="E35" i="4"/>
  <c r="D35" i="4"/>
  <c r="F34" i="4"/>
  <c r="E34" i="4"/>
  <c r="D34" i="4"/>
  <c r="F33" i="4"/>
  <c r="E33" i="4"/>
  <c r="D33" i="4"/>
  <c r="F32" i="4"/>
  <c r="E32" i="4"/>
  <c r="D32" i="4"/>
  <c r="F31" i="4"/>
  <c r="E31" i="4"/>
  <c r="D31" i="4"/>
  <c r="F30" i="4"/>
  <c r="E30" i="4"/>
  <c r="D30" i="4"/>
  <c r="F29" i="4"/>
  <c r="E29" i="4"/>
  <c r="D29" i="4"/>
  <c r="F28" i="4"/>
  <c r="E28" i="4"/>
  <c r="D28" i="4"/>
  <c r="F25" i="4"/>
  <c r="E25" i="4"/>
  <c r="D25" i="4"/>
  <c r="F24" i="4"/>
  <c r="E24" i="4"/>
  <c r="D24" i="4"/>
  <c r="F23" i="4"/>
  <c r="E23" i="4"/>
  <c r="D23" i="4"/>
  <c r="F22" i="4"/>
  <c r="E22" i="4"/>
  <c r="D22" i="4"/>
  <c r="F21" i="4"/>
  <c r="E21" i="4"/>
  <c r="D21" i="4"/>
  <c r="F20" i="4"/>
  <c r="E20" i="4"/>
  <c r="D20" i="4"/>
  <c r="F19" i="4"/>
  <c r="E19" i="4"/>
  <c r="D19" i="4"/>
  <c r="F18" i="4"/>
  <c r="E18" i="4"/>
  <c r="D18" i="4"/>
  <c r="F15" i="4"/>
  <c r="E15" i="4"/>
  <c r="D15" i="4"/>
  <c r="F14" i="4"/>
  <c r="E14" i="4"/>
  <c r="D14" i="4"/>
  <c r="F13" i="4"/>
  <c r="E13" i="4"/>
  <c r="D13" i="4"/>
  <c r="F12" i="4"/>
  <c r="E12" i="4"/>
  <c r="D12" i="4"/>
  <c r="F11" i="4"/>
  <c r="E11" i="4"/>
  <c r="D11" i="4"/>
  <c r="F10" i="4"/>
  <c r="E10" i="4"/>
  <c r="D10" i="4"/>
  <c r="F9" i="4"/>
  <c r="E9" i="4"/>
  <c r="D9" i="4"/>
  <c r="C10" i="4"/>
  <c r="C11" i="4"/>
  <c r="C12" i="4"/>
  <c r="C13" i="4"/>
  <c r="C14" i="4"/>
  <c r="C15" i="4"/>
  <c r="C18" i="4"/>
  <c r="C19" i="4"/>
  <c r="C20" i="4"/>
  <c r="C21" i="4"/>
  <c r="C22" i="4"/>
  <c r="C23" i="4"/>
  <c r="C24" i="4"/>
  <c r="C25" i="4"/>
  <c r="C28" i="4"/>
  <c r="C29" i="4"/>
  <c r="C30" i="4"/>
  <c r="C31" i="4"/>
  <c r="C32" i="4"/>
  <c r="C33" i="4"/>
  <c r="C34" i="4"/>
  <c r="C35" i="4"/>
  <c r="C36" i="4"/>
  <c r="C37" i="4"/>
  <c r="C38" i="4"/>
  <c r="C9" i="4"/>
  <c r="B3" i="4"/>
  <c r="B1" i="4"/>
  <c r="T40" i="3"/>
  <c r="T38" i="3"/>
  <c r="T36" i="3"/>
  <c r="T35" i="3"/>
  <c r="T33" i="3"/>
  <c r="T32" i="3"/>
  <c r="T30" i="3"/>
  <c r="T29" i="3"/>
  <c r="R40" i="3"/>
  <c r="R38" i="3"/>
  <c r="R36" i="3"/>
  <c r="R35" i="3"/>
  <c r="R33" i="3"/>
  <c r="R32" i="3"/>
  <c r="R30" i="3"/>
  <c r="R29" i="3"/>
  <c r="R28" i="3"/>
  <c r="R26" i="3"/>
  <c r="L38" i="3"/>
  <c r="K38" i="3"/>
  <c r="J38" i="3"/>
  <c r="I38" i="3"/>
  <c r="L37" i="3"/>
  <c r="K37" i="3"/>
  <c r="J37" i="3"/>
  <c r="I37" i="3"/>
  <c r="L36" i="3"/>
  <c r="K36" i="3"/>
  <c r="J36" i="3"/>
  <c r="I36" i="3"/>
  <c r="L35" i="3"/>
  <c r="K35" i="3"/>
  <c r="J35" i="3"/>
  <c r="I35" i="3"/>
  <c r="L34" i="3"/>
  <c r="K34" i="3"/>
  <c r="J34" i="3"/>
  <c r="I34" i="3"/>
  <c r="L33" i="3"/>
  <c r="K33" i="3"/>
  <c r="J33" i="3"/>
  <c r="I33" i="3"/>
  <c r="L32" i="3"/>
  <c r="K32" i="3"/>
  <c r="J32" i="3"/>
  <c r="I32" i="3"/>
  <c r="L31" i="3"/>
  <c r="K31" i="3"/>
  <c r="J31" i="3"/>
  <c r="I31" i="3"/>
  <c r="L30" i="3"/>
  <c r="K30" i="3"/>
  <c r="J30" i="3"/>
  <c r="I30" i="3"/>
  <c r="L29" i="3"/>
  <c r="K29" i="3"/>
  <c r="J29" i="3"/>
  <c r="I29" i="3"/>
  <c r="L28" i="3"/>
  <c r="K28" i="3"/>
  <c r="J28" i="3"/>
  <c r="I28" i="3"/>
  <c r="L25" i="3"/>
  <c r="K25" i="3"/>
  <c r="J25" i="3"/>
  <c r="I25" i="3"/>
  <c r="L24" i="3"/>
  <c r="K24" i="3"/>
  <c r="J24" i="3"/>
  <c r="I24" i="3"/>
  <c r="L23" i="3"/>
  <c r="K23" i="3"/>
  <c r="J23" i="3"/>
  <c r="I23" i="3"/>
  <c r="L22" i="3"/>
  <c r="K22" i="3"/>
  <c r="J22" i="3"/>
  <c r="I22" i="3"/>
  <c r="L21" i="3"/>
  <c r="K21" i="3"/>
  <c r="J21" i="3"/>
  <c r="I21" i="3"/>
  <c r="L20" i="3"/>
  <c r="I20" i="3"/>
  <c r="L19" i="3"/>
  <c r="K19" i="3"/>
  <c r="J19" i="3"/>
  <c r="I19" i="3"/>
  <c r="L18" i="3"/>
  <c r="K18" i="3"/>
  <c r="J18" i="3"/>
  <c r="I18" i="3"/>
  <c r="L15" i="3"/>
  <c r="K15" i="3"/>
  <c r="J15" i="3"/>
  <c r="I15" i="3"/>
  <c r="L14" i="3"/>
  <c r="K14" i="3"/>
  <c r="J14" i="3"/>
  <c r="I14" i="3"/>
  <c r="L13" i="3"/>
  <c r="K13" i="3"/>
  <c r="J13" i="3"/>
  <c r="I13" i="3"/>
  <c r="L12" i="3"/>
  <c r="K12" i="3"/>
  <c r="J12" i="3"/>
  <c r="I12" i="3"/>
  <c r="L11" i="3"/>
  <c r="K11" i="3"/>
  <c r="J11" i="3"/>
  <c r="I11" i="3"/>
  <c r="L10" i="3"/>
  <c r="K10" i="3"/>
  <c r="J10" i="3"/>
  <c r="I10" i="3"/>
  <c r="L9" i="3"/>
  <c r="K9" i="3"/>
  <c r="J9" i="3"/>
  <c r="I9" i="3"/>
  <c r="F38" i="3"/>
  <c r="E38" i="3"/>
  <c r="D38" i="3"/>
  <c r="F37" i="3"/>
  <c r="E37" i="3"/>
  <c r="D37" i="3"/>
  <c r="F36" i="3"/>
  <c r="E36" i="3"/>
  <c r="D36" i="3"/>
  <c r="F35" i="3"/>
  <c r="E35" i="3"/>
  <c r="D35" i="3"/>
  <c r="F34" i="3"/>
  <c r="E34" i="3"/>
  <c r="D34" i="3"/>
  <c r="F33" i="3"/>
  <c r="E33" i="3"/>
  <c r="D33" i="3"/>
  <c r="F32" i="3"/>
  <c r="E32" i="3"/>
  <c r="D32" i="3"/>
  <c r="F31" i="3"/>
  <c r="E31" i="3"/>
  <c r="D31" i="3"/>
  <c r="F30" i="3"/>
  <c r="E30" i="3"/>
  <c r="D30" i="3"/>
  <c r="F29" i="3"/>
  <c r="E29" i="3"/>
  <c r="D29" i="3"/>
  <c r="F28" i="3"/>
  <c r="E28" i="3"/>
  <c r="D28" i="3"/>
  <c r="F25" i="3"/>
  <c r="E25" i="3"/>
  <c r="D25" i="3"/>
  <c r="F24" i="3"/>
  <c r="E24" i="3"/>
  <c r="D24" i="3"/>
  <c r="F23" i="3"/>
  <c r="E23" i="3"/>
  <c r="D23" i="3"/>
  <c r="F22" i="3"/>
  <c r="E22" i="3"/>
  <c r="D22" i="3"/>
  <c r="F21" i="3"/>
  <c r="E21" i="3"/>
  <c r="D21" i="3"/>
  <c r="F20" i="3"/>
  <c r="E20" i="3"/>
  <c r="D20" i="3"/>
  <c r="F19" i="3"/>
  <c r="E19" i="3"/>
  <c r="D19" i="3"/>
  <c r="F18" i="3"/>
  <c r="E18" i="3"/>
  <c r="D18" i="3"/>
  <c r="F15" i="3"/>
  <c r="E15" i="3"/>
  <c r="D15" i="3"/>
  <c r="F14" i="3"/>
  <c r="E14" i="3"/>
  <c r="D14" i="3"/>
  <c r="F13" i="3"/>
  <c r="E13" i="3"/>
  <c r="D13" i="3"/>
  <c r="F12" i="3"/>
  <c r="E12" i="3"/>
  <c r="D12" i="3"/>
  <c r="F11" i="3"/>
  <c r="E11" i="3"/>
  <c r="D11" i="3"/>
  <c r="F10" i="3"/>
  <c r="E10" i="3"/>
  <c r="D10" i="3"/>
  <c r="F9" i="3"/>
  <c r="E9" i="3"/>
  <c r="D9" i="3"/>
  <c r="C10" i="3"/>
  <c r="C11" i="3"/>
  <c r="C12" i="3"/>
  <c r="C13" i="3"/>
  <c r="C14" i="3"/>
  <c r="C15" i="3"/>
  <c r="C18" i="3"/>
  <c r="C19" i="3"/>
  <c r="C20" i="3"/>
  <c r="C21" i="3"/>
  <c r="C22" i="3"/>
  <c r="C23" i="3"/>
  <c r="C24" i="3"/>
  <c r="C25" i="3"/>
  <c r="C28" i="3"/>
  <c r="C29" i="3"/>
  <c r="C30" i="3"/>
  <c r="C31" i="3"/>
  <c r="C32" i="3"/>
  <c r="C33" i="3"/>
  <c r="C34" i="3"/>
  <c r="C35" i="3"/>
  <c r="C36" i="3"/>
  <c r="C37" i="3"/>
  <c r="C38" i="3"/>
  <c r="C9" i="3"/>
  <c r="B3" i="3"/>
  <c r="B1" i="3"/>
  <c r="I6" i="6"/>
  <c r="I6" i="5"/>
  <c r="M6" i="4" l="1"/>
  <c r="I6" i="4"/>
  <c r="M6" i="3"/>
  <c r="I6" i="3"/>
  <c r="G9" i="2" l="1"/>
  <c r="G12" i="1"/>
  <c r="G9" i="1"/>
  <c r="G9" i="5" l="1"/>
  <c r="G9" i="3"/>
  <c r="G12" i="5"/>
  <c r="G12" i="3"/>
  <c r="G9" i="4"/>
  <c r="G9" i="6"/>
  <c r="K20" i="5" l="1"/>
  <c r="K20" i="3"/>
  <c r="J20" i="5"/>
  <c r="J20" i="3"/>
  <c r="J20" i="6"/>
  <c r="J20" i="4"/>
  <c r="K20" i="6"/>
  <c r="K20" i="4"/>
  <c r="D16" i="2"/>
  <c r="D16" i="6" l="1"/>
  <c r="D16" i="4"/>
  <c r="G31" i="1"/>
  <c r="G30" i="1"/>
  <c r="G29" i="1"/>
  <c r="O34" i="1"/>
  <c r="O35" i="1"/>
  <c r="O36" i="1"/>
  <c r="M36" i="1"/>
  <c r="M35" i="1"/>
  <c r="M34" i="1"/>
  <c r="G34" i="1"/>
  <c r="G35" i="1"/>
  <c r="G36" i="1"/>
  <c r="O33" i="2"/>
  <c r="O34" i="2"/>
  <c r="O35" i="2"/>
  <c r="M33" i="2"/>
  <c r="M34" i="2"/>
  <c r="M35" i="2"/>
  <c r="G33" i="2"/>
  <c r="G34" i="2"/>
  <c r="G35" i="2"/>
  <c r="D39" i="2"/>
  <c r="E39" i="2"/>
  <c r="F39" i="2"/>
  <c r="G28" i="2"/>
  <c r="I39" i="2"/>
  <c r="J39" i="2"/>
  <c r="K39" i="2"/>
  <c r="L39" i="2"/>
  <c r="M28" i="2"/>
  <c r="O28" i="2"/>
  <c r="C39" i="2"/>
  <c r="G38" i="2"/>
  <c r="M38" i="2"/>
  <c r="O38" i="2"/>
  <c r="G37" i="2"/>
  <c r="M37" i="2"/>
  <c r="O37" i="2"/>
  <c r="G36" i="2"/>
  <c r="M36" i="2"/>
  <c r="O36" i="2"/>
  <c r="G32" i="2"/>
  <c r="M32" i="2"/>
  <c r="O32" i="2"/>
  <c r="G31" i="2"/>
  <c r="M31" i="2"/>
  <c r="O31" i="2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O31" i="1"/>
  <c r="G22" i="2"/>
  <c r="M22" i="2"/>
  <c r="O22" i="2"/>
  <c r="G21" i="2"/>
  <c r="M21" i="2"/>
  <c r="O21" i="2"/>
  <c r="G22" i="1"/>
  <c r="M22" i="1"/>
  <c r="O22" i="1"/>
  <c r="G21" i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M6" i="2"/>
  <c r="P6" i="2" s="1"/>
  <c r="M6" i="1"/>
  <c r="I6" i="1"/>
  <c r="F26" i="1"/>
  <c r="M9" i="2"/>
  <c r="G10" i="2"/>
  <c r="M10" i="2"/>
  <c r="G11" i="2"/>
  <c r="M11" i="2"/>
  <c r="M12" i="2"/>
  <c r="M13" i="2"/>
  <c r="M14" i="2"/>
  <c r="M15" i="2"/>
  <c r="M18" i="2"/>
  <c r="M19" i="2"/>
  <c r="M20" i="2"/>
  <c r="M23" i="2"/>
  <c r="M24" i="2"/>
  <c r="M25" i="2"/>
  <c r="M29" i="2"/>
  <c r="M30" i="2"/>
  <c r="G12" i="2"/>
  <c r="G13" i="2"/>
  <c r="G14" i="2"/>
  <c r="G15" i="2"/>
  <c r="G23" i="2"/>
  <c r="G24" i="2"/>
  <c r="G25" i="2"/>
  <c r="G29" i="2"/>
  <c r="G30" i="2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K16" i="2"/>
  <c r="K26" i="2"/>
  <c r="J16" i="2"/>
  <c r="J26" i="2"/>
  <c r="I16" i="2"/>
  <c r="I26" i="2"/>
  <c r="F16" i="2"/>
  <c r="F26" i="2"/>
  <c r="E16" i="2"/>
  <c r="E26" i="2"/>
  <c r="D26" i="2"/>
  <c r="C16" i="2"/>
  <c r="C26" i="2"/>
  <c r="G14" i="1"/>
  <c r="M14" i="1"/>
  <c r="G15" i="1"/>
  <c r="M15" i="1"/>
  <c r="M12" i="1"/>
  <c r="M9" i="1"/>
  <c r="M10" i="1"/>
  <c r="M11" i="1"/>
  <c r="M13" i="1"/>
  <c r="G10" i="1"/>
  <c r="G11" i="1"/>
  <c r="G13" i="1"/>
  <c r="G18" i="1"/>
  <c r="G19" i="1"/>
  <c r="G23" i="1"/>
  <c r="O14" i="1"/>
  <c r="O15" i="1"/>
  <c r="O12" i="1"/>
  <c r="O9" i="1"/>
  <c r="O10" i="1"/>
  <c r="O11" i="1"/>
  <c r="O13" i="1"/>
  <c r="O18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23" i="1"/>
  <c r="M24" i="1"/>
  <c r="M25" i="1"/>
  <c r="M29" i="1"/>
  <c r="M30" i="1"/>
  <c r="M19" i="5" l="1"/>
  <c r="M19" i="3"/>
  <c r="K26" i="5"/>
  <c r="K26" i="3"/>
  <c r="G24" i="5"/>
  <c r="G24" i="3"/>
  <c r="M12" i="5"/>
  <c r="M12" i="3"/>
  <c r="K26" i="6"/>
  <c r="K26" i="4"/>
  <c r="O15" i="4"/>
  <c r="O15" i="6"/>
  <c r="P13" i="2"/>
  <c r="G13" i="4"/>
  <c r="G13" i="6"/>
  <c r="O21" i="5"/>
  <c r="O21" i="3"/>
  <c r="G32" i="5"/>
  <c r="G32" i="3"/>
  <c r="G31" i="6"/>
  <c r="G31" i="4"/>
  <c r="G38" i="6"/>
  <c r="G38" i="4"/>
  <c r="G35" i="6"/>
  <c r="G35" i="4"/>
  <c r="M34" i="5"/>
  <c r="M34" i="3"/>
  <c r="D26" i="5"/>
  <c r="D26" i="3"/>
  <c r="F16" i="5"/>
  <c r="F16" i="3"/>
  <c r="K16" i="5"/>
  <c r="K16" i="3"/>
  <c r="O29" i="3"/>
  <c r="O29" i="5"/>
  <c r="O20" i="5"/>
  <c r="O20" i="3"/>
  <c r="O11" i="3"/>
  <c r="O11" i="5"/>
  <c r="O15" i="3"/>
  <c r="O15" i="5"/>
  <c r="G23" i="5"/>
  <c r="G23" i="3"/>
  <c r="G13" i="5"/>
  <c r="G13" i="3"/>
  <c r="M11" i="5"/>
  <c r="M11" i="3"/>
  <c r="M15" i="5"/>
  <c r="M15" i="3"/>
  <c r="C26" i="6"/>
  <c r="C26" i="4"/>
  <c r="E16" i="6"/>
  <c r="E16" i="4"/>
  <c r="I16" i="6"/>
  <c r="I16" i="4"/>
  <c r="K16" i="6"/>
  <c r="K16" i="4"/>
  <c r="O29" i="6"/>
  <c r="O29" i="4"/>
  <c r="O20" i="4"/>
  <c r="O20" i="6"/>
  <c r="O14" i="6"/>
  <c r="O14" i="4"/>
  <c r="O10" i="6"/>
  <c r="O10" i="4"/>
  <c r="P25" i="2"/>
  <c r="G25" i="6"/>
  <c r="G25" i="4"/>
  <c r="G18" i="4"/>
  <c r="G18" i="6"/>
  <c r="G12" i="6"/>
  <c r="G12" i="4"/>
  <c r="M24" i="6"/>
  <c r="M24" i="4"/>
  <c r="M18" i="6"/>
  <c r="M18" i="4"/>
  <c r="M12" i="6"/>
  <c r="M12" i="4"/>
  <c r="G10" i="6"/>
  <c r="G10" i="4"/>
  <c r="C16" i="5"/>
  <c r="C16" i="3"/>
  <c r="D39" i="5"/>
  <c r="D39" i="3"/>
  <c r="J39" i="5"/>
  <c r="J39" i="3"/>
  <c r="M21" i="5"/>
  <c r="M21" i="3"/>
  <c r="G22" i="5"/>
  <c r="G22" i="3"/>
  <c r="O22" i="4"/>
  <c r="O22" i="6"/>
  <c r="P31" i="1"/>
  <c r="M31" i="5"/>
  <c r="M31" i="3"/>
  <c r="O33" i="5"/>
  <c r="O33" i="3"/>
  <c r="M37" i="5"/>
  <c r="M37" i="3"/>
  <c r="G38" i="5"/>
  <c r="G38" i="3"/>
  <c r="O32" i="4"/>
  <c r="O32" i="6"/>
  <c r="M36" i="6"/>
  <c r="M36" i="4"/>
  <c r="G37" i="6"/>
  <c r="G37" i="4"/>
  <c r="C39" i="6"/>
  <c r="C39" i="4"/>
  <c r="K39" i="6"/>
  <c r="K39" i="4"/>
  <c r="F39" i="6"/>
  <c r="F39" i="4"/>
  <c r="G34" i="6"/>
  <c r="G34" i="4"/>
  <c r="M33" i="6"/>
  <c r="M33" i="4"/>
  <c r="G36" i="5"/>
  <c r="G36" i="3"/>
  <c r="M35" i="5"/>
  <c r="M35" i="3"/>
  <c r="O34" i="5"/>
  <c r="O34" i="3"/>
  <c r="G31" i="5"/>
  <c r="G31" i="3"/>
  <c r="E26" i="5"/>
  <c r="E26" i="3"/>
  <c r="O23" i="3"/>
  <c r="O23" i="5"/>
  <c r="O12" i="5"/>
  <c r="O12" i="3"/>
  <c r="M13" i="5"/>
  <c r="M13" i="3"/>
  <c r="E26" i="4"/>
  <c r="E26" i="6"/>
  <c r="O30" i="6"/>
  <c r="O30" i="4"/>
  <c r="O11" i="4"/>
  <c r="O11" i="6"/>
  <c r="G19" i="6"/>
  <c r="G19" i="4"/>
  <c r="M26" i="2"/>
  <c r="M19" i="6"/>
  <c r="M19" i="4"/>
  <c r="M10" i="6"/>
  <c r="M10" i="4"/>
  <c r="E39" i="5"/>
  <c r="E39" i="3"/>
  <c r="M22" i="5"/>
  <c r="M22" i="3"/>
  <c r="O31" i="5"/>
  <c r="O31" i="3"/>
  <c r="O37" i="5"/>
  <c r="O37" i="3"/>
  <c r="M37" i="6"/>
  <c r="M37" i="4"/>
  <c r="G28" i="6"/>
  <c r="G28" i="4"/>
  <c r="O33" i="6"/>
  <c r="O33" i="4"/>
  <c r="O35" i="3"/>
  <c r="O35" i="5"/>
  <c r="M24" i="5"/>
  <c r="M24" i="3"/>
  <c r="M30" i="5"/>
  <c r="M30" i="3"/>
  <c r="M23" i="5"/>
  <c r="M23" i="3"/>
  <c r="J26" i="5"/>
  <c r="J26" i="3"/>
  <c r="C26" i="5"/>
  <c r="C26" i="3"/>
  <c r="I16" i="5"/>
  <c r="I16" i="3"/>
  <c r="L26" i="5"/>
  <c r="L26" i="3"/>
  <c r="O25" i="3"/>
  <c r="O25" i="5"/>
  <c r="O19" i="5"/>
  <c r="O19" i="3"/>
  <c r="O10" i="5"/>
  <c r="O10" i="3"/>
  <c r="O14" i="5"/>
  <c r="O14" i="3"/>
  <c r="G20" i="5"/>
  <c r="G20" i="3"/>
  <c r="G11" i="5"/>
  <c r="G11" i="3"/>
  <c r="M10" i="5"/>
  <c r="M10" i="3"/>
  <c r="G15" i="5"/>
  <c r="G15" i="3"/>
  <c r="C16" i="4"/>
  <c r="C16" i="6"/>
  <c r="F26" i="6"/>
  <c r="F26" i="4"/>
  <c r="J26" i="6"/>
  <c r="J26" i="4"/>
  <c r="L26" i="6"/>
  <c r="L26" i="4"/>
  <c r="O25" i="6"/>
  <c r="O25" i="4"/>
  <c r="O19" i="6"/>
  <c r="O19" i="4"/>
  <c r="O13" i="4"/>
  <c r="O13" i="6"/>
  <c r="O9" i="4"/>
  <c r="O9" i="6"/>
  <c r="P24" i="2"/>
  <c r="G24" i="6"/>
  <c r="G24" i="4"/>
  <c r="G15" i="4"/>
  <c r="G15" i="6"/>
  <c r="M30" i="6"/>
  <c r="M30" i="4"/>
  <c r="M23" i="6"/>
  <c r="M23" i="4"/>
  <c r="M15" i="6"/>
  <c r="M15" i="4"/>
  <c r="M11" i="6"/>
  <c r="M11" i="4"/>
  <c r="M9" i="6"/>
  <c r="M9" i="4"/>
  <c r="C39" i="5"/>
  <c r="C39" i="3"/>
  <c r="I39" i="5"/>
  <c r="I39" i="3"/>
  <c r="O28" i="5"/>
  <c r="O28" i="3"/>
  <c r="G21" i="3"/>
  <c r="G21" i="5"/>
  <c r="O21" i="4"/>
  <c r="O21" i="6"/>
  <c r="M22" i="6"/>
  <c r="M22" i="4"/>
  <c r="O32" i="5"/>
  <c r="O32" i="3"/>
  <c r="M33" i="5"/>
  <c r="M33" i="3"/>
  <c r="G37" i="5"/>
  <c r="G37" i="3"/>
  <c r="O31" i="4"/>
  <c r="O31" i="6"/>
  <c r="M32" i="6"/>
  <c r="M32" i="4"/>
  <c r="G36" i="6"/>
  <c r="G36" i="4"/>
  <c r="O38" i="6"/>
  <c r="O38" i="4"/>
  <c r="O28" i="6"/>
  <c r="O28" i="4"/>
  <c r="J39" i="6"/>
  <c r="J39" i="4"/>
  <c r="E39" i="6"/>
  <c r="E39" i="4"/>
  <c r="G33" i="6"/>
  <c r="G33" i="4"/>
  <c r="O35" i="6"/>
  <c r="O35" i="4"/>
  <c r="G35" i="5"/>
  <c r="G35" i="3"/>
  <c r="M36" i="5"/>
  <c r="M36" i="3"/>
  <c r="G28" i="5"/>
  <c r="G28" i="3"/>
  <c r="M25" i="5"/>
  <c r="M25" i="3"/>
  <c r="E16" i="5"/>
  <c r="E16" i="3"/>
  <c r="O30" i="5"/>
  <c r="O30" i="3"/>
  <c r="O13" i="5"/>
  <c r="O13" i="3"/>
  <c r="G18" i="5"/>
  <c r="G18" i="3"/>
  <c r="G14" i="5"/>
  <c r="G14" i="3"/>
  <c r="I26" i="6"/>
  <c r="I26" i="4"/>
  <c r="O23" i="4"/>
  <c r="O23" i="6"/>
  <c r="G29" i="4"/>
  <c r="G29" i="6"/>
  <c r="M25" i="6"/>
  <c r="M25" i="4"/>
  <c r="M13" i="6"/>
  <c r="M13" i="4"/>
  <c r="G20" i="4"/>
  <c r="G20" i="6"/>
  <c r="K39" i="5"/>
  <c r="K39" i="3"/>
  <c r="G21" i="6"/>
  <c r="G21" i="4"/>
  <c r="M38" i="5"/>
  <c r="M38" i="3"/>
  <c r="O36" i="6"/>
  <c r="O36" i="4"/>
  <c r="L39" i="6"/>
  <c r="L39" i="4"/>
  <c r="M34" i="6"/>
  <c r="M34" i="4"/>
  <c r="G30" i="5"/>
  <c r="G30" i="3"/>
  <c r="M18" i="5"/>
  <c r="M18" i="3"/>
  <c r="M29" i="5"/>
  <c r="M29" i="3"/>
  <c r="M20" i="5"/>
  <c r="M20" i="3"/>
  <c r="I26" i="5"/>
  <c r="I26" i="3"/>
  <c r="D16" i="5"/>
  <c r="D16" i="3"/>
  <c r="J16" i="3"/>
  <c r="J16" i="5"/>
  <c r="L16" i="5"/>
  <c r="L16" i="3"/>
  <c r="O24" i="5"/>
  <c r="O24" i="3"/>
  <c r="O18" i="5"/>
  <c r="O18" i="3"/>
  <c r="O9" i="3"/>
  <c r="O9" i="5"/>
  <c r="G25" i="5"/>
  <c r="G25" i="3"/>
  <c r="G19" i="5"/>
  <c r="G19" i="3"/>
  <c r="G10" i="5"/>
  <c r="G10" i="3"/>
  <c r="P9" i="1"/>
  <c r="M9" i="5"/>
  <c r="M9" i="3"/>
  <c r="M14" i="5"/>
  <c r="M14" i="3"/>
  <c r="D26" i="6"/>
  <c r="D26" i="4"/>
  <c r="F16" i="6"/>
  <c r="F16" i="4"/>
  <c r="J16" i="4"/>
  <c r="J16" i="6"/>
  <c r="L16" i="6"/>
  <c r="L16" i="4"/>
  <c r="O24" i="4"/>
  <c r="O24" i="6"/>
  <c r="O26" i="2"/>
  <c r="O18" i="6"/>
  <c r="O18" i="4"/>
  <c r="O12" i="6"/>
  <c r="O12" i="4"/>
  <c r="G30" i="6"/>
  <c r="G30" i="4"/>
  <c r="P23" i="2"/>
  <c r="G23" i="6"/>
  <c r="G23" i="4"/>
  <c r="G14" i="6"/>
  <c r="G14" i="4"/>
  <c r="M29" i="6"/>
  <c r="M29" i="4"/>
  <c r="M20" i="6"/>
  <c r="M20" i="4"/>
  <c r="M14" i="6"/>
  <c r="M14" i="4"/>
  <c r="G11" i="4"/>
  <c r="G11" i="6"/>
  <c r="F26" i="5"/>
  <c r="F26" i="3"/>
  <c r="F39" i="5"/>
  <c r="F39" i="3"/>
  <c r="L39" i="5"/>
  <c r="L39" i="3"/>
  <c r="P28" i="1"/>
  <c r="M28" i="5"/>
  <c r="M28" i="3"/>
  <c r="O22" i="5"/>
  <c r="O22" i="3"/>
  <c r="M21" i="6"/>
  <c r="M21" i="4"/>
  <c r="G22" i="6"/>
  <c r="G22" i="4"/>
  <c r="M32" i="5"/>
  <c r="M32" i="3"/>
  <c r="G33" i="5"/>
  <c r="G33" i="3"/>
  <c r="O38" i="5"/>
  <c r="O38" i="3"/>
  <c r="M31" i="6"/>
  <c r="M31" i="4"/>
  <c r="G32" i="6"/>
  <c r="G32" i="4"/>
  <c r="O37" i="4"/>
  <c r="O37" i="6"/>
  <c r="M38" i="6"/>
  <c r="M38" i="4"/>
  <c r="M28" i="6"/>
  <c r="M28" i="4"/>
  <c r="I39" i="6"/>
  <c r="I39" i="4"/>
  <c r="D39" i="4"/>
  <c r="D39" i="6"/>
  <c r="M35" i="6"/>
  <c r="M35" i="4"/>
  <c r="O34" i="6"/>
  <c r="O34" i="4"/>
  <c r="G34" i="5"/>
  <c r="G34" i="3"/>
  <c r="O36" i="5"/>
  <c r="O36" i="3"/>
  <c r="G29" i="5"/>
  <c r="G29" i="3"/>
  <c r="E41" i="2"/>
  <c r="P15" i="2"/>
  <c r="M16" i="2"/>
  <c r="P21" i="2"/>
  <c r="P31" i="2"/>
  <c r="P38" i="2"/>
  <c r="L41" i="2"/>
  <c r="P35" i="2"/>
  <c r="D41" i="2"/>
  <c r="G39" i="2"/>
  <c r="P14" i="2"/>
  <c r="P10" i="2"/>
  <c r="G16" i="2"/>
  <c r="C41" i="2"/>
  <c r="O39" i="2"/>
  <c r="O16" i="2"/>
  <c r="P37" i="2"/>
  <c r="P34" i="2"/>
  <c r="M39" i="2"/>
  <c r="F41" i="2"/>
  <c r="G26" i="2"/>
  <c r="P11" i="2"/>
  <c r="P36" i="2"/>
  <c r="I41" i="2"/>
  <c r="P30" i="2"/>
  <c r="P12" i="2"/>
  <c r="P19" i="2"/>
  <c r="P22" i="2"/>
  <c r="P32" i="2"/>
  <c r="P28" i="2"/>
  <c r="P13" i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10" i="1"/>
  <c r="P38" i="1"/>
  <c r="M16" i="1"/>
  <c r="P21" i="1"/>
  <c r="P37" i="1"/>
  <c r="O16" i="1"/>
  <c r="C41" i="1"/>
  <c r="E41" i="1"/>
  <c r="P20" i="1"/>
  <c r="O26" i="1"/>
  <c r="J41" i="2"/>
  <c r="P20" i="2"/>
  <c r="J41" i="1"/>
  <c r="M26" i="1"/>
  <c r="K41" i="2"/>
  <c r="P33" i="2"/>
  <c r="G16" i="1"/>
  <c r="P12" i="1"/>
  <c r="P18" i="1"/>
  <c r="M39" i="1"/>
  <c r="P9" i="2"/>
  <c r="P29" i="2"/>
  <c r="P18" i="2"/>
  <c r="M41" i="2" l="1"/>
  <c r="M41" i="4" s="1"/>
  <c r="P33" i="6"/>
  <c r="P33" i="4"/>
  <c r="P21" i="5"/>
  <c r="P21" i="3"/>
  <c r="K41" i="5"/>
  <c r="K41" i="3"/>
  <c r="I41" i="5"/>
  <c r="I41" i="3"/>
  <c r="P12" i="6"/>
  <c r="P12" i="4"/>
  <c r="C41" i="6"/>
  <c r="C41" i="4"/>
  <c r="P38" i="4"/>
  <c r="P38" i="6"/>
  <c r="P28" i="5"/>
  <c r="P28" i="3"/>
  <c r="K41" i="6"/>
  <c r="K41" i="4"/>
  <c r="C41" i="5"/>
  <c r="C41" i="3"/>
  <c r="O39" i="5"/>
  <c r="O39" i="3"/>
  <c r="P29" i="5"/>
  <c r="P29" i="3"/>
  <c r="P32" i="4"/>
  <c r="P32" i="6"/>
  <c r="G26" i="6"/>
  <c r="G26" i="4"/>
  <c r="G41" i="2"/>
  <c r="G16" i="4"/>
  <c r="G16" i="6"/>
  <c r="E41" i="6"/>
  <c r="E41" i="4"/>
  <c r="M39" i="5"/>
  <c r="M39" i="3"/>
  <c r="J41" i="5"/>
  <c r="J41" i="3"/>
  <c r="P20" i="5"/>
  <c r="P20" i="3"/>
  <c r="P37" i="5"/>
  <c r="P37" i="3"/>
  <c r="P10" i="5"/>
  <c r="P10" i="3"/>
  <c r="P15" i="5"/>
  <c r="P15" i="3"/>
  <c r="P24" i="5"/>
  <c r="P24" i="3"/>
  <c r="L41" i="5"/>
  <c r="L41" i="3"/>
  <c r="P22" i="5"/>
  <c r="P22" i="3"/>
  <c r="P11" i="5"/>
  <c r="P11" i="3"/>
  <c r="P13" i="5"/>
  <c r="P13" i="3"/>
  <c r="P19" i="6"/>
  <c r="P19" i="4"/>
  <c r="P36" i="4"/>
  <c r="P36" i="6"/>
  <c r="M39" i="6"/>
  <c r="M39" i="4"/>
  <c r="O41" i="2"/>
  <c r="O39" i="6"/>
  <c r="O39" i="4"/>
  <c r="P14" i="6"/>
  <c r="P14" i="4"/>
  <c r="L41" i="6"/>
  <c r="L41" i="4"/>
  <c r="M16" i="6"/>
  <c r="M16" i="4"/>
  <c r="P23" i="6"/>
  <c r="P23" i="4"/>
  <c r="P18" i="6"/>
  <c r="P18" i="4"/>
  <c r="E41" i="5"/>
  <c r="E41" i="3"/>
  <c r="P19" i="5"/>
  <c r="P19" i="3"/>
  <c r="G26" i="3"/>
  <c r="G26" i="5"/>
  <c r="P11" i="6"/>
  <c r="P11" i="4"/>
  <c r="G39" i="6"/>
  <c r="G39" i="4"/>
  <c r="P29" i="6"/>
  <c r="P29" i="4"/>
  <c r="M16" i="5"/>
  <c r="M16" i="3"/>
  <c r="P23" i="5"/>
  <c r="P23" i="3"/>
  <c r="D41" i="6"/>
  <c r="D41" i="4"/>
  <c r="P9" i="5"/>
  <c r="P9" i="3"/>
  <c r="M26" i="6"/>
  <c r="M26" i="4"/>
  <c r="P25" i="6"/>
  <c r="P25" i="4"/>
  <c r="P18" i="5"/>
  <c r="P18" i="3"/>
  <c r="P20" i="6"/>
  <c r="P20" i="4"/>
  <c r="P36" i="5"/>
  <c r="P36" i="3"/>
  <c r="F41" i="5"/>
  <c r="F41" i="3"/>
  <c r="P28" i="4"/>
  <c r="P28" i="6"/>
  <c r="P34" i="6"/>
  <c r="P34" i="4"/>
  <c r="P15" i="6"/>
  <c r="P15" i="4"/>
  <c r="P12" i="5"/>
  <c r="P12" i="3"/>
  <c r="J41" i="6"/>
  <c r="J41" i="4"/>
  <c r="P35" i="5"/>
  <c r="P35" i="3"/>
  <c r="P30" i="3"/>
  <c r="P30" i="5"/>
  <c r="D41" i="5"/>
  <c r="D41" i="3"/>
  <c r="P30" i="4"/>
  <c r="P30" i="6"/>
  <c r="P37" i="6"/>
  <c r="P37" i="4"/>
  <c r="P31" i="6"/>
  <c r="P31" i="4"/>
  <c r="P16" i="2"/>
  <c r="P9" i="6"/>
  <c r="P9" i="4"/>
  <c r="G16" i="5"/>
  <c r="G16" i="3"/>
  <c r="M26" i="5"/>
  <c r="M26" i="3"/>
  <c r="O26" i="5"/>
  <c r="O26" i="3"/>
  <c r="O16" i="5"/>
  <c r="O16" i="3"/>
  <c r="P38" i="5"/>
  <c r="P38" i="3"/>
  <c r="P33" i="5"/>
  <c r="P33" i="3"/>
  <c r="G39" i="5"/>
  <c r="G39" i="3"/>
  <c r="P25" i="5"/>
  <c r="P25" i="3"/>
  <c r="P34" i="5"/>
  <c r="P34" i="3"/>
  <c r="P14" i="5"/>
  <c r="P14" i="3"/>
  <c r="P32" i="5"/>
  <c r="P32" i="3"/>
  <c r="P22" i="6"/>
  <c r="P22" i="4"/>
  <c r="I41" i="6"/>
  <c r="I41" i="4"/>
  <c r="F41" i="6"/>
  <c r="F41" i="4"/>
  <c r="O16" i="6"/>
  <c r="O16" i="4"/>
  <c r="P10" i="6"/>
  <c r="P10" i="4"/>
  <c r="P35" i="6"/>
  <c r="P35" i="4"/>
  <c r="P21" i="6"/>
  <c r="P21" i="4"/>
  <c r="O26" i="4"/>
  <c r="O26" i="6"/>
  <c r="P24" i="4"/>
  <c r="P24" i="6"/>
  <c r="P31" i="5"/>
  <c r="P31" i="3"/>
  <c r="P13" i="6"/>
  <c r="P13" i="4"/>
  <c r="G41" i="1"/>
  <c r="P39" i="2"/>
  <c r="P26" i="2"/>
  <c r="P39" i="1"/>
  <c r="P16" i="1"/>
  <c r="P26" i="1"/>
  <c r="O41" i="1"/>
  <c r="M41" i="1"/>
  <c r="M41" i="6" l="1"/>
  <c r="P39" i="6"/>
  <c r="P39" i="4"/>
  <c r="P16" i="6"/>
  <c r="P16" i="4"/>
  <c r="P16" i="5"/>
  <c r="P16" i="3"/>
  <c r="O41" i="5"/>
  <c r="O41" i="3"/>
  <c r="P26" i="4"/>
  <c r="P26" i="6"/>
  <c r="O41" i="6"/>
  <c r="O41" i="4"/>
  <c r="P26" i="5"/>
  <c r="P26" i="3"/>
  <c r="G41" i="3"/>
  <c r="G41" i="5"/>
  <c r="M41" i="5"/>
  <c r="M41" i="3"/>
  <c r="P39" i="5"/>
  <c r="P39" i="3"/>
  <c r="G41" i="6"/>
  <c r="G41" i="4"/>
  <c r="P41" i="2"/>
  <c r="P41" i="1"/>
  <c r="P41" i="6" l="1"/>
  <c r="P41" i="4"/>
  <c r="P41" i="5"/>
  <c r="P41" i="3"/>
</calcChain>
</file>

<file path=xl/sharedStrings.xml><?xml version="1.0" encoding="utf-8"?>
<sst xmlns="http://schemas.openxmlformats.org/spreadsheetml/2006/main" count="415" uniqueCount="123">
  <si>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</si>
  <si>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</si>
  <si>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</si>
  <si>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</si>
  <si>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</si>
  <si>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</si>
  <si>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</si>
  <si>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</si>
  <si>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</si>
  <si>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</si>
  <si>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</si>
  <si>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</si>
  <si>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</si>
  <si>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</si>
  <si>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</si>
  <si>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</si>
  <si>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</si>
  <si>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</si>
  <si>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</si>
  <si>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</si>
  <si>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</si>
  <si>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</si>
  <si>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</si>
  <si>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</si>
  <si>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</si>
  <si>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</si>
  <si>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 xml:space="preserve"> 31.12.2015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</si>
  <si>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</si>
  <si>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</si>
  <si>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</si>
  <si>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</si>
  <si>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</si>
  <si>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</si>
  <si>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</si>
  <si>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</si>
  <si>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</si>
  <si>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</si>
  <si>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</si>
  <si>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</si>
  <si>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</si>
  <si>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</si>
  <si>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</si>
  <si>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</si>
  <si>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</si>
  <si>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Summary of movements of non-current assets</t>
  </si>
  <si>
    <t>Initial measurement (Acquisition cost/Conversion cost)</t>
  </si>
  <si>
    <t>Accumulated amortization/depreciation/Value adjustments</t>
  </si>
  <si>
    <t>Carrying value</t>
  </si>
  <si>
    <t>Designation</t>
  </si>
  <si>
    <t>Increases</t>
  </si>
  <si>
    <t>Decreases</t>
  </si>
  <si>
    <t>Transfers</t>
  </si>
  <si>
    <t>31 Dec 2015</t>
  </si>
  <si>
    <t>31 Dec 2014</t>
  </si>
  <si>
    <t>Capitalized development costs</t>
  </si>
  <si>
    <t>Software</t>
  </si>
  <si>
    <t>Valuable rights</t>
  </si>
  <si>
    <t>Other non-current intangible assets</t>
  </si>
  <si>
    <t>Acquisition of non-current intangible assets</t>
  </si>
  <si>
    <t>Advance payments made for non-current intangible assets</t>
  </si>
  <si>
    <t>Non-current intangible assets - total</t>
  </si>
  <si>
    <t>Land</t>
  </si>
  <si>
    <t>Structures</t>
  </si>
  <si>
    <t>Individual movable assets and sets of movable assets</t>
  </si>
  <si>
    <t>Perennial crops</t>
  </si>
  <si>
    <t>Livestock</t>
  </si>
  <si>
    <t>Other property, plant and equipment</t>
  </si>
  <si>
    <t>Acquisition of property, plant and equipment</t>
  </si>
  <si>
    <t>Advance payments made for property, plant and equipment</t>
  </si>
  <si>
    <t>Property, plant and equipment - total</t>
  </si>
  <si>
    <t>Shares and ownership interests in affiliated accounting entities</t>
  </si>
  <si>
    <t>Shares and ownership interests with a participating interest  other than those in affiliated accounting entities</t>
  </si>
  <si>
    <t>Other available-for-sale securities and ownership interests</t>
  </si>
  <si>
    <t>Loans to affiliated accounting entities</t>
  </si>
  <si>
    <t>Loans within a participating interest other than those to affiliated accounting entities</t>
  </si>
  <si>
    <t>Other loans</t>
  </si>
  <si>
    <t>Debt securities and other non-current financial assets</t>
  </si>
  <si>
    <t>Loans and other non-current financial assets with remaining maturity of up to one year</t>
  </si>
  <si>
    <t>Bank accounts with notice period exceeding one year</t>
  </si>
  <si>
    <t>Acquisition of non-current financial assets</t>
  </si>
  <si>
    <t>Advance payments made for non-current financial assets</t>
  </si>
  <si>
    <t>Non-current financial assets - total</t>
  </si>
  <si>
    <t>Non-current assets - total</t>
  </si>
  <si>
    <t>31 Dec 2013</t>
  </si>
  <si>
    <t>Übersicht über Bewegungen des Anlagevermögens</t>
  </si>
  <si>
    <t>Erstmaliger Ansatz (Anschaffungspreis/Herstellungskosten)</t>
  </si>
  <si>
    <t>Kumulierte Abschreibungen/Wertberichtigungen</t>
  </si>
  <si>
    <t>Restbuchwert</t>
  </si>
  <si>
    <t>Bezeichnung</t>
  </si>
  <si>
    <t>Zugänge</t>
  </si>
  <si>
    <t>Abgänge</t>
  </si>
  <si>
    <t>Umbuchungen</t>
  </si>
  <si>
    <t xml:space="preserve">Aktivierte Entwicklungskosten </t>
  </si>
  <si>
    <t>Bewertbare Rechte</t>
  </si>
  <si>
    <t xml:space="preserve">Sonstige langfristige immaterielle Vermögensgegenstände </t>
  </si>
  <si>
    <t>Langfristige immaterielle Vermögensgegenstände in Anschaffung</t>
  </si>
  <si>
    <t>Geleistete Anzahlungen auf langfristige immaterielle Vermögensgegenstände</t>
  </si>
  <si>
    <t>Langfristige immaterielle Vermögensgegenstände insgesamt</t>
  </si>
  <si>
    <t>Grundstücke</t>
  </si>
  <si>
    <t>Bauten</t>
  </si>
  <si>
    <t>Selbständige bewegbare Sachen und Gesamtheiten von bewegbaren Sachen</t>
  </si>
  <si>
    <t>Dauerhafte bepflanzte Bestände</t>
  </si>
  <si>
    <t>Zucht- und Zugtiere</t>
  </si>
  <si>
    <t>Sonstige Sachanlagen</t>
  </si>
  <si>
    <t>Sachanlagen in Anschaffung</t>
  </si>
  <si>
    <t>Geleistete Anzahlungen auf Sachanlagen</t>
  </si>
  <si>
    <t>Sachanlagen insgesamt</t>
  </si>
  <si>
    <t xml:space="preserve">Wertpapiere und Anteile an verbundenen Buchführungseinheiten </t>
  </si>
  <si>
    <t xml:space="preserve">Wertpapiere und Anteile mit der Beteiligung, außer an verbundenen Buchführungseinheiten </t>
  </si>
  <si>
    <t>Sonstige realisierbare Wertpapiere und Anteile</t>
  </si>
  <si>
    <t>Ausleihungen an verbundenen Buchführungseinheiten</t>
  </si>
  <si>
    <t>Ausleihungen im Rahmen der Beteiligung, außer an verbundenen Buchführungseinheiten</t>
  </si>
  <si>
    <t>Sonstige Ausleihungen</t>
  </si>
  <si>
    <t>Schuldverschreibungen und sonstige Finanzanlagen</t>
  </si>
  <si>
    <t>Ausleihungen und sonstige Finanzanlagen mit einer Restlaufzeit bis zu einem Jahr</t>
  </si>
  <si>
    <t>Bankguthaben mit einer Bindungsfrist von mehr als einem Jahr</t>
  </si>
  <si>
    <t>Finanzanlagen in Anschaffung</t>
  </si>
  <si>
    <t>Geleistete Anzahlungen auf Finanzanlagen</t>
  </si>
  <si>
    <t>Finanzanlagen insgesamt</t>
  </si>
  <si>
    <t>Anlagevermögen insgesamt</t>
  </si>
  <si>
    <t>k 31.12.2018</t>
  </si>
  <si>
    <t>k 31.12.2019</t>
  </si>
  <si>
    <t>Poľnohospodárske družstvo Holice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</si>
</sst>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"/>
    <numFmt numFmtId="165" formatCode="#,##0_ ;\-#,##0\ "/>
    <numFmt numFmtId="166" formatCode="[$-C09]dd\ mmm\ yyyy;@"/>
  </numFmts>
  <fonts count="14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3" xfId="0" applyNumberFormat="1" applyFont="1" applyBorder="1" applyProtection="1"/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3" fontId="2" fillId="3" borderId="0" xfId="0" applyNumberFormat="1" applyFont="1" applyFill="1" applyBorder="1" applyProtection="1"/>
    <xf numFmtId="0" fontId="2" fillId="3" borderId="0" xfId="0" applyFont="1" applyFill="1"/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0" fontId="4" fillId="3" borderId="0" xfId="0" applyFont="1" applyFill="1" applyBorder="1" applyProtection="1"/>
    <xf numFmtId="3" fontId="4" fillId="3" borderId="3" xfId="0" applyNumberFormat="1" applyFont="1" applyFill="1" applyBorder="1" applyProtection="1"/>
    <xf numFmtId="0" fontId="4" fillId="3" borderId="0" xfId="0" applyFont="1" applyFill="1"/>
    <xf numFmtId="0" fontId="2" fillId="3" borderId="2" xfId="0" applyFont="1" applyFill="1" applyBorder="1"/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3" fillId="0" borderId="0" xfId="0" applyFont="1" applyProtection="1"/>
    <xf numFmtId="0" fontId="0" fillId="0" borderId="0" xfId="0" applyProtection="1"/>
    <xf numFmtId="0" fontId="2" fillId="0" borderId="0" xfId="0" applyFont="1" applyProtection="1"/>
    <xf numFmtId="166" fontId="2" fillId="3" borderId="1" xfId="0" applyNumberFormat="1" applyFont="1" applyFill="1" applyBorder="1" applyAlignment="1" applyProtection="1">
      <alignment horizontal="center"/>
    </xf>
    <xf numFmtId="3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0" fontId="7" fillId="0" borderId="0" xfId="0" applyFont="1" applyProtection="1"/>
    <xf numFmtId="0" fontId="7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65" fontId="7" fillId="0" borderId="0" xfId="0" applyNumberFormat="1" applyFont="1" applyProtection="1"/>
    <xf numFmtId="0" fontId="2" fillId="0" borderId="0" xfId="0" applyFont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textRotation="180"/>
    </xf>
    <xf numFmtId="0" fontId="2" fillId="3" borderId="0" xfId="0" applyFont="1" applyFill="1" applyProtection="1"/>
    <xf numFmtId="0" fontId="6" fillId="0" borderId="4" xfId="0" applyFont="1" applyBorder="1" applyAlignment="1" applyProtection="1">
      <alignment horizontal="center" vertical="center" textRotation="180"/>
    </xf>
    <xf numFmtId="0" fontId="0" fillId="0" borderId="0" xfId="0" applyAlignment="1" applyProtection="1">
      <alignment horizontal="center" vertical="center"/>
    </xf>
    <xf numFmtId="0" fontId="4" fillId="0" borderId="0" xfId="0" applyFont="1" applyProtection="1"/>
    <xf numFmtId="49" fontId="2" fillId="3" borderId="0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center"/>
    </xf>
    <xf numFmtId="49" fontId="2" fillId="3" borderId="1" xfId="0" applyNumberFormat="1" applyFont="1" applyFill="1" applyBorder="1" applyAlignment="1" applyProtection="1">
      <alignment horizontal="center"/>
    </xf>
    <xf numFmtId="0" fontId="4" fillId="3" borderId="0" xfId="0" applyFont="1" applyFill="1" applyProtection="1"/>
    <xf numFmtId="14" fontId="2" fillId="0" borderId="1" xfId="0" applyNumberFormat="1" applyFont="1" applyBorder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center"/>
    </xf>
    <xf numFmtId="0" fontId="6" fillId="0" borderId="0" xfId="0" applyFont="1" applyAlignment="1" applyProtection="1">
      <alignment horizontal="center" vertical="top" textRotation="180"/>
    </xf>
    <xf numFmtId="14" fontId="2" fillId="3" borderId="1" xfId="0" applyNumberFormat="1" applyFont="1" applyFill="1" applyBorder="1" applyAlignment="1" applyProtection="1">
      <alignment horizontal="center"/>
    </xf>
    <xf numFmtId="164" fontId="2" fillId="3" borderId="1" xfId="0" applyNumberFormat="1" applyFont="1" applyFill="1" applyBorder="1" applyAlignment="1" applyProtection="1">
      <alignment horizontal="center"/>
    </xf>
    <xf numFmtId="0" fontId="9" fillId="0" borderId="0" xfId="0" applyFont="1"/>
    <xf numFmtId="0" fontId="8" fillId="0" borderId="0" xfId="0" applyFont="1"/>
    <xf numFmtId="0" fontId="9" fillId="3" borderId="0" xfId="0" applyFont="1" applyFill="1"/>
    <xf numFmtId="0" fontId="12" fillId="0" borderId="0" xfId="0" applyFont="1" applyBorder="1" applyProtection="1"/>
    <xf numFmtId="3" fontId="12" fillId="0" borderId="0" xfId="0" applyNumberFormat="1" applyFont="1" applyBorder="1" applyProtection="1"/>
    <xf numFmtId="49" fontId="12" fillId="0" borderId="0" xfId="0" applyNumberFormat="1" applyFont="1" applyBorder="1" applyAlignment="1" applyProtection="1">
      <alignment horizontal="right"/>
    </xf>
    <xf numFmtId="0" fontId="12" fillId="0" borderId="0" xfId="0" applyFont="1"/>
    <xf numFmtId="0" fontId="12" fillId="3" borderId="0" xfId="0" applyFont="1" applyFill="1"/>
    <xf numFmtId="0" fontId="12" fillId="0" borderId="0" xfId="0" applyFont="1" applyBorder="1" applyAlignment="1" applyProtection="1">
      <alignment horizontal="center"/>
    </xf>
    <xf numFmtId="3" fontId="12" fillId="0" borderId="0" xfId="0" applyNumberFormat="1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left"/>
    </xf>
    <xf numFmtId="14" fontId="12" fillId="0" borderId="1" xfId="0" applyNumberFormat="1" applyFont="1" applyBorder="1" applyAlignment="1" applyProtection="1">
      <alignment horizontal="center"/>
      <protection locked="0"/>
    </xf>
    <xf numFmtId="3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 applyProtection="1">
      <alignment horizontal="center"/>
      <protection locked="0"/>
    </xf>
    <xf numFmtId="0" fontId="11" fillId="0" borderId="0" xfId="0" applyFont="1"/>
    <xf numFmtId="3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 applyProtection="1">
      <alignment horizontal="left"/>
    </xf>
    <xf numFmtId="3" fontId="12" fillId="0" borderId="0" xfId="0" applyNumberFormat="1" applyFont="1" applyBorder="1" applyAlignment="1" applyProtection="1">
      <alignment horizontal="right"/>
      <protection locked="0"/>
    </xf>
    <xf numFmtId="3" fontId="12" fillId="0" borderId="0" xfId="0" applyNumberFormat="1" applyFont="1" applyBorder="1" applyAlignment="1" applyProtection="1">
      <alignment horizontal="right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2" fillId="0" borderId="0" xfId="0" applyNumberFormat="1" applyFont="1" applyBorder="1" applyProtection="1">
      <protection locked="0"/>
    </xf>
    <xf numFmtId="3" fontId="12" fillId="0" borderId="1" xfId="0" applyNumberFormat="1" applyFont="1" applyBorder="1" applyProtection="1">
      <protection locked="0"/>
    </xf>
    <xf numFmtId="3" fontId="12" fillId="0" borderId="1" xfId="0" applyNumberFormat="1" applyFont="1" applyBorder="1" applyAlignment="1" applyProtection="1">
      <alignment horizontal="right"/>
    </xf>
    <xf numFmtId="3" fontId="12" fillId="0" borderId="1" xfId="0" applyNumberFormat="1" applyFont="1" applyBorder="1" applyAlignment="1" applyProtection="1">
      <alignment horizontal="right"/>
      <protection locked="0"/>
    </xf>
    <xf numFmtId="3" fontId="12" fillId="0" borderId="1" xfId="0" applyNumberFormat="1" applyFont="1" applyBorder="1" applyProtection="1"/>
    <xf numFmtId="165" fontId="11" fillId="0" borderId="0" xfId="0" applyNumberFormat="1" applyFont="1"/>
    <xf numFmtId="0" fontId="13" fillId="0" borderId="0" xfId="0" applyFont="1" applyBorder="1" applyAlignment="1" applyProtection="1">
      <alignment horizontal="left"/>
    </xf>
    <xf numFmtId="3" fontId="13" fillId="0" borderId="0" xfId="0" applyNumberFormat="1" applyFont="1" applyBorder="1" applyAlignment="1" applyProtection="1">
      <alignment horizontal="right"/>
    </xf>
    <xf numFmtId="0" fontId="12" fillId="0" borderId="0" xfId="0" applyFont="1" applyBorder="1" applyProtection="1">
      <protection locked="0"/>
    </xf>
    <xf numFmtId="0" fontId="12" fillId="0" borderId="0" xfId="0" applyFont="1" applyBorder="1" applyAlignment="1" applyProtection="1">
      <alignment vertical="center" wrapText="1"/>
    </xf>
    <xf numFmtId="3" fontId="12" fillId="0" borderId="0" xfId="0" applyNumberFormat="1" applyFont="1" applyBorder="1" applyAlignment="1" applyProtection="1">
      <alignment vertical="center"/>
      <protection locked="0"/>
    </xf>
    <xf numFmtId="3" fontId="12" fillId="0" borderId="0" xfId="0" applyNumberFormat="1" applyFont="1" applyBorder="1" applyAlignment="1" applyProtection="1">
      <alignment horizontal="right" vertical="center"/>
    </xf>
    <xf numFmtId="3" fontId="12" fillId="0" borderId="0" xfId="0" applyNumberFormat="1" applyFont="1" applyBorder="1" applyAlignment="1" applyProtection="1">
      <alignment vertical="center"/>
    </xf>
    <xf numFmtId="0" fontId="12" fillId="0" borderId="0" xfId="0" applyFont="1" applyAlignment="1">
      <alignment vertical="center"/>
    </xf>
    <xf numFmtId="0" fontId="12" fillId="3" borderId="0" xfId="0" applyFont="1" applyFill="1" applyAlignment="1">
      <alignment vertical="center"/>
    </xf>
    <xf numFmtId="0" fontId="11" fillId="0" borderId="0" xfId="0" applyFont="1" applyAlignment="1">
      <alignment horizontal="center" vertical="top" textRotation="180"/>
    </xf>
    <xf numFmtId="3" fontId="13" fillId="0" borderId="0" xfId="0" applyNumberFormat="1" applyFont="1" applyBorder="1" applyProtection="1"/>
    <xf numFmtId="0" fontId="12" fillId="3" borderId="0" xfId="0" applyFont="1" applyFill="1" applyBorder="1" applyAlignment="1" applyProtection="1">
      <alignment vertical="center" wrapText="1"/>
    </xf>
    <xf numFmtId="3" fontId="12" fillId="3" borderId="0" xfId="0" applyNumberFormat="1" applyFont="1" applyFill="1" applyBorder="1" applyAlignment="1" applyProtection="1">
      <alignment horizontal="right" vertical="center"/>
      <protection locked="0"/>
    </xf>
    <xf numFmtId="3" fontId="12" fillId="3" borderId="0" xfId="0" applyNumberFormat="1" applyFont="1" applyFill="1" applyBorder="1" applyAlignment="1" applyProtection="1">
      <alignment horizontal="right" vertical="center"/>
    </xf>
    <xf numFmtId="3" fontId="12" fillId="0" borderId="0" xfId="0" applyNumberFormat="1" applyFont="1" applyBorder="1" applyAlignment="1" applyProtection="1">
      <alignment horizontal="right" vertical="center"/>
      <protection locked="0"/>
    </xf>
    <xf numFmtId="0" fontId="11" fillId="0" borderId="4" xfId="0" applyFont="1" applyBorder="1" applyAlignment="1" applyProtection="1">
      <alignment horizontal="center" vertical="center" textRotation="180"/>
      <protection locked="0"/>
    </xf>
    <xf numFmtId="0" fontId="12" fillId="3" borderId="0" xfId="0" applyFont="1" applyFill="1" applyBorder="1" applyAlignment="1" applyProtection="1">
      <alignment wrapText="1"/>
    </xf>
    <xf numFmtId="3" fontId="12" fillId="3" borderId="0" xfId="0" applyNumberFormat="1" applyFont="1" applyFill="1" applyBorder="1" applyProtection="1">
      <protection locked="0"/>
    </xf>
    <xf numFmtId="0" fontId="8" fillId="0" borderId="0" xfId="0" applyFont="1" applyAlignment="1">
      <alignment horizontal="center" vertical="center"/>
    </xf>
    <xf numFmtId="0" fontId="12" fillId="0" borderId="0" xfId="0" applyFont="1" applyBorder="1" applyAlignment="1" applyProtection="1">
      <alignment wrapText="1"/>
    </xf>
    <xf numFmtId="3" fontId="12" fillId="3" borderId="0" xfId="0" applyNumberFormat="1" applyFont="1" applyFill="1" applyBorder="1" applyAlignment="1" applyProtection="1">
      <alignment horizontal="right"/>
      <protection locked="0"/>
    </xf>
    <xf numFmtId="3" fontId="12" fillId="3" borderId="0" xfId="0" applyNumberFormat="1" applyFont="1" applyFill="1" applyBorder="1" applyAlignment="1" applyProtection="1">
      <alignment horizontal="right"/>
    </xf>
    <xf numFmtId="0" fontId="13" fillId="0" borderId="0" xfId="0" applyFont="1" applyBorder="1" applyProtection="1"/>
    <xf numFmtId="3" fontId="13" fillId="0" borderId="3" xfId="0" applyNumberFormat="1" applyFont="1" applyBorder="1" applyProtection="1"/>
    <xf numFmtId="0" fontId="13" fillId="0" borderId="0" xfId="0" applyFont="1"/>
    <xf numFmtId="0" fontId="13" fillId="3" borderId="0" xfId="0" applyFont="1" applyFill="1"/>
    <xf numFmtId="0" fontId="12" fillId="0" borderId="0" xfId="0" applyFont="1" applyBorder="1"/>
    <xf numFmtId="3" fontId="12" fillId="0" borderId="0" xfId="0" applyNumberFormat="1" applyFont="1" applyBorder="1"/>
    <xf numFmtId="0" fontId="12" fillId="0" borderId="2" xfId="0" applyFont="1" applyBorder="1"/>
    <xf numFmtId="0" fontId="12" fillId="3" borderId="0" xfId="0" applyFont="1" applyFill="1" applyBorder="1"/>
    <xf numFmtId="3" fontId="12" fillId="3" borderId="0" xfId="0" applyNumberFormat="1" applyFont="1" applyFill="1" applyBorder="1"/>
    <xf numFmtId="49" fontId="12" fillId="3" borderId="0" xfId="0" applyNumberFormat="1" applyFont="1" applyFill="1" applyBorder="1" applyAlignment="1">
      <alignment horizontal="right"/>
    </xf>
    <xf numFmtId="3" fontId="12" fillId="3" borderId="0" xfId="0" applyNumberFormat="1" applyFont="1" applyFill="1" applyBorder="1" applyProtection="1"/>
    <xf numFmtId="0" fontId="12" fillId="3" borderId="0" xfId="0" applyFont="1" applyFill="1" applyBorder="1" applyAlignment="1">
      <alignment horizontal="center"/>
    </xf>
    <xf numFmtId="3" fontId="12" fillId="3" borderId="0" xfId="0" applyNumberFormat="1" applyFont="1" applyFill="1" applyBorder="1" applyAlignment="1" applyProtection="1">
      <alignment horizontal="center"/>
    </xf>
    <xf numFmtId="0" fontId="12" fillId="3" borderId="1" xfId="0" applyFont="1" applyFill="1" applyBorder="1" applyAlignment="1" applyProtection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3" fontId="1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 applyProtection="1">
      <alignment horizontal="center"/>
      <protection locked="0"/>
    </xf>
    <xf numFmtId="0" fontId="12" fillId="3" borderId="0" xfId="0" applyFont="1" applyFill="1" applyBorder="1" applyAlignment="1" applyProtection="1">
      <alignment horizontal="center"/>
    </xf>
    <xf numFmtId="3" fontId="12" fillId="3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 applyProtection="1">
      <alignment horizontal="left"/>
    </xf>
    <xf numFmtId="0" fontId="12" fillId="3" borderId="0" xfId="0" applyFont="1" applyFill="1" applyBorder="1" applyProtection="1"/>
    <xf numFmtId="3" fontId="12" fillId="3" borderId="1" xfId="0" applyNumberFormat="1" applyFont="1" applyFill="1" applyBorder="1" applyProtection="1">
      <protection locked="0"/>
    </xf>
    <xf numFmtId="3" fontId="12" fillId="3" borderId="1" xfId="0" applyNumberFormat="1" applyFont="1" applyFill="1" applyBorder="1" applyAlignment="1" applyProtection="1">
      <alignment horizontal="right"/>
    </xf>
    <xf numFmtId="3" fontId="12" fillId="3" borderId="1" xfId="0" applyNumberFormat="1" applyFont="1" applyFill="1" applyBorder="1" applyAlignment="1" applyProtection="1">
      <alignment horizontal="right"/>
      <protection locked="0"/>
    </xf>
    <xf numFmtId="3" fontId="12" fillId="3" borderId="1" xfId="0" applyNumberFormat="1" applyFont="1" applyFill="1" applyBorder="1" applyProtection="1"/>
    <xf numFmtId="0" fontId="13" fillId="3" borderId="0" xfId="0" applyFont="1" applyFill="1" applyBorder="1" applyAlignment="1" applyProtection="1">
      <alignment horizontal="left"/>
    </xf>
    <xf numFmtId="3" fontId="13" fillId="3" borderId="0" xfId="0" applyNumberFormat="1" applyFont="1" applyFill="1" applyBorder="1" applyAlignment="1" applyProtection="1">
      <alignment horizontal="right"/>
    </xf>
    <xf numFmtId="0" fontId="12" fillId="3" borderId="0" xfId="0" applyFont="1" applyFill="1" applyBorder="1" applyProtection="1">
      <protection locked="0"/>
    </xf>
    <xf numFmtId="3" fontId="12" fillId="3" borderId="0" xfId="0" applyNumberFormat="1" applyFont="1" applyFill="1" applyBorder="1" applyAlignment="1" applyProtection="1">
      <alignment vertical="center"/>
      <protection locked="0"/>
    </xf>
    <xf numFmtId="3" fontId="12" fillId="3" borderId="0" xfId="0" applyNumberFormat="1" applyFont="1" applyFill="1" applyBorder="1" applyAlignment="1" applyProtection="1">
      <alignment vertical="center"/>
    </xf>
    <xf numFmtId="3" fontId="13" fillId="3" borderId="0" xfId="0" applyNumberFormat="1" applyFont="1" applyFill="1" applyBorder="1" applyProtection="1"/>
    <xf numFmtId="0" fontId="13" fillId="3" borderId="0" xfId="0" applyFont="1" applyFill="1" applyBorder="1" applyProtection="1"/>
    <xf numFmtId="3" fontId="13" fillId="3" borderId="3" xfId="0" applyNumberFormat="1" applyFont="1" applyFill="1" applyBorder="1" applyProtection="1"/>
    <xf numFmtId="0" fontId="12" fillId="3" borderId="2" xfId="0" applyFont="1" applyFill="1" applyBorder="1"/>
    <xf numFmtId="0" fontId="11" fillId="0" borderId="0" xfId="0" applyFont="1" applyAlignment="1">
      <alignment horizontal="center" vertical="top" textRotation="180"/>
    </xf>
    <xf numFmtId="3" fontId="12" fillId="0" borderId="0" xfId="0" applyNumberFormat="1" applyFont="1" applyBorder="1" applyAlignment="1">
      <alignment horizontal="center"/>
    </xf>
    <xf numFmtId="0" fontId="9" fillId="0" borderId="0" xfId="0" applyFont="1" applyAlignment="1" applyProtection="1">
      <alignment horizontal="center" textRotation="180"/>
      <protection locked="0"/>
    </xf>
    <xf numFmtId="3" fontId="10" fillId="2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vertical="top" textRotation="180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 textRotation="180"/>
    </xf>
    <xf numFmtId="3" fontId="10" fillId="0" borderId="0" xfId="0" applyNumberFormat="1" applyFont="1" applyBorder="1" applyAlignment="1" applyProtection="1">
      <alignment horizontal="center"/>
    </xf>
    <xf numFmtId="49" fontId="10" fillId="2" borderId="0" xfId="0" applyNumberFormat="1" applyFont="1" applyFill="1" applyBorder="1" applyAlignment="1" applyProtection="1">
      <alignment horizontal="center"/>
      <protection locked="0"/>
    </xf>
    <xf numFmtId="3" fontId="12" fillId="0" borderId="0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6" xfId="0" applyFont="1" applyBorder="1" applyAlignment="1" applyProtection="1">
      <alignment horizontal="center" vertical="center" textRotation="180"/>
      <protection locked="0"/>
    </xf>
    <xf numFmtId="0" fontId="11" fillId="0" borderId="5" xfId="0" applyFont="1" applyBorder="1" applyAlignment="1" applyProtection="1">
      <alignment horizontal="center" vertical="center" textRotation="180"/>
      <protection locked="0"/>
    </xf>
    <xf numFmtId="3" fontId="10" fillId="4" borderId="0" xfId="0" applyNumberFormat="1" applyFont="1" applyFill="1" applyBorder="1" applyAlignment="1" applyProtection="1">
      <alignment horizontal="center"/>
      <protection locked="0"/>
    </xf>
    <xf numFmtId="3" fontId="10" fillId="3" borderId="0" xfId="0" applyNumberFormat="1" applyFont="1" applyFill="1" applyBorder="1" applyAlignment="1" applyProtection="1">
      <alignment horizontal="center"/>
    </xf>
    <xf numFmtId="14" fontId="10" fillId="4" borderId="0" xfId="0" applyNumberFormat="1" applyFont="1" applyFill="1" applyBorder="1" applyAlignment="1" applyProtection="1">
      <alignment horizontal="center"/>
      <protection locked="0"/>
    </xf>
    <xf numFmtId="3" fontId="12" fillId="3" borderId="0" xfId="0" applyNumberFormat="1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9" fillId="3" borderId="0" xfId="0" applyFont="1" applyFill="1" applyAlignment="1" applyProtection="1">
      <alignment horizontal="center" textRotation="180"/>
      <protection locked="0"/>
    </xf>
    <xf numFmtId="0" fontId="6" fillId="0" borderId="6" xfId="0" applyFont="1" applyBorder="1" applyAlignment="1" applyProtection="1">
      <alignment horizontal="center" vertical="center" textRotation="180"/>
    </xf>
    <xf numFmtId="0" fontId="6" fillId="0" borderId="5" xfId="0" applyFont="1" applyBorder="1" applyAlignment="1" applyProtection="1">
      <alignment horizontal="center" vertical="center" textRotation="180"/>
    </xf>
    <xf numFmtId="0" fontId="3" fillId="0" borderId="0" xfId="0" applyFont="1" applyAlignment="1" applyProtection="1">
      <alignment horizont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</xf>
    <xf numFmtId="0" fontId="6" fillId="0" borderId="0" xfId="0" applyFont="1" applyAlignment="1" applyProtection="1">
      <alignment vertical="top" textRotation="180"/>
    </xf>
    <xf numFmtId="0" fontId="7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 vertical="top" textRotation="18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</xf>
    <xf numFmtId="14" fontId="1" fillId="2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3" borderId="0" xfId="0" applyFont="1" applyFill="1" applyAlignment="1" applyProtection="1">
      <alignment horizontal="center" textRotation="180"/>
      <protection locked="0"/>
    </xf>
    <xf numFmtId="3" fontId="1" fillId="4" borderId="0" xfId="0" applyNumberFormat="1" applyFont="1" applyFill="1" applyBorder="1" applyAlignment="1" applyProtection="1">
      <alignment horizontal="center"/>
    </xf>
    <xf numFmtId="3" fontId="1" fillId="3" borderId="0" xfId="0" applyNumberFormat="1" applyFont="1" applyFill="1" applyBorder="1" applyAlignment="1" applyProtection="1">
      <alignment horizontal="center"/>
    </xf>
    <xf numFmtId="49" fontId="1" fillId="4" borderId="0" xfId="0" applyNumberFormat="1" applyFont="1" applyFill="1" applyBorder="1" applyAlignment="1" applyProtection="1">
      <alignment horizontal="center"/>
    </xf>
    <xf numFmtId="14" fontId="1" fillId="4" borderId="0" xfId="0" applyNumberFormat="1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40"/>
  <sheetViews>
    <sheetView tabSelected="1" topLeftCell="A20" workbookViewId="0">
      <selection activeCell="V37" sqref="V37"/>
    </sheetView>
  </sheetViews>
  <sheetFormatPr defaultColWidth="9.1796875" defaultRowHeight="11.5" x14ac:dyDescent="0.25"/>
  <cols>
    <col min="1" max="1" width="3.54296875" style="82" bestFit="1" customWidth="1"/>
    <col min="2" max="2" width="43.54296875" style="131" customWidth="1"/>
    <col min="3" max="3" width="9.54296875" style="130" bestFit="1" customWidth="1"/>
    <col min="4" max="4" width="8.54296875" style="130" bestFit="1" customWidth="1"/>
    <col min="5" max="5" width="9.81640625" style="130" customWidth="1"/>
    <col min="6" max="6" width="9.453125" style="130" bestFit="1" customWidth="1"/>
    <col min="7" max="7" width="9.54296875" style="130" bestFit="1" customWidth="1"/>
    <col min="8" max="8" width="2.453125" style="130" customWidth="1"/>
    <col min="9" max="9" width="9.54296875" style="130" bestFit="1" customWidth="1"/>
    <col min="10" max="10" width="7.81640625" style="130" bestFit="1" customWidth="1"/>
    <col min="11" max="11" width="7.453125" style="130" bestFit="1" customWidth="1"/>
    <col min="12" max="12" width="7" style="130" bestFit="1" customWidth="1"/>
    <col min="13" max="13" width="9.54296875" style="130" bestFit="1" customWidth="1"/>
    <col min="14" max="14" width="1.81640625" style="130" customWidth="1"/>
    <col min="15" max="16" width="9.54296875" style="130" bestFit="1" customWidth="1"/>
    <col min="17" max="17" width="9.1796875" style="82"/>
    <col min="18" max="18" width="3.54296875" style="82" customWidth="1"/>
    <col min="19" max="19" width="2.81640625" style="82" customWidth="1"/>
    <col min="20" max="20" width="3.54296875" style="82" customWidth="1"/>
    <col min="21" max="16384" width="9.1796875" style="82"/>
  </cols>
  <sheetData>
    <row r="1" spans="1:21" s="76" customFormat="1" ht="13.5" customHeight="1" x14ac:dyDescent="0.35">
      <c r="A1" s="161">
        <v>8</v>
      </c>
      <c r="B1" s="162" t="s">
        <v>122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R1" s="163"/>
      <c r="S1" s="77"/>
      <c r="T1" s="165" t="s">
        <v>43</v>
      </c>
      <c r="U1" s="78"/>
    </row>
    <row r="2" spans="1:21" s="76" customFormat="1" ht="13.5" customHeight="1" x14ac:dyDescent="0.35">
      <c r="A2" s="161"/>
      <c r="B2" s="166" t="s">
        <v>24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R2" s="164"/>
      <c r="S2" s="77"/>
      <c r="T2" s="165"/>
      <c r="U2" s="78"/>
    </row>
    <row r="3" spans="1:21" s="76" customFormat="1" ht="13.5" customHeight="1" x14ac:dyDescent="0.35">
      <c r="A3" s="161"/>
      <c r="B3" s="167" t="s">
        <v>121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R3" s="164"/>
      <c r="S3" s="77"/>
      <c r="T3" s="165"/>
      <c r="U3" s="78"/>
    </row>
    <row r="4" spans="1:21" ht="12.75" customHeight="1" x14ac:dyDescent="0.25">
      <c r="A4" s="161"/>
      <c r="B4" s="79"/>
      <c r="C4" s="80"/>
      <c r="D4" s="80"/>
      <c r="E4" s="80"/>
      <c r="F4" s="81"/>
      <c r="G4" s="80"/>
      <c r="H4" s="80"/>
      <c r="I4" s="80"/>
      <c r="J4" s="80"/>
      <c r="K4" s="80"/>
      <c r="L4" s="80"/>
      <c r="M4" s="80"/>
      <c r="N4" s="80"/>
      <c r="O4" s="80"/>
      <c r="P4" s="80"/>
      <c r="R4" s="164"/>
      <c r="S4" s="77"/>
      <c r="T4" s="165"/>
      <c r="U4" s="83"/>
    </row>
    <row r="5" spans="1:21" ht="12.75" customHeight="1" x14ac:dyDescent="0.25">
      <c r="A5" s="161"/>
      <c r="B5" s="84"/>
      <c r="C5" s="168" t="s">
        <v>31</v>
      </c>
      <c r="D5" s="169"/>
      <c r="E5" s="169"/>
      <c r="F5" s="169"/>
      <c r="G5" s="169"/>
      <c r="H5" s="85"/>
      <c r="I5" s="168" t="s">
        <v>7</v>
      </c>
      <c r="J5" s="168"/>
      <c r="K5" s="168"/>
      <c r="L5" s="168"/>
      <c r="M5" s="168"/>
      <c r="N5" s="85"/>
      <c r="O5" s="168" t="s">
        <v>5</v>
      </c>
      <c r="P5" s="169"/>
      <c r="R5" s="164"/>
      <c r="S5" s="77"/>
      <c r="T5" s="165"/>
      <c r="U5" s="83"/>
    </row>
    <row r="6" spans="1:21" ht="12.75" customHeight="1" x14ac:dyDescent="0.25">
      <c r="A6" s="161"/>
      <c r="B6" s="86" t="s">
        <v>6</v>
      </c>
      <c r="C6" s="87">
        <v>43466</v>
      </c>
      <c r="D6" s="88" t="s">
        <v>0</v>
      </c>
      <c r="E6" s="88" t="s">
        <v>1</v>
      </c>
      <c r="F6" s="88" t="s">
        <v>2</v>
      </c>
      <c r="G6" s="87">
        <v>43830</v>
      </c>
      <c r="H6" s="85"/>
      <c r="I6" s="87">
        <f>C6</f>
        <v>43466</v>
      </c>
      <c r="J6" s="88" t="s">
        <v>0</v>
      </c>
      <c r="K6" s="88" t="s">
        <v>1</v>
      </c>
      <c r="L6" s="88" t="s">
        <v>2</v>
      </c>
      <c r="M6" s="89">
        <f>G6</f>
        <v>43830</v>
      </c>
      <c r="N6" s="85"/>
      <c r="O6" s="89">
        <v>43465</v>
      </c>
      <c r="P6" s="89">
        <v>43830</v>
      </c>
      <c r="R6" s="164"/>
      <c r="S6" s="77"/>
      <c r="T6" s="165"/>
      <c r="U6" s="83"/>
    </row>
    <row r="7" spans="1:21" ht="12.75" customHeight="1" x14ac:dyDescent="0.25">
      <c r="A7" s="161"/>
      <c r="B7" s="84"/>
      <c r="C7" s="85"/>
      <c r="D7" s="85"/>
      <c r="E7" s="85"/>
      <c r="F7" s="85"/>
      <c r="G7" s="85"/>
      <c r="H7" s="85"/>
      <c r="I7" s="85"/>
      <c r="J7" s="85" t="s">
        <v>3</v>
      </c>
      <c r="K7" s="85"/>
      <c r="L7" s="85" t="s">
        <v>3</v>
      </c>
      <c r="M7" s="85"/>
      <c r="N7" s="85"/>
      <c r="O7" s="85"/>
      <c r="P7" s="85"/>
      <c r="R7" s="90"/>
      <c r="S7" s="77"/>
      <c r="T7" s="165"/>
      <c r="U7" s="83"/>
    </row>
    <row r="8" spans="1:21" ht="12.75" customHeight="1" x14ac:dyDescent="0.25">
      <c r="A8" s="161"/>
      <c r="B8" s="84"/>
      <c r="C8" s="160" t="s">
        <v>25</v>
      </c>
      <c r="D8" s="160" t="s">
        <v>25</v>
      </c>
      <c r="E8" s="160" t="s">
        <v>25</v>
      </c>
      <c r="F8" s="160" t="s">
        <v>25</v>
      </c>
      <c r="G8" s="160" t="s">
        <v>25</v>
      </c>
      <c r="H8" s="85"/>
      <c r="I8" s="160" t="s">
        <v>25</v>
      </c>
      <c r="J8" s="160" t="s">
        <v>25</v>
      </c>
      <c r="K8" s="160" t="s">
        <v>25</v>
      </c>
      <c r="L8" s="160" t="s">
        <v>25</v>
      </c>
      <c r="M8" s="160" t="s">
        <v>25</v>
      </c>
      <c r="N8" s="85"/>
      <c r="O8" s="160" t="s">
        <v>25</v>
      </c>
      <c r="P8" s="160" t="s">
        <v>25</v>
      </c>
      <c r="R8" s="90"/>
      <c r="S8" s="77"/>
      <c r="T8" s="165"/>
      <c r="U8" s="83"/>
    </row>
    <row r="9" spans="1:21" ht="12.75" customHeight="1" x14ac:dyDescent="0.25">
      <c r="A9" s="161"/>
      <c r="B9" s="92" t="s">
        <v>9</v>
      </c>
      <c r="C9" s="94"/>
      <c r="D9" s="93">
        <v>0</v>
      </c>
      <c r="E9" s="93">
        <v>0</v>
      </c>
      <c r="F9" s="93">
        <v>0</v>
      </c>
      <c r="G9" s="94">
        <f>C9+D9-E9+F9</f>
        <v>0</v>
      </c>
      <c r="H9" s="85"/>
      <c r="I9" s="93">
        <v>0</v>
      </c>
      <c r="J9" s="93">
        <v>0</v>
      </c>
      <c r="K9" s="93">
        <v>0</v>
      </c>
      <c r="L9" s="93">
        <v>0</v>
      </c>
      <c r="M9" s="94">
        <f t="shared" ref="M9:M15" si="0">SUM(I9+J9-K9+L9)</f>
        <v>0</v>
      </c>
      <c r="N9" s="94"/>
      <c r="O9" s="94">
        <f t="shared" ref="O9:O15" si="1">SUM(C9-I9)</f>
        <v>0</v>
      </c>
      <c r="P9" s="80">
        <f t="shared" ref="P9:P15" si="2">SUM(G9-M9)</f>
        <v>0</v>
      </c>
      <c r="R9" s="90"/>
      <c r="S9" s="77"/>
      <c r="T9" s="165"/>
      <c r="U9" s="83"/>
    </row>
    <row r="10" spans="1:21" ht="15" customHeight="1" x14ac:dyDescent="0.25">
      <c r="A10" s="161"/>
      <c r="B10" s="92" t="s">
        <v>12</v>
      </c>
      <c r="C10" s="94">
        <v>28850</v>
      </c>
      <c r="D10" s="93">
        <v>0</v>
      </c>
      <c r="E10" s="93">
        <v>4415</v>
      </c>
      <c r="F10" s="93">
        <v>0</v>
      </c>
      <c r="G10" s="94">
        <f t="shared" ref="G10:G15" si="3">C10+D10-E10+F10</f>
        <v>24435</v>
      </c>
      <c r="H10" s="85"/>
      <c r="I10" s="93">
        <v>11016</v>
      </c>
      <c r="J10" s="93">
        <v>5830</v>
      </c>
      <c r="K10" s="93">
        <v>4415</v>
      </c>
      <c r="L10" s="93">
        <v>0</v>
      </c>
      <c r="M10" s="94">
        <f t="shared" si="0"/>
        <v>12431</v>
      </c>
      <c r="N10" s="94"/>
      <c r="O10" s="94">
        <f t="shared" si="1"/>
        <v>17834</v>
      </c>
      <c r="P10" s="80">
        <f t="shared" si="2"/>
        <v>12004</v>
      </c>
      <c r="R10" s="90"/>
      <c r="S10" s="77"/>
      <c r="T10" s="165"/>
      <c r="U10" s="83"/>
    </row>
    <row r="11" spans="1:21" ht="12.75" customHeight="1" x14ac:dyDescent="0.25">
      <c r="A11" s="161"/>
      <c r="B11" s="92" t="s">
        <v>8</v>
      </c>
      <c r="C11" s="94"/>
      <c r="D11" s="93">
        <v>0</v>
      </c>
      <c r="E11" s="93">
        <v>0</v>
      </c>
      <c r="F11" s="93">
        <v>0</v>
      </c>
      <c r="G11" s="94">
        <f t="shared" si="3"/>
        <v>0</v>
      </c>
      <c r="H11" s="85"/>
      <c r="I11" s="93">
        <v>0</v>
      </c>
      <c r="J11" s="93">
        <v>0</v>
      </c>
      <c r="K11" s="93">
        <v>0</v>
      </c>
      <c r="L11" s="93">
        <v>0</v>
      </c>
      <c r="M11" s="94">
        <f t="shared" si="0"/>
        <v>0</v>
      </c>
      <c r="N11" s="94"/>
      <c r="O11" s="94">
        <f t="shared" si="1"/>
        <v>0</v>
      </c>
      <c r="P11" s="80">
        <f t="shared" si="2"/>
        <v>0</v>
      </c>
      <c r="R11" s="90"/>
      <c r="S11" s="77"/>
      <c r="T11" s="165"/>
      <c r="U11" s="83"/>
    </row>
    <row r="12" spans="1:21" ht="12.75" customHeight="1" x14ac:dyDescent="0.25">
      <c r="A12" s="161"/>
      <c r="B12" s="92" t="s">
        <v>10</v>
      </c>
      <c r="C12" s="94"/>
      <c r="D12" s="93">
        <v>0</v>
      </c>
      <c r="E12" s="93">
        <v>0</v>
      </c>
      <c r="F12" s="93">
        <v>0</v>
      </c>
      <c r="G12" s="94">
        <f t="shared" si="3"/>
        <v>0</v>
      </c>
      <c r="H12" s="85"/>
      <c r="I12" s="93">
        <v>0</v>
      </c>
      <c r="J12" s="93">
        <v>0</v>
      </c>
      <c r="K12" s="93">
        <v>0</v>
      </c>
      <c r="L12" s="93">
        <v>0</v>
      </c>
      <c r="M12" s="94">
        <f t="shared" si="0"/>
        <v>0</v>
      </c>
      <c r="N12" s="94"/>
      <c r="O12" s="94">
        <f t="shared" si="1"/>
        <v>0</v>
      </c>
      <c r="P12" s="80">
        <f t="shared" si="2"/>
        <v>0</v>
      </c>
      <c r="R12" s="90"/>
      <c r="S12" s="77"/>
      <c r="T12" s="165"/>
      <c r="U12" s="83"/>
    </row>
    <row r="13" spans="1:21" ht="12.75" customHeight="1" x14ac:dyDescent="0.25">
      <c r="A13" s="161"/>
      <c r="B13" s="92" t="s">
        <v>11</v>
      </c>
      <c r="C13" s="94"/>
      <c r="D13" s="93">
        <v>0</v>
      </c>
      <c r="E13" s="93">
        <v>0</v>
      </c>
      <c r="F13" s="93">
        <v>0</v>
      </c>
      <c r="G13" s="94">
        <f t="shared" si="3"/>
        <v>0</v>
      </c>
      <c r="H13" s="85"/>
      <c r="I13" s="93">
        <v>0</v>
      </c>
      <c r="J13" s="93">
        <v>0</v>
      </c>
      <c r="K13" s="93">
        <v>0</v>
      </c>
      <c r="L13" s="93">
        <v>0</v>
      </c>
      <c r="M13" s="94">
        <f t="shared" si="0"/>
        <v>0</v>
      </c>
      <c r="N13" s="94"/>
      <c r="O13" s="94">
        <f t="shared" si="1"/>
        <v>0</v>
      </c>
      <c r="P13" s="80">
        <f t="shared" si="2"/>
        <v>0</v>
      </c>
      <c r="R13" s="95"/>
      <c r="S13" s="96"/>
      <c r="T13" s="165"/>
      <c r="U13" s="83"/>
    </row>
    <row r="14" spans="1:21" ht="12.75" customHeight="1" x14ac:dyDescent="0.25">
      <c r="A14" s="161"/>
      <c r="B14" s="79" t="s">
        <v>13</v>
      </c>
      <c r="C14" s="94"/>
      <c r="D14" s="97">
        <v>0</v>
      </c>
      <c r="E14" s="97">
        <v>0</v>
      </c>
      <c r="F14" s="97">
        <v>0</v>
      </c>
      <c r="G14" s="94">
        <f t="shared" si="3"/>
        <v>0</v>
      </c>
      <c r="H14" s="80"/>
      <c r="I14" s="97">
        <v>0</v>
      </c>
      <c r="J14" s="93">
        <v>0</v>
      </c>
      <c r="K14" s="93">
        <v>0</v>
      </c>
      <c r="L14" s="93">
        <v>0</v>
      </c>
      <c r="M14" s="94">
        <f t="shared" si="0"/>
        <v>0</v>
      </c>
      <c r="N14" s="79"/>
      <c r="O14" s="80">
        <f t="shared" si="1"/>
        <v>0</v>
      </c>
      <c r="P14" s="80">
        <f t="shared" si="2"/>
        <v>0</v>
      </c>
      <c r="R14" s="90"/>
      <c r="S14" s="77"/>
      <c r="T14" s="165"/>
      <c r="U14" s="83"/>
    </row>
    <row r="15" spans="1:21" ht="12.75" customHeight="1" x14ac:dyDescent="0.25">
      <c r="A15" s="161"/>
      <c r="B15" s="79" t="s">
        <v>14</v>
      </c>
      <c r="C15" s="99"/>
      <c r="D15" s="98">
        <v>0</v>
      </c>
      <c r="E15" s="98">
        <v>0</v>
      </c>
      <c r="F15" s="98">
        <v>0</v>
      </c>
      <c r="G15" s="99">
        <f t="shared" si="3"/>
        <v>0</v>
      </c>
      <c r="H15" s="80"/>
      <c r="I15" s="98">
        <v>0</v>
      </c>
      <c r="J15" s="100">
        <v>0</v>
      </c>
      <c r="K15" s="100">
        <v>0</v>
      </c>
      <c r="L15" s="100">
        <v>0</v>
      </c>
      <c r="M15" s="99">
        <f t="shared" si="0"/>
        <v>0</v>
      </c>
      <c r="N15" s="79"/>
      <c r="O15" s="101">
        <f t="shared" si="1"/>
        <v>0</v>
      </c>
      <c r="P15" s="101">
        <f t="shared" si="2"/>
        <v>0</v>
      </c>
      <c r="R15" s="102"/>
      <c r="S15" s="77"/>
      <c r="T15" s="165"/>
      <c r="U15" s="83"/>
    </row>
    <row r="16" spans="1:21" ht="15" customHeight="1" x14ac:dyDescent="0.25">
      <c r="A16" s="161"/>
      <c r="B16" s="103" t="s">
        <v>20</v>
      </c>
      <c r="C16" s="104">
        <f>SUM(C9:C15)</f>
        <v>28850</v>
      </c>
      <c r="D16" s="104">
        <f>SUM(D9:D15)</f>
        <v>0</v>
      </c>
      <c r="E16" s="104">
        <f>SUM(E9:E15)</f>
        <v>4415</v>
      </c>
      <c r="F16" s="104">
        <f>SUM(F9:F15)</f>
        <v>0</v>
      </c>
      <c r="G16" s="104">
        <f>SUM(G9:G15)</f>
        <v>24435</v>
      </c>
      <c r="H16" s="104"/>
      <c r="I16" s="104">
        <f>SUM(I9:I15)</f>
        <v>11016</v>
      </c>
      <c r="J16" s="104">
        <f>SUM(J9:J15)</f>
        <v>5830</v>
      </c>
      <c r="K16" s="104">
        <f>SUM(K9:K15)</f>
        <v>4415</v>
      </c>
      <c r="L16" s="104">
        <f>SUM(L9:L15)</f>
        <v>0</v>
      </c>
      <c r="M16" s="104">
        <f>SUM(M9:M15)</f>
        <v>12431</v>
      </c>
      <c r="N16" s="104"/>
      <c r="O16" s="104">
        <f>SUM(O9:O15)</f>
        <v>17834</v>
      </c>
      <c r="P16" s="104">
        <f>SUM(P9:P15)</f>
        <v>12004</v>
      </c>
      <c r="R16" s="90"/>
      <c r="S16" s="77"/>
      <c r="T16" s="165"/>
      <c r="U16" s="83"/>
    </row>
    <row r="17" spans="1:21" ht="12.75" customHeight="1" x14ac:dyDescent="0.25">
      <c r="A17" s="161"/>
      <c r="B17" s="92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R17" s="90"/>
      <c r="S17" s="77"/>
      <c r="T17" s="165"/>
      <c r="U17" s="83"/>
    </row>
    <row r="18" spans="1:21" ht="12.75" customHeight="1" x14ac:dyDescent="0.25">
      <c r="A18" s="161"/>
      <c r="B18" s="92" t="s">
        <v>4</v>
      </c>
      <c r="C18" s="94">
        <v>273336</v>
      </c>
      <c r="D18" s="93">
        <v>4305</v>
      </c>
      <c r="E18" s="93">
        <v>93</v>
      </c>
      <c r="F18" s="123">
        <v>0</v>
      </c>
      <c r="G18" s="94">
        <f t="shared" ref="G18:G20" si="4">C18+D18-E18+F18</f>
        <v>277548</v>
      </c>
      <c r="H18" s="94"/>
      <c r="I18" s="93">
        <v>0</v>
      </c>
      <c r="J18" s="93">
        <v>0</v>
      </c>
      <c r="K18" s="93">
        <v>0</v>
      </c>
      <c r="L18" s="93">
        <v>0</v>
      </c>
      <c r="M18" s="94">
        <f t="shared" ref="M18:M20" si="5">SUM(I18+J18-K18+L18)</f>
        <v>0</v>
      </c>
      <c r="N18" s="94"/>
      <c r="O18" s="94">
        <f t="shared" ref="O18:O20" si="6">SUM(C18-I18)</f>
        <v>273336</v>
      </c>
      <c r="P18" s="80">
        <f t="shared" ref="P18:P25" si="7">SUM(G18-M18)</f>
        <v>277548</v>
      </c>
      <c r="R18" s="90"/>
      <c r="S18" s="77"/>
      <c r="T18" s="165"/>
      <c r="U18" s="83"/>
    </row>
    <row r="19" spans="1:21" ht="12.75" customHeight="1" x14ac:dyDescent="0.25">
      <c r="A19" s="161"/>
      <c r="B19" s="79" t="s">
        <v>15</v>
      </c>
      <c r="C19" s="94">
        <v>2359348</v>
      </c>
      <c r="D19" s="97">
        <v>82328</v>
      </c>
      <c r="E19" s="97">
        <v>38195</v>
      </c>
      <c r="F19" s="120">
        <v>0</v>
      </c>
      <c r="G19" s="94">
        <f t="shared" si="4"/>
        <v>2403481</v>
      </c>
      <c r="H19" s="80"/>
      <c r="I19" s="97">
        <v>2253570</v>
      </c>
      <c r="J19" s="97">
        <v>40197</v>
      </c>
      <c r="K19" s="105">
        <v>38195</v>
      </c>
      <c r="L19" s="97">
        <v>0</v>
      </c>
      <c r="M19" s="94">
        <f t="shared" si="5"/>
        <v>2255572</v>
      </c>
      <c r="N19" s="80"/>
      <c r="O19" s="94">
        <f t="shared" si="6"/>
        <v>105778</v>
      </c>
      <c r="P19" s="80">
        <f t="shared" si="7"/>
        <v>147909</v>
      </c>
      <c r="R19" s="95"/>
      <c r="S19" s="96"/>
      <c r="T19" s="95"/>
      <c r="U19" s="83"/>
    </row>
    <row r="20" spans="1:21" s="110" customFormat="1" ht="12" customHeight="1" x14ac:dyDescent="0.25">
      <c r="A20" s="161"/>
      <c r="B20" s="106" t="s">
        <v>17</v>
      </c>
      <c r="C20" s="94">
        <v>2225207</v>
      </c>
      <c r="D20" s="107">
        <v>32814</v>
      </c>
      <c r="E20" s="107">
        <v>187299</v>
      </c>
      <c r="F20" s="153"/>
      <c r="G20" s="94">
        <f t="shared" si="4"/>
        <v>2070722</v>
      </c>
      <c r="H20" s="109"/>
      <c r="I20" s="107">
        <v>1930774</v>
      </c>
      <c r="J20" s="107">
        <v>111784</v>
      </c>
      <c r="K20" s="107">
        <v>187299</v>
      </c>
      <c r="L20" s="107">
        <v>0</v>
      </c>
      <c r="M20" s="94">
        <f t="shared" si="5"/>
        <v>1855259</v>
      </c>
      <c r="N20" s="109"/>
      <c r="O20" s="94">
        <f t="shared" si="6"/>
        <v>294433</v>
      </c>
      <c r="P20" s="80">
        <f t="shared" si="7"/>
        <v>215463</v>
      </c>
      <c r="R20" s="111"/>
      <c r="S20" s="111"/>
      <c r="T20" s="111"/>
      <c r="U20" s="111"/>
    </row>
    <row r="21" spans="1:21" s="110" customFormat="1" ht="12" customHeight="1" x14ac:dyDescent="0.25">
      <c r="A21" s="161"/>
      <c r="B21" s="106" t="s">
        <v>27</v>
      </c>
      <c r="C21" s="94">
        <v>242518</v>
      </c>
      <c r="D21" s="97">
        <v>0</v>
      </c>
      <c r="E21" s="97">
        <v>0</v>
      </c>
      <c r="F21" s="120">
        <v>0</v>
      </c>
      <c r="G21" s="94">
        <f t="shared" ref="G21:G25" si="8">C21+D21-E21+F21</f>
        <v>242518</v>
      </c>
      <c r="H21" s="80"/>
      <c r="I21" s="97">
        <v>242518</v>
      </c>
      <c r="J21" s="93">
        <v>0</v>
      </c>
      <c r="K21" s="93">
        <v>0</v>
      </c>
      <c r="L21" s="93">
        <v>0</v>
      </c>
      <c r="M21" s="94">
        <f t="shared" ref="M21:M25" si="9">SUM(I21+J21-K21+L21)</f>
        <v>242518</v>
      </c>
      <c r="N21" s="79"/>
      <c r="O21" s="80">
        <f t="shared" ref="O21:O25" si="10">SUM(C21-I21)</f>
        <v>0</v>
      </c>
      <c r="P21" s="80">
        <f t="shared" si="7"/>
        <v>0</v>
      </c>
      <c r="R21" s="111"/>
      <c r="S21" s="111"/>
      <c r="T21" s="111"/>
      <c r="U21" s="111"/>
    </row>
    <row r="22" spans="1:21" s="110" customFormat="1" ht="12" customHeight="1" x14ac:dyDescent="0.25">
      <c r="A22" s="161"/>
      <c r="B22" s="106" t="s">
        <v>28</v>
      </c>
      <c r="C22" s="94">
        <v>218480</v>
      </c>
      <c r="D22" s="97">
        <v>135787</v>
      </c>
      <c r="E22" s="97">
        <v>86868</v>
      </c>
      <c r="F22" s="120">
        <v>0</v>
      </c>
      <c r="G22" s="94">
        <f t="shared" si="8"/>
        <v>267399</v>
      </c>
      <c r="H22" s="80"/>
      <c r="I22" s="97">
        <v>68574</v>
      </c>
      <c r="J22" s="93">
        <v>100107</v>
      </c>
      <c r="K22" s="93">
        <v>86868</v>
      </c>
      <c r="L22" s="93">
        <v>0</v>
      </c>
      <c r="M22" s="94">
        <f t="shared" si="9"/>
        <v>81813</v>
      </c>
      <c r="N22" s="79"/>
      <c r="O22" s="80">
        <f t="shared" si="10"/>
        <v>149906</v>
      </c>
      <c r="P22" s="80">
        <f t="shared" si="7"/>
        <v>185586</v>
      </c>
      <c r="R22" s="111"/>
      <c r="S22" s="111"/>
      <c r="T22" s="111"/>
      <c r="U22" s="111"/>
    </row>
    <row r="23" spans="1:21" ht="20" x14ac:dyDescent="0.25">
      <c r="A23" s="161"/>
      <c r="B23" s="79" t="s">
        <v>16</v>
      </c>
      <c r="C23" s="94"/>
      <c r="D23" s="97">
        <v>0</v>
      </c>
      <c r="E23" s="97">
        <v>0</v>
      </c>
      <c r="F23" s="120">
        <v>0</v>
      </c>
      <c r="G23" s="94">
        <f t="shared" si="8"/>
        <v>0</v>
      </c>
      <c r="H23" s="80"/>
      <c r="I23" s="97">
        <v>0</v>
      </c>
      <c r="J23" s="93">
        <v>80</v>
      </c>
      <c r="K23" s="93">
        <v>0</v>
      </c>
      <c r="L23" s="93">
        <v>0</v>
      </c>
      <c r="M23" s="94">
        <v>0</v>
      </c>
      <c r="N23" s="79"/>
      <c r="O23" s="80">
        <f t="shared" si="10"/>
        <v>0</v>
      </c>
      <c r="P23" s="80">
        <f t="shared" si="7"/>
        <v>0</v>
      </c>
      <c r="R23" s="159" t="s">
        <v>41</v>
      </c>
      <c r="S23" s="83"/>
      <c r="T23" s="159" t="s">
        <v>42</v>
      </c>
      <c r="U23" s="83"/>
    </row>
    <row r="24" spans="1:21" ht="12" customHeight="1" x14ac:dyDescent="0.25">
      <c r="A24" s="161"/>
      <c r="B24" s="79" t="s">
        <v>18</v>
      </c>
      <c r="C24" s="94">
        <v>0</v>
      </c>
      <c r="D24" s="97">
        <v>30250</v>
      </c>
      <c r="E24" s="97">
        <v>0</v>
      </c>
      <c r="F24" s="120"/>
      <c r="G24" s="94">
        <f t="shared" si="8"/>
        <v>30250</v>
      </c>
      <c r="H24" s="80"/>
      <c r="I24" s="97">
        <v>0</v>
      </c>
      <c r="J24" s="93">
        <v>0</v>
      </c>
      <c r="K24" s="93">
        <v>0</v>
      </c>
      <c r="L24" s="93">
        <v>0</v>
      </c>
      <c r="M24" s="94">
        <f t="shared" si="9"/>
        <v>0</v>
      </c>
      <c r="N24" s="79"/>
      <c r="O24" s="80">
        <f t="shared" si="10"/>
        <v>0</v>
      </c>
      <c r="P24" s="80">
        <f t="shared" si="7"/>
        <v>30250</v>
      </c>
      <c r="R24" s="83"/>
      <c r="S24" s="83"/>
      <c r="T24" s="83"/>
      <c r="U24" s="83"/>
    </row>
    <row r="25" spans="1:21" ht="12" customHeight="1" x14ac:dyDescent="0.25">
      <c r="A25" s="161"/>
      <c r="B25" s="79" t="s">
        <v>19</v>
      </c>
      <c r="C25" s="99"/>
      <c r="D25" s="98">
        <v>2833</v>
      </c>
      <c r="E25" s="98">
        <v>0</v>
      </c>
      <c r="F25" s="146">
        <v>0</v>
      </c>
      <c r="G25" s="99">
        <f t="shared" si="8"/>
        <v>2833</v>
      </c>
      <c r="H25" s="80"/>
      <c r="I25" s="98">
        <v>0</v>
      </c>
      <c r="J25" s="100">
        <v>0</v>
      </c>
      <c r="K25" s="100">
        <v>0</v>
      </c>
      <c r="L25" s="100">
        <v>0</v>
      </c>
      <c r="M25" s="99">
        <f t="shared" si="9"/>
        <v>0</v>
      </c>
      <c r="N25" s="79"/>
      <c r="O25" s="101">
        <f t="shared" si="10"/>
        <v>0</v>
      </c>
      <c r="P25" s="101">
        <f t="shared" si="7"/>
        <v>2833</v>
      </c>
      <c r="R25" s="83"/>
      <c r="S25" s="83"/>
      <c r="T25" s="83"/>
      <c r="U25" s="83"/>
    </row>
    <row r="26" spans="1:21" ht="15" customHeight="1" x14ac:dyDescent="0.25">
      <c r="A26" s="161"/>
      <c r="B26" s="103" t="s">
        <v>21</v>
      </c>
      <c r="C26" s="113">
        <f>SUM(C18:C25)</f>
        <v>5318889</v>
      </c>
      <c r="D26" s="113">
        <f>SUM(D18:D25)</f>
        <v>288317</v>
      </c>
      <c r="E26" s="113">
        <f>SUM(E18:E25)</f>
        <v>312455</v>
      </c>
      <c r="F26" s="113">
        <f>SUM(F18:F25)</f>
        <v>0</v>
      </c>
      <c r="G26" s="113">
        <f>SUM(G18:G25)</f>
        <v>5294751</v>
      </c>
      <c r="H26" s="113"/>
      <c r="I26" s="113">
        <f>SUM(I18:I25)</f>
        <v>4495436</v>
      </c>
      <c r="J26" s="113">
        <f>SUM(J18:J25)</f>
        <v>252168</v>
      </c>
      <c r="K26" s="113">
        <f>SUM(K18:K25)</f>
        <v>312362</v>
      </c>
      <c r="L26" s="113">
        <f>SUM(L18:L25)</f>
        <v>0</v>
      </c>
      <c r="M26" s="113">
        <f>SUM(M18:M25)</f>
        <v>4435162</v>
      </c>
      <c r="N26" s="113"/>
      <c r="O26" s="113">
        <f>SUM(O18:O25)</f>
        <v>823453</v>
      </c>
      <c r="P26" s="113">
        <f>SUM(P18:P25)</f>
        <v>859589</v>
      </c>
      <c r="R26" s="170">
        <v>2</v>
      </c>
      <c r="S26" s="83"/>
      <c r="T26" s="83"/>
      <c r="U26" s="83"/>
    </row>
    <row r="27" spans="1:21" x14ac:dyDescent="0.25">
      <c r="A27" s="161"/>
      <c r="B27" s="10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R27" s="171"/>
      <c r="S27" s="83"/>
      <c r="T27" s="83"/>
      <c r="U27" s="83"/>
    </row>
    <row r="28" spans="1:21" s="110" customFormat="1" ht="23" x14ac:dyDescent="0.25">
      <c r="A28" s="161"/>
      <c r="B28" s="114" t="s">
        <v>32</v>
      </c>
      <c r="C28" s="116"/>
      <c r="D28" s="115">
        <v>0</v>
      </c>
      <c r="E28" s="115">
        <v>0</v>
      </c>
      <c r="F28" s="115">
        <v>0</v>
      </c>
      <c r="G28" s="116">
        <f>C28+D28-E28+F28</f>
        <v>0</v>
      </c>
      <c r="H28" s="108"/>
      <c r="I28" s="117">
        <v>0</v>
      </c>
      <c r="J28" s="117">
        <v>0</v>
      </c>
      <c r="K28" s="117">
        <v>0</v>
      </c>
      <c r="L28" s="117">
        <v>0</v>
      </c>
      <c r="M28" s="108">
        <f t="shared" ref="M28:M38" si="11">SUM(I28+J28-K28+L28)</f>
        <v>0</v>
      </c>
      <c r="N28" s="108"/>
      <c r="O28" s="109">
        <f t="shared" ref="O28:O38" si="12">SUM(C28-I28)</f>
        <v>0</v>
      </c>
      <c r="P28" s="109">
        <f t="shared" ref="P28:P38" si="13">SUM(G28-M28)</f>
        <v>0</v>
      </c>
      <c r="R28" s="118">
        <v>0</v>
      </c>
      <c r="S28" s="111"/>
      <c r="T28" s="83"/>
      <c r="U28" s="111"/>
    </row>
    <row r="29" spans="1:21" s="110" customFormat="1" ht="23" x14ac:dyDescent="0.25">
      <c r="A29" s="161"/>
      <c r="B29" s="114" t="s">
        <v>33</v>
      </c>
      <c r="C29" s="116"/>
      <c r="D29" s="115">
        <v>0</v>
      </c>
      <c r="E29" s="115">
        <v>0</v>
      </c>
      <c r="F29" s="115">
        <v>0</v>
      </c>
      <c r="G29" s="116">
        <f>C29+D29-E29+F29</f>
        <v>0</v>
      </c>
      <c r="H29" s="108"/>
      <c r="I29" s="117">
        <v>0</v>
      </c>
      <c r="J29" s="117">
        <v>0</v>
      </c>
      <c r="K29" s="117">
        <v>0</v>
      </c>
      <c r="L29" s="117">
        <v>0</v>
      </c>
      <c r="M29" s="108">
        <f t="shared" si="11"/>
        <v>0</v>
      </c>
      <c r="N29" s="108"/>
      <c r="O29" s="109">
        <f t="shared" si="12"/>
        <v>0</v>
      </c>
      <c r="P29" s="109">
        <f t="shared" si="13"/>
        <v>0</v>
      </c>
      <c r="R29" s="118">
        <v>2</v>
      </c>
      <c r="S29" s="111"/>
      <c r="T29" s="118">
        <v>0</v>
      </c>
      <c r="U29" s="111"/>
    </row>
    <row r="30" spans="1:21" ht="12.75" customHeight="1" x14ac:dyDescent="0.25">
      <c r="A30" s="161"/>
      <c r="B30" s="119" t="s">
        <v>34</v>
      </c>
      <c r="C30" s="116">
        <v>0</v>
      </c>
      <c r="D30" s="120">
        <v>0</v>
      </c>
      <c r="E30" s="120">
        <v>0</v>
      </c>
      <c r="F30" s="120">
        <v>0</v>
      </c>
      <c r="G30" s="116">
        <f>C30+D30-E30+F30</f>
        <v>0</v>
      </c>
      <c r="H30" s="80"/>
      <c r="I30" s="97">
        <v>0</v>
      </c>
      <c r="J30" s="93">
        <v>0</v>
      </c>
      <c r="K30" s="93">
        <v>0</v>
      </c>
      <c r="L30" s="93">
        <v>0</v>
      </c>
      <c r="M30" s="108">
        <f t="shared" si="11"/>
        <v>0</v>
      </c>
      <c r="N30" s="79"/>
      <c r="O30" s="109">
        <f t="shared" si="12"/>
        <v>0</v>
      </c>
      <c r="P30" s="109">
        <f t="shared" si="13"/>
        <v>0</v>
      </c>
      <c r="R30" s="170">
        <v>0</v>
      </c>
      <c r="S30" s="121"/>
      <c r="T30" s="170">
        <v>0</v>
      </c>
      <c r="U30" s="83"/>
    </row>
    <row r="31" spans="1:21" ht="12.75" customHeight="1" x14ac:dyDescent="0.25">
      <c r="A31" s="161"/>
      <c r="B31" s="122" t="s">
        <v>35</v>
      </c>
      <c r="C31" s="124"/>
      <c r="D31" s="123">
        <v>0</v>
      </c>
      <c r="E31" s="123">
        <v>0</v>
      </c>
      <c r="F31" s="123">
        <v>0</v>
      </c>
      <c r="G31" s="124">
        <f>C31+D31-E31+F31</f>
        <v>0</v>
      </c>
      <c r="H31" s="80"/>
      <c r="I31" s="97">
        <v>0</v>
      </c>
      <c r="J31" s="93">
        <v>0</v>
      </c>
      <c r="K31" s="93">
        <v>0</v>
      </c>
      <c r="L31" s="93">
        <v>0</v>
      </c>
      <c r="M31" s="94">
        <f t="shared" si="11"/>
        <v>0</v>
      </c>
      <c r="N31" s="79"/>
      <c r="O31" s="80">
        <f t="shared" si="12"/>
        <v>0</v>
      </c>
      <c r="P31" s="80">
        <f t="shared" si="13"/>
        <v>0</v>
      </c>
      <c r="R31" s="171"/>
      <c r="S31" s="121"/>
      <c r="T31" s="171"/>
      <c r="U31" s="83"/>
    </row>
    <row r="32" spans="1:21" ht="24" customHeight="1" x14ac:dyDescent="0.25">
      <c r="A32" s="161"/>
      <c r="B32" s="122" t="s">
        <v>36</v>
      </c>
      <c r="C32" s="94"/>
      <c r="D32" s="97">
        <v>0</v>
      </c>
      <c r="E32" s="97">
        <v>0</v>
      </c>
      <c r="F32" s="97">
        <v>0</v>
      </c>
      <c r="G32" s="94">
        <f t="shared" ref="G32:G38" si="14">C32+D32-E32+F32</f>
        <v>0</v>
      </c>
      <c r="H32" s="80"/>
      <c r="I32" s="97">
        <v>0</v>
      </c>
      <c r="J32" s="93">
        <v>0</v>
      </c>
      <c r="K32" s="93">
        <v>0</v>
      </c>
      <c r="L32" s="93">
        <v>0</v>
      </c>
      <c r="M32" s="94">
        <f t="shared" si="11"/>
        <v>0</v>
      </c>
      <c r="N32" s="79"/>
      <c r="O32" s="80">
        <f t="shared" si="12"/>
        <v>0</v>
      </c>
      <c r="P32" s="80">
        <f t="shared" si="13"/>
        <v>0</v>
      </c>
      <c r="R32" s="118">
        <v>3</v>
      </c>
      <c r="S32" s="121"/>
      <c r="T32" s="118">
        <v>1</v>
      </c>
      <c r="U32" s="83"/>
    </row>
    <row r="33" spans="1:21" ht="12.75" customHeight="1" x14ac:dyDescent="0.25">
      <c r="A33" s="161"/>
      <c r="B33" s="122" t="s">
        <v>37</v>
      </c>
      <c r="C33" s="94"/>
      <c r="D33" s="97">
        <v>0</v>
      </c>
      <c r="E33" s="97">
        <v>0</v>
      </c>
      <c r="F33" s="97">
        <v>0</v>
      </c>
      <c r="G33" s="94">
        <f t="shared" si="14"/>
        <v>0</v>
      </c>
      <c r="H33" s="80"/>
      <c r="I33" s="97">
        <v>0</v>
      </c>
      <c r="J33" s="93">
        <v>0</v>
      </c>
      <c r="K33" s="93">
        <v>0</v>
      </c>
      <c r="L33" s="93">
        <v>0</v>
      </c>
      <c r="M33" s="94">
        <f t="shared" si="11"/>
        <v>0</v>
      </c>
      <c r="N33" s="79"/>
      <c r="O33" s="80">
        <f t="shared" si="12"/>
        <v>0</v>
      </c>
      <c r="P33" s="80">
        <f t="shared" si="13"/>
        <v>0</v>
      </c>
      <c r="R33" s="170">
        <v>6</v>
      </c>
      <c r="S33" s="121"/>
      <c r="T33" s="170">
        <v>9</v>
      </c>
      <c r="U33" s="83"/>
    </row>
    <row r="34" spans="1:21" ht="12.75" customHeight="1" x14ac:dyDescent="0.25">
      <c r="A34" s="161"/>
      <c r="B34" s="122" t="s">
        <v>38</v>
      </c>
      <c r="C34" s="94">
        <v>13278</v>
      </c>
      <c r="D34" s="97">
        <v>0</v>
      </c>
      <c r="E34" s="97">
        <v>0</v>
      </c>
      <c r="F34" s="97">
        <v>0</v>
      </c>
      <c r="G34" s="94">
        <f t="shared" si="14"/>
        <v>13278</v>
      </c>
      <c r="H34" s="80"/>
      <c r="I34" s="97">
        <v>13278</v>
      </c>
      <c r="J34" s="93">
        <v>0</v>
      </c>
      <c r="K34" s="93">
        <v>0</v>
      </c>
      <c r="L34" s="93">
        <v>0</v>
      </c>
      <c r="M34" s="94">
        <f>SUM(I34+J34-K34+L34)</f>
        <v>13278</v>
      </c>
      <c r="N34" s="79"/>
      <c r="O34" s="80">
        <f t="shared" si="12"/>
        <v>0</v>
      </c>
      <c r="P34" s="80">
        <f t="shared" si="13"/>
        <v>0</v>
      </c>
      <c r="R34" s="171"/>
      <c r="S34" s="121"/>
      <c r="T34" s="171"/>
      <c r="U34" s="83"/>
    </row>
    <row r="35" spans="1:21" ht="24" customHeight="1" x14ac:dyDescent="0.25">
      <c r="A35" s="161"/>
      <c r="B35" s="122" t="s">
        <v>39</v>
      </c>
      <c r="C35" s="94"/>
      <c r="D35" s="97">
        <v>0</v>
      </c>
      <c r="E35" s="97">
        <v>0</v>
      </c>
      <c r="F35" s="97">
        <v>0</v>
      </c>
      <c r="G35" s="94">
        <f t="shared" si="14"/>
        <v>0</v>
      </c>
      <c r="H35" s="80"/>
      <c r="I35" s="97">
        <v>0</v>
      </c>
      <c r="J35" s="93">
        <v>0</v>
      </c>
      <c r="K35" s="93">
        <v>0</v>
      </c>
      <c r="L35" s="93">
        <v>0</v>
      </c>
      <c r="M35" s="94">
        <f>SUM(I35+J35-K35+L35)</f>
        <v>0</v>
      </c>
      <c r="N35" s="79"/>
      <c r="O35" s="80">
        <f t="shared" si="12"/>
        <v>0</v>
      </c>
      <c r="P35" s="80">
        <f t="shared" si="13"/>
        <v>0</v>
      </c>
      <c r="R35" s="118">
        <v>5</v>
      </c>
      <c r="S35" s="121"/>
      <c r="T35" s="118">
        <v>1</v>
      </c>
      <c r="U35" s="83"/>
    </row>
    <row r="36" spans="1:21" ht="12.75" customHeight="1" x14ac:dyDescent="0.25">
      <c r="A36" s="161"/>
      <c r="B36" s="122" t="s">
        <v>40</v>
      </c>
      <c r="C36" s="94"/>
      <c r="D36" s="97">
        <v>0</v>
      </c>
      <c r="E36" s="97">
        <v>0</v>
      </c>
      <c r="F36" s="97">
        <v>0</v>
      </c>
      <c r="G36" s="94">
        <f t="shared" si="14"/>
        <v>0</v>
      </c>
      <c r="H36" s="80"/>
      <c r="I36" s="97">
        <v>0</v>
      </c>
      <c r="J36" s="93">
        <v>0</v>
      </c>
      <c r="K36" s="93">
        <v>0</v>
      </c>
      <c r="L36" s="93">
        <v>0</v>
      </c>
      <c r="M36" s="94">
        <f>SUM(I36+J36-K36+L36)</f>
        <v>0</v>
      </c>
      <c r="N36" s="79"/>
      <c r="O36" s="80">
        <f t="shared" si="12"/>
        <v>0</v>
      </c>
      <c r="P36" s="80">
        <f t="shared" si="13"/>
        <v>0</v>
      </c>
      <c r="R36" s="170">
        <v>6</v>
      </c>
      <c r="S36" s="121"/>
      <c r="T36" s="170">
        <v>4</v>
      </c>
      <c r="U36" s="83"/>
    </row>
    <row r="37" spans="1:21" ht="12.75" customHeight="1" x14ac:dyDescent="0.25">
      <c r="A37" s="161"/>
      <c r="B37" s="122" t="s">
        <v>29</v>
      </c>
      <c r="C37" s="94"/>
      <c r="D37" s="97">
        <v>0</v>
      </c>
      <c r="E37" s="97">
        <v>0</v>
      </c>
      <c r="F37" s="97">
        <v>0</v>
      </c>
      <c r="G37" s="94">
        <f t="shared" si="14"/>
        <v>0</v>
      </c>
      <c r="H37" s="80"/>
      <c r="I37" s="97">
        <v>0</v>
      </c>
      <c r="J37" s="93">
        <v>0</v>
      </c>
      <c r="K37" s="93">
        <v>0</v>
      </c>
      <c r="L37" s="93">
        <v>0</v>
      </c>
      <c r="M37" s="94">
        <f t="shared" si="11"/>
        <v>0</v>
      </c>
      <c r="N37" s="79"/>
      <c r="O37" s="80">
        <f t="shared" si="12"/>
        <v>0</v>
      </c>
      <c r="P37" s="80">
        <f t="shared" si="13"/>
        <v>0</v>
      </c>
      <c r="R37" s="171"/>
      <c r="S37" s="121"/>
      <c r="T37" s="171"/>
      <c r="U37" s="83"/>
    </row>
    <row r="38" spans="1:21" ht="12.75" customHeight="1" x14ac:dyDescent="0.25">
      <c r="A38" s="161"/>
      <c r="B38" s="122" t="s">
        <v>30</v>
      </c>
      <c r="C38" s="99"/>
      <c r="D38" s="98">
        <v>0</v>
      </c>
      <c r="E38" s="98">
        <v>0</v>
      </c>
      <c r="F38" s="98">
        <v>0</v>
      </c>
      <c r="G38" s="99">
        <f t="shared" si="14"/>
        <v>0</v>
      </c>
      <c r="H38" s="80"/>
      <c r="I38" s="98">
        <v>0</v>
      </c>
      <c r="J38" s="100">
        <v>0</v>
      </c>
      <c r="K38" s="100">
        <v>0</v>
      </c>
      <c r="L38" s="100">
        <v>0</v>
      </c>
      <c r="M38" s="99">
        <f t="shared" si="11"/>
        <v>0</v>
      </c>
      <c r="N38" s="79"/>
      <c r="O38" s="101">
        <f t="shared" si="12"/>
        <v>0</v>
      </c>
      <c r="P38" s="101">
        <f t="shared" si="13"/>
        <v>0</v>
      </c>
      <c r="R38" s="170">
        <v>6</v>
      </c>
      <c r="S38" s="121"/>
      <c r="T38" s="170">
        <v>3</v>
      </c>
      <c r="U38" s="83"/>
    </row>
    <row r="39" spans="1:21" ht="15" customHeight="1" x14ac:dyDescent="0.25">
      <c r="A39" s="161"/>
      <c r="B39" s="103" t="s">
        <v>22</v>
      </c>
      <c r="C39" s="113">
        <f>SUM(C28:C38)</f>
        <v>13278</v>
      </c>
      <c r="D39" s="113">
        <f>SUM(D28:D38)</f>
        <v>0</v>
      </c>
      <c r="E39" s="113">
        <f>SUM(E28:E38)</f>
        <v>0</v>
      </c>
      <c r="F39" s="113">
        <f>SUM(F28:F38)</f>
        <v>0</v>
      </c>
      <c r="G39" s="113">
        <f>SUM(G28:G38)</f>
        <v>13278</v>
      </c>
      <c r="H39" s="113"/>
      <c r="I39" s="113">
        <f>SUM(I28:I38)</f>
        <v>13278</v>
      </c>
      <c r="J39" s="113">
        <f>SUM(J28:J38)</f>
        <v>0</v>
      </c>
      <c r="K39" s="113">
        <f>SUM(K28:K38)</f>
        <v>0</v>
      </c>
      <c r="L39" s="113">
        <f>SUM(L28:L38)</f>
        <v>0</v>
      </c>
      <c r="M39" s="113">
        <f>SUM(M28:M38)</f>
        <v>13278</v>
      </c>
      <c r="N39" s="113"/>
      <c r="O39" s="113">
        <f>SUM(O28:O38)</f>
        <v>0</v>
      </c>
      <c r="P39" s="113">
        <f>SUM(P28:P38)</f>
        <v>0</v>
      </c>
      <c r="R39" s="171"/>
      <c r="S39" s="121"/>
      <c r="T39" s="171"/>
      <c r="U39" s="83"/>
    </row>
    <row r="40" spans="1:21" ht="12.75" customHeight="1" x14ac:dyDescent="0.25">
      <c r="A40" s="161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R40" s="170">
        <v>6</v>
      </c>
      <c r="S40" s="121"/>
      <c r="T40" s="170">
        <v>4</v>
      </c>
      <c r="U40" s="83"/>
    </row>
    <row r="41" spans="1:21" s="127" customFormat="1" ht="13.5" customHeight="1" thickBot="1" x14ac:dyDescent="0.3">
      <c r="A41" s="161"/>
      <c r="B41" s="125" t="s">
        <v>23</v>
      </c>
      <c r="C41" s="126">
        <f>C16+C26+C39</f>
        <v>5361017</v>
      </c>
      <c r="D41" s="126">
        <f>D16+D26+D39</f>
        <v>288317</v>
      </c>
      <c r="E41" s="126">
        <f>E16+E26+E39</f>
        <v>316870</v>
      </c>
      <c r="F41" s="126">
        <f>F16+F26+F39</f>
        <v>0</v>
      </c>
      <c r="G41" s="126">
        <f>G16+G26+G39</f>
        <v>5332464</v>
      </c>
      <c r="H41" s="113"/>
      <c r="I41" s="126">
        <f>I16+I26+I39</f>
        <v>4519730</v>
      </c>
      <c r="J41" s="126">
        <f>J16+J26+J39</f>
        <v>257998</v>
      </c>
      <c r="K41" s="126">
        <f>K16+K26+K39</f>
        <v>316777</v>
      </c>
      <c r="L41" s="126">
        <f>L16+L26+L39</f>
        <v>0</v>
      </c>
      <c r="M41" s="126">
        <f>M16+M26+M39</f>
        <v>4460871</v>
      </c>
      <c r="N41" s="113"/>
      <c r="O41" s="126">
        <f>O16+O26+O39</f>
        <v>841287</v>
      </c>
      <c r="P41" s="126">
        <f>P16+P26+P39</f>
        <v>871593</v>
      </c>
      <c r="R41" s="171"/>
      <c r="S41" s="121"/>
      <c r="T41" s="171"/>
      <c r="U41" s="128"/>
    </row>
    <row r="42" spans="1:21" ht="12.75" customHeight="1" thickTop="1" x14ac:dyDescent="0.25">
      <c r="A42" s="161"/>
      <c r="B42" s="129"/>
      <c r="N42" s="80"/>
    </row>
    <row r="43" spans="1:21" ht="12" customHeight="1" x14ac:dyDescent="0.25">
      <c r="A43" s="161"/>
      <c r="B43" s="129"/>
    </row>
    <row r="44" spans="1:21" ht="12" customHeight="1" x14ac:dyDescent="0.25">
      <c r="A44" s="161"/>
      <c r="B44" s="129"/>
    </row>
    <row r="45" spans="1:21" x14ac:dyDescent="0.25">
      <c r="A45" s="129"/>
      <c r="B45" s="129"/>
    </row>
    <row r="46" spans="1:21" x14ac:dyDescent="0.25">
      <c r="A46" s="129"/>
      <c r="B46" s="129"/>
    </row>
    <row r="47" spans="1:21" x14ac:dyDescent="0.25">
      <c r="A47" s="129"/>
      <c r="B47" s="129"/>
    </row>
    <row r="48" spans="1:21" x14ac:dyDescent="0.25">
      <c r="A48" s="129"/>
      <c r="B48" s="129"/>
    </row>
    <row r="49" spans="1:2" x14ac:dyDescent="0.25">
      <c r="A49" s="129"/>
      <c r="B49" s="129"/>
    </row>
    <row r="50" spans="1:2" x14ac:dyDescent="0.25">
      <c r="A50" s="129"/>
      <c r="B50" s="129"/>
    </row>
    <row r="51" spans="1:2" x14ac:dyDescent="0.25">
      <c r="A51" s="129"/>
      <c r="B51" s="129"/>
    </row>
    <row r="52" spans="1:2" x14ac:dyDescent="0.25">
      <c r="A52" s="129"/>
      <c r="B52" s="129"/>
    </row>
    <row r="53" spans="1:2" x14ac:dyDescent="0.25">
      <c r="A53" s="129"/>
      <c r="B53" s="129"/>
    </row>
    <row r="54" spans="1:2" x14ac:dyDescent="0.25">
      <c r="B54" s="129"/>
    </row>
    <row r="55" spans="1:2" x14ac:dyDescent="0.25">
      <c r="B55" s="129"/>
    </row>
    <row r="56" spans="1:2" x14ac:dyDescent="0.25">
      <c r="B56" s="129"/>
    </row>
    <row r="57" spans="1:2" x14ac:dyDescent="0.25">
      <c r="B57" s="129"/>
    </row>
    <row r="58" spans="1:2" x14ac:dyDescent="0.25">
      <c r="B58" s="129"/>
    </row>
    <row r="59" spans="1:2" x14ac:dyDescent="0.25">
      <c r="B59" s="129"/>
    </row>
    <row r="60" spans="1:2" x14ac:dyDescent="0.25">
      <c r="B60" s="129"/>
    </row>
    <row r="61" spans="1:2" x14ac:dyDescent="0.25">
      <c r="B61" s="129"/>
    </row>
    <row r="62" spans="1:2" x14ac:dyDescent="0.25">
      <c r="B62" s="129"/>
    </row>
    <row r="63" spans="1:2" x14ac:dyDescent="0.25">
      <c r="B63" s="129"/>
    </row>
    <row r="64" spans="1:2" x14ac:dyDescent="0.25">
      <c r="B64" s="129"/>
    </row>
    <row r="65" spans="2:2" x14ac:dyDescent="0.25">
      <c r="B65" s="129"/>
    </row>
    <row r="66" spans="2:2" x14ac:dyDescent="0.25">
      <c r="B66" s="129"/>
    </row>
    <row r="67" spans="2:2" x14ac:dyDescent="0.25">
      <c r="B67" s="129"/>
    </row>
    <row r="68" spans="2:2" x14ac:dyDescent="0.25">
      <c r="B68" s="129"/>
    </row>
    <row r="69" spans="2:2" x14ac:dyDescent="0.25">
      <c r="B69" s="129"/>
    </row>
    <row r="70" spans="2:2" x14ac:dyDescent="0.25">
      <c r="B70" s="129"/>
    </row>
    <row r="71" spans="2:2" x14ac:dyDescent="0.25">
      <c r="B71" s="129"/>
    </row>
    <row r="72" spans="2:2" x14ac:dyDescent="0.25">
      <c r="B72" s="129"/>
    </row>
    <row r="73" spans="2:2" x14ac:dyDescent="0.25">
      <c r="B73" s="129"/>
    </row>
    <row r="74" spans="2:2" x14ac:dyDescent="0.25">
      <c r="B74" s="129"/>
    </row>
    <row r="75" spans="2:2" x14ac:dyDescent="0.25">
      <c r="B75" s="129"/>
    </row>
    <row r="76" spans="2:2" x14ac:dyDescent="0.25">
      <c r="B76" s="129"/>
    </row>
    <row r="77" spans="2:2" x14ac:dyDescent="0.25">
      <c r="B77" s="129"/>
    </row>
    <row r="78" spans="2:2" x14ac:dyDescent="0.25">
      <c r="B78" s="129"/>
    </row>
    <row r="79" spans="2:2" x14ac:dyDescent="0.25">
      <c r="B79" s="129"/>
    </row>
    <row r="80" spans="2:2" x14ac:dyDescent="0.25">
      <c r="B80" s="129"/>
    </row>
    <row r="81" spans="2:2" x14ac:dyDescent="0.25">
      <c r="B81" s="129"/>
    </row>
    <row r="82" spans="2:2" x14ac:dyDescent="0.25">
      <c r="B82" s="129"/>
    </row>
    <row r="83" spans="2:2" x14ac:dyDescent="0.25">
      <c r="B83" s="129"/>
    </row>
    <row r="84" spans="2:2" x14ac:dyDescent="0.25">
      <c r="B84" s="129"/>
    </row>
    <row r="85" spans="2:2" x14ac:dyDescent="0.25">
      <c r="B85" s="129"/>
    </row>
    <row r="86" spans="2:2" x14ac:dyDescent="0.25">
      <c r="B86" s="129"/>
    </row>
    <row r="87" spans="2:2" x14ac:dyDescent="0.25">
      <c r="B87" s="129"/>
    </row>
    <row r="88" spans="2:2" x14ac:dyDescent="0.25">
      <c r="B88" s="129"/>
    </row>
    <row r="89" spans="2:2" x14ac:dyDescent="0.25">
      <c r="B89" s="129"/>
    </row>
    <row r="90" spans="2:2" x14ac:dyDescent="0.25">
      <c r="B90" s="129"/>
    </row>
    <row r="91" spans="2:2" x14ac:dyDescent="0.25">
      <c r="B91" s="129"/>
    </row>
    <row r="92" spans="2:2" x14ac:dyDescent="0.25">
      <c r="B92" s="129"/>
    </row>
    <row r="93" spans="2:2" x14ac:dyDescent="0.25">
      <c r="B93" s="129"/>
    </row>
    <row r="94" spans="2:2" x14ac:dyDescent="0.25">
      <c r="B94" s="129"/>
    </row>
    <row r="95" spans="2:2" x14ac:dyDescent="0.25">
      <c r="B95" s="129"/>
    </row>
    <row r="96" spans="2:2" x14ac:dyDescent="0.25">
      <c r="B96" s="129"/>
    </row>
    <row r="97" spans="2:2" x14ac:dyDescent="0.25">
      <c r="B97" s="129"/>
    </row>
    <row r="98" spans="2:2" x14ac:dyDescent="0.25">
      <c r="B98" s="129"/>
    </row>
    <row r="99" spans="2:2" x14ac:dyDescent="0.25">
      <c r="B99" s="129"/>
    </row>
    <row r="100" spans="2:2" x14ac:dyDescent="0.25">
      <c r="B100" s="129"/>
    </row>
    <row r="101" spans="2:2" x14ac:dyDescent="0.25">
      <c r="B101" s="129"/>
    </row>
    <row r="102" spans="2:2" x14ac:dyDescent="0.25">
      <c r="B102" s="129"/>
    </row>
    <row r="103" spans="2:2" x14ac:dyDescent="0.25">
      <c r="B103" s="129"/>
    </row>
    <row r="104" spans="2:2" x14ac:dyDescent="0.25">
      <c r="B104" s="129"/>
    </row>
    <row r="105" spans="2:2" x14ac:dyDescent="0.25">
      <c r="B105" s="129"/>
    </row>
    <row r="106" spans="2:2" x14ac:dyDescent="0.25">
      <c r="B106" s="129"/>
    </row>
    <row r="107" spans="2:2" x14ac:dyDescent="0.25">
      <c r="B107" s="129"/>
    </row>
    <row r="108" spans="2:2" x14ac:dyDescent="0.25">
      <c r="B108" s="129"/>
    </row>
    <row r="109" spans="2:2" x14ac:dyDescent="0.25">
      <c r="B109" s="129"/>
    </row>
    <row r="110" spans="2:2" x14ac:dyDescent="0.25">
      <c r="B110" s="129"/>
    </row>
    <row r="111" spans="2:2" x14ac:dyDescent="0.25">
      <c r="B111" s="129"/>
    </row>
    <row r="112" spans="2:2" x14ac:dyDescent="0.25">
      <c r="B112" s="129"/>
    </row>
    <row r="113" spans="2:2" x14ac:dyDescent="0.25">
      <c r="B113" s="129"/>
    </row>
    <row r="114" spans="2:2" x14ac:dyDescent="0.25">
      <c r="B114" s="129"/>
    </row>
    <row r="115" spans="2:2" x14ac:dyDescent="0.25">
      <c r="B115" s="129"/>
    </row>
    <row r="116" spans="2:2" x14ac:dyDescent="0.25">
      <c r="B116" s="129"/>
    </row>
    <row r="117" spans="2:2" x14ac:dyDescent="0.25">
      <c r="B117" s="129"/>
    </row>
    <row r="118" spans="2:2" x14ac:dyDescent="0.25">
      <c r="B118" s="129"/>
    </row>
    <row r="119" spans="2:2" x14ac:dyDescent="0.25">
      <c r="B119" s="129"/>
    </row>
    <row r="120" spans="2:2" x14ac:dyDescent="0.25">
      <c r="B120" s="129"/>
    </row>
    <row r="121" spans="2:2" x14ac:dyDescent="0.25">
      <c r="B121" s="129"/>
    </row>
    <row r="122" spans="2:2" x14ac:dyDescent="0.25">
      <c r="B122" s="129"/>
    </row>
    <row r="123" spans="2:2" x14ac:dyDescent="0.25">
      <c r="B123" s="129"/>
    </row>
    <row r="124" spans="2:2" x14ac:dyDescent="0.25">
      <c r="B124" s="129"/>
    </row>
    <row r="125" spans="2:2" x14ac:dyDescent="0.25">
      <c r="B125" s="129"/>
    </row>
    <row r="126" spans="2:2" x14ac:dyDescent="0.25">
      <c r="B126" s="129"/>
    </row>
    <row r="127" spans="2:2" x14ac:dyDescent="0.25">
      <c r="B127" s="129"/>
    </row>
    <row r="128" spans="2:2" x14ac:dyDescent="0.25">
      <c r="B128" s="129"/>
    </row>
    <row r="129" spans="2:2" x14ac:dyDescent="0.25">
      <c r="B129" s="129"/>
    </row>
    <row r="130" spans="2:2" x14ac:dyDescent="0.25">
      <c r="B130" s="129"/>
    </row>
    <row r="131" spans="2:2" x14ac:dyDescent="0.25">
      <c r="B131" s="129"/>
    </row>
    <row r="132" spans="2:2" x14ac:dyDescent="0.25">
      <c r="B132" s="129"/>
    </row>
    <row r="133" spans="2:2" x14ac:dyDescent="0.25">
      <c r="B133" s="129"/>
    </row>
    <row r="134" spans="2:2" x14ac:dyDescent="0.25">
      <c r="B134" s="129"/>
    </row>
    <row r="135" spans="2:2" x14ac:dyDescent="0.25">
      <c r="B135" s="129"/>
    </row>
    <row r="136" spans="2:2" x14ac:dyDescent="0.25">
      <c r="B136" s="129"/>
    </row>
    <row r="137" spans="2:2" x14ac:dyDescent="0.25">
      <c r="B137" s="129"/>
    </row>
    <row r="138" spans="2:2" x14ac:dyDescent="0.25">
      <c r="B138" s="129"/>
    </row>
    <row r="139" spans="2:2" x14ac:dyDescent="0.25">
      <c r="B139" s="129"/>
    </row>
    <row r="140" spans="2:2" x14ac:dyDescent="0.25">
      <c r="B140" s="129"/>
    </row>
    <row r="141" spans="2:2" x14ac:dyDescent="0.25">
      <c r="B141" s="129"/>
    </row>
    <row r="142" spans="2:2" x14ac:dyDescent="0.25">
      <c r="B142" s="129"/>
    </row>
    <row r="143" spans="2:2" x14ac:dyDescent="0.25">
      <c r="B143" s="129"/>
    </row>
    <row r="144" spans="2:2" x14ac:dyDescent="0.25">
      <c r="B144" s="129"/>
    </row>
    <row r="145" spans="2:2" x14ac:dyDescent="0.25">
      <c r="B145" s="129"/>
    </row>
    <row r="146" spans="2:2" x14ac:dyDescent="0.25">
      <c r="B146" s="129"/>
    </row>
    <row r="147" spans="2:2" x14ac:dyDescent="0.25">
      <c r="B147" s="129"/>
    </row>
    <row r="148" spans="2:2" x14ac:dyDescent="0.25">
      <c r="B148" s="129"/>
    </row>
    <row r="149" spans="2:2" x14ac:dyDescent="0.25">
      <c r="B149" s="129"/>
    </row>
    <row r="150" spans="2:2" x14ac:dyDescent="0.25">
      <c r="B150" s="129"/>
    </row>
    <row r="151" spans="2:2" x14ac:dyDescent="0.25">
      <c r="B151" s="129"/>
    </row>
    <row r="152" spans="2:2" x14ac:dyDescent="0.25">
      <c r="B152" s="129"/>
    </row>
    <row r="153" spans="2:2" x14ac:dyDescent="0.25">
      <c r="B153" s="129"/>
    </row>
    <row r="154" spans="2:2" x14ac:dyDescent="0.25">
      <c r="B154" s="129"/>
    </row>
    <row r="155" spans="2:2" x14ac:dyDescent="0.25">
      <c r="B155" s="129"/>
    </row>
    <row r="156" spans="2:2" x14ac:dyDescent="0.25">
      <c r="B156" s="129"/>
    </row>
    <row r="157" spans="2:2" x14ac:dyDescent="0.25">
      <c r="B157" s="129"/>
    </row>
    <row r="158" spans="2:2" x14ac:dyDescent="0.25">
      <c r="B158" s="129"/>
    </row>
    <row r="159" spans="2:2" x14ac:dyDescent="0.25">
      <c r="B159" s="129"/>
    </row>
    <row r="160" spans="2:2" x14ac:dyDescent="0.25">
      <c r="B160" s="129"/>
    </row>
    <row r="161" spans="2:2" x14ac:dyDescent="0.25">
      <c r="B161" s="129"/>
    </row>
    <row r="162" spans="2:2" x14ac:dyDescent="0.25">
      <c r="B162" s="129"/>
    </row>
    <row r="163" spans="2:2" x14ac:dyDescent="0.25">
      <c r="B163" s="129"/>
    </row>
    <row r="164" spans="2:2" x14ac:dyDescent="0.25">
      <c r="B164" s="129"/>
    </row>
    <row r="165" spans="2:2" x14ac:dyDescent="0.25">
      <c r="B165" s="129"/>
    </row>
    <row r="166" spans="2:2" x14ac:dyDescent="0.25">
      <c r="B166" s="129"/>
    </row>
    <row r="167" spans="2:2" x14ac:dyDescent="0.25">
      <c r="B167" s="129"/>
    </row>
    <row r="168" spans="2:2" x14ac:dyDescent="0.25">
      <c r="B168" s="129"/>
    </row>
    <row r="169" spans="2:2" x14ac:dyDescent="0.25">
      <c r="B169" s="129"/>
    </row>
    <row r="170" spans="2:2" x14ac:dyDescent="0.25">
      <c r="B170" s="129"/>
    </row>
    <row r="171" spans="2:2" x14ac:dyDescent="0.25">
      <c r="B171" s="129"/>
    </row>
    <row r="172" spans="2:2" x14ac:dyDescent="0.25">
      <c r="B172" s="129"/>
    </row>
    <row r="173" spans="2:2" x14ac:dyDescent="0.25">
      <c r="B173" s="129"/>
    </row>
    <row r="174" spans="2:2" x14ac:dyDescent="0.25">
      <c r="B174" s="129"/>
    </row>
    <row r="175" spans="2:2" x14ac:dyDescent="0.25">
      <c r="B175" s="129"/>
    </row>
    <row r="176" spans="2:2" x14ac:dyDescent="0.25">
      <c r="B176" s="129"/>
    </row>
    <row r="177" spans="2:2" x14ac:dyDescent="0.25">
      <c r="B177" s="129"/>
    </row>
    <row r="178" spans="2:2" x14ac:dyDescent="0.25">
      <c r="B178" s="129"/>
    </row>
    <row r="179" spans="2:2" x14ac:dyDescent="0.25">
      <c r="B179" s="129"/>
    </row>
    <row r="180" spans="2:2" x14ac:dyDescent="0.25">
      <c r="B180" s="129"/>
    </row>
    <row r="181" spans="2:2" x14ac:dyDescent="0.25">
      <c r="B181" s="129"/>
    </row>
    <row r="182" spans="2:2" x14ac:dyDescent="0.25">
      <c r="B182" s="129"/>
    </row>
    <row r="183" spans="2:2" x14ac:dyDescent="0.25">
      <c r="B183" s="129"/>
    </row>
    <row r="184" spans="2:2" x14ac:dyDescent="0.25">
      <c r="B184" s="129"/>
    </row>
    <row r="185" spans="2:2" x14ac:dyDescent="0.25">
      <c r="B185" s="129"/>
    </row>
    <row r="186" spans="2:2" x14ac:dyDescent="0.25">
      <c r="B186" s="129"/>
    </row>
    <row r="187" spans="2:2" x14ac:dyDescent="0.25">
      <c r="B187" s="129"/>
    </row>
    <row r="188" spans="2:2" x14ac:dyDescent="0.25">
      <c r="B188" s="129"/>
    </row>
    <row r="189" spans="2:2" x14ac:dyDescent="0.25">
      <c r="B189" s="129"/>
    </row>
    <row r="190" spans="2:2" x14ac:dyDescent="0.25">
      <c r="B190" s="129"/>
    </row>
    <row r="191" spans="2:2" x14ac:dyDescent="0.25">
      <c r="B191" s="129"/>
    </row>
    <row r="192" spans="2:2" x14ac:dyDescent="0.25">
      <c r="B192" s="129"/>
    </row>
    <row r="193" spans="2:2" x14ac:dyDescent="0.25">
      <c r="B193" s="129"/>
    </row>
    <row r="194" spans="2:2" x14ac:dyDescent="0.25">
      <c r="B194" s="129"/>
    </row>
    <row r="195" spans="2:2" x14ac:dyDescent="0.25">
      <c r="B195" s="129"/>
    </row>
    <row r="196" spans="2:2" x14ac:dyDescent="0.25">
      <c r="B196" s="129"/>
    </row>
    <row r="197" spans="2:2" x14ac:dyDescent="0.25">
      <c r="B197" s="129"/>
    </row>
    <row r="198" spans="2:2" x14ac:dyDescent="0.25">
      <c r="B198" s="129"/>
    </row>
    <row r="199" spans="2:2" x14ac:dyDescent="0.25">
      <c r="B199" s="129"/>
    </row>
    <row r="200" spans="2:2" x14ac:dyDescent="0.25">
      <c r="B200" s="129"/>
    </row>
    <row r="201" spans="2:2" x14ac:dyDescent="0.25">
      <c r="B201" s="129"/>
    </row>
    <row r="202" spans="2:2" x14ac:dyDescent="0.25">
      <c r="B202" s="129"/>
    </row>
    <row r="203" spans="2:2" x14ac:dyDescent="0.25">
      <c r="B203" s="129"/>
    </row>
    <row r="204" spans="2:2" x14ac:dyDescent="0.25">
      <c r="B204" s="129"/>
    </row>
    <row r="205" spans="2:2" x14ac:dyDescent="0.25">
      <c r="B205" s="129"/>
    </row>
    <row r="206" spans="2:2" x14ac:dyDescent="0.25">
      <c r="B206" s="129"/>
    </row>
    <row r="207" spans="2:2" x14ac:dyDescent="0.25">
      <c r="B207" s="129"/>
    </row>
    <row r="208" spans="2:2" x14ac:dyDescent="0.25">
      <c r="B208" s="129"/>
    </row>
    <row r="209" spans="2:2" x14ac:dyDescent="0.25">
      <c r="B209" s="129"/>
    </row>
    <row r="210" spans="2:2" x14ac:dyDescent="0.25">
      <c r="B210" s="129"/>
    </row>
    <row r="211" spans="2:2" x14ac:dyDescent="0.25">
      <c r="B211" s="129"/>
    </row>
    <row r="212" spans="2:2" x14ac:dyDescent="0.25">
      <c r="B212" s="129"/>
    </row>
    <row r="213" spans="2:2" x14ac:dyDescent="0.25">
      <c r="B213" s="129"/>
    </row>
    <row r="214" spans="2:2" x14ac:dyDescent="0.25">
      <c r="B214" s="129"/>
    </row>
    <row r="215" spans="2:2" x14ac:dyDescent="0.25">
      <c r="B215" s="129"/>
    </row>
    <row r="216" spans="2:2" x14ac:dyDescent="0.25">
      <c r="B216" s="129"/>
    </row>
    <row r="217" spans="2:2" x14ac:dyDescent="0.25">
      <c r="B217" s="129"/>
    </row>
    <row r="218" spans="2:2" x14ac:dyDescent="0.25">
      <c r="B218" s="129"/>
    </row>
    <row r="219" spans="2:2" x14ac:dyDescent="0.25">
      <c r="B219" s="129"/>
    </row>
    <row r="220" spans="2:2" x14ac:dyDescent="0.25">
      <c r="B220" s="129"/>
    </row>
    <row r="221" spans="2:2" x14ac:dyDescent="0.25">
      <c r="B221" s="129"/>
    </row>
    <row r="222" spans="2:2" x14ac:dyDescent="0.25">
      <c r="B222" s="129"/>
    </row>
    <row r="223" spans="2:2" x14ac:dyDescent="0.25">
      <c r="B223" s="129"/>
    </row>
    <row r="224" spans="2:2" x14ac:dyDescent="0.25">
      <c r="B224" s="129"/>
    </row>
    <row r="225" spans="2:2" x14ac:dyDescent="0.25">
      <c r="B225" s="129"/>
    </row>
    <row r="226" spans="2:2" x14ac:dyDescent="0.25">
      <c r="B226" s="129"/>
    </row>
    <row r="227" spans="2:2" x14ac:dyDescent="0.25">
      <c r="B227" s="129"/>
    </row>
    <row r="228" spans="2:2" x14ac:dyDescent="0.25">
      <c r="B228" s="129"/>
    </row>
    <row r="229" spans="2:2" x14ac:dyDescent="0.25">
      <c r="B229" s="129"/>
    </row>
    <row r="230" spans="2:2" x14ac:dyDescent="0.25">
      <c r="B230" s="129"/>
    </row>
    <row r="231" spans="2:2" x14ac:dyDescent="0.25">
      <c r="B231" s="129"/>
    </row>
    <row r="232" spans="2:2" x14ac:dyDescent="0.25">
      <c r="B232" s="129"/>
    </row>
    <row r="233" spans="2:2" x14ac:dyDescent="0.25">
      <c r="B233" s="129"/>
    </row>
    <row r="234" spans="2:2" x14ac:dyDescent="0.25">
      <c r="B234" s="129"/>
    </row>
    <row r="235" spans="2:2" x14ac:dyDescent="0.25">
      <c r="B235" s="129"/>
    </row>
    <row r="236" spans="2:2" x14ac:dyDescent="0.25">
      <c r="B236" s="129"/>
    </row>
    <row r="237" spans="2:2" x14ac:dyDescent="0.25">
      <c r="B237" s="129"/>
    </row>
    <row r="238" spans="2:2" x14ac:dyDescent="0.25">
      <c r="B238" s="129"/>
    </row>
    <row r="239" spans="2:2" x14ac:dyDescent="0.25">
      <c r="B239" s="129"/>
    </row>
    <row r="240" spans="2:2" x14ac:dyDescent="0.25">
      <c r="B240" s="129"/>
    </row>
    <row r="241" spans="2:2" x14ac:dyDescent="0.25">
      <c r="B241" s="129"/>
    </row>
    <row r="242" spans="2:2" x14ac:dyDescent="0.25">
      <c r="B242" s="129"/>
    </row>
    <row r="243" spans="2:2" x14ac:dyDescent="0.25">
      <c r="B243" s="129"/>
    </row>
    <row r="244" spans="2:2" x14ac:dyDescent="0.25">
      <c r="B244" s="129"/>
    </row>
    <row r="245" spans="2:2" x14ac:dyDescent="0.25">
      <c r="B245" s="129"/>
    </row>
    <row r="246" spans="2:2" x14ac:dyDescent="0.25">
      <c r="B246" s="129"/>
    </row>
    <row r="247" spans="2:2" x14ac:dyDescent="0.25">
      <c r="B247" s="129"/>
    </row>
    <row r="248" spans="2:2" x14ac:dyDescent="0.25">
      <c r="B248" s="129"/>
    </row>
    <row r="249" spans="2:2" x14ac:dyDescent="0.25">
      <c r="B249" s="129"/>
    </row>
    <row r="250" spans="2:2" x14ac:dyDescent="0.25">
      <c r="B250" s="129"/>
    </row>
    <row r="251" spans="2:2" x14ac:dyDescent="0.25">
      <c r="B251" s="129"/>
    </row>
    <row r="252" spans="2:2" x14ac:dyDescent="0.25">
      <c r="B252" s="129"/>
    </row>
    <row r="253" spans="2:2" x14ac:dyDescent="0.25">
      <c r="B253" s="129"/>
    </row>
    <row r="254" spans="2:2" x14ac:dyDescent="0.25">
      <c r="B254" s="129"/>
    </row>
    <row r="255" spans="2:2" x14ac:dyDescent="0.25">
      <c r="B255" s="129"/>
    </row>
    <row r="256" spans="2:2" x14ac:dyDescent="0.25">
      <c r="B256" s="129"/>
    </row>
    <row r="257" spans="2:2" x14ac:dyDescent="0.25">
      <c r="B257" s="129"/>
    </row>
    <row r="258" spans="2:2" x14ac:dyDescent="0.25">
      <c r="B258" s="129"/>
    </row>
    <row r="259" spans="2:2" x14ac:dyDescent="0.25">
      <c r="B259" s="129"/>
    </row>
    <row r="260" spans="2:2" x14ac:dyDescent="0.25">
      <c r="B260" s="129"/>
    </row>
    <row r="261" spans="2:2" x14ac:dyDescent="0.25">
      <c r="B261" s="129"/>
    </row>
    <row r="262" spans="2:2" x14ac:dyDescent="0.25">
      <c r="B262" s="129"/>
    </row>
    <row r="263" spans="2:2" x14ac:dyDescent="0.25">
      <c r="B263" s="129"/>
    </row>
    <row r="264" spans="2:2" x14ac:dyDescent="0.25">
      <c r="B264" s="129"/>
    </row>
    <row r="265" spans="2:2" x14ac:dyDescent="0.25">
      <c r="B265" s="129"/>
    </row>
    <row r="266" spans="2:2" x14ac:dyDescent="0.25">
      <c r="B266" s="129"/>
    </row>
    <row r="267" spans="2:2" x14ac:dyDescent="0.25">
      <c r="B267" s="129"/>
    </row>
    <row r="268" spans="2:2" x14ac:dyDescent="0.25">
      <c r="B268" s="129"/>
    </row>
    <row r="269" spans="2:2" x14ac:dyDescent="0.25">
      <c r="B269" s="129"/>
    </row>
    <row r="270" spans="2:2" x14ac:dyDescent="0.25">
      <c r="B270" s="129"/>
    </row>
    <row r="271" spans="2:2" x14ac:dyDescent="0.25">
      <c r="B271" s="129"/>
    </row>
    <row r="272" spans="2:2" x14ac:dyDescent="0.25">
      <c r="B272" s="129"/>
    </row>
    <row r="273" spans="2:2" x14ac:dyDescent="0.25">
      <c r="B273" s="129"/>
    </row>
    <row r="274" spans="2:2" x14ac:dyDescent="0.25">
      <c r="B274" s="129"/>
    </row>
    <row r="275" spans="2:2" x14ac:dyDescent="0.25">
      <c r="B275" s="129"/>
    </row>
    <row r="276" spans="2:2" x14ac:dyDescent="0.25">
      <c r="B276" s="129"/>
    </row>
    <row r="277" spans="2:2" x14ac:dyDescent="0.25">
      <c r="B277" s="129"/>
    </row>
    <row r="278" spans="2:2" x14ac:dyDescent="0.25">
      <c r="B278" s="129"/>
    </row>
    <row r="279" spans="2:2" x14ac:dyDescent="0.25">
      <c r="B279" s="129"/>
    </row>
    <row r="280" spans="2:2" x14ac:dyDescent="0.25">
      <c r="B280" s="129"/>
    </row>
    <row r="281" spans="2:2" x14ac:dyDescent="0.25">
      <c r="B281" s="129"/>
    </row>
    <row r="282" spans="2:2" x14ac:dyDescent="0.25">
      <c r="B282" s="129"/>
    </row>
    <row r="283" spans="2:2" x14ac:dyDescent="0.25">
      <c r="B283" s="129"/>
    </row>
    <row r="284" spans="2:2" x14ac:dyDescent="0.25">
      <c r="B284" s="129"/>
    </row>
    <row r="285" spans="2:2" x14ac:dyDescent="0.25">
      <c r="B285" s="129"/>
    </row>
    <row r="286" spans="2:2" x14ac:dyDescent="0.25">
      <c r="B286" s="129"/>
    </row>
    <row r="287" spans="2:2" x14ac:dyDescent="0.25">
      <c r="B287" s="129"/>
    </row>
    <row r="288" spans="2:2" x14ac:dyDescent="0.25">
      <c r="B288" s="129"/>
    </row>
    <row r="289" spans="2:2" x14ac:dyDescent="0.25">
      <c r="B289" s="129"/>
    </row>
    <row r="290" spans="2:2" x14ac:dyDescent="0.25">
      <c r="B290" s="129"/>
    </row>
    <row r="291" spans="2:2" x14ac:dyDescent="0.25">
      <c r="B291" s="129"/>
    </row>
    <row r="292" spans="2:2" x14ac:dyDescent="0.25">
      <c r="B292" s="129"/>
    </row>
    <row r="293" spans="2:2" x14ac:dyDescent="0.25">
      <c r="B293" s="129"/>
    </row>
    <row r="294" spans="2:2" x14ac:dyDescent="0.25">
      <c r="B294" s="129"/>
    </row>
    <row r="295" spans="2:2" x14ac:dyDescent="0.25">
      <c r="B295" s="129"/>
    </row>
    <row r="296" spans="2:2" x14ac:dyDescent="0.25">
      <c r="B296" s="129"/>
    </row>
    <row r="297" spans="2:2" x14ac:dyDescent="0.25">
      <c r="B297" s="129"/>
    </row>
    <row r="298" spans="2:2" x14ac:dyDescent="0.25">
      <c r="B298" s="129"/>
    </row>
    <row r="299" spans="2:2" x14ac:dyDescent="0.25">
      <c r="B299" s="129"/>
    </row>
    <row r="300" spans="2:2" x14ac:dyDescent="0.25">
      <c r="B300" s="129"/>
    </row>
    <row r="301" spans="2:2" x14ac:dyDescent="0.25">
      <c r="B301" s="129"/>
    </row>
    <row r="302" spans="2:2" x14ac:dyDescent="0.25">
      <c r="B302" s="129"/>
    </row>
    <row r="303" spans="2:2" x14ac:dyDescent="0.25">
      <c r="B303" s="129"/>
    </row>
    <row r="304" spans="2:2" x14ac:dyDescent="0.25">
      <c r="B304" s="129"/>
    </row>
    <row r="305" spans="2:2" x14ac:dyDescent="0.25">
      <c r="B305" s="129"/>
    </row>
    <row r="306" spans="2:2" x14ac:dyDescent="0.25">
      <c r="B306" s="129"/>
    </row>
    <row r="307" spans="2:2" x14ac:dyDescent="0.25">
      <c r="B307" s="129"/>
    </row>
    <row r="308" spans="2:2" x14ac:dyDescent="0.25">
      <c r="B308" s="129"/>
    </row>
    <row r="309" spans="2:2" x14ac:dyDescent="0.25">
      <c r="B309" s="129"/>
    </row>
    <row r="310" spans="2:2" x14ac:dyDescent="0.25">
      <c r="B310" s="129"/>
    </row>
    <row r="311" spans="2:2" x14ac:dyDescent="0.25">
      <c r="B311" s="129"/>
    </row>
    <row r="312" spans="2:2" x14ac:dyDescent="0.25">
      <c r="B312" s="129"/>
    </row>
    <row r="313" spans="2:2" x14ac:dyDescent="0.25">
      <c r="B313" s="129"/>
    </row>
    <row r="314" spans="2:2" x14ac:dyDescent="0.25">
      <c r="B314" s="129"/>
    </row>
    <row r="315" spans="2:2" x14ac:dyDescent="0.25">
      <c r="B315" s="129"/>
    </row>
    <row r="316" spans="2:2" x14ac:dyDescent="0.25">
      <c r="B316" s="129"/>
    </row>
    <row r="317" spans="2:2" x14ac:dyDescent="0.25">
      <c r="B317" s="129"/>
    </row>
    <row r="318" spans="2:2" x14ac:dyDescent="0.25">
      <c r="B318" s="129"/>
    </row>
    <row r="319" spans="2:2" x14ac:dyDescent="0.25">
      <c r="B319" s="129"/>
    </row>
    <row r="320" spans="2:2" x14ac:dyDescent="0.25">
      <c r="B320" s="129"/>
    </row>
    <row r="321" spans="2:2" x14ac:dyDescent="0.25">
      <c r="B321" s="129"/>
    </row>
    <row r="322" spans="2:2" x14ac:dyDescent="0.25">
      <c r="B322" s="129"/>
    </row>
    <row r="323" spans="2:2" x14ac:dyDescent="0.25">
      <c r="B323" s="129"/>
    </row>
    <row r="324" spans="2:2" x14ac:dyDescent="0.25">
      <c r="B324" s="129"/>
    </row>
    <row r="325" spans="2:2" x14ac:dyDescent="0.25">
      <c r="B325" s="129"/>
    </row>
    <row r="326" spans="2:2" x14ac:dyDescent="0.25">
      <c r="B326" s="129"/>
    </row>
    <row r="327" spans="2:2" x14ac:dyDescent="0.25">
      <c r="B327" s="129"/>
    </row>
    <row r="328" spans="2:2" x14ac:dyDescent="0.25">
      <c r="B328" s="129"/>
    </row>
    <row r="329" spans="2:2" x14ac:dyDescent="0.25">
      <c r="B329" s="129"/>
    </row>
    <row r="330" spans="2:2" x14ac:dyDescent="0.25">
      <c r="B330" s="129"/>
    </row>
    <row r="331" spans="2:2" x14ac:dyDescent="0.25">
      <c r="B331" s="129"/>
    </row>
    <row r="332" spans="2:2" x14ac:dyDescent="0.25">
      <c r="B332" s="129"/>
    </row>
    <row r="333" spans="2:2" x14ac:dyDescent="0.25">
      <c r="B333" s="129"/>
    </row>
    <row r="334" spans="2:2" x14ac:dyDescent="0.25">
      <c r="B334" s="129"/>
    </row>
    <row r="335" spans="2:2" x14ac:dyDescent="0.25">
      <c r="B335" s="129"/>
    </row>
    <row r="336" spans="2:2" x14ac:dyDescent="0.25">
      <c r="B336" s="129"/>
    </row>
    <row r="337" spans="2:2" x14ac:dyDescent="0.25">
      <c r="B337" s="129"/>
    </row>
    <row r="338" spans="2:2" x14ac:dyDescent="0.25">
      <c r="B338" s="129"/>
    </row>
    <row r="339" spans="2:2" x14ac:dyDescent="0.25">
      <c r="B339" s="129"/>
    </row>
    <row r="340" spans="2:2" x14ac:dyDescent="0.25">
      <c r="B340" s="129"/>
    </row>
    <row r="341" spans="2:2" x14ac:dyDescent="0.25">
      <c r="B341" s="129"/>
    </row>
    <row r="342" spans="2:2" x14ac:dyDescent="0.25">
      <c r="B342" s="129"/>
    </row>
    <row r="343" spans="2:2" x14ac:dyDescent="0.25">
      <c r="B343" s="129"/>
    </row>
    <row r="344" spans="2:2" x14ac:dyDescent="0.25">
      <c r="B344" s="129"/>
    </row>
    <row r="345" spans="2:2" x14ac:dyDescent="0.25">
      <c r="B345" s="129"/>
    </row>
    <row r="346" spans="2:2" x14ac:dyDescent="0.25">
      <c r="B346" s="129"/>
    </row>
    <row r="347" spans="2:2" x14ac:dyDescent="0.25">
      <c r="B347" s="129"/>
    </row>
    <row r="348" spans="2:2" x14ac:dyDescent="0.25">
      <c r="B348" s="129"/>
    </row>
    <row r="349" spans="2:2" x14ac:dyDescent="0.25">
      <c r="B349" s="129"/>
    </row>
    <row r="350" spans="2:2" x14ac:dyDescent="0.25">
      <c r="B350" s="129"/>
    </row>
    <row r="351" spans="2:2" x14ac:dyDescent="0.25">
      <c r="B351" s="129"/>
    </row>
    <row r="352" spans="2:2" x14ac:dyDescent="0.25">
      <c r="B352" s="129"/>
    </row>
    <row r="353" spans="2:2" x14ac:dyDescent="0.25">
      <c r="B353" s="129"/>
    </row>
    <row r="354" spans="2:2" x14ac:dyDescent="0.25">
      <c r="B354" s="129"/>
    </row>
    <row r="355" spans="2:2" x14ac:dyDescent="0.25">
      <c r="B355" s="129"/>
    </row>
    <row r="356" spans="2:2" x14ac:dyDescent="0.25">
      <c r="B356" s="129"/>
    </row>
    <row r="357" spans="2:2" x14ac:dyDescent="0.25">
      <c r="B357" s="129"/>
    </row>
    <row r="358" spans="2:2" x14ac:dyDescent="0.25">
      <c r="B358" s="129"/>
    </row>
    <row r="359" spans="2:2" x14ac:dyDescent="0.25">
      <c r="B359" s="129"/>
    </row>
    <row r="360" spans="2:2" x14ac:dyDescent="0.25">
      <c r="B360" s="129"/>
    </row>
    <row r="361" spans="2:2" x14ac:dyDescent="0.25">
      <c r="B361" s="129"/>
    </row>
    <row r="362" spans="2:2" x14ac:dyDescent="0.25">
      <c r="B362" s="129"/>
    </row>
    <row r="363" spans="2:2" x14ac:dyDescent="0.25">
      <c r="B363" s="129"/>
    </row>
    <row r="364" spans="2:2" x14ac:dyDescent="0.25">
      <c r="B364" s="129"/>
    </row>
    <row r="365" spans="2:2" x14ac:dyDescent="0.25">
      <c r="B365" s="129"/>
    </row>
    <row r="366" spans="2:2" x14ac:dyDescent="0.25">
      <c r="B366" s="129"/>
    </row>
    <row r="367" spans="2:2" x14ac:dyDescent="0.25">
      <c r="B367" s="129"/>
    </row>
    <row r="368" spans="2:2" x14ac:dyDescent="0.25">
      <c r="B368" s="129"/>
    </row>
    <row r="369" spans="2:2" x14ac:dyDescent="0.25">
      <c r="B369" s="129"/>
    </row>
    <row r="370" spans="2:2" x14ac:dyDescent="0.25">
      <c r="B370" s="129"/>
    </row>
    <row r="371" spans="2:2" x14ac:dyDescent="0.25">
      <c r="B371" s="129"/>
    </row>
    <row r="372" spans="2:2" x14ac:dyDescent="0.25">
      <c r="B372" s="129"/>
    </row>
    <row r="373" spans="2:2" x14ac:dyDescent="0.25">
      <c r="B373" s="129"/>
    </row>
    <row r="374" spans="2:2" x14ac:dyDescent="0.25">
      <c r="B374" s="129"/>
    </row>
    <row r="375" spans="2:2" x14ac:dyDescent="0.25">
      <c r="B375" s="129"/>
    </row>
    <row r="376" spans="2:2" x14ac:dyDescent="0.25">
      <c r="B376" s="129"/>
    </row>
    <row r="377" spans="2:2" x14ac:dyDescent="0.25">
      <c r="B377" s="129"/>
    </row>
    <row r="378" spans="2:2" x14ac:dyDescent="0.25">
      <c r="B378" s="129"/>
    </row>
    <row r="379" spans="2:2" x14ac:dyDescent="0.25">
      <c r="B379" s="129"/>
    </row>
    <row r="380" spans="2:2" x14ac:dyDescent="0.25">
      <c r="B380" s="129"/>
    </row>
    <row r="381" spans="2:2" x14ac:dyDescent="0.25">
      <c r="B381" s="129"/>
    </row>
    <row r="382" spans="2:2" x14ac:dyDescent="0.25">
      <c r="B382" s="129"/>
    </row>
    <row r="383" spans="2:2" x14ac:dyDescent="0.25">
      <c r="B383" s="129"/>
    </row>
    <row r="384" spans="2:2" x14ac:dyDescent="0.25">
      <c r="B384" s="129"/>
    </row>
    <row r="385" spans="2:2" x14ac:dyDescent="0.25">
      <c r="B385" s="129"/>
    </row>
    <row r="386" spans="2:2" x14ac:dyDescent="0.25">
      <c r="B386" s="129"/>
    </row>
    <row r="387" spans="2:2" x14ac:dyDescent="0.25">
      <c r="B387" s="129"/>
    </row>
    <row r="388" spans="2:2" x14ac:dyDescent="0.25">
      <c r="B388" s="129"/>
    </row>
    <row r="389" spans="2:2" x14ac:dyDescent="0.25">
      <c r="B389" s="129"/>
    </row>
    <row r="390" spans="2:2" x14ac:dyDescent="0.25">
      <c r="B390" s="129"/>
    </row>
    <row r="391" spans="2:2" x14ac:dyDescent="0.25">
      <c r="B391" s="129"/>
    </row>
    <row r="392" spans="2:2" x14ac:dyDescent="0.25">
      <c r="B392" s="129"/>
    </row>
    <row r="393" spans="2:2" x14ac:dyDescent="0.25">
      <c r="B393" s="129"/>
    </row>
    <row r="394" spans="2:2" x14ac:dyDescent="0.25">
      <c r="B394" s="129"/>
    </row>
    <row r="395" spans="2:2" x14ac:dyDescent="0.25">
      <c r="B395" s="129"/>
    </row>
    <row r="396" spans="2:2" x14ac:dyDescent="0.25">
      <c r="B396" s="129"/>
    </row>
    <row r="397" spans="2:2" x14ac:dyDescent="0.25">
      <c r="B397" s="129"/>
    </row>
    <row r="398" spans="2:2" x14ac:dyDescent="0.25">
      <c r="B398" s="129"/>
    </row>
    <row r="399" spans="2:2" x14ac:dyDescent="0.25">
      <c r="B399" s="129"/>
    </row>
    <row r="400" spans="2:2" x14ac:dyDescent="0.25">
      <c r="B400" s="129"/>
    </row>
    <row r="401" spans="2:2" x14ac:dyDescent="0.25">
      <c r="B401" s="129"/>
    </row>
    <row r="402" spans="2:2" x14ac:dyDescent="0.25">
      <c r="B402" s="129"/>
    </row>
    <row r="403" spans="2:2" x14ac:dyDescent="0.25">
      <c r="B403" s="129"/>
    </row>
    <row r="404" spans="2:2" x14ac:dyDescent="0.25">
      <c r="B404" s="129"/>
    </row>
    <row r="405" spans="2:2" x14ac:dyDescent="0.25">
      <c r="B405" s="129"/>
    </row>
    <row r="406" spans="2:2" x14ac:dyDescent="0.25">
      <c r="B406" s="129"/>
    </row>
    <row r="407" spans="2:2" x14ac:dyDescent="0.25">
      <c r="B407" s="129"/>
    </row>
    <row r="408" spans="2:2" x14ac:dyDescent="0.25">
      <c r="B408" s="129"/>
    </row>
    <row r="409" spans="2:2" x14ac:dyDescent="0.25">
      <c r="B409" s="129"/>
    </row>
    <row r="410" spans="2:2" x14ac:dyDescent="0.25">
      <c r="B410" s="129"/>
    </row>
    <row r="411" spans="2:2" x14ac:dyDescent="0.25">
      <c r="B411" s="129"/>
    </row>
    <row r="412" spans="2:2" x14ac:dyDescent="0.25">
      <c r="B412" s="129"/>
    </row>
    <row r="413" spans="2:2" x14ac:dyDescent="0.25">
      <c r="B413" s="129"/>
    </row>
    <row r="414" spans="2:2" x14ac:dyDescent="0.25">
      <c r="B414" s="129"/>
    </row>
    <row r="415" spans="2:2" x14ac:dyDescent="0.25">
      <c r="B415" s="129"/>
    </row>
    <row r="416" spans="2:2" x14ac:dyDescent="0.25">
      <c r="B416" s="129"/>
    </row>
    <row r="417" spans="2:2" x14ac:dyDescent="0.25">
      <c r="B417" s="129"/>
    </row>
    <row r="418" spans="2:2" x14ac:dyDescent="0.25">
      <c r="B418" s="129"/>
    </row>
    <row r="419" spans="2:2" x14ac:dyDescent="0.25">
      <c r="B419" s="129"/>
    </row>
    <row r="420" spans="2:2" x14ac:dyDescent="0.25">
      <c r="B420" s="129"/>
    </row>
    <row r="421" spans="2:2" x14ac:dyDescent="0.25">
      <c r="B421" s="129"/>
    </row>
    <row r="422" spans="2:2" x14ac:dyDescent="0.25">
      <c r="B422" s="129"/>
    </row>
    <row r="423" spans="2:2" x14ac:dyDescent="0.25">
      <c r="B423" s="129"/>
    </row>
    <row r="424" spans="2:2" x14ac:dyDescent="0.25">
      <c r="B424" s="129"/>
    </row>
    <row r="425" spans="2:2" x14ac:dyDescent="0.25">
      <c r="B425" s="129"/>
    </row>
    <row r="426" spans="2:2" x14ac:dyDescent="0.25">
      <c r="B426" s="129"/>
    </row>
    <row r="427" spans="2:2" x14ac:dyDescent="0.25">
      <c r="B427" s="129"/>
    </row>
    <row r="428" spans="2:2" x14ac:dyDescent="0.25">
      <c r="B428" s="129"/>
    </row>
    <row r="429" spans="2:2" x14ac:dyDescent="0.25">
      <c r="B429" s="129"/>
    </row>
    <row r="430" spans="2:2" x14ac:dyDescent="0.25">
      <c r="B430" s="129"/>
    </row>
    <row r="431" spans="2:2" x14ac:dyDescent="0.25">
      <c r="B431" s="129"/>
    </row>
    <row r="432" spans="2:2" x14ac:dyDescent="0.25">
      <c r="B432" s="129"/>
    </row>
    <row r="433" spans="2:2" x14ac:dyDescent="0.25">
      <c r="B433" s="129"/>
    </row>
    <row r="434" spans="2:2" x14ac:dyDescent="0.25">
      <c r="B434" s="129"/>
    </row>
    <row r="435" spans="2:2" x14ac:dyDescent="0.25">
      <c r="B435" s="129"/>
    </row>
    <row r="436" spans="2:2" x14ac:dyDescent="0.25">
      <c r="B436" s="129"/>
    </row>
    <row r="437" spans="2:2" x14ac:dyDescent="0.25">
      <c r="B437" s="129"/>
    </row>
    <row r="438" spans="2:2" x14ac:dyDescent="0.25">
      <c r="B438" s="129"/>
    </row>
    <row r="439" spans="2:2" x14ac:dyDescent="0.25">
      <c r="B439" s="129"/>
    </row>
    <row r="440" spans="2:2" x14ac:dyDescent="0.25">
      <c r="B440" s="129"/>
    </row>
    <row r="441" spans="2:2" x14ac:dyDescent="0.25">
      <c r="B441" s="129"/>
    </row>
    <row r="442" spans="2:2" x14ac:dyDescent="0.25">
      <c r="B442" s="129"/>
    </row>
    <row r="443" spans="2:2" x14ac:dyDescent="0.25">
      <c r="B443" s="129"/>
    </row>
    <row r="444" spans="2:2" x14ac:dyDescent="0.25">
      <c r="B444" s="129"/>
    </row>
    <row r="445" spans="2:2" x14ac:dyDescent="0.25">
      <c r="B445" s="129"/>
    </row>
    <row r="446" spans="2:2" x14ac:dyDescent="0.25">
      <c r="B446" s="129"/>
    </row>
    <row r="447" spans="2:2" x14ac:dyDescent="0.25">
      <c r="B447" s="129"/>
    </row>
    <row r="448" spans="2:2" x14ac:dyDescent="0.25">
      <c r="B448" s="129"/>
    </row>
    <row r="449" spans="2:2" x14ac:dyDescent="0.25">
      <c r="B449" s="129"/>
    </row>
    <row r="450" spans="2:2" x14ac:dyDescent="0.25">
      <c r="B450" s="129"/>
    </row>
    <row r="451" spans="2:2" x14ac:dyDescent="0.25">
      <c r="B451" s="129"/>
    </row>
    <row r="452" spans="2:2" x14ac:dyDescent="0.25">
      <c r="B452" s="129"/>
    </row>
    <row r="453" spans="2:2" x14ac:dyDescent="0.25">
      <c r="B453" s="129"/>
    </row>
    <row r="454" spans="2:2" x14ac:dyDescent="0.25">
      <c r="B454" s="129"/>
    </row>
    <row r="455" spans="2:2" x14ac:dyDescent="0.25">
      <c r="B455" s="129"/>
    </row>
    <row r="456" spans="2:2" x14ac:dyDescent="0.25">
      <c r="B456" s="129"/>
    </row>
    <row r="457" spans="2:2" x14ac:dyDescent="0.25">
      <c r="B457" s="129"/>
    </row>
    <row r="458" spans="2:2" x14ac:dyDescent="0.25">
      <c r="B458" s="129"/>
    </row>
    <row r="459" spans="2:2" x14ac:dyDescent="0.25">
      <c r="B459" s="129"/>
    </row>
    <row r="460" spans="2:2" x14ac:dyDescent="0.25">
      <c r="B460" s="129"/>
    </row>
    <row r="461" spans="2:2" x14ac:dyDescent="0.25">
      <c r="B461" s="129"/>
    </row>
    <row r="462" spans="2:2" x14ac:dyDescent="0.25">
      <c r="B462" s="129"/>
    </row>
    <row r="463" spans="2:2" x14ac:dyDescent="0.25">
      <c r="B463" s="129"/>
    </row>
    <row r="464" spans="2:2" x14ac:dyDescent="0.25">
      <c r="B464" s="129"/>
    </row>
    <row r="465" spans="2:2" x14ac:dyDescent="0.25">
      <c r="B465" s="129"/>
    </row>
    <row r="466" spans="2:2" x14ac:dyDescent="0.25">
      <c r="B466" s="129"/>
    </row>
    <row r="467" spans="2:2" x14ac:dyDescent="0.25">
      <c r="B467" s="129"/>
    </row>
    <row r="468" spans="2:2" x14ac:dyDescent="0.25">
      <c r="B468" s="129"/>
    </row>
    <row r="469" spans="2:2" x14ac:dyDescent="0.25">
      <c r="B469" s="129"/>
    </row>
    <row r="470" spans="2:2" x14ac:dyDescent="0.25">
      <c r="B470" s="129"/>
    </row>
    <row r="471" spans="2:2" x14ac:dyDescent="0.25">
      <c r="B471" s="129"/>
    </row>
    <row r="472" spans="2:2" x14ac:dyDescent="0.25">
      <c r="B472" s="129"/>
    </row>
    <row r="473" spans="2:2" x14ac:dyDescent="0.25">
      <c r="B473" s="129"/>
    </row>
    <row r="474" spans="2:2" x14ac:dyDescent="0.25">
      <c r="B474" s="129"/>
    </row>
    <row r="475" spans="2:2" x14ac:dyDescent="0.25">
      <c r="B475" s="129"/>
    </row>
    <row r="476" spans="2:2" x14ac:dyDescent="0.25">
      <c r="B476" s="129"/>
    </row>
    <row r="477" spans="2:2" x14ac:dyDescent="0.25">
      <c r="B477" s="129"/>
    </row>
    <row r="478" spans="2:2" x14ac:dyDescent="0.25">
      <c r="B478" s="129"/>
    </row>
    <row r="479" spans="2:2" x14ac:dyDescent="0.25">
      <c r="B479" s="129"/>
    </row>
    <row r="480" spans="2:2" x14ac:dyDescent="0.25">
      <c r="B480" s="129"/>
    </row>
    <row r="481" spans="2:2" x14ac:dyDescent="0.25">
      <c r="B481" s="129"/>
    </row>
    <row r="482" spans="2:2" x14ac:dyDescent="0.25">
      <c r="B482" s="129"/>
    </row>
    <row r="483" spans="2:2" x14ac:dyDescent="0.25">
      <c r="B483" s="129"/>
    </row>
    <row r="484" spans="2:2" x14ac:dyDescent="0.25">
      <c r="B484" s="129"/>
    </row>
    <row r="485" spans="2:2" x14ac:dyDescent="0.25">
      <c r="B485" s="129"/>
    </row>
    <row r="486" spans="2:2" x14ac:dyDescent="0.25">
      <c r="B486" s="129"/>
    </row>
    <row r="487" spans="2:2" x14ac:dyDescent="0.25">
      <c r="B487" s="129"/>
    </row>
    <row r="488" spans="2:2" x14ac:dyDescent="0.25">
      <c r="B488" s="129"/>
    </row>
    <row r="489" spans="2:2" x14ac:dyDescent="0.25">
      <c r="B489" s="129"/>
    </row>
    <row r="490" spans="2:2" x14ac:dyDescent="0.25">
      <c r="B490" s="129"/>
    </row>
    <row r="491" spans="2:2" x14ac:dyDescent="0.25">
      <c r="B491" s="129"/>
    </row>
    <row r="492" spans="2:2" x14ac:dyDescent="0.25">
      <c r="B492" s="129"/>
    </row>
    <row r="493" spans="2:2" x14ac:dyDescent="0.25">
      <c r="B493" s="129"/>
    </row>
    <row r="494" spans="2:2" x14ac:dyDescent="0.25">
      <c r="B494" s="129"/>
    </row>
    <row r="495" spans="2:2" x14ac:dyDescent="0.25">
      <c r="B495" s="129"/>
    </row>
    <row r="496" spans="2:2" x14ac:dyDescent="0.25">
      <c r="B496" s="129"/>
    </row>
    <row r="497" spans="2:2" x14ac:dyDescent="0.25">
      <c r="B497" s="129"/>
    </row>
    <row r="498" spans="2:2" x14ac:dyDescent="0.25">
      <c r="B498" s="129"/>
    </row>
    <row r="499" spans="2:2" x14ac:dyDescent="0.25">
      <c r="B499" s="129"/>
    </row>
    <row r="500" spans="2:2" x14ac:dyDescent="0.25">
      <c r="B500" s="129"/>
    </row>
    <row r="501" spans="2:2" x14ac:dyDescent="0.25">
      <c r="B501" s="129"/>
    </row>
    <row r="502" spans="2:2" x14ac:dyDescent="0.25">
      <c r="B502" s="129"/>
    </row>
    <row r="503" spans="2:2" x14ac:dyDescent="0.25">
      <c r="B503" s="129"/>
    </row>
    <row r="504" spans="2:2" x14ac:dyDescent="0.25">
      <c r="B504" s="129"/>
    </row>
    <row r="505" spans="2:2" x14ac:dyDescent="0.25">
      <c r="B505" s="129"/>
    </row>
    <row r="506" spans="2:2" x14ac:dyDescent="0.25">
      <c r="B506" s="129"/>
    </row>
    <row r="507" spans="2:2" x14ac:dyDescent="0.25">
      <c r="B507" s="129"/>
    </row>
    <row r="508" spans="2:2" x14ac:dyDescent="0.25">
      <c r="B508" s="129"/>
    </row>
    <row r="509" spans="2:2" x14ac:dyDescent="0.25">
      <c r="B509" s="129"/>
    </row>
    <row r="510" spans="2:2" x14ac:dyDescent="0.25">
      <c r="B510" s="129"/>
    </row>
    <row r="511" spans="2:2" x14ac:dyDescent="0.25">
      <c r="B511" s="129"/>
    </row>
    <row r="512" spans="2:2" x14ac:dyDescent="0.25">
      <c r="B512" s="129"/>
    </row>
    <row r="513" spans="2:2" x14ac:dyDescent="0.25">
      <c r="B513" s="129"/>
    </row>
    <row r="514" spans="2:2" x14ac:dyDescent="0.25">
      <c r="B514" s="129"/>
    </row>
    <row r="515" spans="2:2" x14ac:dyDescent="0.25">
      <c r="B515" s="129"/>
    </row>
    <row r="516" spans="2:2" x14ac:dyDescent="0.25">
      <c r="B516" s="129"/>
    </row>
    <row r="517" spans="2:2" x14ac:dyDescent="0.25">
      <c r="B517" s="129"/>
    </row>
    <row r="518" spans="2:2" x14ac:dyDescent="0.25">
      <c r="B518" s="129"/>
    </row>
    <row r="519" spans="2:2" x14ac:dyDescent="0.25">
      <c r="B519" s="129"/>
    </row>
    <row r="520" spans="2:2" x14ac:dyDescent="0.25">
      <c r="B520" s="129"/>
    </row>
    <row r="521" spans="2:2" x14ac:dyDescent="0.25">
      <c r="B521" s="129"/>
    </row>
    <row r="522" spans="2:2" x14ac:dyDescent="0.25">
      <c r="B522" s="129"/>
    </row>
    <row r="523" spans="2:2" x14ac:dyDescent="0.25">
      <c r="B523" s="129"/>
    </row>
    <row r="524" spans="2:2" x14ac:dyDescent="0.25">
      <c r="B524" s="129"/>
    </row>
    <row r="525" spans="2:2" x14ac:dyDescent="0.25">
      <c r="B525" s="129"/>
    </row>
    <row r="526" spans="2:2" x14ac:dyDescent="0.25">
      <c r="B526" s="129"/>
    </row>
    <row r="527" spans="2:2" x14ac:dyDescent="0.25">
      <c r="B527" s="129"/>
    </row>
    <row r="528" spans="2:2" x14ac:dyDescent="0.25">
      <c r="B528" s="129"/>
    </row>
    <row r="529" spans="2:2" x14ac:dyDescent="0.25">
      <c r="B529" s="129"/>
    </row>
    <row r="530" spans="2:2" x14ac:dyDescent="0.25">
      <c r="B530" s="129"/>
    </row>
    <row r="531" spans="2:2" x14ac:dyDescent="0.25">
      <c r="B531" s="129"/>
    </row>
    <row r="532" spans="2:2" x14ac:dyDescent="0.25">
      <c r="B532" s="129"/>
    </row>
    <row r="533" spans="2:2" x14ac:dyDescent="0.25">
      <c r="B533" s="129"/>
    </row>
    <row r="534" spans="2:2" x14ac:dyDescent="0.25">
      <c r="B534" s="129"/>
    </row>
    <row r="535" spans="2:2" x14ac:dyDescent="0.25">
      <c r="B535" s="129"/>
    </row>
    <row r="536" spans="2:2" x14ac:dyDescent="0.25">
      <c r="B536" s="129"/>
    </row>
    <row r="537" spans="2:2" x14ac:dyDescent="0.25">
      <c r="B537" s="129"/>
    </row>
    <row r="538" spans="2:2" x14ac:dyDescent="0.25">
      <c r="B538" s="129"/>
    </row>
    <row r="539" spans="2:2" x14ac:dyDescent="0.25">
      <c r="B539" s="129"/>
    </row>
    <row r="540" spans="2:2" x14ac:dyDescent="0.25">
      <c r="B540" s="129"/>
    </row>
    <row r="541" spans="2:2" x14ac:dyDescent="0.25">
      <c r="B541" s="129"/>
    </row>
    <row r="542" spans="2:2" x14ac:dyDescent="0.25">
      <c r="B542" s="129"/>
    </row>
    <row r="543" spans="2:2" x14ac:dyDescent="0.25">
      <c r="B543" s="129"/>
    </row>
    <row r="544" spans="2:2" x14ac:dyDescent="0.25">
      <c r="B544" s="129"/>
    </row>
    <row r="545" spans="2:2" x14ac:dyDescent="0.25">
      <c r="B545" s="129"/>
    </row>
    <row r="546" spans="2:2" x14ac:dyDescent="0.25">
      <c r="B546" s="129"/>
    </row>
    <row r="547" spans="2:2" x14ac:dyDescent="0.25">
      <c r="B547" s="129"/>
    </row>
    <row r="548" spans="2:2" x14ac:dyDescent="0.25">
      <c r="B548" s="129"/>
    </row>
    <row r="549" spans="2:2" x14ac:dyDescent="0.25">
      <c r="B549" s="129"/>
    </row>
    <row r="550" spans="2:2" x14ac:dyDescent="0.25">
      <c r="B550" s="129"/>
    </row>
    <row r="551" spans="2:2" x14ac:dyDescent="0.25">
      <c r="B551" s="129"/>
    </row>
    <row r="552" spans="2:2" x14ac:dyDescent="0.25">
      <c r="B552" s="129"/>
    </row>
    <row r="553" spans="2:2" x14ac:dyDescent="0.25">
      <c r="B553" s="129"/>
    </row>
    <row r="554" spans="2:2" x14ac:dyDescent="0.25">
      <c r="B554" s="129"/>
    </row>
    <row r="555" spans="2:2" x14ac:dyDescent="0.25">
      <c r="B555" s="129"/>
    </row>
    <row r="556" spans="2:2" x14ac:dyDescent="0.25">
      <c r="B556" s="129"/>
    </row>
    <row r="557" spans="2:2" x14ac:dyDescent="0.25">
      <c r="B557" s="129"/>
    </row>
    <row r="558" spans="2:2" x14ac:dyDescent="0.25">
      <c r="B558" s="129"/>
    </row>
    <row r="559" spans="2:2" x14ac:dyDescent="0.25">
      <c r="B559" s="129"/>
    </row>
    <row r="560" spans="2:2" x14ac:dyDescent="0.25">
      <c r="B560" s="129"/>
    </row>
    <row r="561" spans="2:2" x14ac:dyDescent="0.25">
      <c r="B561" s="129"/>
    </row>
    <row r="562" spans="2:2" x14ac:dyDescent="0.25">
      <c r="B562" s="129"/>
    </row>
    <row r="563" spans="2:2" x14ac:dyDescent="0.25">
      <c r="B563" s="129"/>
    </row>
    <row r="564" spans="2:2" x14ac:dyDescent="0.25">
      <c r="B564" s="129"/>
    </row>
    <row r="565" spans="2:2" x14ac:dyDescent="0.25">
      <c r="B565" s="129"/>
    </row>
    <row r="566" spans="2:2" x14ac:dyDescent="0.25">
      <c r="B566" s="129"/>
    </row>
    <row r="567" spans="2:2" x14ac:dyDescent="0.25">
      <c r="B567" s="129"/>
    </row>
    <row r="568" spans="2:2" x14ac:dyDescent="0.25">
      <c r="B568" s="129"/>
    </row>
    <row r="569" spans="2:2" x14ac:dyDescent="0.25">
      <c r="B569" s="129"/>
    </row>
    <row r="570" spans="2:2" x14ac:dyDescent="0.25">
      <c r="B570" s="129"/>
    </row>
    <row r="571" spans="2:2" x14ac:dyDescent="0.25">
      <c r="B571" s="129"/>
    </row>
    <row r="572" spans="2:2" x14ac:dyDescent="0.25">
      <c r="B572" s="129"/>
    </row>
    <row r="573" spans="2:2" x14ac:dyDescent="0.25">
      <c r="B573" s="129"/>
    </row>
    <row r="574" spans="2:2" x14ac:dyDescent="0.25">
      <c r="B574" s="129"/>
    </row>
    <row r="575" spans="2:2" x14ac:dyDescent="0.25">
      <c r="B575" s="129"/>
    </row>
    <row r="576" spans="2:2" x14ac:dyDescent="0.25">
      <c r="B576" s="129"/>
    </row>
    <row r="577" spans="2:2" x14ac:dyDescent="0.25">
      <c r="B577" s="129"/>
    </row>
    <row r="578" spans="2:2" x14ac:dyDescent="0.25">
      <c r="B578" s="129"/>
    </row>
    <row r="579" spans="2:2" x14ac:dyDescent="0.25">
      <c r="B579" s="129"/>
    </row>
    <row r="580" spans="2:2" x14ac:dyDescent="0.25">
      <c r="B580" s="129"/>
    </row>
    <row r="581" spans="2:2" x14ac:dyDescent="0.25">
      <c r="B581" s="129"/>
    </row>
    <row r="582" spans="2:2" x14ac:dyDescent="0.25">
      <c r="B582" s="129"/>
    </row>
    <row r="583" spans="2:2" x14ac:dyDescent="0.25">
      <c r="B583" s="129"/>
    </row>
    <row r="584" spans="2:2" x14ac:dyDescent="0.25">
      <c r="B584" s="129"/>
    </row>
    <row r="585" spans="2:2" x14ac:dyDescent="0.25">
      <c r="B585" s="129"/>
    </row>
    <row r="586" spans="2:2" x14ac:dyDescent="0.25">
      <c r="B586" s="129"/>
    </row>
    <row r="587" spans="2:2" x14ac:dyDescent="0.25">
      <c r="B587" s="129"/>
    </row>
    <row r="588" spans="2:2" x14ac:dyDescent="0.25">
      <c r="B588" s="129"/>
    </row>
    <row r="589" spans="2:2" x14ac:dyDescent="0.25">
      <c r="B589" s="129"/>
    </row>
    <row r="590" spans="2:2" x14ac:dyDescent="0.25">
      <c r="B590" s="129"/>
    </row>
    <row r="591" spans="2:2" x14ac:dyDescent="0.25">
      <c r="B591" s="129"/>
    </row>
    <row r="592" spans="2:2" x14ac:dyDescent="0.25">
      <c r="B592" s="129"/>
    </row>
    <row r="593" spans="2:2" x14ac:dyDescent="0.25">
      <c r="B593" s="129"/>
    </row>
    <row r="594" spans="2:2" x14ac:dyDescent="0.25">
      <c r="B594" s="129"/>
    </row>
    <row r="595" spans="2:2" x14ac:dyDescent="0.25">
      <c r="B595" s="129"/>
    </row>
    <row r="596" spans="2:2" x14ac:dyDescent="0.25">
      <c r="B596" s="129"/>
    </row>
    <row r="597" spans="2:2" x14ac:dyDescent="0.25">
      <c r="B597" s="129"/>
    </row>
    <row r="598" spans="2:2" x14ac:dyDescent="0.25">
      <c r="B598" s="129"/>
    </row>
    <row r="599" spans="2:2" x14ac:dyDescent="0.25">
      <c r="B599" s="129"/>
    </row>
    <row r="600" spans="2:2" x14ac:dyDescent="0.25">
      <c r="B600" s="129"/>
    </row>
    <row r="601" spans="2:2" x14ac:dyDescent="0.25">
      <c r="B601" s="129"/>
    </row>
    <row r="602" spans="2:2" x14ac:dyDescent="0.25">
      <c r="B602" s="129"/>
    </row>
    <row r="603" spans="2:2" x14ac:dyDescent="0.25">
      <c r="B603" s="129"/>
    </row>
    <row r="604" spans="2:2" x14ac:dyDescent="0.25">
      <c r="B604" s="129"/>
    </row>
    <row r="605" spans="2:2" x14ac:dyDescent="0.25">
      <c r="B605" s="129"/>
    </row>
    <row r="606" spans="2:2" x14ac:dyDescent="0.25">
      <c r="B606" s="129"/>
    </row>
    <row r="607" spans="2:2" x14ac:dyDescent="0.25">
      <c r="B607" s="129"/>
    </row>
    <row r="608" spans="2:2" x14ac:dyDescent="0.25">
      <c r="B608" s="129"/>
    </row>
    <row r="609" spans="2:2" x14ac:dyDescent="0.25">
      <c r="B609" s="129"/>
    </row>
    <row r="610" spans="2:2" x14ac:dyDescent="0.25">
      <c r="B610" s="129"/>
    </row>
    <row r="611" spans="2:2" x14ac:dyDescent="0.25">
      <c r="B611" s="129"/>
    </row>
    <row r="612" spans="2:2" x14ac:dyDescent="0.25">
      <c r="B612" s="129"/>
    </row>
    <row r="613" spans="2:2" x14ac:dyDescent="0.25">
      <c r="B613" s="129"/>
    </row>
    <row r="614" spans="2:2" x14ac:dyDescent="0.25">
      <c r="B614" s="129"/>
    </row>
    <row r="615" spans="2:2" x14ac:dyDescent="0.25">
      <c r="B615" s="129"/>
    </row>
    <row r="616" spans="2:2" x14ac:dyDescent="0.25">
      <c r="B616" s="129"/>
    </row>
    <row r="617" spans="2:2" x14ac:dyDescent="0.25">
      <c r="B617" s="129"/>
    </row>
    <row r="618" spans="2:2" x14ac:dyDescent="0.25">
      <c r="B618" s="129"/>
    </row>
    <row r="619" spans="2:2" x14ac:dyDescent="0.25">
      <c r="B619" s="129"/>
    </row>
    <row r="620" spans="2:2" x14ac:dyDescent="0.25">
      <c r="B620" s="129"/>
    </row>
    <row r="621" spans="2:2" x14ac:dyDescent="0.25">
      <c r="B621" s="129"/>
    </row>
    <row r="622" spans="2:2" x14ac:dyDescent="0.25">
      <c r="B622" s="129"/>
    </row>
    <row r="623" spans="2:2" x14ac:dyDescent="0.25">
      <c r="B623" s="129"/>
    </row>
    <row r="624" spans="2:2" x14ac:dyDescent="0.25">
      <c r="B624" s="129"/>
    </row>
    <row r="625" spans="2:2" x14ac:dyDescent="0.25">
      <c r="B625" s="129"/>
    </row>
    <row r="626" spans="2:2" x14ac:dyDescent="0.25">
      <c r="B626" s="129"/>
    </row>
    <row r="627" spans="2:2" x14ac:dyDescent="0.25">
      <c r="B627" s="129"/>
    </row>
    <row r="628" spans="2:2" x14ac:dyDescent="0.25">
      <c r="B628" s="129"/>
    </row>
    <row r="629" spans="2:2" x14ac:dyDescent="0.25">
      <c r="B629" s="129"/>
    </row>
    <row r="630" spans="2:2" x14ac:dyDescent="0.25">
      <c r="B630" s="129"/>
    </row>
    <row r="631" spans="2:2" x14ac:dyDescent="0.25">
      <c r="B631" s="129"/>
    </row>
    <row r="632" spans="2:2" x14ac:dyDescent="0.25">
      <c r="B632" s="129"/>
    </row>
    <row r="633" spans="2:2" x14ac:dyDescent="0.25">
      <c r="B633" s="129"/>
    </row>
    <row r="634" spans="2:2" x14ac:dyDescent="0.25">
      <c r="B634" s="129"/>
    </row>
    <row r="635" spans="2:2" x14ac:dyDescent="0.25">
      <c r="B635" s="129"/>
    </row>
    <row r="636" spans="2:2" x14ac:dyDescent="0.25">
      <c r="B636" s="129"/>
    </row>
    <row r="637" spans="2:2" x14ac:dyDescent="0.25">
      <c r="B637" s="129"/>
    </row>
    <row r="638" spans="2:2" x14ac:dyDescent="0.25">
      <c r="B638" s="129"/>
    </row>
    <row r="639" spans="2:2" x14ac:dyDescent="0.25">
      <c r="B639" s="129"/>
    </row>
    <row r="640" spans="2:2" x14ac:dyDescent="0.25">
      <c r="B640" s="129"/>
    </row>
    <row r="641" spans="2:2" x14ac:dyDescent="0.25">
      <c r="B641" s="129"/>
    </row>
    <row r="642" spans="2:2" x14ac:dyDescent="0.25">
      <c r="B642" s="129"/>
    </row>
    <row r="643" spans="2:2" x14ac:dyDescent="0.25">
      <c r="B643" s="129"/>
    </row>
    <row r="644" spans="2:2" x14ac:dyDescent="0.25">
      <c r="B644" s="129"/>
    </row>
    <row r="645" spans="2:2" x14ac:dyDescent="0.25">
      <c r="B645" s="129"/>
    </row>
    <row r="646" spans="2:2" x14ac:dyDescent="0.25">
      <c r="B646" s="129"/>
    </row>
    <row r="647" spans="2:2" x14ac:dyDescent="0.25">
      <c r="B647" s="129"/>
    </row>
    <row r="648" spans="2:2" x14ac:dyDescent="0.25">
      <c r="B648" s="129"/>
    </row>
    <row r="649" spans="2:2" x14ac:dyDescent="0.25">
      <c r="B649" s="129"/>
    </row>
    <row r="650" spans="2:2" x14ac:dyDescent="0.25">
      <c r="B650" s="129"/>
    </row>
    <row r="651" spans="2:2" x14ac:dyDescent="0.25">
      <c r="B651" s="129"/>
    </row>
    <row r="652" spans="2:2" x14ac:dyDescent="0.25">
      <c r="B652" s="129"/>
    </row>
    <row r="653" spans="2:2" x14ac:dyDescent="0.25">
      <c r="B653" s="129"/>
    </row>
    <row r="654" spans="2:2" x14ac:dyDescent="0.25">
      <c r="B654" s="129"/>
    </row>
    <row r="655" spans="2:2" x14ac:dyDescent="0.25">
      <c r="B655" s="129"/>
    </row>
    <row r="656" spans="2:2" x14ac:dyDescent="0.25">
      <c r="B656" s="129"/>
    </row>
    <row r="657" spans="2:2" x14ac:dyDescent="0.25">
      <c r="B657" s="129"/>
    </row>
    <row r="658" spans="2:2" x14ac:dyDescent="0.25">
      <c r="B658" s="129"/>
    </row>
    <row r="659" spans="2:2" x14ac:dyDescent="0.25">
      <c r="B659" s="129"/>
    </row>
    <row r="660" spans="2:2" x14ac:dyDescent="0.25">
      <c r="B660" s="129"/>
    </row>
    <row r="661" spans="2:2" x14ac:dyDescent="0.25">
      <c r="B661" s="129"/>
    </row>
    <row r="662" spans="2:2" x14ac:dyDescent="0.25">
      <c r="B662" s="129"/>
    </row>
    <row r="663" spans="2:2" x14ac:dyDescent="0.25">
      <c r="B663" s="129"/>
    </row>
    <row r="664" spans="2:2" x14ac:dyDescent="0.25">
      <c r="B664" s="129"/>
    </row>
    <row r="665" spans="2:2" x14ac:dyDescent="0.25">
      <c r="B665" s="129"/>
    </row>
    <row r="666" spans="2:2" x14ac:dyDescent="0.25">
      <c r="B666" s="129"/>
    </row>
    <row r="667" spans="2:2" x14ac:dyDescent="0.25">
      <c r="B667" s="129"/>
    </row>
    <row r="668" spans="2:2" x14ac:dyDescent="0.25">
      <c r="B668" s="129"/>
    </row>
    <row r="669" spans="2:2" x14ac:dyDescent="0.25">
      <c r="B669" s="129"/>
    </row>
    <row r="670" spans="2:2" x14ac:dyDescent="0.25">
      <c r="B670" s="129"/>
    </row>
    <row r="671" spans="2:2" x14ac:dyDescent="0.25">
      <c r="B671" s="129"/>
    </row>
    <row r="672" spans="2:2" x14ac:dyDescent="0.25">
      <c r="B672" s="129"/>
    </row>
    <row r="673" spans="2:2" x14ac:dyDescent="0.25">
      <c r="B673" s="129"/>
    </row>
    <row r="674" spans="2:2" x14ac:dyDescent="0.25">
      <c r="B674" s="129"/>
    </row>
    <row r="675" spans="2:2" x14ac:dyDescent="0.25">
      <c r="B675" s="129"/>
    </row>
    <row r="676" spans="2:2" x14ac:dyDescent="0.25">
      <c r="B676" s="129"/>
    </row>
    <row r="677" spans="2:2" x14ac:dyDescent="0.25">
      <c r="B677" s="129"/>
    </row>
    <row r="678" spans="2:2" x14ac:dyDescent="0.25">
      <c r="B678" s="129"/>
    </row>
    <row r="679" spans="2:2" x14ac:dyDescent="0.25">
      <c r="B679" s="129"/>
    </row>
    <row r="680" spans="2:2" x14ac:dyDescent="0.25">
      <c r="B680" s="129"/>
    </row>
    <row r="681" spans="2:2" x14ac:dyDescent="0.25">
      <c r="B681" s="129"/>
    </row>
    <row r="682" spans="2:2" x14ac:dyDescent="0.25">
      <c r="B682" s="129"/>
    </row>
    <row r="683" spans="2:2" x14ac:dyDescent="0.25">
      <c r="B683" s="129"/>
    </row>
    <row r="684" spans="2:2" x14ac:dyDescent="0.25">
      <c r="B684" s="129"/>
    </row>
    <row r="685" spans="2:2" x14ac:dyDescent="0.25">
      <c r="B685" s="129"/>
    </row>
    <row r="686" spans="2:2" x14ac:dyDescent="0.25">
      <c r="B686" s="129"/>
    </row>
    <row r="687" spans="2:2" x14ac:dyDescent="0.25">
      <c r="B687" s="129"/>
    </row>
    <row r="688" spans="2:2" x14ac:dyDescent="0.25">
      <c r="B688" s="129"/>
    </row>
    <row r="689" spans="2:2" x14ac:dyDescent="0.25">
      <c r="B689" s="129"/>
    </row>
    <row r="690" spans="2:2" x14ac:dyDescent="0.25">
      <c r="B690" s="129"/>
    </row>
    <row r="691" spans="2:2" x14ac:dyDescent="0.25">
      <c r="B691" s="129"/>
    </row>
    <row r="692" spans="2:2" x14ac:dyDescent="0.25">
      <c r="B692" s="129"/>
    </row>
    <row r="693" spans="2:2" x14ac:dyDescent="0.25">
      <c r="B693" s="129"/>
    </row>
    <row r="694" spans="2:2" x14ac:dyDescent="0.25">
      <c r="B694" s="129"/>
    </row>
    <row r="695" spans="2:2" x14ac:dyDescent="0.25">
      <c r="B695" s="129"/>
    </row>
    <row r="696" spans="2:2" x14ac:dyDescent="0.25">
      <c r="B696" s="129"/>
    </row>
    <row r="697" spans="2:2" x14ac:dyDescent="0.25">
      <c r="B697" s="129"/>
    </row>
    <row r="698" spans="2:2" x14ac:dyDescent="0.25">
      <c r="B698" s="129"/>
    </row>
    <row r="699" spans="2:2" x14ac:dyDescent="0.25">
      <c r="B699" s="129"/>
    </row>
    <row r="700" spans="2:2" x14ac:dyDescent="0.25">
      <c r="B700" s="129"/>
    </row>
    <row r="701" spans="2:2" x14ac:dyDescent="0.25">
      <c r="B701" s="129"/>
    </row>
    <row r="702" spans="2:2" x14ac:dyDescent="0.25">
      <c r="B702" s="129"/>
    </row>
    <row r="703" spans="2:2" x14ac:dyDescent="0.25">
      <c r="B703" s="129"/>
    </row>
    <row r="704" spans="2:2" x14ac:dyDescent="0.25">
      <c r="B704" s="129"/>
    </row>
    <row r="705" spans="2:2" x14ac:dyDescent="0.25">
      <c r="B705" s="129"/>
    </row>
    <row r="706" spans="2:2" x14ac:dyDescent="0.25">
      <c r="B706" s="129"/>
    </row>
    <row r="707" spans="2:2" x14ac:dyDescent="0.25">
      <c r="B707" s="129"/>
    </row>
    <row r="708" spans="2:2" x14ac:dyDescent="0.25">
      <c r="B708" s="129"/>
    </row>
    <row r="709" spans="2:2" x14ac:dyDescent="0.25">
      <c r="B709" s="129"/>
    </row>
    <row r="710" spans="2:2" x14ac:dyDescent="0.25">
      <c r="B710" s="129"/>
    </row>
    <row r="711" spans="2:2" x14ac:dyDescent="0.25">
      <c r="B711" s="129"/>
    </row>
    <row r="712" spans="2:2" x14ac:dyDescent="0.25">
      <c r="B712" s="129"/>
    </row>
    <row r="713" spans="2:2" x14ac:dyDescent="0.25">
      <c r="B713" s="129"/>
    </row>
    <row r="714" spans="2:2" x14ac:dyDescent="0.25">
      <c r="B714" s="129"/>
    </row>
    <row r="715" spans="2:2" x14ac:dyDescent="0.25">
      <c r="B715" s="129"/>
    </row>
    <row r="716" spans="2:2" x14ac:dyDescent="0.25">
      <c r="B716" s="129"/>
    </row>
    <row r="717" spans="2:2" x14ac:dyDescent="0.25">
      <c r="B717" s="129"/>
    </row>
    <row r="718" spans="2:2" x14ac:dyDescent="0.25">
      <c r="B718" s="129"/>
    </row>
    <row r="719" spans="2:2" x14ac:dyDescent="0.25">
      <c r="B719" s="129"/>
    </row>
    <row r="720" spans="2:2" x14ac:dyDescent="0.25">
      <c r="B720" s="129"/>
    </row>
    <row r="721" spans="2:2" x14ac:dyDescent="0.25">
      <c r="B721" s="129"/>
    </row>
    <row r="722" spans="2:2" x14ac:dyDescent="0.25">
      <c r="B722" s="129"/>
    </row>
    <row r="723" spans="2:2" x14ac:dyDescent="0.25">
      <c r="B723" s="129"/>
    </row>
    <row r="724" spans="2:2" x14ac:dyDescent="0.25">
      <c r="B724" s="129"/>
    </row>
    <row r="725" spans="2:2" x14ac:dyDescent="0.25">
      <c r="B725" s="129"/>
    </row>
    <row r="726" spans="2:2" x14ac:dyDescent="0.25">
      <c r="B726" s="129"/>
    </row>
    <row r="727" spans="2:2" x14ac:dyDescent="0.25">
      <c r="B727" s="129"/>
    </row>
    <row r="728" spans="2:2" x14ac:dyDescent="0.25">
      <c r="B728" s="129"/>
    </row>
    <row r="729" spans="2:2" x14ac:dyDescent="0.25">
      <c r="B729" s="129"/>
    </row>
    <row r="730" spans="2:2" x14ac:dyDescent="0.25">
      <c r="B730" s="129"/>
    </row>
    <row r="731" spans="2:2" x14ac:dyDescent="0.25">
      <c r="B731" s="129"/>
    </row>
    <row r="732" spans="2:2" x14ac:dyDescent="0.25">
      <c r="B732" s="129"/>
    </row>
    <row r="733" spans="2:2" x14ac:dyDescent="0.25">
      <c r="B733" s="129"/>
    </row>
    <row r="734" spans="2:2" x14ac:dyDescent="0.25">
      <c r="B734" s="129"/>
    </row>
    <row r="735" spans="2:2" x14ac:dyDescent="0.25">
      <c r="B735" s="129"/>
    </row>
    <row r="736" spans="2:2" x14ac:dyDescent="0.25">
      <c r="B736" s="129"/>
    </row>
    <row r="737" spans="2:2" x14ac:dyDescent="0.25">
      <c r="B737" s="129"/>
    </row>
    <row r="738" spans="2:2" x14ac:dyDescent="0.25">
      <c r="B738" s="129"/>
    </row>
    <row r="739" spans="2:2" x14ac:dyDescent="0.25">
      <c r="B739" s="129"/>
    </row>
    <row r="740" spans="2:2" x14ac:dyDescent="0.25">
      <c r="B740" s="129"/>
    </row>
    <row r="741" spans="2:2" x14ac:dyDescent="0.25">
      <c r="B741" s="129"/>
    </row>
    <row r="742" spans="2:2" x14ac:dyDescent="0.25">
      <c r="B742" s="129"/>
    </row>
    <row r="743" spans="2:2" x14ac:dyDescent="0.25">
      <c r="B743" s="129"/>
    </row>
    <row r="744" spans="2:2" x14ac:dyDescent="0.25">
      <c r="B744" s="129"/>
    </row>
    <row r="745" spans="2:2" x14ac:dyDescent="0.25">
      <c r="B745" s="129"/>
    </row>
    <row r="746" spans="2:2" x14ac:dyDescent="0.25">
      <c r="B746" s="129"/>
    </row>
    <row r="747" spans="2:2" x14ac:dyDescent="0.25">
      <c r="B747" s="129"/>
    </row>
    <row r="748" spans="2:2" x14ac:dyDescent="0.25">
      <c r="B748" s="129"/>
    </row>
    <row r="749" spans="2:2" x14ac:dyDescent="0.25">
      <c r="B749" s="129"/>
    </row>
    <row r="750" spans="2:2" x14ac:dyDescent="0.25">
      <c r="B750" s="129"/>
    </row>
    <row r="751" spans="2:2" x14ac:dyDescent="0.25">
      <c r="B751" s="129"/>
    </row>
    <row r="752" spans="2:2" x14ac:dyDescent="0.25">
      <c r="B752" s="129"/>
    </row>
    <row r="753" spans="2:2" x14ac:dyDescent="0.25">
      <c r="B753" s="129"/>
    </row>
    <row r="754" spans="2:2" x14ac:dyDescent="0.25">
      <c r="B754" s="129"/>
    </row>
    <row r="755" spans="2:2" x14ac:dyDescent="0.25">
      <c r="B755" s="129"/>
    </row>
    <row r="756" spans="2:2" x14ac:dyDescent="0.25">
      <c r="B756" s="129"/>
    </row>
    <row r="757" spans="2:2" x14ac:dyDescent="0.25">
      <c r="B757" s="129"/>
    </row>
    <row r="758" spans="2:2" x14ac:dyDescent="0.25">
      <c r="B758" s="129"/>
    </row>
    <row r="759" spans="2:2" x14ac:dyDescent="0.25">
      <c r="B759" s="129"/>
    </row>
    <row r="760" spans="2:2" x14ac:dyDescent="0.25">
      <c r="B760" s="129"/>
    </row>
    <row r="761" spans="2:2" x14ac:dyDescent="0.25">
      <c r="B761" s="129"/>
    </row>
    <row r="762" spans="2:2" x14ac:dyDescent="0.25">
      <c r="B762" s="129"/>
    </row>
    <row r="763" spans="2:2" x14ac:dyDescent="0.25">
      <c r="B763" s="129"/>
    </row>
    <row r="764" spans="2:2" x14ac:dyDescent="0.25">
      <c r="B764" s="129"/>
    </row>
    <row r="765" spans="2:2" x14ac:dyDescent="0.25">
      <c r="B765" s="129"/>
    </row>
    <row r="766" spans="2:2" x14ac:dyDescent="0.25">
      <c r="B766" s="129"/>
    </row>
    <row r="767" spans="2:2" x14ac:dyDescent="0.25">
      <c r="B767" s="129"/>
    </row>
    <row r="768" spans="2:2" x14ac:dyDescent="0.25">
      <c r="B768" s="129"/>
    </row>
    <row r="769" spans="2:2" x14ac:dyDescent="0.25">
      <c r="B769" s="129"/>
    </row>
    <row r="770" spans="2:2" x14ac:dyDescent="0.25">
      <c r="B770" s="129"/>
    </row>
    <row r="771" spans="2:2" x14ac:dyDescent="0.25">
      <c r="B771" s="129"/>
    </row>
    <row r="772" spans="2:2" x14ac:dyDescent="0.25">
      <c r="B772" s="129"/>
    </row>
    <row r="773" spans="2:2" x14ac:dyDescent="0.25">
      <c r="B773" s="129"/>
    </row>
    <row r="774" spans="2:2" x14ac:dyDescent="0.25">
      <c r="B774" s="129"/>
    </row>
    <row r="775" spans="2:2" x14ac:dyDescent="0.25">
      <c r="B775" s="129"/>
    </row>
    <row r="776" spans="2:2" x14ac:dyDescent="0.25">
      <c r="B776" s="129"/>
    </row>
    <row r="777" spans="2:2" x14ac:dyDescent="0.25">
      <c r="B777" s="129"/>
    </row>
    <row r="778" spans="2:2" x14ac:dyDescent="0.25">
      <c r="B778" s="129"/>
    </row>
    <row r="779" spans="2:2" x14ac:dyDescent="0.25">
      <c r="B779" s="129"/>
    </row>
    <row r="780" spans="2:2" x14ac:dyDescent="0.25">
      <c r="B780" s="129"/>
    </row>
    <row r="781" spans="2:2" x14ac:dyDescent="0.25">
      <c r="B781" s="129"/>
    </row>
    <row r="782" spans="2:2" x14ac:dyDescent="0.25">
      <c r="B782" s="129"/>
    </row>
    <row r="783" spans="2:2" x14ac:dyDescent="0.25">
      <c r="B783" s="129"/>
    </row>
    <row r="784" spans="2:2" x14ac:dyDescent="0.25">
      <c r="B784" s="129"/>
    </row>
    <row r="785" spans="2:2" x14ac:dyDescent="0.25">
      <c r="B785" s="129"/>
    </row>
    <row r="786" spans="2:2" x14ac:dyDescent="0.25">
      <c r="B786" s="129"/>
    </row>
    <row r="787" spans="2:2" x14ac:dyDescent="0.25">
      <c r="B787" s="129"/>
    </row>
    <row r="788" spans="2:2" x14ac:dyDescent="0.25">
      <c r="B788" s="129"/>
    </row>
    <row r="789" spans="2:2" x14ac:dyDescent="0.25">
      <c r="B789" s="129"/>
    </row>
    <row r="790" spans="2:2" x14ac:dyDescent="0.25">
      <c r="B790" s="129"/>
    </row>
    <row r="791" spans="2:2" x14ac:dyDescent="0.25">
      <c r="B791" s="129"/>
    </row>
    <row r="792" spans="2:2" x14ac:dyDescent="0.25">
      <c r="B792" s="129"/>
    </row>
    <row r="793" spans="2:2" x14ac:dyDescent="0.25">
      <c r="B793" s="129"/>
    </row>
    <row r="794" spans="2:2" x14ac:dyDescent="0.25">
      <c r="B794" s="129"/>
    </row>
    <row r="795" spans="2:2" x14ac:dyDescent="0.25">
      <c r="B795" s="129"/>
    </row>
    <row r="796" spans="2:2" x14ac:dyDescent="0.25">
      <c r="B796" s="129"/>
    </row>
    <row r="797" spans="2:2" x14ac:dyDescent="0.25">
      <c r="B797" s="129"/>
    </row>
    <row r="798" spans="2:2" x14ac:dyDescent="0.25">
      <c r="B798" s="129"/>
    </row>
    <row r="799" spans="2:2" x14ac:dyDescent="0.25">
      <c r="B799" s="129"/>
    </row>
    <row r="800" spans="2:2" x14ac:dyDescent="0.25">
      <c r="B800" s="129"/>
    </row>
    <row r="801" spans="2:2" x14ac:dyDescent="0.25">
      <c r="B801" s="129"/>
    </row>
    <row r="802" spans="2:2" x14ac:dyDescent="0.25">
      <c r="B802" s="129"/>
    </row>
    <row r="803" spans="2:2" x14ac:dyDescent="0.25">
      <c r="B803" s="129"/>
    </row>
    <row r="804" spans="2:2" x14ac:dyDescent="0.25">
      <c r="B804" s="129"/>
    </row>
    <row r="805" spans="2:2" x14ac:dyDescent="0.25">
      <c r="B805" s="129"/>
    </row>
    <row r="806" spans="2:2" x14ac:dyDescent="0.25">
      <c r="B806" s="129"/>
    </row>
    <row r="807" spans="2:2" x14ac:dyDescent="0.25">
      <c r="B807" s="129"/>
    </row>
    <row r="808" spans="2:2" x14ac:dyDescent="0.25">
      <c r="B808" s="129"/>
    </row>
    <row r="809" spans="2:2" x14ac:dyDescent="0.25">
      <c r="B809" s="129"/>
    </row>
    <row r="810" spans="2:2" x14ac:dyDescent="0.25">
      <c r="B810" s="129"/>
    </row>
    <row r="811" spans="2:2" x14ac:dyDescent="0.25">
      <c r="B811" s="129"/>
    </row>
    <row r="812" spans="2:2" x14ac:dyDescent="0.25">
      <c r="B812" s="129"/>
    </row>
    <row r="813" spans="2:2" x14ac:dyDescent="0.25">
      <c r="B813" s="129"/>
    </row>
    <row r="814" spans="2:2" x14ac:dyDescent="0.25">
      <c r="B814" s="129"/>
    </row>
    <row r="815" spans="2:2" x14ac:dyDescent="0.25">
      <c r="B815" s="129"/>
    </row>
    <row r="816" spans="2:2" x14ac:dyDescent="0.25">
      <c r="B816" s="129"/>
    </row>
    <row r="817" spans="2:2" x14ac:dyDescent="0.25">
      <c r="B817" s="129"/>
    </row>
    <row r="818" spans="2:2" x14ac:dyDescent="0.25">
      <c r="B818" s="129"/>
    </row>
    <row r="819" spans="2:2" x14ac:dyDescent="0.25">
      <c r="B819" s="129"/>
    </row>
    <row r="820" spans="2:2" x14ac:dyDescent="0.25">
      <c r="B820" s="129"/>
    </row>
    <row r="821" spans="2:2" x14ac:dyDescent="0.25">
      <c r="B821" s="129"/>
    </row>
    <row r="822" spans="2:2" x14ac:dyDescent="0.25">
      <c r="B822" s="129"/>
    </row>
    <row r="823" spans="2:2" x14ac:dyDescent="0.25">
      <c r="B823" s="129"/>
    </row>
    <row r="824" spans="2:2" x14ac:dyDescent="0.25">
      <c r="B824" s="129"/>
    </row>
    <row r="825" spans="2:2" x14ac:dyDescent="0.25">
      <c r="B825" s="129"/>
    </row>
    <row r="826" spans="2:2" x14ac:dyDescent="0.25">
      <c r="B826" s="129"/>
    </row>
    <row r="827" spans="2:2" x14ac:dyDescent="0.25">
      <c r="B827" s="129"/>
    </row>
    <row r="828" spans="2:2" x14ac:dyDescent="0.25">
      <c r="B828" s="129"/>
    </row>
    <row r="829" spans="2:2" x14ac:dyDescent="0.25">
      <c r="B829" s="129"/>
    </row>
    <row r="830" spans="2:2" x14ac:dyDescent="0.25">
      <c r="B830" s="129"/>
    </row>
    <row r="831" spans="2:2" x14ac:dyDescent="0.25">
      <c r="B831" s="129"/>
    </row>
    <row r="832" spans="2:2" x14ac:dyDescent="0.25">
      <c r="B832" s="129"/>
    </row>
    <row r="833" spans="2:2" x14ac:dyDescent="0.25">
      <c r="B833" s="129"/>
    </row>
    <row r="834" spans="2:2" x14ac:dyDescent="0.25">
      <c r="B834" s="129"/>
    </row>
    <row r="835" spans="2:2" x14ac:dyDescent="0.25">
      <c r="B835" s="129"/>
    </row>
    <row r="836" spans="2:2" x14ac:dyDescent="0.25">
      <c r="B836" s="129"/>
    </row>
    <row r="837" spans="2:2" x14ac:dyDescent="0.25">
      <c r="B837" s="129"/>
    </row>
    <row r="838" spans="2:2" x14ac:dyDescent="0.25">
      <c r="B838" s="129"/>
    </row>
    <row r="839" spans="2:2" x14ac:dyDescent="0.25">
      <c r="B839" s="129"/>
    </row>
    <row r="840" spans="2:2" x14ac:dyDescent="0.25">
      <c r="B840" s="129"/>
    </row>
  </sheetData>
  <mergeCells count="20"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840"/>
  <sheetViews>
    <sheetView showGridLines="0" view="pageBreakPreview" topLeftCell="A19" zoomScaleNormal="80" zoomScaleSheetLayoutView="100" workbookViewId="0">
      <selection activeCell="P43" sqref="P43"/>
    </sheetView>
  </sheetViews>
  <sheetFormatPr defaultColWidth="9.1796875" defaultRowHeight="11.5" x14ac:dyDescent="0.25"/>
  <cols>
    <col min="1" max="1" width="3.54296875" style="82" bestFit="1" customWidth="1"/>
    <col min="2" max="2" width="43.54296875" style="131" customWidth="1"/>
    <col min="3" max="3" width="9.54296875" style="130" bestFit="1" customWidth="1"/>
    <col min="4" max="4" width="8.54296875" style="130" bestFit="1" customWidth="1"/>
    <col min="5" max="5" width="9.81640625" style="130" customWidth="1"/>
    <col min="6" max="6" width="9.453125" style="130" bestFit="1" customWidth="1"/>
    <col min="7" max="7" width="9.54296875" style="130" bestFit="1" customWidth="1"/>
    <col min="8" max="8" width="2.453125" style="130" customWidth="1"/>
    <col min="9" max="9" width="9.54296875" style="130" bestFit="1" customWidth="1"/>
    <col min="10" max="10" width="7.81640625" style="130" bestFit="1" customWidth="1"/>
    <col min="11" max="11" width="7.453125" style="130" bestFit="1" customWidth="1"/>
    <col min="12" max="12" width="7" style="130" bestFit="1" customWidth="1"/>
    <col min="13" max="13" width="9.54296875" style="130" bestFit="1" customWidth="1"/>
    <col min="14" max="14" width="1.81640625" style="130" customWidth="1"/>
    <col min="15" max="16" width="9.54296875" style="130" bestFit="1" customWidth="1"/>
    <col min="17" max="17" width="9.1796875" style="82"/>
    <col min="18" max="18" width="3.54296875" style="82" customWidth="1"/>
    <col min="19" max="19" width="2.81640625" style="82" customWidth="1"/>
    <col min="20" max="20" width="3.54296875" style="82" customWidth="1"/>
    <col min="21" max="16384" width="9.1796875" style="82"/>
  </cols>
  <sheetData>
    <row r="1" spans="1:21" s="76" customFormat="1" ht="13.5" customHeight="1" x14ac:dyDescent="0.35">
      <c r="A1" s="161">
        <v>9</v>
      </c>
      <c r="B1" s="162" t="s">
        <v>122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R1" s="163"/>
      <c r="S1" s="77"/>
      <c r="T1" s="165" t="s">
        <v>43</v>
      </c>
      <c r="U1" s="78"/>
    </row>
    <row r="2" spans="1:21" s="76" customFormat="1" ht="13.5" customHeight="1" x14ac:dyDescent="0.35">
      <c r="A2" s="161"/>
      <c r="B2" s="166" t="s">
        <v>24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R2" s="164"/>
      <c r="S2" s="77"/>
      <c r="T2" s="165"/>
      <c r="U2" s="78"/>
    </row>
    <row r="3" spans="1:21" s="76" customFormat="1" ht="13.5" customHeight="1" x14ac:dyDescent="0.35">
      <c r="A3" s="161"/>
      <c r="B3" s="167" t="s">
        <v>120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R3" s="164"/>
      <c r="S3" s="77"/>
      <c r="T3" s="165"/>
      <c r="U3" s="78"/>
    </row>
    <row r="4" spans="1:21" ht="12.75" customHeight="1" x14ac:dyDescent="0.25">
      <c r="A4" s="161"/>
      <c r="B4" s="79"/>
      <c r="C4" s="80"/>
      <c r="D4" s="80"/>
      <c r="E4" s="80"/>
      <c r="F4" s="81"/>
      <c r="G4" s="80"/>
      <c r="H4" s="80"/>
      <c r="I4" s="80"/>
      <c r="J4" s="80"/>
      <c r="K4" s="80"/>
      <c r="L4" s="80"/>
      <c r="M4" s="80"/>
      <c r="N4" s="80"/>
      <c r="O4" s="80"/>
      <c r="P4" s="80"/>
      <c r="R4" s="164"/>
      <c r="S4" s="77"/>
      <c r="T4" s="165"/>
      <c r="U4" s="83"/>
    </row>
    <row r="5" spans="1:21" ht="12.75" customHeight="1" x14ac:dyDescent="0.25">
      <c r="A5" s="161"/>
      <c r="B5" s="84"/>
      <c r="C5" s="168" t="s">
        <v>31</v>
      </c>
      <c r="D5" s="169"/>
      <c r="E5" s="169"/>
      <c r="F5" s="169"/>
      <c r="G5" s="169"/>
      <c r="H5" s="85"/>
      <c r="I5" s="168" t="s">
        <v>7</v>
      </c>
      <c r="J5" s="168"/>
      <c r="K5" s="168"/>
      <c r="L5" s="168"/>
      <c r="M5" s="168"/>
      <c r="N5" s="85"/>
      <c r="O5" s="168" t="s">
        <v>5</v>
      </c>
      <c r="P5" s="169"/>
      <c r="R5" s="164"/>
      <c r="S5" s="77"/>
      <c r="T5" s="165"/>
      <c r="U5" s="83"/>
    </row>
    <row r="6" spans="1:21" ht="12.75" customHeight="1" x14ac:dyDescent="0.25">
      <c r="A6" s="161"/>
      <c r="B6" s="86" t="s">
        <v>6</v>
      </c>
      <c r="C6" s="87">
        <v>43101</v>
      </c>
      <c r="D6" s="88" t="s">
        <v>0</v>
      </c>
      <c r="E6" s="88" t="s">
        <v>1</v>
      </c>
      <c r="F6" s="88" t="s">
        <v>2</v>
      </c>
      <c r="G6" s="87">
        <v>43465</v>
      </c>
      <c r="H6" s="85"/>
      <c r="I6" s="87">
        <f>C6</f>
        <v>43101</v>
      </c>
      <c r="J6" s="88" t="s">
        <v>0</v>
      </c>
      <c r="K6" s="88" t="s">
        <v>1</v>
      </c>
      <c r="L6" s="88" t="s">
        <v>2</v>
      </c>
      <c r="M6" s="89">
        <f>G6</f>
        <v>43465</v>
      </c>
      <c r="N6" s="85"/>
      <c r="O6" s="89">
        <v>43100</v>
      </c>
      <c r="P6" s="89">
        <v>43465</v>
      </c>
      <c r="R6" s="164"/>
      <c r="S6" s="77"/>
      <c r="T6" s="165"/>
      <c r="U6" s="83"/>
    </row>
    <row r="7" spans="1:21" ht="12.75" customHeight="1" x14ac:dyDescent="0.25">
      <c r="A7" s="161"/>
      <c r="B7" s="84"/>
      <c r="C7" s="85"/>
      <c r="D7" s="85"/>
      <c r="E7" s="85"/>
      <c r="F7" s="85"/>
      <c r="G7" s="85"/>
      <c r="H7" s="85"/>
      <c r="I7" s="85"/>
      <c r="J7" s="85" t="s">
        <v>3</v>
      </c>
      <c r="K7" s="85"/>
      <c r="L7" s="85" t="s">
        <v>3</v>
      </c>
      <c r="M7" s="85"/>
      <c r="N7" s="85"/>
      <c r="O7" s="85"/>
      <c r="P7" s="85"/>
      <c r="R7" s="90"/>
      <c r="S7" s="77"/>
      <c r="T7" s="165"/>
      <c r="U7" s="83"/>
    </row>
    <row r="8" spans="1:21" ht="12.75" customHeight="1" x14ac:dyDescent="0.25">
      <c r="A8" s="161"/>
      <c r="B8" s="84"/>
      <c r="C8" s="91" t="s">
        <v>25</v>
      </c>
      <c r="D8" s="91" t="s">
        <v>25</v>
      </c>
      <c r="E8" s="91" t="s">
        <v>25</v>
      </c>
      <c r="F8" s="91" t="s">
        <v>25</v>
      </c>
      <c r="G8" s="91" t="s">
        <v>25</v>
      </c>
      <c r="H8" s="85"/>
      <c r="I8" s="91" t="s">
        <v>25</v>
      </c>
      <c r="J8" s="91" t="s">
        <v>25</v>
      </c>
      <c r="K8" s="91" t="s">
        <v>25</v>
      </c>
      <c r="L8" s="91" t="s">
        <v>25</v>
      </c>
      <c r="M8" s="91" t="s">
        <v>25</v>
      </c>
      <c r="N8" s="85"/>
      <c r="O8" s="91" t="s">
        <v>25</v>
      </c>
      <c r="P8" s="91" t="s">
        <v>25</v>
      </c>
      <c r="R8" s="90"/>
      <c r="S8" s="77"/>
      <c r="T8" s="165"/>
      <c r="U8" s="83"/>
    </row>
    <row r="9" spans="1:21" ht="12.75" customHeight="1" x14ac:dyDescent="0.25">
      <c r="A9" s="161"/>
      <c r="B9" s="92" t="s">
        <v>9</v>
      </c>
      <c r="C9" s="93">
        <v>0</v>
      </c>
      <c r="D9" s="93">
        <v>0</v>
      </c>
      <c r="E9" s="93">
        <v>0</v>
      </c>
      <c r="F9" s="93">
        <v>0</v>
      </c>
      <c r="G9" s="94">
        <f>C9+D9-E9+F9</f>
        <v>0</v>
      </c>
      <c r="H9" s="85"/>
      <c r="I9" s="93">
        <v>0</v>
      </c>
      <c r="J9" s="93">
        <v>0</v>
      </c>
      <c r="K9" s="93">
        <v>0</v>
      </c>
      <c r="L9" s="93">
        <v>0</v>
      </c>
      <c r="M9" s="94">
        <f t="shared" ref="M9:M15" si="0">SUM(I9+J9-K9+L9)</f>
        <v>0</v>
      </c>
      <c r="N9" s="94"/>
      <c r="O9" s="94">
        <f t="shared" ref="O9:O15" si="1">SUM(C9-I9)</f>
        <v>0</v>
      </c>
      <c r="P9" s="80">
        <f t="shared" ref="P9:P15" si="2">SUM(G9-M9)</f>
        <v>0</v>
      </c>
      <c r="R9" s="90"/>
      <c r="S9" s="77"/>
      <c r="T9" s="165"/>
      <c r="U9" s="83"/>
    </row>
    <row r="10" spans="1:21" ht="15" customHeight="1" x14ac:dyDescent="0.25">
      <c r="A10" s="161"/>
      <c r="B10" s="92" t="s">
        <v>12</v>
      </c>
      <c r="C10" s="93">
        <v>7770</v>
      </c>
      <c r="D10" s="93">
        <v>21080</v>
      </c>
      <c r="E10" s="93">
        <v>0</v>
      </c>
      <c r="F10" s="93">
        <v>0</v>
      </c>
      <c r="G10" s="94">
        <f t="shared" ref="G10:G15" si="3">C10+D10-E10+F10</f>
        <v>28850</v>
      </c>
      <c r="H10" s="85"/>
      <c r="I10" s="93">
        <v>5626</v>
      </c>
      <c r="J10" s="93">
        <v>5390</v>
      </c>
      <c r="K10" s="93">
        <v>0</v>
      </c>
      <c r="L10" s="93">
        <v>0</v>
      </c>
      <c r="M10" s="94">
        <f t="shared" si="0"/>
        <v>11016</v>
      </c>
      <c r="N10" s="94"/>
      <c r="O10" s="94">
        <f t="shared" si="1"/>
        <v>2144</v>
      </c>
      <c r="P10" s="80">
        <f t="shared" si="2"/>
        <v>17834</v>
      </c>
      <c r="R10" s="90"/>
      <c r="S10" s="77"/>
      <c r="T10" s="165"/>
      <c r="U10" s="83"/>
    </row>
    <row r="11" spans="1:21" ht="12.75" customHeight="1" x14ac:dyDescent="0.25">
      <c r="A11" s="161"/>
      <c r="B11" s="92" t="s">
        <v>8</v>
      </c>
      <c r="C11" s="93">
        <v>0</v>
      </c>
      <c r="D11" s="93">
        <v>0</v>
      </c>
      <c r="E11" s="93">
        <v>0</v>
      </c>
      <c r="F11" s="93">
        <v>0</v>
      </c>
      <c r="G11" s="94">
        <f t="shared" si="3"/>
        <v>0</v>
      </c>
      <c r="H11" s="85"/>
      <c r="I11" s="93">
        <v>0</v>
      </c>
      <c r="J11" s="93">
        <v>0</v>
      </c>
      <c r="K11" s="93">
        <v>0</v>
      </c>
      <c r="L11" s="93">
        <v>0</v>
      </c>
      <c r="M11" s="94">
        <f t="shared" si="0"/>
        <v>0</v>
      </c>
      <c r="N11" s="94"/>
      <c r="O11" s="94">
        <f t="shared" si="1"/>
        <v>0</v>
      </c>
      <c r="P11" s="80">
        <f t="shared" si="2"/>
        <v>0</v>
      </c>
      <c r="R11" s="90"/>
      <c r="S11" s="77"/>
      <c r="T11" s="165"/>
      <c r="U11" s="83"/>
    </row>
    <row r="12" spans="1:21" ht="12.75" customHeight="1" x14ac:dyDescent="0.25">
      <c r="A12" s="161"/>
      <c r="B12" s="92" t="s">
        <v>10</v>
      </c>
      <c r="C12" s="93">
        <v>0</v>
      </c>
      <c r="D12" s="93">
        <v>0</v>
      </c>
      <c r="E12" s="93">
        <v>0</v>
      </c>
      <c r="F12" s="93">
        <v>0</v>
      </c>
      <c r="G12" s="94">
        <f t="shared" si="3"/>
        <v>0</v>
      </c>
      <c r="H12" s="85"/>
      <c r="I12" s="93">
        <v>0</v>
      </c>
      <c r="J12" s="93">
        <v>0</v>
      </c>
      <c r="K12" s="93">
        <v>0</v>
      </c>
      <c r="L12" s="93">
        <v>0</v>
      </c>
      <c r="M12" s="94">
        <f t="shared" si="0"/>
        <v>0</v>
      </c>
      <c r="N12" s="94"/>
      <c r="O12" s="94">
        <f t="shared" si="1"/>
        <v>0</v>
      </c>
      <c r="P12" s="80">
        <f t="shared" si="2"/>
        <v>0</v>
      </c>
      <c r="R12" s="90"/>
      <c r="S12" s="77"/>
      <c r="T12" s="165"/>
      <c r="U12" s="83"/>
    </row>
    <row r="13" spans="1:21" ht="12.75" customHeight="1" x14ac:dyDescent="0.25">
      <c r="A13" s="161"/>
      <c r="B13" s="92" t="s">
        <v>11</v>
      </c>
      <c r="C13" s="93">
        <v>0</v>
      </c>
      <c r="D13" s="93">
        <v>0</v>
      </c>
      <c r="E13" s="93">
        <v>0</v>
      </c>
      <c r="F13" s="93">
        <v>0</v>
      </c>
      <c r="G13" s="94">
        <f t="shared" si="3"/>
        <v>0</v>
      </c>
      <c r="H13" s="85"/>
      <c r="I13" s="93">
        <v>0</v>
      </c>
      <c r="J13" s="93">
        <v>0</v>
      </c>
      <c r="K13" s="93">
        <v>0</v>
      </c>
      <c r="L13" s="93">
        <v>0</v>
      </c>
      <c r="M13" s="94">
        <f t="shared" si="0"/>
        <v>0</v>
      </c>
      <c r="N13" s="94"/>
      <c r="O13" s="94">
        <f t="shared" si="1"/>
        <v>0</v>
      </c>
      <c r="P13" s="80">
        <f t="shared" si="2"/>
        <v>0</v>
      </c>
      <c r="R13" s="95"/>
      <c r="S13" s="96"/>
      <c r="T13" s="165"/>
      <c r="U13" s="83"/>
    </row>
    <row r="14" spans="1:21" ht="12.75" customHeight="1" x14ac:dyDescent="0.25">
      <c r="A14" s="161"/>
      <c r="B14" s="79" t="s">
        <v>13</v>
      </c>
      <c r="C14" s="97">
        <v>0</v>
      </c>
      <c r="D14" s="97">
        <v>0</v>
      </c>
      <c r="E14" s="97">
        <v>0</v>
      </c>
      <c r="F14" s="97">
        <v>0</v>
      </c>
      <c r="G14" s="94">
        <f t="shared" si="3"/>
        <v>0</v>
      </c>
      <c r="H14" s="80"/>
      <c r="I14" s="97">
        <v>0</v>
      </c>
      <c r="J14" s="93">
        <v>0</v>
      </c>
      <c r="K14" s="93">
        <v>0</v>
      </c>
      <c r="L14" s="93">
        <v>0</v>
      </c>
      <c r="M14" s="94">
        <f t="shared" si="0"/>
        <v>0</v>
      </c>
      <c r="N14" s="79"/>
      <c r="O14" s="80">
        <f t="shared" si="1"/>
        <v>0</v>
      </c>
      <c r="P14" s="80">
        <f t="shared" si="2"/>
        <v>0</v>
      </c>
      <c r="R14" s="90"/>
      <c r="S14" s="77"/>
      <c r="T14" s="165"/>
      <c r="U14" s="83"/>
    </row>
    <row r="15" spans="1:21" ht="12.75" customHeight="1" x14ac:dyDescent="0.25">
      <c r="A15" s="161"/>
      <c r="B15" s="79" t="s">
        <v>14</v>
      </c>
      <c r="C15" s="98">
        <v>0</v>
      </c>
      <c r="D15" s="98">
        <v>0</v>
      </c>
      <c r="E15" s="98">
        <v>0</v>
      </c>
      <c r="F15" s="98">
        <v>0</v>
      </c>
      <c r="G15" s="99">
        <f t="shared" si="3"/>
        <v>0</v>
      </c>
      <c r="H15" s="80"/>
      <c r="I15" s="98">
        <v>0</v>
      </c>
      <c r="J15" s="100">
        <v>0</v>
      </c>
      <c r="K15" s="100">
        <v>0</v>
      </c>
      <c r="L15" s="100">
        <v>0</v>
      </c>
      <c r="M15" s="99">
        <f t="shared" si="0"/>
        <v>0</v>
      </c>
      <c r="N15" s="79"/>
      <c r="O15" s="101">
        <f t="shared" si="1"/>
        <v>0</v>
      </c>
      <c r="P15" s="101">
        <f t="shared" si="2"/>
        <v>0</v>
      </c>
      <c r="R15" s="102"/>
      <c r="S15" s="77"/>
      <c r="T15" s="165"/>
      <c r="U15" s="83"/>
    </row>
    <row r="16" spans="1:21" ht="15" customHeight="1" x14ac:dyDescent="0.25">
      <c r="A16" s="161"/>
      <c r="B16" s="103" t="s">
        <v>20</v>
      </c>
      <c r="C16" s="104">
        <f>SUM(C9:C15)</f>
        <v>7770</v>
      </c>
      <c r="D16" s="104">
        <f>SUM(D9:D15)</f>
        <v>21080</v>
      </c>
      <c r="E16" s="104">
        <f>SUM(E9:E15)</f>
        <v>0</v>
      </c>
      <c r="F16" s="104">
        <f>SUM(F9:F15)</f>
        <v>0</v>
      </c>
      <c r="G16" s="104">
        <f>SUM(G9:G15)</f>
        <v>28850</v>
      </c>
      <c r="H16" s="104"/>
      <c r="I16" s="104">
        <f>SUM(I9:I15)</f>
        <v>5626</v>
      </c>
      <c r="J16" s="104">
        <f>SUM(J9:J15)</f>
        <v>5390</v>
      </c>
      <c r="K16" s="104">
        <f>SUM(K9:K15)</f>
        <v>0</v>
      </c>
      <c r="L16" s="104">
        <f>SUM(L9:L15)</f>
        <v>0</v>
      </c>
      <c r="M16" s="104">
        <f>SUM(M9:M15)</f>
        <v>11016</v>
      </c>
      <c r="N16" s="104"/>
      <c r="O16" s="104">
        <f>SUM(O9:O15)</f>
        <v>2144</v>
      </c>
      <c r="P16" s="104">
        <f>SUM(P9:P15)</f>
        <v>17834</v>
      </c>
      <c r="R16" s="90"/>
      <c r="S16" s="77"/>
      <c r="T16" s="165"/>
      <c r="U16" s="83"/>
    </row>
    <row r="17" spans="1:21" ht="12.75" customHeight="1" x14ac:dyDescent="0.25">
      <c r="A17" s="161"/>
      <c r="B17" s="92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R17" s="90"/>
      <c r="S17" s="77"/>
      <c r="T17" s="165"/>
      <c r="U17" s="83"/>
    </row>
    <row r="18" spans="1:21" ht="12.75" customHeight="1" x14ac:dyDescent="0.25">
      <c r="A18" s="161"/>
      <c r="B18" s="92" t="s">
        <v>4</v>
      </c>
      <c r="C18" s="93">
        <v>242334</v>
      </c>
      <c r="D18" s="93">
        <v>31002</v>
      </c>
      <c r="E18" s="93">
        <v>0</v>
      </c>
      <c r="F18" s="123">
        <v>0</v>
      </c>
      <c r="G18" s="94">
        <f t="shared" ref="G18:G24" si="4">C18+D18-E18+F18</f>
        <v>273336</v>
      </c>
      <c r="H18" s="94"/>
      <c r="I18" s="93">
        <v>0</v>
      </c>
      <c r="J18" s="93">
        <v>0</v>
      </c>
      <c r="K18" s="93">
        <v>0</v>
      </c>
      <c r="L18" s="93">
        <v>0</v>
      </c>
      <c r="M18" s="94">
        <f t="shared" ref="M18:M25" si="5">SUM(I18+J18-K18+L18)</f>
        <v>0</v>
      </c>
      <c r="N18" s="94"/>
      <c r="O18" s="80">
        <f t="shared" ref="O18:O25" si="6">SUM(C18-I18)</f>
        <v>242334</v>
      </c>
      <c r="P18" s="80">
        <f t="shared" ref="P18:P25" si="7">SUM(G18-M18)</f>
        <v>273336</v>
      </c>
      <c r="R18" s="90"/>
      <c r="S18" s="77"/>
      <c r="T18" s="165"/>
      <c r="U18" s="83"/>
    </row>
    <row r="19" spans="1:21" ht="12.75" customHeight="1" x14ac:dyDescent="0.25">
      <c r="A19" s="161"/>
      <c r="B19" s="79" t="s">
        <v>15</v>
      </c>
      <c r="C19" s="97">
        <v>2344912</v>
      </c>
      <c r="D19" s="97">
        <v>14436</v>
      </c>
      <c r="E19" s="97">
        <v>0</v>
      </c>
      <c r="F19" s="120">
        <v>0</v>
      </c>
      <c r="G19" s="94">
        <f t="shared" si="4"/>
        <v>2359348</v>
      </c>
      <c r="H19" s="80"/>
      <c r="I19" s="97">
        <v>2221726</v>
      </c>
      <c r="J19" s="97">
        <v>31844</v>
      </c>
      <c r="K19" s="105">
        <v>0</v>
      </c>
      <c r="L19" s="97">
        <v>0</v>
      </c>
      <c r="M19" s="94">
        <f t="shared" si="5"/>
        <v>2253570</v>
      </c>
      <c r="N19" s="80"/>
      <c r="O19" s="80">
        <f t="shared" si="6"/>
        <v>123186</v>
      </c>
      <c r="P19" s="80">
        <f t="shared" si="7"/>
        <v>105778</v>
      </c>
      <c r="R19" s="95"/>
      <c r="S19" s="96"/>
      <c r="T19" s="95"/>
      <c r="U19" s="83"/>
    </row>
    <row r="20" spans="1:21" s="110" customFormat="1" ht="12" customHeight="1" x14ac:dyDescent="0.25">
      <c r="A20" s="161"/>
      <c r="B20" s="106" t="s">
        <v>17</v>
      </c>
      <c r="C20" s="107">
        <v>2190066</v>
      </c>
      <c r="D20" s="107">
        <v>64834</v>
      </c>
      <c r="E20" s="107">
        <v>29693</v>
      </c>
      <c r="F20" s="153">
        <v>0</v>
      </c>
      <c r="G20" s="94">
        <f t="shared" si="4"/>
        <v>2225207</v>
      </c>
      <c r="H20" s="109"/>
      <c r="I20" s="107">
        <v>1786597</v>
      </c>
      <c r="J20" s="107">
        <v>173870</v>
      </c>
      <c r="K20" s="107">
        <v>29693</v>
      </c>
      <c r="L20" s="107">
        <v>0</v>
      </c>
      <c r="M20" s="94">
        <f t="shared" si="5"/>
        <v>1930774</v>
      </c>
      <c r="N20" s="109"/>
      <c r="O20" s="80">
        <f t="shared" si="6"/>
        <v>403469</v>
      </c>
      <c r="P20" s="109">
        <f t="shared" si="7"/>
        <v>294433</v>
      </c>
      <c r="R20" s="111"/>
      <c r="S20" s="111"/>
      <c r="T20" s="111"/>
      <c r="U20" s="111"/>
    </row>
    <row r="21" spans="1:21" s="110" customFormat="1" ht="12" customHeight="1" x14ac:dyDescent="0.25">
      <c r="A21" s="161"/>
      <c r="B21" s="106" t="s">
        <v>27</v>
      </c>
      <c r="C21" s="97">
        <v>242518</v>
      </c>
      <c r="D21" s="97">
        <v>0</v>
      </c>
      <c r="E21" s="97">
        <v>0</v>
      </c>
      <c r="F21" s="120">
        <v>0</v>
      </c>
      <c r="G21" s="94">
        <f t="shared" si="4"/>
        <v>242518</v>
      </c>
      <c r="H21" s="80"/>
      <c r="I21" s="97">
        <v>242518</v>
      </c>
      <c r="J21" s="93">
        <v>0</v>
      </c>
      <c r="K21" s="93">
        <v>0</v>
      </c>
      <c r="L21" s="93">
        <v>0</v>
      </c>
      <c r="M21" s="94">
        <f t="shared" si="5"/>
        <v>242518</v>
      </c>
      <c r="N21" s="79"/>
      <c r="O21" s="80">
        <f t="shared" si="6"/>
        <v>0</v>
      </c>
      <c r="P21" s="80">
        <f t="shared" si="7"/>
        <v>0</v>
      </c>
      <c r="R21" s="111"/>
      <c r="S21" s="111"/>
      <c r="T21" s="111"/>
      <c r="U21" s="111"/>
    </row>
    <row r="22" spans="1:21" s="110" customFormat="1" ht="12" customHeight="1" x14ac:dyDescent="0.25">
      <c r="A22" s="161"/>
      <c r="B22" s="106" t="s">
        <v>28</v>
      </c>
      <c r="C22" s="97">
        <v>146802</v>
      </c>
      <c r="D22" s="97">
        <v>144456</v>
      </c>
      <c r="E22" s="97">
        <v>72778</v>
      </c>
      <c r="F22" s="120">
        <v>0</v>
      </c>
      <c r="G22" s="94">
        <f t="shared" si="4"/>
        <v>218480</v>
      </c>
      <c r="H22" s="80"/>
      <c r="I22" s="97">
        <v>67756</v>
      </c>
      <c r="J22" s="93">
        <v>73597</v>
      </c>
      <c r="K22" s="93">
        <v>72779</v>
      </c>
      <c r="L22" s="93">
        <v>0</v>
      </c>
      <c r="M22" s="94">
        <f t="shared" si="5"/>
        <v>68574</v>
      </c>
      <c r="N22" s="79"/>
      <c r="O22" s="80">
        <f t="shared" si="6"/>
        <v>79046</v>
      </c>
      <c r="P22" s="80">
        <f t="shared" si="7"/>
        <v>149906</v>
      </c>
      <c r="R22" s="111"/>
      <c r="S22" s="111"/>
      <c r="T22" s="111"/>
      <c r="U22" s="111"/>
    </row>
    <row r="23" spans="1:21" ht="20" x14ac:dyDescent="0.25">
      <c r="A23" s="161"/>
      <c r="B23" s="79" t="s">
        <v>16</v>
      </c>
      <c r="C23" s="97">
        <v>0</v>
      </c>
      <c r="D23" s="97">
        <v>0</v>
      </c>
      <c r="E23" s="97">
        <v>0</v>
      </c>
      <c r="F23" s="120">
        <v>0</v>
      </c>
      <c r="G23" s="94">
        <f t="shared" si="4"/>
        <v>0</v>
      </c>
      <c r="H23" s="80"/>
      <c r="I23" s="97">
        <v>0</v>
      </c>
      <c r="J23" s="93">
        <v>0</v>
      </c>
      <c r="K23" s="93">
        <v>0</v>
      </c>
      <c r="L23" s="93">
        <v>0</v>
      </c>
      <c r="M23" s="94">
        <f t="shared" si="5"/>
        <v>0</v>
      </c>
      <c r="N23" s="79"/>
      <c r="O23" s="80">
        <f t="shared" si="6"/>
        <v>0</v>
      </c>
      <c r="P23" s="80">
        <f t="shared" si="7"/>
        <v>0</v>
      </c>
      <c r="R23" s="112" t="s">
        <v>41</v>
      </c>
      <c r="S23" s="83"/>
      <c r="T23" s="112" t="s">
        <v>42</v>
      </c>
      <c r="U23" s="83"/>
    </row>
    <row r="24" spans="1:21" ht="12" customHeight="1" x14ac:dyDescent="0.25">
      <c r="A24" s="161"/>
      <c r="B24" s="79" t="s">
        <v>18</v>
      </c>
      <c r="C24" s="97">
        <v>0</v>
      </c>
      <c r="D24" s="97">
        <v>0</v>
      </c>
      <c r="E24" s="97">
        <v>0</v>
      </c>
      <c r="F24" s="120">
        <v>0</v>
      </c>
      <c r="G24" s="94">
        <f t="shared" si="4"/>
        <v>0</v>
      </c>
      <c r="H24" s="80"/>
      <c r="I24" s="97">
        <v>0</v>
      </c>
      <c r="J24" s="93">
        <v>0</v>
      </c>
      <c r="K24" s="93">
        <v>0</v>
      </c>
      <c r="L24" s="93">
        <v>0</v>
      </c>
      <c r="M24" s="94">
        <f t="shared" si="5"/>
        <v>0</v>
      </c>
      <c r="N24" s="79"/>
      <c r="O24" s="80">
        <f t="shared" si="6"/>
        <v>0</v>
      </c>
      <c r="P24" s="80">
        <f t="shared" si="7"/>
        <v>0</v>
      </c>
      <c r="R24" s="83"/>
      <c r="S24" s="83"/>
      <c r="T24" s="83"/>
      <c r="U24" s="83"/>
    </row>
    <row r="25" spans="1:21" ht="12" customHeight="1" x14ac:dyDescent="0.25">
      <c r="A25" s="161"/>
      <c r="B25" s="79" t="s">
        <v>19</v>
      </c>
      <c r="C25" s="98">
        <v>0</v>
      </c>
      <c r="D25" s="98">
        <v>0</v>
      </c>
      <c r="E25" s="98">
        <v>0</v>
      </c>
      <c r="F25" s="146">
        <v>0</v>
      </c>
      <c r="G25" s="99">
        <v>0</v>
      </c>
      <c r="H25" s="80"/>
      <c r="I25" s="98">
        <v>0</v>
      </c>
      <c r="J25" s="100">
        <v>0</v>
      </c>
      <c r="K25" s="100">
        <v>0</v>
      </c>
      <c r="L25" s="100">
        <v>0</v>
      </c>
      <c r="M25" s="99">
        <f t="shared" si="5"/>
        <v>0</v>
      </c>
      <c r="N25" s="79"/>
      <c r="O25" s="101">
        <f t="shared" si="6"/>
        <v>0</v>
      </c>
      <c r="P25" s="101">
        <f t="shared" si="7"/>
        <v>0</v>
      </c>
      <c r="R25" s="83"/>
      <c r="S25" s="83"/>
      <c r="T25" s="83"/>
      <c r="U25" s="83"/>
    </row>
    <row r="26" spans="1:21" ht="15" customHeight="1" x14ac:dyDescent="0.25">
      <c r="A26" s="161"/>
      <c r="B26" s="103" t="s">
        <v>21</v>
      </c>
      <c r="C26" s="113">
        <f>SUM(C18:C25)</f>
        <v>5166632</v>
      </c>
      <c r="D26" s="113">
        <f>SUM(D18:D25)</f>
        <v>254728</v>
      </c>
      <c r="E26" s="113">
        <f>SUM(E18:E25)</f>
        <v>102471</v>
      </c>
      <c r="F26" s="113">
        <f>SUM(F18:F25)</f>
        <v>0</v>
      </c>
      <c r="G26" s="113">
        <f>SUM(G18:G25)</f>
        <v>5318889</v>
      </c>
      <c r="H26" s="113"/>
      <c r="I26" s="113">
        <f>SUM(I18:I25)</f>
        <v>4318597</v>
      </c>
      <c r="J26" s="113">
        <f>SUM(J18:J25)</f>
        <v>279311</v>
      </c>
      <c r="K26" s="113">
        <f>SUM(K18:K25)</f>
        <v>102472</v>
      </c>
      <c r="L26" s="113">
        <f>SUM(L18:L25)</f>
        <v>0</v>
      </c>
      <c r="M26" s="113">
        <f>SUM(M18:M25)</f>
        <v>4495436</v>
      </c>
      <c r="N26" s="113"/>
      <c r="O26" s="113">
        <f>SUM(O18:O25)</f>
        <v>848035</v>
      </c>
      <c r="P26" s="113">
        <f>SUM(P18:P25)</f>
        <v>823453</v>
      </c>
      <c r="R26" s="170">
        <v>2</v>
      </c>
      <c r="S26" s="83"/>
      <c r="T26" s="83"/>
      <c r="U26" s="83"/>
    </row>
    <row r="27" spans="1:21" x14ac:dyDescent="0.25">
      <c r="A27" s="161"/>
      <c r="B27" s="10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R27" s="171"/>
      <c r="S27" s="83"/>
      <c r="T27" s="83"/>
      <c r="U27" s="83"/>
    </row>
    <row r="28" spans="1:21" s="110" customFormat="1" ht="23" x14ac:dyDescent="0.25">
      <c r="A28" s="161"/>
      <c r="B28" s="114" t="s">
        <v>32</v>
      </c>
      <c r="C28" s="115">
        <v>0</v>
      </c>
      <c r="D28" s="115">
        <v>0</v>
      </c>
      <c r="E28" s="115">
        <v>0</v>
      </c>
      <c r="F28" s="115">
        <v>0</v>
      </c>
      <c r="G28" s="116">
        <v>0</v>
      </c>
      <c r="H28" s="108"/>
      <c r="I28" s="117">
        <v>0</v>
      </c>
      <c r="J28" s="117">
        <v>0</v>
      </c>
      <c r="K28" s="117">
        <v>0</v>
      </c>
      <c r="L28" s="117">
        <v>0</v>
      </c>
      <c r="M28" s="108">
        <f t="shared" ref="M28:M38" si="8">SUM(I28+J28-K28+L28)</f>
        <v>0</v>
      </c>
      <c r="N28" s="108"/>
      <c r="O28" s="109">
        <f t="shared" ref="O28:O38" si="9">SUM(C28-I28)</f>
        <v>0</v>
      </c>
      <c r="P28" s="109">
        <f t="shared" ref="P28:P38" si="10">SUM(G28-M28)</f>
        <v>0</v>
      </c>
      <c r="R28" s="118">
        <v>0</v>
      </c>
      <c r="S28" s="111"/>
      <c r="T28" s="83"/>
      <c r="U28" s="111"/>
    </row>
    <row r="29" spans="1:21" s="110" customFormat="1" ht="23" x14ac:dyDescent="0.25">
      <c r="A29" s="161"/>
      <c r="B29" s="114" t="s">
        <v>33</v>
      </c>
      <c r="C29" s="115">
        <v>0</v>
      </c>
      <c r="D29" s="115">
        <v>0</v>
      </c>
      <c r="E29" s="115">
        <v>0</v>
      </c>
      <c r="F29" s="115">
        <v>0</v>
      </c>
      <c r="G29" s="116">
        <f>C29+D29-E29+F29</f>
        <v>0</v>
      </c>
      <c r="H29" s="108"/>
      <c r="I29" s="117">
        <v>0</v>
      </c>
      <c r="J29" s="117">
        <v>0</v>
      </c>
      <c r="K29" s="117">
        <v>0</v>
      </c>
      <c r="L29" s="117">
        <v>0</v>
      </c>
      <c r="M29" s="108">
        <f t="shared" si="8"/>
        <v>0</v>
      </c>
      <c r="N29" s="108"/>
      <c r="O29" s="109">
        <f t="shared" si="9"/>
        <v>0</v>
      </c>
      <c r="P29" s="109">
        <f t="shared" si="10"/>
        <v>0</v>
      </c>
      <c r="R29" s="118">
        <v>2</v>
      </c>
      <c r="S29" s="111"/>
      <c r="T29" s="118">
        <v>0</v>
      </c>
      <c r="U29" s="111"/>
    </row>
    <row r="30" spans="1:21" ht="12.75" customHeight="1" x14ac:dyDescent="0.25">
      <c r="A30" s="161"/>
      <c r="B30" s="119" t="s">
        <v>34</v>
      </c>
      <c r="C30" s="120">
        <v>0</v>
      </c>
      <c r="D30" s="120">
        <v>0</v>
      </c>
      <c r="E30" s="120">
        <v>0</v>
      </c>
      <c r="F30" s="120">
        <v>0</v>
      </c>
      <c r="G30" s="116">
        <f>C30+D30-E30+F30</f>
        <v>0</v>
      </c>
      <c r="H30" s="80"/>
      <c r="I30" s="97">
        <v>0</v>
      </c>
      <c r="J30" s="93">
        <v>0</v>
      </c>
      <c r="K30" s="93">
        <v>0</v>
      </c>
      <c r="L30" s="93">
        <v>0</v>
      </c>
      <c r="M30" s="108">
        <f t="shared" si="8"/>
        <v>0</v>
      </c>
      <c r="N30" s="79"/>
      <c r="O30" s="109">
        <f t="shared" si="9"/>
        <v>0</v>
      </c>
      <c r="P30" s="109">
        <f t="shared" si="10"/>
        <v>0</v>
      </c>
      <c r="R30" s="170">
        <v>0</v>
      </c>
      <c r="S30" s="121"/>
      <c r="T30" s="170">
        <v>0</v>
      </c>
      <c r="U30" s="83"/>
    </row>
    <row r="31" spans="1:21" ht="12.75" customHeight="1" x14ac:dyDescent="0.25">
      <c r="A31" s="161"/>
      <c r="B31" s="122" t="s">
        <v>35</v>
      </c>
      <c r="C31" s="123">
        <v>0</v>
      </c>
      <c r="D31" s="123">
        <v>0</v>
      </c>
      <c r="E31" s="123">
        <v>0</v>
      </c>
      <c r="F31" s="123">
        <v>0</v>
      </c>
      <c r="G31" s="124">
        <f>C31+D31-E31+F31</f>
        <v>0</v>
      </c>
      <c r="H31" s="80"/>
      <c r="I31" s="97">
        <v>0</v>
      </c>
      <c r="J31" s="93">
        <v>0</v>
      </c>
      <c r="K31" s="93">
        <v>0</v>
      </c>
      <c r="L31" s="93">
        <v>0</v>
      </c>
      <c r="M31" s="94">
        <f t="shared" si="8"/>
        <v>0</v>
      </c>
      <c r="N31" s="79"/>
      <c r="O31" s="80">
        <f t="shared" si="9"/>
        <v>0</v>
      </c>
      <c r="P31" s="80">
        <f t="shared" si="10"/>
        <v>0</v>
      </c>
      <c r="R31" s="171"/>
      <c r="S31" s="121"/>
      <c r="T31" s="171"/>
      <c r="U31" s="83"/>
    </row>
    <row r="32" spans="1:21" ht="24" customHeight="1" x14ac:dyDescent="0.25">
      <c r="A32" s="161"/>
      <c r="B32" s="122" t="s">
        <v>36</v>
      </c>
      <c r="C32" s="97">
        <v>0</v>
      </c>
      <c r="D32" s="97">
        <v>0</v>
      </c>
      <c r="E32" s="97">
        <v>0</v>
      </c>
      <c r="F32" s="97">
        <v>0</v>
      </c>
      <c r="G32" s="94">
        <f t="shared" ref="G32:G38" si="11">C32+D32-E32+F32</f>
        <v>0</v>
      </c>
      <c r="H32" s="80"/>
      <c r="I32" s="97">
        <v>0</v>
      </c>
      <c r="J32" s="93">
        <v>0</v>
      </c>
      <c r="K32" s="93">
        <v>0</v>
      </c>
      <c r="L32" s="93">
        <v>0</v>
      </c>
      <c r="M32" s="94">
        <f t="shared" si="8"/>
        <v>0</v>
      </c>
      <c r="N32" s="79"/>
      <c r="O32" s="80">
        <f t="shared" si="9"/>
        <v>0</v>
      </c>
      <c r="P32" s="80">
        <f t="shared" si="10"/>
        <v>0</v>
      </c>
      <c r="R32" s="118">
        <v>3</v>
      </c>
      <c r="S32" s="121"/>
      <c r="T32" s="118">
        <v>1</v>
      </c>
      <c r="U32" s="83"/>
    </row>
    <row r="33" spans="1:21" ht="12.75" customHeight="1" x14ac:dyDescent="0.25">
      <c r="A33" s="161"/>
      <c r="B33" s="122" t="s">
        <v>37</v>
      </c>
      <c r="C33" s="97">
        <v>0</v>
      </c>
      <c r="D33" s="97">
        <v>0</v>
      </c>
      <c r="E33" s="97">
        <v>0</v>
      </c>
      <c r="F33" s="97">
        <v>0</v>
      </c>
      <c r="G33" s="94">
        <f t="shared" si="11"/>
        <v>0</v>
      </c>
      <c r="H33" s="80"/>
      <c r="I33" s="97">
        <v>0</v>
      </c>
      <c r="J33" s="93">
        <v>0</v>
      </c>
      <c r="K33" s="93">
        <v>0</v>
      </c>
      <c r="L33" s="93">
        <v>0</v>
      </c>
      <c r="M33" s="94">
        <f t="shared" si="8"/>
        <v>0</v>
      </c>
      <c r="N33" s="79"/>
      <c r="O33" s="80">
        <f t="shared" si="9"/>
        <v>0</v>
      </c>
      <c r="P33" s="80">
        <f t="shared" si="10"/>
        <v>0</v>
      </c>
      <c r="R33" s="170">
        <v>6</v>
      </c>
      <c r="S33" s="121"/>
      <c r="T33" s="170">
        <v>9</v>
      </c>
      <c r="U33" s="83"/>
    </row>
    <row r="34" spans="1:21" ht="12.75" customHeight="1" x14ac:dyDescent="0.25">
      <c r="A34" s="161"/>
      <c r="B34" s="122" t="s">
        <v>38</v>
      </c>
      <c r="C34" s="97">
        <v>13278</v>
      </c>
      <c r="D34" s="97">
        <v>0</v>
      </c>
      <c r="E34" s="97">
        <v>0</v>
      </c>
      <c r="F34" s="97">
        <v>0</v>
      </c>
      <c r="G34" s="94">
        <f t="shared" si="11"/>
        <v>13278</v>
      </c>
      <c r="H34" s="80"/>
      <c r="I34" s="97">
        <v>13278</v>
      </c>
      <c r="J34" s="93">
        <v>0</v>
      </c>
      <c r="K34" s="93">
        <v>0</v>
      </c>
      <c r="L34" s="93">
        <v>0</v>
      </c>
      <c r="M34" s="94">
        <f>SUM(I34+J34-K34+L34)</f>
        <v>13278</v>
      </c>
      <c r="N34" s="79"/>
      <c r="O34" s="80">
        <f t="shared" si="9"/>
        <v>0</v>
      </c>
      <c r="P34" s="80">
        <f t="shared" si="10"/>
        <v>0</v>
      </c>
      <c r="R34" s="171"/>
      <c r="S34" s="121"/>
      <c r="T34" s="171"/>
      <c r="U34" s="83"/>
    </row>
    <row r="35" spans="1:21" ht="24" customHeight="1" x14ac:dyDescent="0.25">
      <c r="A35" s="161"/>
      <c r="B35" s="122" t="s">
        <v>39</v>
      </c>
      <c r="C35" s="97">
        <v>0</v>
      </c>
      <c r="D35" s="97">
        <v>0</v>
      </c>
      <c r="E35" s="97">
        <v>0</v>
      </c>
      <c r="F35" s="97">
        <v>0</v>
      </c>
      <c r="G35" s="94">
        <f t="shared" si="11"/>
        <v>0</v>
      </c>
      <c r="H35" s="80"/>
      <c r="I35" s="97">
        <v>0</v>
      </c>
      <c r="J35" s="93">
        <v>0</v>
      </c>
      <c r="K35" s="93">
        <v>0</v>
      </c>
      <c r="L35" s="93">
        <v>0</v>
      </c>
      <c r="M35" s="94">
        <f>SUM(I35+J35-K35+L35)</f>
        <v>0</v>
      </c>
      <c r="N35" s="79"/>
      <c r="O35" s="80">
        <f t="shared" si="9"/>
        <v>0</v>
      </c>
      <c r="P35" s="80">
        <f t="shared" si="10"/>
        <v>0</v>
      </c>
      <c r="R35" s="118">
        <v>5</v>
      </c>
      <c r="S35" s="121"/>
      <c r="T35" s="118">
        <v>1</v>
      </c>
      <c r="U35" s="83"/>
    </row>
    <row r="36" spans="1:21" ht="12.75" customHeight="1" x14ac:dyDescent="0.25">
      <c r="A36" s="161"/>
      <c r="B36" s="122" t="s">
        <v>40</v>
      </c>
      <c r="C36" s="97">
        <v>0</v>
      </c>
      <c r="D36" s="97">
        <v>0</v>
      </c>
      <c r="E36" s="97">
        <v>0</v>
      </c>
      <c r="F36" s="97">
        <v>0</v>
      </c>
      <c r="G36" s="94">
        <f t="shared" si="11"/>
        <v>0</v>
      </c>
      <c r="H36" s="80"/>
      <c r="I36" s="97">
        <v>0</v>
      </c>
      <c r="J36" s="93">
        <v>0</v>
      </c>
      <c r="K36" s="93">
        <v>0</v>
      </c>
      <c r="L36" s="93">
        <v>0</v>
      </c>
      <c r="M36" s="94">
        <f>SUM(I36+J36-K36+L36)</f>
        <v>0</v>
      </c>
      <c r="N36" s="79"/>
      <c r="O36" s="80">
        <f t="shared" si="9"/>
        <v>0</v>
      </c>
      <c r="P36" s="80">
        <f t="shared" si="10"/>
        <v>0</v>
      </c>
      <c r="R36" s="170">
        <v>6</v>
      </c>
      <c r="S36" s="121"/>
      <c r="T36" s="170">
        <v>4</v>
      </c>
      <c r="U36" s="83"/>
    </row>
    <row r="37" spans="1:21" ht="12.75" customHeight="1" x14ac:dyDescent="0.25">
      <c r="A37" s="161"/>
      <c r="B37" s="122" t="s">
        <v>29</v>
      </c>
      <c r="C37" s="97">
        <v>0</v>
      </c>
      <c r="D37" s="97">
        <v>0</v>
      </c>
      <c r="E37" s="97">
        <v>0</v>
      </c>
      <c r="F37" s="97">
        <v>0</v>
      </c>
      <c r="G37" s="94">
        <f t="shared" si="11"/>
        <v>0</v>
      </c>
      <c r="H37" s="80"/>
      <c r="I37" s="97">
        <v>0</v>
      </c>
      <c r="J37" s="93">
        <v>0</v>
      </c>
      <c r="K37" s="93">
        <v>0</v>
      </c>
      <c r="L37" s="93">
        <v>0</v>
      </c>
      <c r="M37" s="94">
        <f t="shared" si="8"/>
        <v>0</v>
      </c>
      <c r="N37" s="79"/>
      <c r="O37" s="80">
        <f t="shared" si="9"/>
        <v>0</v>
      </c>
      <c r="P37" s="80">
        <f t="shared" si="10"/>
        <v>0</v>
      </c>
      <c r="R37" s="171"/>
      <c r="S37" s="121"/>
      <c r="T37" s="171"/>
      <c r="U37" s="83"/>
    </row>
    <row r="38" spans="1:21" ht="12.75" customHeight="1" x14ac:dyDescent="0.25">
      <c r="A38" s="161"/>
      <c r="B38" s="122" t="s">
        <v>30</v>
      </c>
      <c r="C38" s="98">
        <v>0</v>
      </c>
      <c r="D38" s="98">
        <v>0</v>
      </c>
      <c r="E38" s="98">
        <v>0</v>
      </c>
      <c r="F38" s="98">
        <v>0</v>
      </c>
      <c r="G38" s="99">
        <f t="shared" si="11"/>
        <v>0</v>
      </c>
      <c r="H38" s="80"/>
      <c r="I38" s="98">
        <v>0</v>
      </c>
      <c r="J38" s="100">
        <v>0</v>
      </c>
      <c r="K38" s="100">
        <v>0</v>
      </c>
      <c r="L38" s="100">
        <v>0</v>
      </c>
      <c r="M38" s="99">
        <f t="shared" si="8"/>
        <v>0</v>
      </c>
      <c r="N38" s="79"/>
      <c r="O38" s="101">
        <f t="shared" si="9"/>
        <v>0</v>
      </c>
      <c r="P38" s="101">
        <f t="shared" si="10"/>
        <v>0</v>
      </c>
      <c r="R38" s="170">
        <v>6</v>
      </c>
      <c r="S38" s="121"/>
      <c r="T38" s="170">
        <v>3</v>
      </c>
      <c r="U38" s="83"/>
    </row>
    <row r="39" spans="1:21" ht="15" customHeight="1" x14ac:dyDescent="0.25">
      <c r="A39" s="161"/>
      <c r="B39" s="103" t="s">
        <v>22</v>
      </c>
      <c r="C39" s="113">
        <f>SUM(C28:C38)</f>
        <v>13278</v>
      </c>
      <c r="D39" s="113">
        <f>SUM(D28:D38)</f>
        <v>0</v>
      </c>
      <c r="E39" s="113">
        <f>SUM(E28:E38)</f>
        <v>0</v>
      </c>
      <c r="F39" s="113">
        <f>SUM(F28:F38)</f>
        <v>0</v>
      </c>
      <c r="G39" s="113">
        <f>SUM(G28:G38)</f>
        <v>13278</v>
      </c>
      <c r="H39" s="113"/>
      <c r="I39" s="113">
        <f>SUM(I28:I38)</f>
        <v>13278</v>
      </c>
      <c r="J39" s="113">
        <f>SUM(J28:J38)</f>
        <v>0</v>
      </c>
      <c r="K39" s="113">
        <f>SUM(K28:K38)</f>
        <v>0</v>
      </c>
      <c r="L39" s="113">
        <f>SUM(L28:L38)</f>
        <v>0</v>
      </c>
      <c r="M39" s="113">
        <f>SUM(M28:M38)</f>
        <v>13278</v>
      </c>
      <c r="N39" s="113"/>
      <c r="O39" s="113">
        <f>SUM(O28:O38)</f>
        <v>0</v>
      </c>
      <c r="P39" s="113">
        <f>SUM(P28:P38)</f>
        <v>0</v>
      </c>
      <c r="R39" s="171"/>
      <c r="S39" s="121"/>
      <c r="T39" s="171"/>
      <c r="U39" s="83"/>
    </row>
    <row r="40" spans="1:21" ht="12.75" customHeight="1" x14ac:dyDescent="0.25">
      <c r="A40" s="161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R40" s="170">
        <v>6</v>
      </c>
      <c r="S40" s="121"/>
      <c r="T40" s="170">
        <v>4</v>
      </c>
      <c r="U40" s="83"/>
    </row>
    <row r="41" spans="1:21" s="127" customFormat="1" ht="13.5" customHeight="1" thickBot="1" x14ac:dyDescent="0.3">
      <c r="A41" s="161"/>
      <c r="B41" s="125" t="s">
        <v>23</v>
      </c>
      <c r="C41" s="126">
        <f>C16+C26+C39</f>
        <v>5187680</v>
      </c>
      <c r="D41" s="126">
        <f>D16+D26+D39</f>
        <v>275808</v>
      </c>
      <c r="E41" s="126">
        <f>E16+E26+E39</f>
        <v>102471</v>
      </c>
      <c r="F41" s="126">
        <f>F16+F26+F39</f>
        <v>0</v>
      </c>
      <c r="G41" s="126">
        <f>G16+G26+G39</f>
        <v>5361017</v>
      </c>
      <c r="H41" s="113"/>
      <c r="I41" s="126">
        <f>I16+I26+I39</f>
        <v>4337501</v>
      </c>
      <c r="J41" s="126">
        <f>J16+J26+J39</f>
        <v>284701</v>
      </c>
      <c r="K41" s="126">
        <f>K16+K26+K39</f>
        <v>102472</v>
      </c>
      <c r="L41" s="126">
        <f>L16+L26+L39</f>
        <v>0</v>
      </c>
      <c r="M41" s="126">
        <f>M16+M26+M39</f>
        <v>4519730</v>
      </c>
      <c r="N41" s="113"/>
      <c r="O41" s="126">
        <f>O16+O26+O39</f>
        <v>850179</v>
      </c>
      <c r="P41" s="126">
        <f>P16+P26+P39</f>
        <v>841287</v>
      </c>
      <c r="R41" s="171"/>
      <c r="S41" s="121"/>
      <c r="T41" s="171"/>
      <c r="U41" s="128"/>
    </row>
    <row r="42" spans="1:21" ht="12.75" customHeight="1" thickTop="1" x14ac:dyDescent="0.25">
      <c r="A42" s="161"/>
      <c r="B42" s="129"/>
      <c r="N42" s="80"/>
    </row>
    <row r="43" spans="1:21" ht="12" customHeight="1" x14ac:dyDescent="0.25">
      <c r="A43" s="161"/>
      <c r="B43" s="129"/>
    </row>
    <row r="44" spans="1:21" ht="12" customHeight="1" x14ac:dyDescent="0.25">
      <c r="A44" s="161"/>
      <c r="B44" s="129"/>
    </row>
    <row r="45" spans="1:21" x14ac:dyDescent="0.25">
      <c r="A45" s="129"/>
      <c r="B45" s="129"/>
    </row>
    <row r="46" spans="1:21" x14ac:dyDescent="0.25">
      <c r="A46" s="129"/>
      <c r="B46" s="129"/>
    </row>
    <row r="47" spans="1:21" x14ac:dyDescent="0.25">
      <c r="A47" s="129"/>
      <c r="B47" s="129"/>
    </row>
    <row r="48" spans="1:21" x14ac:dyDescent="0.25">
      <c r="A48" s="129"/>
      <c r="B48" s="129"/>
    </row>
    <row r="49" spans="1:2" x14ac:dyDescent="0.25">
      <c r="A49" s="129"/>
      <c r="B49" s="129"/>
    </row>
    <row r="50" spans="1:2" x14ac:dyDescent="0.25">
      <c r="A50" s="129"/>
      <c r="B50" s="129"/>
    </row>
    <row r="51" spans="1:2" x14ac:dyDescent="0.25">
      <c r="A51" s="129"/>
      <c r="B51" s="129"/>
    </row>
    <row r="52" spans="1:2" x14ac:dyDescent="0.25">
      <c r="A52" s="129"/>
      <c r="B52" s="129"/>
    </row>
    <row r="53" spans="1:2" x14ac:dyDescent="0.25">
      <c r="A53" s="129"/>
      <c r="B53" s="129"/>
    </row>
    <row r="54" spans="1:2" x14ac:dyDescent="0.25">
      <c r="B54" s="129"/>
    </row>
    <row r="55" spans="1:2" x14ac:dyDescent="0.25">
      <c r="B55" s="129"/>
    </row>
    <row r="56" spans="1:2" x14ac:dyDescent="0.25">
      <c r="B56" s="129"/>
    </row>
    <row r="57" spans="1:2" x14ac:dyDescent="0.25">
      <c r="B57" s="129"/>
    </row>
    <row r="58" spans="1:2" x14ac:dyDescent="0.25">
      <c r="B58" s="129"/>
    </row>
    <row r="59" spans="1:2" x14ac:dyDescent="0.25">
      <c r="B59" s="129"/>
    </row>
    <row r="60" spans="1:2" x14ac:dyDescent="0.25">
      <c r="B60" s="129"/>
    </row>
    <row r="61" spans="1:2" x14ac:dyDescent="0.25">
      <c r="B61" s="129"/>
    </row>
    <row r="62" spans="1:2" x14ac:dyDescent="0.25">
      <c r="B62" s="129"/>
    </row>
    <row r="63" spans="1:2" x14ac:dyDescent="0.25">
      <c r="B63" s="129"/>
    </row>
    <row r="64" spans="1:2" x14ac:dyDescent="0.25">
      <c r="B64" s="129"/>
    </row>
    <row r="65" spans="2:2" x14ac:dyDescent="0.25">
      <c r="B65" s="129"/>
    </row>
    <row r="66" spans="2:2" x14ac:dyDescent="0.25">
      <c r="B66" s="129"/>
    </row>
    <row r="67" spans="2:2" x14ac:dyDescent="0.25">
      <c r="B67" s="129"/>
    </row>
    <row r="68" spans="2:2" x14ac:dyDescent="0.25">
      <c r="B68" s="129"/>
    </row>
    <row r="69" spans="2:2" x14ac:dyDescent="0.25">
      <c r="B69" s="129"/>
    </row>
    <row r="70" spans="2:2" x14ac:dyDescent="0.25">
      <c r="B70" s="129"/>
    </row>
    <row r="71" spans="2:2" x14ac:dyDescent="0.25">
      <c r="B71" s="129"/>
    </row>
    <row r="72" spans="2:2" x14ac:dyDescent="0.25">
      <c r="B72" s="129"/>
    </row>
    <row r="73" spans="2:2" x14ac:dyDescent="0.25">
      <c r="B73" s="129"/>
    </row>
    <row r="74" spans="2:2" x14ac:dyDescent="0.25">
      <c r="B74" s="129"/>
    </row>
    <row r="75" spans="2:2" x14ac:dyDescent="0.25">
      <c r="B75" s="129"/>
    </row>
    <row r="76" spans="2:2" x14ac:dyDescent="0.25">
      <c r="B76" s="129"/>
    </row>
    <row r="77" spans="2:2" x14ac:dyDescent="0.25">
      <c r="B77" s="129"/>
    </row>
    <row r="78" spans="2:2" x14ac:dyDescent="0.25">
      <c r="B78" s="129"/>
    </row>
    <row r="79" spans="2:2" x14ac:dyDescent="0.25">
      <c r="B79" s="129"/>
    </row>
    <row r="80" spans="2:2" x14ac:dyDescent="0.25">
      <c r="B80" s="129"/>
    </row>
    <row r="81" spans="2:2" x14ac:dyDescent="0.25">
      <c r="B81" s="129"/>
    </row>
    <row r="82" spans="2:2" x14ac:dyDescent="0.25">
      <c r="B82" s="129"/>
    </row>
    <row r="83" spans="2:2" x14ac:dyDescent="0.25">
      <c r="B83" s="129"/>
    </row>
    <row r="84" spans="2:2" x14ac:dyDescent="0.25">
      <c r="B84" s="129"/>
    </row>
    <row r="85" spans="2:2" x14ac:dyDescent="0.25">
      <c r="B85" s="129"/>
    </row>
    <row r="86" spans="2:2" x14ac:dyDescent="0.25">
      <c r="B86" s="129"/>
    </row>
    <row r="87" spans="2:2" x14ac:dyDescent="0.25">
      <c r="B87" s="129"/>
    </row>
    <row r="88" spans="2:2" x14ac:dyDescent="0.25">
      <c r="B88" s="129"/>
    </row>
    <row r="89" spans="2:2" x14ac:dyDescent="0.25">
      <c r="B89" s="129"/>
    </row>
    <row r="90" spans="2:2" x14ac:dyDescent="0.25">
      <c r="B90" s="129"/>
    </row>
    <row r="91" spans="2:2" x14ac:dyDescent="0.25">
      <c r="B91" s="129"/>
    </row>
    <row r="92" spans="2:2" x14ac:dyDescent="0.25">
      <c r="B92" s="129"/>
    </row>
    <row r="93" spans="2:2" x14ac:dyDescent="0.25">
      <c r="B93" s="129"/>
    </row>
    <row r="94" spans="2:2" x14ac:dyDescent="0.25">
      <c r="B94" s="129"/>
    </row>
    <row r="95" spans="2:2" x14ac:dyDescent="0.25">
      <c r="B95" s="129"/>
    </row>
    <row r="96" spans="2:2" x14ac:dyDescent="0.25">
      <c r="B96" s="129"/>
    </row>
    <row r="97" spans="2:2" x14ac:dyDescent="0.25">
      <c r="B97" s="129"/>
    </row>
    <row r="98" spans="2:2" x14ac:dyDescent="0.25">
      <c r="B98" s="129"/>
    </row>
    <row r="99" spans="2:2" x14ac:dyDescent="0.25">
      <c r="B99" s="129"/>
    </row>
    <row r="100" spans="2:2" x14ac:dyDescent="0.25">
      <c r="B100" s="129"/>
    </row>
    <row r="101" spans="2:2" x14ac:dyDescent="0.25">
      <c r="B101" s="129"/>
    </row>
    <row r="102" spans="2:2" x14ac:dyDescent="0.25">
      <c r="B102" s="129"/>
    </row>
    <row r="103" spans="2:2" x14ac:dyDescent="0.25">
      <c r="B103" s="129"/>
    </row>
    <row r="104" spans="2:2" x14ac:dyDescent="0.25">
      <c r="B104" s="129"/>
    </row>
    <row r="105" spans="2:2" x14ac:dyDescent="0.25">
      <c r="B105" s="129"/>
    </row>
    <row r="106" spans="2:2" x14ac:dyDescent="0.25">
      <c r="B106" s="129"/>
    </row>
    <row r="107" spans="2:2" x14ac:dyDescent="0.25">
      <c r="B107" s="129"/>
    </row>
    <row r="108" spans="2:2" x14ac:dyDescent="0.25">
      <c r="B108" s="129"/>
    </row>
    <row r="109" spans="2:2" x14ac:dyDescent="0.25">
      <c r="B109" s="129"/>
    </row>
    <row r="110" spans="2:2" x14ac:dyDescent="0.25">
      <c r="B110" s="129"/>
    </row>
    <row r="111" spans="2:2" x14ac:dyDescent="0.25">
      <c r="B111" s="129"/>
    </row>
    <row r="112" spans="2:2" x14ac:dyDescent="0.25">
      <c r="B112" s="129"/>
    </row>
    <row r="113" spans="2:2" x14ac:dyDescent="0.25">
      <c r="B113" s="129"/>
    </row>
    <row r="114" spans="2:2" x14ac:dyDescent="0.25">
      <c r="B114" s="129"/>
    </row>
    <row r="115" spans="2:2" x14ac:dyDescent="0.25">
      <c r="B115" s="129"/>
    </row>
    <row r="116" spans="2:2" x14ac:dyDescent="0.25">
      <c r="B116" s="129"/>
    </row>
    <row r="117" spans="2:2" x14ac:dyDescent="0.25">
      <c r="B117" s="129"/>
    </row>
    <row r="118" spans="2:2" x14ac:dyDescent="0.25">
      <c r="B118" s="129"/>
    </row>
    <row r="119" spans="2:2" x14ac:dyDescent="0.25">
      <c r="B119" s="129"/>
    </row>
    <row r="120" spans="2:2" x14ac:dyDescent="0.25">
      <c r="B120" s="129"/>
    </row>
    <row r="121" spans="2:2" x14ac:dyDescent="0.25">
      <c r="B121" s="129"/>
    </row>
    <row r="122" spans="2:2" x14ac:dyDescent="0.25">
      <c r="B122" s="129"/>
    </row>
    <row r="123" spans="2:2" x14ac:dyDescent="0.25">
      <c r="B123" s="129"/>
    </row>
    <row r="124" spans="2:2" x14ac:dyDescent="0.25">
      <c r="B124" s="129"/>
    </row>
    <row r="125" spans="2:2" x14ac:dyDescent="0.25">
      <c r="B125" s="129"/>
    </row>
    <row r="126" spans="2:2" x14ac:dyDescent="0.25">
      <c r="B126" s="129"/>
    </row>
    <row r="127" spans="2:2" x14ac:dyDescent="0.25">
      <c r="B127" s="129"/>
    </row>
    <row r="128" spans="2:2" x14ac:dyDescent="0.25">
      <c r="B128" s="129"/>
    </row>
    <row r="129" spans="2:2" x14ac:dyDescent="0.25">
      <c r="B129" s="129"/>
    </row>
    <row r="130" spans="2:2" x14ac:dyDescent="0.25">
      <c r="B130" s="129"/>
    </row>
    <row r="131" spans="2:2" x14ac:dyDescent="0.25">
      <c r="B131" s="129"/>
    </row>
    <row r="132" spans="2:2" x14ac:dyDescent="0.25">
      <c r="B132" s="129"/>
    </row>
    <row r="133" spans="2:2" x14ac:dyDescent="0.25">
      <c r="B133" s="129"/>
    </row>
    <row r="134" spans="2:2" x14ac:dyDescent="0.25">
      <c r="B134" s="129"/>
    </row>
    <row r="135" spans="2:2" x14ac:dyDescent="0.25">
      <c r="B135" s="129"/>
    </row>
    <row r="136" spans="2:2" x14ac:dyDescent="0.25">
      <c r="B136" s="129"/>
    </row>
    <row r="137" spans="2:2" x14ac:dyDescent="0.25">
      <c r="B137" s="129"/>
    </row>
    <row r="138" spans="2:2" x14ac:dyDescent="0.25">
      <c r="B138" s="129"/>
    </row>
    <row r="139" spans="2:2" x14ac:dyDescent="0.25">
      <c r="B139" s="129"/>
    </row>
    <row r="140" spans="2:2" x14ac:dyDescent="0.25">
      <c r="B140" s="129"/>
    </row>
    <row r="141" spans="2:2" x14ac:dyDescent="0.25">
      <c r="B141" s="129"/>
    </row>
    <row r="142" spans="2:2" x14ac:dyDescent="0.25">
      <c r="B142" s="129"/>
    </row>
    <row r="143" spans="2:2" x14ac:dyDescent="0.25">
      <c r="B143" s="129"/>
    </row>
    <row r="144" spans="2:2" x14ac:dyDescent="0.25">
      <c r="B144" s="129"/>
    </row>
    <row r="145" spans="2:2" x14ac:dyDescent="0.25">
      <c r="B145" s="129"/>
    </row>
    <row r="146" spans="2:2" x14ac:dyDescent="0.25">
      <c r="B146" s="129"/>
    </row>
    <row r="147" spans="2:2" x14ac:dyDescent="0.25">
      <c r="B147" s="129"/>
    </row>
    <row r="148" spans="2:2" x14ac:dyDescent="0.25">
      <c r="B148" s="129"/>
    </row>
    <row r="149" spans="2:2" x14ac:dyDescent="0.25">
      <c r="B149" s="129"/>
    </row>
    <row r="150" spans="2:2" x14ac:dyDescent="0.25">
      <c r="B150" s="129"/>
    </row>
    <row r="151" spans="2:2" x14ac:dyDescent="0.25">
      <c r="B151" s="129"/>
    </row>
    <row r="152" spans="2:2" x14ac:dyDescent="0.25">
      <c r="B152" s="129"/>
    </row>
    <row r="153" spans="2:2" x14ac:dyDescent="0.25">
      <c r="B153" s="129"/>
    </row>
    <row r="154" spans="2:2" x14ac:dyDescent="0.25">
      <c r="B154" s="129"/>
    </row>
    <row r="155" spans="2:2" x14ac:dyDescent="0.25">
      <c r="B155" s="129"/>
    </row>
    <row r="156" spans="2:2" x14ac:dyDescent="0.25">
      <c r="B156" s="129"/>
    </row>
    <row r="157" spans="2:2" x14ac:dyDescent="0.25">
      <c r="B157" s="129"/>
    </row>
    <row r="158" spans="2:2" x14ac:dyDescent="0.25">
      <c r="B158" s="129"/>
    </row>
    <row r="159" spans="2:2" x14ac:dyDescent="0.25">
      <c r="B159" s="129"/>
    </row>
    <row r="160" spans="2:2" x14ac:dyDescent="0.25">
      <c r="B160" s="129"/>
    </row>
    <row r="161" spans="2:2" x14ac:dyDescent="0.25">
      <c r="B161" s="129"/>
    </row>
    <row r="162" spans="2:2" x14ac:dyDescent="0.25">
      <c r="B162" s="129"/>
    </row>
    <row r="163" spans="2:2" x14ac:dyDescent="0.25">
      <c r="B163" s="129"/>
    </row>
    <row r="164" spans="2:2" x14ac:dyDescent="0.25">
      <c r="B164" s="129"/>
    </row>
    <row r="165" spans="2:2" x14ac:dyDescent="0.25">
      <c r="B165" s="129"/>
    </row>
    <row r="166" spans="2:2" x14ac:dyDescent="0.25">
      <c r="B166" s="129"/>
    </row>
    <row r="167" spans="2:2" x14ac:dyDescent="0.25">
      <c r="B167" s="129"/>
    </row>
    <row r="168" spans="2:2" x14ac:dyDescent="0.25">
      <c r="B168" s="129"/>
    </row>
    <row r="169" spans="2:2" x14ac:dyDescent="0.25">
      <c r="B169" s="129"/>
    </row>
    <row r="170" spans="2:2" x14ac:dyDescent="0.25">
      <c r="B170" s="129"/>
    </row>
    <row r="171" spans="2:2" x14ac:dyDescent="0.25">
      <c r="B171" s="129"/>
    </row>
    <row r="172" spans="2:2" x14ac:dyDescent="0.25">
      <c r="B172" s="129"/>
    </row>
    <row r="173" spans="2:2" x14ac:dyDescent="0.25">
      <c r="B173" s="129"/>
    </row>
    <row r="174" spans="2:2" x14ac:dyDescent="0.25">
      <c r="B174" s="129"/>
    </row>
    <row r="175" spans="2:2" x14ac:dyDescent="0.25">
      <c r="B175" s="129"/>
    </row>
    <row r="176" spans="2:2" x14ac:dyDescent="0.25">
      <c r="B176" s="129"/>
    </row>
    <row r="177" spans="2:2" x14ac:dyDescent="0.25">
      <c r="B177" s="129"/>
    </row>
    <row r="178" spans="2:2" x14ac:dyDescent="0.25">
      <c r="B178" s="129"/>
    </row>
    <row r="179" spans="2:2" x14ac:dyDescent="0.25">
      <c r="B179" s="129"/>
    </row>
    <row r="180" spans="2:2" x14ac:dyDescent="0.25">
      <c r="B180" s="129"/>
    </row>
    <row r="181" spans="2:2" x14ac:dyDescent="0.25">
      <c r="B181" s="129"/>
    </row>
    <row r="182" spans="2:2" x14ac:dyDescent="0.25">
      <c r="B182" s="129"/>
    </row>
    <row r="183" spans="2:2" x14ac:dyDescent="0.25">
      <c r="B183" s="129"/>
    </row>
    <row r="184" spans="2:2" x14ac:dyDescent="0.25">
      <c r="B184" s="129"/>
    </row>
    <row r="185" spans="2:2" x14ac:dyDescent="0.25">
      <c r="B185" s="129"/>
    </row>
    <row r="186" spans="2:2" x14ac:dyDescent="0.25">
      <c r="B186" s="129"/>
    </row>
    <row r="187" spans="2:2" x14ac:dyDescent="0.25">
      <c r="B187" s="129"/>
    </row>
    <row r="188" spans="2:2" x14ac:dyDescent="0.25">
      <c r="B188" s="129"/>
    </row>
    <row r="189" spans="2:2" x14ac:dyDescent="0.25">
      <c r="B189" s="129"/>
    </row>
    <row r="190" spans="2:2" x14ac:dyDescent="0.25">
      <c r="B190" s="129"/>
    </row>
    <row r="191" spans="2:2" x14ac:dyDescent="0.25">
      <c r="B191" s="129"/>
    </row>
    <row r="192" spans="2:2" x14ac:dyDescent="0.25">
      <c r="B192" s="129"/>
    </row>
    <row r="193" spans="2:2" x14ac:dyDescent="0.25">
      <c r="B193" s="129"/>
    </row>
    <row r="194" spans="2:2" x14ac:dyDescent="0.25">
      <c r="B194" s="129"/>
    </row>
    <row r="195" spans="2:2" x14ac:dyDescent="0.25">
      <c r="B195" s="129"/>
    </row>
    <row r="196" spans="2:2" x14ac:dyDescent="0.25">
      <c r="B196" s="129"/>
    </row>
    <row r="197" spans="2:2" x14ac:dyDescent="0.25">
      <c r="B197" s="129"/>
    </row>
    <row r="198" spans="2:2" x14ac:dyDescent="0.25">
      <c r="B198" s="129"/>
    </row>
    <row r="199" spans="2:2" x14ac:dyDescent="0.25">
      <c r="B199" s="129"/>
    </row>
    <row r="200" spans="2:2" x14ac:dyDescent="0.25">
      <c r="B200" s="129"/>
    </row>
    <row r="201" spans="2:2" x14ac:dyDescent="0.25">
      <c r="B201" s="129"/>
    </row>
    <row r="202" spans="2:2" x14ac:dyDescent="0.25">
      <c r="B202" s="129"/>
    </row>
    <row r="203" spans="2:2" x14ac:dyDescent="0.25">
      <c r="B203" s="129"/>
    </row>
    <row r="204" spans="2:2" x14ac:dyDescent="0.25">
      <c r="B204" s="129"/>
    </row>
    <row r="205" spans="2:2" x14ac:dyDescent="0.25">
      <c r="B205" s="129"/>
    </row>
    <row r="206" spans="2:2" x14ac:dyDescent="0.25">
      <c r="B206" s="129"/>
    </row>
    <row r="207" spans="2:2" x14ac:dyDescent="0.25">
      <c r="B207" s="129"/>
    </row>
    <row r="208" spans="2:2" x14ac:dyDescent="0.25">
      <c r="B208" s="129"/>
    </row>
    <row r="209" spans="2:2" x14ac:dyDescent="0.25">
      <c r="B209" s="129"/>
    </row>
    <row r="210" spans="2:2" x14ac:dyDescent="0.25">
      <c r="B210" s="129"/>
    </row>
    <row r="211" spans="2:2" x14ac:dyDescent="0.25">
      <c r="B211" s="129"/>
    </row>
    <row r="212" spans="2:2" x14ac:dyDescent="0.25">
      <c r="B212" s="129"/>
    </row>
    <row r="213" spans="2:2" x14ac:dyDescent="0.25">
      <c r="B213" s="129"/>
    </row>
    <row r="214" spans="2:2" x14ac:dyDescent="0.25">
      <c r="B214" s="129"/>
    </row>
    <row r="215" spans="2:2" x14ac:dyDescent="0.25">
      <c r="B215" s="129"/>
    </row>
    <row r="216" spans="2:2" x14ac:dyDescent="0.25">
      <c r="B216" s="129"/>
    </row>
    <row r="217" spans="2:2" x14ac:dyDescent="0.25">
      <c r="B217" s="129"/>
    </row>
    <row r="218" spans="2:2" x14ac:dyDescent="0.25">
      <c r="B218" s="129"/>
    </row>
    <row r="219" spans="2:2" x14ac:dyDescent="0.25">
      <c r="B219" s="129"/>
    </row>
    <row r="220" spans="2:2" x14ac:dyDescent="0.25">
      <c r="B220" s="129"/>
    </row>
    <row r="221" spans="2:2" x14ac:dyDescent="0.25">
      <c r="B221" s="129"/>
    </row>
    <row r="222" spans="2:2" x14ac:dyDescent="0.25">
      <c r="B222" s="129"/>
    </row>
    <row r="223" spans="2:2" x14ac:dyDescent="0.25">
      <c r="B223" s="129"/>
    </row>
    <row r="224" spans="2:2" x14ac:dyDescent="0.25">
      <c r="B224" s="129"/>
    </row>
    <row r="225" spans="2:2" x14ac:dyDescent="0.25">
      <c r="B225" s="129"/>
    </row>
    <row r="226" spans="2:2" x14ac:dyDescent="0.25">
      <c r="B226" s="129"/>
    </row>
    <row r="227" spans="2:2" x14ac:dyDescent="0.25">
      <c r="B227" s="129"/>
    </row>
    <row r="228" spans="2:2" x14ac:dyDescent="0.25">
      <c r="B228" s="129"/>
    </row>
    <row r="229" spans="2:2" x14ac:dyDescent="0.25">
      <c r="B229" s="129"/>
    </row>
    <row r="230" spans="2:2" x14ac:dyDescent="0.25">
      <c r="B230" s="129"/>
    </row>
    <row r="231" spans="2:2" x14ac:dyDescent="0.25">
      <c r="B231" s="129"/>
    </row>
    <row r="232" spans="2:2" x14ac:dyDescent="0.25">
      <c r="B232" s="129"/>
    </row>
    <row r="233" spans="2:2" x14ac:dyDescent="0.25">
      <c r="B233" s="129"/>
    </row>
    <row r="234" spans="2:2" x14ac:dyDescent="0.25">
      <c r="B234" s="129"/>
    </row>
    <row r="235" spans="2:2" x14ac:dyDescent="0.25">
      <c r="B235" s="129"/>
    </row>
    <row r="236" spans="2:2" x14ac:dyDescent="0.25">
      <c r="B236" s="129"/>
    </row>
    <row r="237" spans="2:2" x14ac:dyDescent="0.25">
      <c r="B237" s="129"/>
    </row>
    <row r="238" spans="2:2" x14ac:dyDescent="0.25">
      <c r="B238" s="129"/>
    </row>
    <row r="239" spans="2:2" x14ac:dyDescent="0.25">
      <c r="B239" s="129"/>
    </row>
    <row r="240" spans="2:2" x14ac:dyDescent="0.25">
      <c r="B240" s="129"/>
    </row>
    <row r="241" spans="2:2" x14ac:dyDescent="0.25">
      <c r="B241" s="129"/>
    </row>
    <row r="242" spans="2:2" x14ac:dyDescent="0.25">
      <c r="B242" s="129"/>
    </row>
    <row r="243" spans="2:2" x14ac:dyDescent="0.25">
      <c r="B243" s="129"/>
    </row>
    <row r="244" spans="2:2" x14ac:dyDescent="0.25">
      <c r="B244" s="129"/>
    </row>
    <row r="245" spans="2:2" x14ac:dyDescent="0.25">
      <c r="B245" s="129"/>
    </row>
    <row r="246" spans="2:2" x14ac:dyDescent="0.25">
      <c r="B246" s="129"/>
    </row>
    <row r="247" spans="2:2" x14ac:dyDescent="0.25">
      <c r="B247" s="129"/>
    </row>
    <row r="248" spans="2:2" x14ac:dyDescent="0.25">
      <c r="B248" s="129"/>
    </row>
    <row r="249" spans="2:2" x14ac:dyDescent="0.25">
      <c r="B249" s="129"/>
    </row>
    <row r="250" spans="2:2" x14ac:dyDescent="0.25">
      <c r="B250" s="129"/>
    </row>
    <row r="251" spans="2:2" x14ac:dyDescent="0.25">
      <c r="B251" s="129"/>
    </row>
    <row r="252" spans="2:2" x14ac:dyDescent="0.25">
      <c r="B252" s="129"/>
    </row>
    <row r="253" spans="2:2" x14ac:dyDescent="0.25">
      <c r="B253" s="129"/>
    </row>
    <row r="254" spans="2:2" x14ac:dyDescent="0.25">
      <c r="B254" s="129"/>
    </row>
    <row r="255" spans="2:2" x14ac:dyDescent="0.25">
      <c r="B255" s="129"/>
    </row>
    <row r="256" spans="2:2" x14ac:dyDescent="0.25">
      <c r="B256" s="129"/>
    </row>
    <row r="257" spans="2:2" x14ac:dyDescent="0.25">
      <c r="B257" s="129"/>
    </row>
    <row r="258" spans="2:2" x14ac:dyDescent="0.25">
      <c r="B258" s="129"/>
    </row>
    <row r="259" spans="2:2" x14ac:dyDescent="0.25">
      <c r="B259" s="129"/>
    </row>
    <row r="260" spans="2:2" x14ac:dyDescent="0.25">
      <c r="B260" s="129"/>
    </row>
    <row r="261" spans="2:2" x14ac:dyDescent="0.25">
      <c r="B261" s="129"/>
    </row>
    <row r="262" spans="2:2" x14ac:dyDescent="0.25">
      <c r="B262" s="129"/>
    </row>
    <row r="263" spans="2:2" x14ac:dyDescent="0.25">
      <c r="B263" s="129"/>
    </row>
    <row r="264" spans="2:2" x14ac:dyDescent="0.25">
      <c r="B264" s="129"/>
    </row>
    <row r="265" spans="2:2" x14ac:dyDescent="0.25">
      <c r="B265" s="129"/>
    </row>
    <row r="266" spans="2:2" x14ac:dyDescent="0.25">
      <c r="B266" s="129"/>
    </row>
    <row r="267" spans="2:2" x14ac:dyDescent="0.25">
      <c r="B267" s="129"/>
    </row>
    <row r="268" spans="2:2" x14ac:dyDescent="0.25">
      <c r="B268" s="129"/>
    </row>
    <row r="269" spans="2:2" x14ac:dyDescent="0.25">
      <c r="B269" s="129"/>
    </row>
    <row r="270" spans="2:2" x14ac:dyDescent="0.25">
      <c r="B270" s="129"/>
    </row>
    <row r="271" spans="2:2" x14ac:dyDescent="0.25">
      <c r="B271" s="129"/>
    </row>
    <row r="272" spans="2:2" x14ac:dyDescent="0.25">
      <c r="B272" s="129"/>
    </row>
    <row r="273" spans="2:2" x14ac:dyDescent="0.25">
      <c r="B273" s="129"/>
    </row>
    <row r="274" spans="2:2" x14ac:dyDescent="0.25">
      <c r="B274" s="129"/>
    </row>
    <row r="275" spans="2:2" x14ac:dyDescent="0.25">
      <c r="B275" s="129"/>
    </row>
    <row r="276" spans="2:2" x14ac:dyDescent="0.25">
      <c r="B276" s="129"/>
    </row>
    <row r="277" spans="2:2" x14ac:dyDescent="0.25">
      <c r="B277" s="129"/>
    </row>
    <row r="278" spans="2:2" x14ac:dyDescent="0.25">
      <c r="B278" s="129"/>
    </row>
    <row r="279" spans="2:2" x14ac:dyDescent="0.25">
      <c r="B279" s="129"/>
    </row>
    <row r="280" spans="2:2" x14ac:dyDescent="0.25">
      <c r="B280" s="129"/>
    </row>
    <row r="281" spans="2:2" x14ac:dyDescent="0.25">
      <c r="B281" s="129"/>
    </row>
    <row r="282" spans="2:2" x14ac:dyDescent="0.25">
      <c r="B282" s="129"/>
    </row>
    <row r="283" spans="2:2" x14ac:dyDescent="0.25">
      <c r="B283" s="129"/>
    </row>
    <row r="284" spans="2:2" x14ac:dyDescent="0.25">
      <c r="B284" s="129"/>
    </row>
    <row r="285" spans="2:2" x14ac:dyDescent="0.25">
      <c r="B285" s="129"/>
    </row>
    <row r="286" spans="2:2" x14ac:dyDescent="0.25">
      <c r="B286" s="129"/>
    </row>
    <row r="287" spans="2:2" x14ac:dyDescent="0.25">
      <c r="B287" s="129"/>
    </row>
    <row r="288" spans="2:2" x14ac:dyDescent="0.25">
      <c r="B288" s="129"/>
    </row>
    <row r="289" spans="2:2" x14ac:dyDescent="0.25">
      <c r="B289" s="129"/>
    </row>
    <row r="290" spans="2:2" x14ac:dyDescent="0.25">
      <c r="B290" s="129"/>
    </row>
    <row r="291" spans="2:2" x14ac:dyDescent="0.25">
      <c r="B291" s="129"/>
    </row>
    <row r="292" spans="2:2" x14ac:dyDescent="0.25">
      <c r="B292" s="129"/>
    </row>
    <row r="293" spans="2:2" x14ac:dyDescent="0.25">
      <c r="B293" s="129"/>
    </row>
    <row r="294" spans="2:2" x14ac:dyDescent="0.25">
      <c r="B294" s="129"/>
    </row>
    <row r="295" spans="2:2" x14ac:dyDescent="0.25">
      <c r="B295" s="129"/>
    </row>
    <row r="296" spans="2:2" x14ac:dyDescent="0.25">
      <c r="B296" s="129"/>
    </row>
    <row r="297" spans="2:2" x14ac:dyDescent="0.25">
      <c r="B297" s="129"/>
    </row>
    <row r="298" spans="2:2" x14ac:dyDescent="0.25">
      <c r="B298" s="129"/>
    </row>
    <row r="299" spans="2:2" x14ac:dyDescent="0.25">
      <c r="B299" s="129"/>
    </row>
    <row r="300" spans="2:2" x14ac:dyDescent="0.25">
      <c r="B300" s="129"/>
    </row>
    <row r="301" spans="2:2" x14ac:dyDescent="0.25">
      <c r="B301" s="129"/>
    </row>
    <row r="302" spans="2:2" x14ac:dyDescent="0.25">
      <c r="B302" s="129"/>
    </row>
    <row r="303" spans="2:2" x14ac:dyDescent="0.25">
      <c r="B303" s="129"/>
    </row>
    <row r="304" spans="2:2" x14ac:dyDescent="0.25">
      <c r="B304" s="129"/>
    </row>
    <row r="305" spans="2:2" x14ac:dyDescent="0.25">
      <c r="B305" s="129"/>
    </row>
    <row r="306" spans="2:2" x14ac:dyDescent="0.25">
      <c r="B306" s="129"/>
    </row>
    <row r="307" spans="2:2" x14ac:dyDescent="0.25">
      <c r="B307" s="129"/>
    </row>
    <row r="308" spans="2:2" x14ac:dyDescent="0.25">
      <c r="B308" s="129"/>
    </row>
    <row r="309" spans="2:2" x14ac:dyDescent="0.25">
      <c r="B309" s="129"/>
    </row>
    <row r="310" spans="2:2" x14ac:dyDescent="0.25">
      <c r="B310" s="129"/>
    </row>
    <row r="311" spans="2:2" x14ac:dyDescent="0.25">
      <c r="B311" s="129"/>
    </row>
    <row r="312" spans="2:2" x14ac:dyDescent="0.25">
      <c r="B312" s="129"/>
    </row>
    <row r="313" spans="2:2" x14ac:dyDescent="0.25">
      <c r="B313" s="129"/>
    </row>
    <row r="314" spans="2:2" x14ac:dyDescent="0.25">
      <c r="B314" s="129"/>
    </row>
    <row r="315" spans="2:2" x14ac:dyDescent="0.25">
      <c r="B315" s="129"/>
    </row>
    <row r="316" spans="2:2" x14ac:dyDescent="0.25">
      <c r="B316" s="129"/>
    </row>
    <row r="317" spans="2:2" x14ac:dyDescent="0.25">
      <c r="B317" s="129"/>
    </row>
    <row r="318" spans="2:2" x14ac:dyDescent="0.25">
      <c r="B318" s="129"/>
    </row>
    <row r="319" spans="2:2" x14ac:dyDescent="0.25">
      <c r="B319" s="129"/>
    </row>
    <row r="320" spans="2:2" x14ac:dyDescent="0.25">
      <c r="B320" s="129"/>
    </row>
    <row r="321" spans="2:2" x14ac:dyDescent="0.25">
      <c r="B321" s="129"/>
    </row>
    <row r="322" spans="2:2" x14ac:dyDescent="0.25">
      <c r="B322" s="129"/>
    </row>
    <row r="323" spans="2:2" x14ac:dyDescent="0.25">
      <c r="B323" s="129"/>
    </row>
    <row r="324" spans="2:2" x14ac:dyDescent="0.25">
      <c r="B324" s="129"/>
    </row>
    <row r="325" spans="2:2" x14ac:dyDescent="0.25">
      <c r="B325" s="129"/>
    </row>
    <row r="326" spans="2:2" x14ac:dyDescent="0.25">
      <c r="B326" s="129"/>
    </row>
    <row r="327" spans="2:2" x14ac:dyDescent="0.25">
      <c r="B327" s="129"/>
    </row>
    <row r="328" spans="2:2" x14ac:dyDescent="0.25">
      <c r="B328" s="129"/>
    </row>
    <row r="329" spans="2:2" x14ac:dyDescent="0.25">
      <c r="B329" s="129"/>
    </row>
    <row r="330" spans="2:2" x14ac:dyDescent="0.25">
      <c r="B330" s="129"/>
    </row>
    <row r="331" spans="2:2" x14ac:dyDescent="0.25">
      <c r="B331" s="129"/>
    </row>
    <row r="332" spans="2:2" x14ac:dyDescent="0.25">
      <c r="B332" s="129"/>
    </row>
    <row r="333" spans="2:2" x14ac:dyDescent="0.25">
      <c r="B333" s="129"/>
    </row>
    <row r="334" spans="2:2" x14ac:dyDescent="0.25">
      <c r="B334" s="129"/>
    </row>
    <row r="335" spans="2:2" x14ac:dyDescent="0.25">
      <c r="B335" s="129"/>
    </row>
    <row r="336" spans="2:2" x14ac:dyDescent="0.25">
      <c r="B336" s="129"/>
    </row>
    <row r="337" spans="2:2" x14ac:dyDescent="0.25">
      <c r="B337" s="129"/>
    </row>
    <row r="338" spans="2:2" x14ac:dyDescent="0.25">
      <c r="B338" s="129"/>
    </row>
    <row r="339" spans="2:2" x14ac:dyDescent="0.25">
      <c r="B339" s="129"/>
    </row>
    <row r="340" spans="2:2" x14ac:dyDescent="0.25">
      <c r="B340" s="129"/>
    </row>
    <row r="341" spans="2:2" x14ac:dyDescent="0.25">
      <c r="B341" s="129"/>
    </row>
    <row r="342" spans="2:2" x14ac:dyDescent="0.25">
      <c r="B342" s="129"/>
    </row>
    <row r="343" spans="2:2" x14ac:dyDescent="0.25">
      <c r="B343" s="129"/>
    </row>
    <row r="344" spans="2:2" x14ac:dyDescent="0.25">
      <c r="B344" s="129"/>
    </row>
    <row r="345" spans="2:2" x14ac:dyDescent="0.25">
      <c r="B345" s="129"/>
    </row>
    <row r="346" spans="2:2" x14ac:dyDescent="0.25">
      <c r="B346" s="129"/>
    </row>
    <row r="347" spans="2:2" x14ac:dyDescent="0.25">
      <c r="B347" s="129"/>
    </row>
    <row r="348" spans="2:2" x14ac:dyDescent="0.25">
      <c r="B348" s="129"/>
    </row>
    <row r="349" spans="2:2" x14ac:dyDescent="0.25">
      <c r="B349" s="129"/>
    </row>
    <row r="350" spans="2:2" x14ac:dyDescent="0.25">
      <c r="B350" s="129"/>
    </row>
    <row r="351" spans="2:2" x14ac:dyDescent="0.25">
      <c r="B351" s="129"/>
    </row>
    <row r="352" spans="2:2" x14ac:dyDescent="0.25">
      <c r="B352" s="129"/>
    </row>
    <row r="353" spans="2:2" x14ac:dyDescent="0.25">
      <c r="B353" s="129"/>
    </row>
    <row r="354" spans="2:2" x14ac:dyDescent="0.25">
      <c r="B354" s="129"/>
    </row>
    <row r="355" spans="2:2" x14ac:dyDescent="0.25">
      <c r="B355" s="129"/>
    </row>
    <row r="356" spans="2:2" x14ac:dyDescent="0.25">
      <c r="B356" s="129"/>
    </row>
    <row r="357" spans="2:2" x14ac:dyDescent="0.25">
      <c r="B357" s="129"/>
    </row>
    <row r="358" spans="2:2" x14ac:dyDescent="0.25">
      <c r="B358" s="129"/>
    </row>
    <row r="359" spans="2:2" x14ac:dyDescent="0.25">
      <c r="B359" s="129"/>
    </row>
    <row r="360" spans="2:2" x14ac:dyDescent="0.25">
      <c r="B360" s="129"/>
    </row>
    <row r="361" spans="2:2" x14ac:dyDescent="0.25">
      <c r="B361" s="129"/>
    </row>
    <row r="362" spans="2:2" x14ac:dyDescent="0.25">
      <c r="B362" s="129"/>
    </row>
    <row r="363" spans="2:2" x14ac:dyDescent="0.25">
      <c r="B363" s="129"/>
    </row>
    <row r="364" spans="2:2" x14ac:dyDescent="0.25">
      <c r="B364" s="129"/>
    </row>
    <row r="365" spans="2:2" x14ac:dyDescent="0.25">
      <c r="B365" s="129"/>
    </row>
    <row r="366" spans="2:2" x14ac:dyDescent="0.25">
      <c r="B366" s="129"/>
    </row>
    <row r="367" spans="2:2" x14ac:dyDescent="0.25">
      <c r="B367" s="129"/>
    </row>
    <row r="368" spans="2:2" x14ac:dyDescent="0.25">
      <c r="B368" s="129"/>
    </row>
    <row r="369" spans="2:2" x14ac:dyDescent="0.25">
      <c r="B369" s="129"/>
    </row>
    <row r="370" spans="2:2" x14ac:dyDescent="0.25">
      <c r="B370" s="129"/>
    </row>
    <row r="371" spans="2:2" x14ac:dyDescent="0.25">
      <c r="B371" s="129"/>
    </row>
    <row r="372" spans="2:2" x14ac:dyDescent="0.25">
      <c r="B372" s="129"/>
    </row>
    <row r="373" spans="2:2" x14ac:dyDescent="0.25">
      <c r="B373" s="129"/>
    </row>
    <row r="374" spans="2:2" x14ac:dyDescent="0.25">
      <c r="B374" s="129"/>
    </row>
    <row r="375" spans="2:2" x14ac:dyDescent="0.25">
      <c r="B375" s="129"/>
    </row>
    <row r="376" spans="2:2" x14ac:dyDescent="0.25">
      <c r="B376" s="129"/>
    </row>
    <row r="377" spans="2:2" x14ac:dyDescent="0.25">
      <c r="B377" s="129"/>
    </row>
    <row r="378" spans="2:2" x14ac:dyDescent="0.25">
      <c r="B378" s="129"/>
    </row>
    <row r="379" spans="2:2" x14ac:dyDescent="0.25">
      <c r="B379" s="129"/>
    </row>
    <row r="380" spans="2:2" x14ac:dyDescent="0.25">
      <c r="B380" s="129"/>
    </row>
    <row r="381" spans="2:2" x14ac:dyDescent="0.25">
      <c r="B381" s="129"/>
    </row>
    <row r="382" spans="2:2" x14ac:dyDescent="0.25">
      <c r="B382" s="129"/>
    </row>
    <row r="383" spans="2:2" x14ac:dyDescent="0.25">
      <c r="B383" s="129"/>
    </row>
    <row r="384" spans="2:2" x14ac:dyDescent="0.25">
      <c r="B384" s="129"/>
    </row>
    <row r="385" spans="2:2" x14ac:dyDescent="0.25">
      <c r="B385" s="129"/>
    </row>
    <row r="386" spans="2:2" x14ac:dyDescent="0.25">
      <c r="B386" s="129"/>
    </row>
    <row r="387" spans="2:2" x14ac:dyDescent="0.25">
      <c r="B387" s="129"/>
    </row>
    <row r="388" spans="2:2" x14ac:dyDescent="0.25">
      <c r="B388" s="129"/>
    </row>
    <row r="389" spans="2:2" x14ac:dyDescent="0.25">
      <c r="B389" s="129"/>
    </row>
    <row r="390" spans="2:2" x14ac:dyDescent="0.25">
      <c r="B390" s="129"/>
    </row>
    <row r="391" spans="2:2" x14ac:dyDescent="0.25">
      <c r="B391" s="129"/>
    </row>
    <row r="392" spans="2:2" x14ac:dyDescent="0.25">
      <c r="B392" s="129"/>
    </row>
    <row r="393" spans="2:2" x14ac:dyDescent="0.25">
      <c r="B393" s="129"/>
    </row>
    <row r="394" spans="2:2" x14ac:dyDescent="0.25">
      <c r="B394" s="129"/>
    </row>
    <row r="395" spans="2:2" x14ac:dyDescent="0.25">
      <c r="B395" s="129"/>
    </row>
    <row r="396" spans="2:2" x14ac:dyDescent="0.25">
      <c r="B396" s="129"/>
    </row>
    <row r="397" spans="2:2" x14ac:dyDescent="0.25">
      <c r="B397" s="129"/>
    </row>
    <row r="398" spans="2:2" x14ac:dyDescent="0.25">
      <c r="B398" s="129"/>
    </row>
    <row r="399" spans="2:2" x14ac:dyDescent="0.25">
      <c r="B399" s="129"/>
    </row>
    <row r="400" spans="2:2" x14ac:dyDescent="0.25">
      <c r="B400" s="129"/>
    </row>
    <row r="401" spans="2:2" x14ac:dyDescent="0.25">
      <c r="B401" s="129"/>
    </row>
    <row r="402" spans="2:2" x14ac:dyDescent="0.25">
      <c r="B402" s="129"/>
    </row>
    <row r="403" spans="2:2" x14ac:dyDescent="0.25">
      <c r="B403" s="129"/>
    </row>
    <row r="404" spans="2:2" x14ac:dyDescent="0.25">
      <c r="B404" s="129"/>
    </row>
    <row r="405" spans="2:2" x14ac:dyDescent="0.25">
      <c r="B405" s="129"/>
    </row>
    <row r="406" spans="2:2" x14ac:dyDescent="0.25">
      <c r="B406" s="129"/>
    </row>
    <row r="407" spans="2:2" x14ac:dyDescent="0.25">
      <c r="B407" s="129"/>
    </row>
    <row r="408" spans="2:2" x14ac:dyDescent="0.25">
      <c r="B408" s="129"/>
    </row>
    <row r="409" spans="2:2" x14ac:dyDescent="0.25">
      <c r="B409" s="129"/>
    </row>
    <row r="410" spans="2:2" x14ac:dyDescent="0.25">
      <c r="B410" s="129"/>
    </row>
    <row r="411" spans="2:2" x14ac:dyDescent="0.25">
      <c r="B411" s="129"/>
    </row>
    <row r="412" spans="2:2" x14ac:dyDescent="0.25">
      <c r="B412" s="129"/>
    </row>
    <row r="413" spans="2:2" x14ac:dyDescent="0.25">
      <c r="B413" s="129"/>
    </row>
    <row r="414" spans="2:2" x14ac:dyDescent="0.25">
      <c r="B414" s="129"/>
    </row>
    <row r="415" spans="2:2" x14ac:dyDescent="0.25">
      <c r="B415" s="129"/>
    </row>
    <row r="416" spans="2:2" x14ac:dyDescent="0.25">
      <c r="B416" s="129"/>
    </row>
    <row r="417" spans="2:2" x14ac:dyDescent="0.25">
      <c r="B417" s="129"/>
    </row>
    <row r="418" spans="2:2" x14ac:dyDescent="0.25">
      <c r="B418" s="129"/>
    </row>
    <row r="419" spans="2:2" x14ac:dyDescent="0.25">
      <c r="B419" s="129"/>
    </row>
    <row r="420" spans="2:2" x14ac:dyDescent="0.25">
      <c r="B420" s="129"/>
    </row>
    <row r="421" spans="2:2" x14ac:dyDescent="0.25">
      <c r="B421" s="129"/>
    </row>
    <row r="422" spans="2:2" x14ac:dyDescent="0.25">
      <c r="B422" s="129"/>
    </row>
    <row r="423" spans="2:2" x14ac:dyDescent="0.25">
      <c r="B423" s="129"/>
    </row>
    <row r="424" spans="2:2" x14ac:dyDescent="0.25">
      <c r="B424" s="129"/>
    </row>
    <row r="425" spans="2:2" x14ac:dyDescent="0.25">
      <c r="B425" s="129"/>
    </row>
    <row r="426" spans="2:2" x14ac:dyDescent="0.25">
      <c r="B426" s="129"/>
    </row>
    <row r="427" spans="2:2" x14ac:dyDescent="0.25">
      <c r="B427" s="129"/>
    </row>
    <row r="428" spans="2:2" x14ac:dyDescent="0.25">
      <c r="B428" s="129"/>
    </row>
    <row r="429" spans="2:2" x14ac:dyDescent="0.25">
      <c r="B429" s="129"/>
    </row>
    <row r="430" spans="2:2" x14ac:dyDescent="0.25">
      <c r="B430" s="129"/>
    </row>
    <row r="431" spans="2:2" x14ac:dyDescent="0.25">
      <c r="B431" s="129"/>
    </row>
    <row r="432" spans="2:2" x14ac:dyDescent="0.25">
      <c r="B432" s="129"/>
    </row>
    <row r="433" spans="2:2" x14ac:dyDescent="0.25">
      <c r="B433" s="129"/>
    </row>
    <row r="434" spans="2:2" x14ac:dyDescent="0.25">
      <c r="B434" s="129"/>
    </row>
    <row r="435" spans="2:2" x14ac:dyDescent="0.25">
      <c r="B435" s="129"/>
    </row>
    <row r="436" spans="2:2" x14ac:dyDescent="0.25">
      <c r="B436" s="129"/>
    </row>
    <row r="437" spans="2:2" x14ac:dyDescent="0.25">
      <c r="B437" s="129"/>
    </row>
    <row r="438" spans="2:2" x14ac:dyDescent="0.25">
      <c r="B438" s="129"/>
    </row>
    <row r="439" spans="2:2" x14ac:dyDescent="0.25">
      <c r="B439" s="129"/>
    </row>
    <row r="440" spans="2:2" x14ac:dyDescent="0.25">
      <c r="B440" s="129"/>
    </row>
    <row r="441" spans="2:2" x14ac:dyDescent="0.25">
      <c r="B441" s="129"/>
    </row>
    <row r="442" spans="2:2" x14ac:dyDescent="0.25">
      <c r="B442" s="129"/>
    </row>
    <row r="443" spans="2:2" x14ac:dyDescent="0.25">
      <c r="B443" s="129"/>
    </row>
    <row r="444" spans="2:2" x14ac:dyDescent="0.25">
      <c r="B444" s="129"/>
    </row>
    <row r="445" spans="2:2" x14ac:dyDescent="0.25">
      <c r="B445" s="129"/>
    </row>
    <row r="446" spans="2:2" x14ac:dyDescent="0.25">
      <c r="B446" s="129"/>
    </row>
    <row r="447" spans="2:2" x14ac:dyDescent="0.25">
      <c r="B447" s="129"/>
    </row>
    <row r="448" spans="2:2" x14ac:dyDescent="0.25">
      <c r="B448" s="129"/>
    </row>
    <row r="449" spans="2:2" x14ac:dyDescent="0.25">
      <c r="B449" s="129"/>
    </row>
    <row r="450" spans="2:2" x14ac:dyDescent="0.25">
      <c r="B450" s="129"/>
    </row>
    <row r="451" spans="2:2" x14ac:dyDescent="0.25">
      <c r="B451" s="129"/>
    </row>
    <row r="452" spans="2:2" x14ac:dyDescent="0.25">
      <c r="B452" s="129"/>
    </row>
    <row r="453" spans="2:2" x14ac:dyDescent="0.25">
      <c r="B453" s="129"/>
    </row>
    <row r="454" spans="2:2" x14ac:dyDescent="0.25">
      <c r="B454" s="129"/>
    </row>
    <row r="455" spans="2:2" x14ac:dyDescent="0.25">
      <c r="B455" s="129"/>
    </row>
    <row r="456" spans="2:2" x14ac:dyDescent="0.25">
      <c r="B456" s="129"/>
    </row>
    <row r="457" spans="2:2" x14ac:dyDescent="0.25">
      <c r="B457" s="129"/>
    </row>
    <row r="458" spans="2:2" x14ac:dyDescent="0.25">
      <c r="B458" s="129"/>
    </row>
    <row r="459" spans="2:2" x14ac:dyDescent="0.25">
      <c r="B459" s="129"/>
    </row>
    <row r="460" spans="2:2" x14ac:dyDescent="0.25">
      <c r="B460" s="129"/>
    </row>
    <row r="461" spans="2:2" x14ac:dyDescent="0.25">
      <c r="B461" s="129"/>
    </row>
    <row r="462" spans="2:2" x14ac:dyDescent="0.25">
      <c r="B462" s="129"/>
    </row>
    <row r="463" spans="2:2" x14ac:dyDescent="0.25">
      <c r="B463" s="129"/>
    </row>
    <row r="464" spans="2:2" x14ac:dyDescent="0.25">
      <c r="B464" s="129"/>
    </row>
    <row r="465" spans="2:2" x14ac:dyDescent="0.25">
      <c r="B465" s="129"/>
    </row>
    <row r="466" spans="2:2" x14ac:dyDescent="0.25">
      <c r="B466" s="129"/>
    </row>
    <row r="467" spans="2:2" x14ac:dyDescent="0.25">
      <c r="B467" s="129"/>
    </row>
    <row r="468" spans="2:2" x14ac:dyDescent="0.25">
      <c r="B468" s="129"/>
    </row>
    <row r="469" spans="2:2" x14ac:dyDescent="0.25">
      <c r="B469" s="129"/>
    </row>
    <row r="470" spans="2:2" x14ac:dyDescent="0.25">
      <c r="B470" s="129"/>
    </row>
    <row r="471" spans="2:2" x14ac:dyDescent="0.25">
      <c r="B471" s="129"/>
    </row>
    <row r="472" spans="2:2" x14ac:dyDescent="0.25">
      <c r="B472" s="129"/>
    </row>
    <row r="473" spans="2:2" x14ac:dyDescent="0.25">
      <c r="B473" s="129"/>
    </row>
    <row r="474" spans="2:2" x14ac:dyDescent="0.25">
      <c r="B474" s="129"/>
    </row>
    <row r="475" spans="2:2" x14ac:dyDescent="0.25">
      <c r="B475" s="129"/>
    </row>
    <row r="476" spans="2:2" x14ac:dyDescent="0.25">
      <c r="B476" s="129"/>
    </row>
    <row r="477" spans="2:2" x14ac:dyDescent="0.25">
      <c r="B477" s="129"/>
    </row>
    <row r="478" spans="2:2" x14ac:dyDescent="0.25">
      <c r="B478" s="129"/>
    </row>
    <row r="479" spans="2:2" x14ac:dyDescent="0.25">
      <c r="B479" s="129"/>
    </row>
    <row r="480" spans="2:2" x14ac:dyDescent="0.25">
      <c r="B480" s="129"/>
    </row>
    <row r="481" spans="2:2" x14ac:dyDescent="0.25">
      <c r="B481" s="129"/>
    </row>
    <row r="482" spans="2:2" x14ac:dyDescent="0.25">
      <c r="B482" s="129"/>
    </row>
    <row r="483" spans="2:2" x14ac:dyDescent="0.25">
      <c r="B483" s="129"/>
    </row>
    <row r="484" spans="2:2" x14ac:dyDescent="0.25">
      <c r="B484" s="129"/>
    </row>
    <row r="485" spans="2:2" x14ac:dyDescent="0.25">
      <c r="B485" s="129"/>
    </row>
    <row r="486" spans="2:2" x14ac:dyDescent="0.25">
      <c r="B486" s="129"/>
    </row>
    <row r="487" spans="2:2" x14ac:dyDescent="0.25">
      <c r="B487" s="129"/>
    </row>
    <row r="488" spans="2:2" x14ac:dyDescent="0.25">
      <c r="B488" s="129"/>
    </row>
    <row r="489" spans="2:2" x14ac:dyDescent="0.25">
      <c r="B489" s="129"/>
    </row>
    <row r="490" spans="2:2" x14ac:dyDescent="0.25">
      <c r="B490" s="129"/>
    </row>
    <row r="491" spans="2:2" x14ac:dyDescent="0.25">
      <c r="B491" s="129"/>
    </row>
    <row r="492" spans="2:2" x14ac:dyDescent="0.25">
      <c r="B492" s="129"/>
    </row>
    <row r="493" spans="2:2" x14ac:dyDescent="0.25">
      <c r="B493" s="129"/>
    </row>
    <row r="494" spans="2:2" x14ac:dyDescent="0.25">
      <c r="B494" s="129"/>
    </row>
    <row r="495" spans="2:2" x14ac:dyDescent="0.25">
      <c r="B495" s="129"/>
    </row>
    <row r="496" spans="2:2" x14ac:dyDescent="0.25">
      <c r="B496" s="129"/>
    </row>
    <row r="497" spans="2:2" x14ac:dyDescent="0.25">
      <c r="B497" s="129"/>
    </row>
    <row r="498" spans="2:2" x14ac:dyDescent="0.25">
      <c r="B498" s="129"/>
    </row>
    <row r="499" spans="2:2" x14ac:dyDescent="0.25">
      <c r="B499" s="129"/>
    </row>
    <row r="500" spans="2:2" x14ac:dyDescent="0.25">
      <c r="B500" s="129"/>
    </row>
    <row r="501" spans="2:2" x14ac:dyDescent="0.25">
      <c r="B501" s="129"/>
    </row>
    <row r="502" spans="2:2" x14ac:dyDescent="0.25">
      <c r="B502" s="129"/>
    </row>
    <row r="503" spans="2:2" x14ac:dyDescent="0.25">
      <c r="B503" s="129"/>
    </row>
    <row r="504" spans="2:2" x14ac:dyDescent="0.25">
      <c r="B504" s="129"/>
    </row>
    <row r="505" spans="2:2" x14ac:dyDescent="0.25">
      <c r="B505" s="129"/>
    </row>
    <row r="506" spans="2:2" x14ac:dyDescent="0.25">
      <c r="B506" s="129"/>
    </row>
    <row r="507" spans="2:2" x14ac:dyDescent="0.25">
      <c r="B507" s="129"/>
    </row>
    <row r="508" spans="2:2" x14ac:dyDescent="0.25">
      <c r="B508" s="129"/>
    </row>
    <row r="509" spans="2:2" x14ac:dyDescent="0.25">
      <c r="B509" s="129"/>
    </row>
    <row r="510" spans="2:2" x14ac:dyDescent="0.25">
      <c r="B510" s="129"/>
    </row>
    <row r="511" spans="2:2" x14ac:dyDescent="0.25">
      <c r="B511" s="129"/>
    </row>
    <row r="512" spans="2:2" x14ac:dyDescent="0.25">
      <c r="B512" s="129"/>
    </row>
    <row r="513" spans="2:2" x14ac:dyDescent="0.25">
      <c r="B513" s="129"/>
    </row>
    <row r="514" spans="2:2" x14ac:dyDescent="0.25">
      <c r="B514" s="129"/>
    </row>
    <row r="515" spans="2:2" x14ac:dyDescent="0.25">
      <c r="B515" s="129"/>
    </row>
    <row r="516" spans="2:2" x14ac:dyDescent="0.25">
      <c r="B516" s="129"/>
    </row>
    <row r="517" spans="2:2" x14ac:dyDescent="0.25">
      <c r="B517" s="129"/>
    </row>
    <row r="518" spans="2:2" x14ac:dyDescent="0.25">
      <c r="B518" s="129"/>
    </row>
    <row r="519" spans="2:2" x14ac:dyDescent="0.25">
      <c r="B519" s="129"/>
    </row>
    <row r="520" spans="2:2" x14ac:dyDescent="0.25">
      <c r="B520" s="129"/>
    </row>
    <row r="521" spans="2:2" x14ac:dyDescent="0.25">
      <c r="B521" s="129"/>
    </row>
    <row r="522" spans="2:2" x14ac:dyDescent="0.25">
      <c r="B522" s="129"/>
    </row>
    <row r="523" spans="2:2" x14ac:dyDescent="0.25">
      <c r="B523" s="129"/>
    </row>
    <row r="524" spans="2:2" x14ac:dyDescent="0.25">
      <c r="B524" s="129"/>
    </row>
    <row r="525" spans="2:2" x14ac:dyDescent="0.25">
      <c r="B525" s="129"/>
    </row>
    <row r="526" spans="2:2" x14ac:dyDescent="0.25">
      <c r="B526" s="129"/>
    </row>
    <row r="527" spans="2:2" x14ac:dyDescent="0.25">
      <c r="B527" s="129"/>
    </row>
    <row r="528" spans="2:2" x14ac:dyDescent="0.25">
      <c r="B528" s="129"/>
    </row>
    <row r="529" spans="2:2" x14ac:dyDescent="0.25">
      <c r="B529" s="129"/>
    </row>
    <row r="530" spans="2:2" x14ac:dyDescent="0.25">
      <c r="B530" s="129"/>
    </row>
    <row r="531" spans="2:2" x14ac:dyDescent="0.25">
      <c r="B531" s="129"/>
    </row>
    <row r="532" spans="2:2" x14ac:dyDescent="0.25">
      <c r="B532" s="129"/>
    </row>
    <row r="533" spans="2:2" x14ac:dyDescent="0.25">
      <c r="B533" s="129"/>
    </row>
    <row r="534" spans="2:2" x14ac:dyDescent="0.25">
      <c r="B534" s="129"/>
    </row>
    <row r="535" spans="2:2" x14ac:dyDescent="0.25">
      <c r="B535" s="129"/>
    </row>
    <row r="536" spans="2:2" x14ac:dyDescent="0.25">
      <c r="B536" s="129"/>
    </row>
    <row r="537" spans="2:2" x14ac:dyDescent="0.25">
      <c r="B537" s="129"/>
    </row>
    <row r="538" spans="2:2" x14ac:dyDescent="0.25">
      <c r="B538" s="129"/>
    </row>
    <row r="539" spans="2:2" x14ac:dyDescent="0.25">
      <c r="B539" s="129"/>
    </row>
    <row r="540" spans="2:2" x14ac:dyDescent="0.25">
      <c r="B540" s="129"/>
    </row>
    <row r="541" spans="2:2" x14ac:dyDescent="0.25">
      <c r="B541" s="129"/>
    </row>
    <row r="542" spans="2:2" x14ac:dyDescent="0.25">
      <c r="B542" s="129"/>
    </row>
    <row r="543" spans="2:2" x14ac:dyDescent="0.25">
      <c r="B543" s="129"/>
    </row>
    <row r="544" spans="2:2" x14ac:dyDescent="0.25">
      <c r="B544" s="129"/>
    </row>
    <row r="545" spans="2:2" x14ac:dyDescent="0.25">
      <c r="B545" s="129"/>
    </row>
    <row r="546" spans="2:2" x14ac:dyDescent="0.25">
      <c r="B546" s="129"/>
    </row>
    <row r="547" spans="2:2" x14ac:dyDescent="0.25">
      <c r="B547" s="129"/>
    </row>
    <row r="548" spans="2:2" x14ac:dyDescent="0.25">
      <c r="B548" s="129"/>
    </row>
    <row r="549" spans="2:2" x14ac:dyDescent="0.25">
      <c r="B549" s="129"/>
    </row>
    <row r="550" spans="2:2" x14ac:dyDescent="0.25">
      <c r="B550" s="129"/>
    </row>
    <row r="551" spans="2:2" x14ac:dyDescent="0.25">
      <c r="B551" s="129"/>
    </row>
    <row r="552" spans="2:2" x14ac:dyDescent="0.25">
      <c r="B552" s="129"/>
    </row>
    <row r="553" spans="2:2" x14ac:dyDescent="0.25">
      <c r="B553" s="129"/>
    </row>
    <row r="554" spans="2:2" x14ac:dyDescent="0.25">
      <c r="B554" s="129"/>
    </row>
    <row r="555" spans="2:2" x14ac:dyDescent="0.25">
      <c r="B555" s="129"/>
    </row>
    <row r="556" spans="2:2" x14ac:dyDescent="0.25">
      <c r="B556" s="129"/>
    </row>
    <row r="557" spans="2:2" x14ac:dyDescent="0.25">
      <c r="B557" s="129"/>
    </row>
    <row r="558" spans="2:2" x14ac:dyDescent="0.25">
      <c r="B558" s="129"/>
    </row>
    <row r="559" spans="2:2" x14ac:dyDescent="0.25">
      <c r="B559" s="129"/>
    </row>
    <row r="560" spans="2:2" x14ac:dyDescent="0.25">
      <c r="B560" s="129"/>
    </row>
    <row r="561" spans="2:2" x14ac:dyDescent="0.25">
      <c r="B561" s="129"/>
    </row>
    <row r="562" spans="2:2" x14ac:dyDescent="0.25">
      <c r="B562" s="129"/>
    </row>
    <row r="563" spans="2:2" x14ac:dyDescent="0.25">
      <c r="B563" s="129"/>
    </row>
    <row r="564" spans="2:2" x14ac:dyDescent="0.25">
      <c r="B564" s="129"/>
    </row>
    <row r="565" spans="2:2" x14ac:dyDescent="0.25">
      <c r="B565" s="129"/>
    </row>
    <row r="566" spans="2:2" x14ac:dyDescent="0.25">
      <c r="B566" s="129"/>
    </row>
    <row r="567" spans="2:2" x14ac:dyDescent="0.25">
      <c r="B567" s="129"/>
    </row>
    <row r="568" spans="2:2" x14ac:dyDescent="0.25">
      <c r="B568" s="129"/>
    </row>
    <row r="569" spans="2:2" x14ac:dyDescent="0.25">
      <c r="B569" s="129"/>
    </row>
    <row r="570" spans="2:2" x14ac:dyDescent="0.25">
      <c r="B570" s="129"/>
    </row>
    <row r="571" spans="2:2" x14ac:dyDescent="0.25">
      <c r="B571" s="129"/>
    </row>
    <row r="572" spans="2:2" x14ac:dyDescent="0.25">
      <c r="B572" s="129"/>
    </row>
    <row r="573" spans="2:2" x14ac:dyDescent="0.25">
      <c r="B573" s="129"/>
    </row>
    <row r="574" spans="2:2" x14ac:dyDescent="0.25">
      <c r="B574" s="129"/>
    </row>
    <row r="575" spans="2:2" x14ac:dyDescent="0.25">
      <c r="B575" s="129"/>
    </row>
    <row r="576" spans="2:2" x14ac:dyDescent="0.25">
      <c r="B576" s="129"/>
    </row>
    <row r="577" spans="2:2" x14ac:dyDescent="0.25">
      <c r="B577" s="129"/>
    </row>
    <row r="578" spans="2:2" x14ac:dyDescent="0.25">
      <c r="B578" s="129"/>
    </row>
    <row r="579" spans="2:2" x14ac:dyDescent="0.25">
      <c r="B579" s="129"/>
    </row>
    <row r="580" spans="2:2" x14ac:dyDescent="0.25">
      <c r="B580" s="129"/>
    </row>
    <row r="581" spans="2:2" x14ac:dyDescent="0.25">
      <c r="B581" s="129"/>
    </row>
    <row r="582" spans="2:2" x14ac:dyDescent="0.25">
      <c r="B582" s="129"/>
    </row>
    <row r="583" spans="2:2" x14ac:dyDescent="0.25">
      <c r="B583" s="129"/>
    </row>
    <row r="584" spans="2:2" x14ac:dyDescent="0.25">
      <c r="B584" s="129"/>
    </row>
    <row r="585" spans="2:2" x14ac:dyDescent="0.25">
      <c r="B585" s="129"/>
    </row>
    <row r="586" spans="2:2" x14ac:dyDescent="0.25">
      <c r="B586" s="129"/>
    </row>
    <row r="587" spans="2:2" x14ac:dyDescent="0.25">
      <c r="B587" s="129"/>
    </row>
    <row r="588" spans="2:2" x14ac:dyDescent="0.25">
      <c r="B588" s="129"/>
    </row>
    <row r="589" spans="2:2" x14ac:dyDescent="0.25">
      <c r="B589" s="129"/>
    </row>
    <row r="590" spans="2:2" x14ac:dyDescent="0.25">
      <c r="B590" s="129"/>
    </row>
    <row r="591" spans="2:2" x14ac:dyDescent="0.25">
      <c r="B591" s="129"/>
    </row>
    <row r="592" spans="2:2" x14ac:dyDescent="0.25">
      <c r="B592" s="129"/>
    </row>
    <row r="593" spans="2:2" x14ac:dyDescent="0.25">
      <c r="B593" s="129"/>
    </row>
    <row r="594" spans="2:2" x14ac:dyDescent="0.25">
      <c r="B594" s="129"/>
    </row>
    <row r="595" spans="2:2" x14ac:dyDescent="0.25">
      <c r="B595" s="129"/>
    </row>
    <row r="596" spans="2:2" x14ac:dyDescent="0.25">
      <c r="B596" s="129"/>
    </row>
    <row r="597" spans="2:2" x14ac:dyDescent="0.25">
      <c r="B597" s="129"/>
    </row>
    <row r="598" spans="2:2" x14ac:dyDescent="0.25">
      <c r="B598" s="129"/>
    </row>
    <row r="599" spans="2:2" x14ac:dyDescent="0.25">
      <c r="B599" s="129"/>
    </row>
    <row r="600" spans="2:2" x14ac:dyDescent="0.25">
      <c r="B600" s="129"/>
    </row>
    <row r="601" spans="2:2" x14ac:dyDescent="0.25">
      <c r="B601" s="129"/>
    </row>
    <row r="602" spans="2:2" x14ac:dyDescent="0.25">
      <c r="B602" s="129"/>
    </row>
    <row r="603" spans="2:2" x14ac:dyDescent="0.25">
      <c r="B603" s="129"/>
    </row>
    <row r="604" spans="2:2" x14ac:dyDescent="0.25">
      <c r="B604" s="129"/>
    </row>
    <row r="605" spans="2:2" x14ac:dyDescent="0.25">
      <c r="B605" s="129"/>
    </row>
    <row r="606" spans="2:2" x14ac:dyDescent="0.25">
      <c r="B606" s="129"/>
    </row>
    <row r="607" spans="2:2" x14ac:dyDescent="0.25">
      <c r="B607" s="129"/>
    </row>
    <row r="608" spans="2:2" x14ac:dyDescent="0.25">
      <c r="B608" s="129"/>
    </row>
    <row r="609" spans="2:2" x14ac:dyDescent="0.25">
      <c r="B609" s="129"/>
    </row>
    <row r="610" spans="2:2" x14ac:dyDescent="0.25">
      <c r="B610" s="129"/>
    </row>
    <row r="611" spans="2:2" x14ac:dyDescent="0.25">
      <c r="B611" s="129"/>
    </row>
    <row r="612" spans="2:2" x14ac:dyDescent="0.25">
      <c r="B612" s="129"/>
    </row>
    <row r="613" spans="2:2" x14ac:dyDescent="0.25">
      <c r="B613" s="129"/>
    </row>
    <row r="614" spans="2:2" x14ac:dyDescent="0.25">
      <c r="B614" s="129"/>
    </row>
    <row r="615" spans="2:2" x14ac:dyDescent="0.25">
      <c r="B615" s="129"/>
    </row>
    <row r="616" spans="2:2" x14ac:dyDescent="0.25">
      <c r="B616" s="129"/>
    </row>
    <row r="617" spans="2:2" x14ac:dyDescent="0.25">
      <c r="B617" s="129"/>
    </row>
    <row r="618" spans="2:2" x14ac:dyDescent="0.25">
      <c r="B618" s="129"/>
    </row>
    <row r="619" spans="2:2" x14ac:dyDescent="0.25">
      <c r="B619" s="129"/>
    </row>
    <row r="620" spans="2:2" x14ac:dyDescent="0.25">
      <c r="B620" s="129"/>
    </row>
    <row r="621" spans="2:2" x14ac:dyDescent="0.25">
      <c r="B621" s="129"/>
    </row>
    <row r="622" spans="2:2" x14ac:dyDescent="0.25">
      <c r="B622" s="129"/>
    </row>
    <row r="623" spans="2:2" x14ac:dyDescent="0.25">
      <c r="B623" s="129"/>
    </row>
    <row r="624" spans="2:2" x14ac:dyDescent="0.25">
      <c r="B624" s="129"/>
    </row>
    <row r="625" spans="2:2" x14ac:dyDescent="0.25">
      <c r="B625" s="129"/>
    </row>
    <row r="626" spans="2:2" x14ac:dyDescent="0.25">
      <c r="B626" s="129"/>
    </row>
    <row r="627" spans="2:2" x14ac:dyDescent="0.25">
      <c r="B627" s="129"/>
    </row>
    <row r="628" spans="2:2" x14ac:dyDescent="0.25">
      <c r="B628" s="129"/>
    </row>
    <row r="629" spans="2:2" x14ac:dyDescent="0.25">
      <c r="B629" s="129"/>
    </row>
    <row r="630" spans="2:2" x14ac:dyDescent="0.25">
      <c r="B630" s="129"/>
    </row>
    <row r="631" spans="2:2" x14ac:dyDescent="0.25">
      <c r="B631" s="129"/>
    </row>
    <row r="632" spans="2:2" x14ac:dyDescent="0.25">
      <c r="B632" s="129"/>
    </row>
    <row r="633" spans="2:2" x14ac:dyDescent="0.25">
      <c r="B633" s="129"/>
    </row>
    <row r="634" spans="2:2" x14ac:dyDescent="0.25">
      <c r="B634" s="129"/>
    </row>
    <row r="635" spans="2:2" x14ac:dyDescent="0.25">
      <c r="B635" s="129"/>
    </row>
    <row r="636" spans="2:2" x14ac:dyDescent="0.25">
      <c r="B636" s="129"/>
    </row>
    <row r="637" spans="2:2" x14ac:dyDescent="0.25">
      <c r="B637" s="129"/>
    </row>
    <row r="638" spans="2:2" x14ac:dyDescent="0.25">
      <c r="B638" s="129"/>
    </row>
    <row r="639" spans="2:2" x14ac:dyDescent="0.25">
      <c r="B639" s="129"/>
    </row>
    <row r="640" spans="2:2" x14ac:dyDescent="0.25">
      <c r="B640" s="129"/>
    </row>
    <row r="641" spans="2:2" x14ac:dyDescent="0.25">
      <c r="B641" s="129"/>
    </row>
    <row r="642" spans="2:2" x14ac:dyDescent="0.25">
      <c r="B642" s="129"/>
    </row>
    <row r="643" spans="2:2" x14ac:dyDescent="0.25">
      <c r="B643" s="129"/>
    </row>
    <row r="644" spans="2:2" x14ac:dyDescent="0.25">
      <c r="B644" s="129"/>
    </row>
    <row r="645" spans="2:2" x14ac:dyDescent="0.25">
      <c r="B645" s="129"/>
    </row>
    <row r="646" spans="2:2" x14ac:dyDescent="0.25">
      <c r="B646" s="129"/>
    </row>
    <row r="647" spans="2:2" x14ac:dyDescent="0.25">
      <c r="B647" s="129"/>
    </row>
    <row r="648" spans="2:2" x14ac:dyDescent="0.25">
      <c r="B648" s="129"/>
    </row>
    <row r="649" spans="2:2" x14ac:dyDescent="0.25">
      <c r="B649" s="129"/>
    </row>
    <row r="650" spans="2:2" x14ac:dyDescent="0.25">
      <c r="B650" s="129"/>
    </row>
    <row r="651" spans="2:2" x14ac:dyDescent="0.25">
      <c r="B651" s="129"/>
    </row>
    <row r="652" spans="2:2" x14ac:dyDescent="0.25">
      <c r="B652" s="129"/>
    </row>
    <row r="653" spans="2:2" x14ac:dyDescent="0.25">
      <c r="B653" s="129"/>
    </row>
    <row r="654" spans="2:2" x14ac:dyDescent="0.25">
      <c r="B654" s="129"/>
    </row>
    <row r="655" spans="2:2" x14ac:dyDescent="0.25">
      <c r="B655" s="129"/>
    </row>
    <row r="656" spans="2:2" x14ac:dyDescent="0.25">
      <c r="B656" s="129"/>
    </row>
    <row r="657" spans="2:2" x14ac:dyDescent="0.25">
      <c r="B657" s="129"/>
    </row>
    <row r="658" spans="2:2" x14ac:dyDescent="0.25">
      <c r="B658" s="129"/>
    </row>
    <row r="659" spans="2:2" x14ac:dyDescent="0.25">
      <c r="B659" s="129"/>
    </row>
    <row r="660" spans="2:2" x14ac:dyDescent="0.25">
      <c r="B660" s="129"/>
    </row>
    <row r="661" spans="2:2" x14ac:dyDescent="0.25">
      <c r="B661" s="129"/>
    </row>
    <row r="662" spans="2:2" x14ac:dyDescent="0.25">
      <c r="B662" s="129"/>
    </row>
    <row r="663" spans="2:2" x14ac:dyDescent="0.25">
      <c r="B663" s="129"/>
    </row>
    <row r="664" spans="2:2" x14ac:dyDescent="0.25">
      <c r="B664" s="129"/>
    </row>
    <row r="665" spans="2:2" x14ac:dyDescent="0.25">
      <c r="B665" s="129"/>
    </row>
    <row r="666" spans="2:2" x14ac:dyDescent="0.25">
      <c r="B666" s="129"/>
    </row>
    <row r="667" spans="2:2" x14ac:dyDescent="0.25">
      <c r="B667" s="129"/>
    </row>
    <row r="668" spans="2:2" x14ac:dyDescent="0.25">
      <c r="B668" s="129"/>
    </row>
    <row r="669" spans="2:2" x14ac:dyDescent="0.25">
      <c r="B669" s="129"/>
    </row>
    <row r="670" spans="2:2" x14ac:dyDescent="0.25">
      <c r="B670" s="129"/>
    </row>
    <row r="671" spans="2:2" x14ac:dyDescent="0.25">
      <c r="B671" s="129"/>
    </row>
    <row r="672" spans="2:2" x14ac:dyDescent="0.25">
      <c r="B672" s="129"/>
    </row>
    <row r="673" spans="2:2" x14ac:dyDescent="0.25">
      <c r="B673" s="129"/>
    </row>
    <row r="674" spans="2:2" x14ac:dyDescent="0.25">
      <c r="B674" s="129"/>
    </row>
    <row r="675" spans="2:2" x14ac:dyDescent="0.25">
      <c r="B675" s="129"/>
    </row>
    <row r="676" spans="2:2" x14ac:dyDescent="0.25">
      <c r="B676" s="129"/>
    </row>
    <row r="677" spans="2:2" x14ac:dyDescent="0.25">
      <c r="B677" s="129"/>
    </row>
    <row r="678" spans="2:2" x14ac:dyDescent="0.25">
      <c r="B678" s="129"/>
    </row>
    <row r="679" spans="2:2" x14ac:dyDescent="0.25">
      <c r="B679" s="129"/>
    </row>
    <row r="680" spans="2:2" x14ac:dyDescent="0.25">
      <c r="B680" s="129"/>
    </row>
    <row r="681" spans="2:2" x14ac:dyDescent="0.25">
      <c r="B681" s="129"/>
    </row>
    <row r="682" spans="2:2" x14ac:dyDescent="0.25">
      <c r="B682" s="129"/>
    </row>
    <row r="683" spans="2:2" x14ac:dyDescent="0.25">
      <c r="B683" s="129"/>
    </row>
    <row r="684" spans="2:2" x14ac:dyDescent="0.25">
      <c r="B684" s="129"/>
    </row>
    <row r="685" spans="2:2" x14ac:dyDescent="0.25">
      <c r="B685" s="129"/>
    </row>
    <row r="686" spans="2:2" x14ac:dyDescent="0.25">
      <c r="B686" s="129"/>
    </row>
    <row r="687" spans="2:2" x14ac:dyDescent="0.25">
      <c r="B687" s="129"/>
    </row>
    <row r="688" spans="2:2" x14ac:dyDescent="0.25">
      <c r="B688" s="129"/>
    </row>
    <row r="689" spans="2:2" x14ac:dyDescent="0.25">
      <c r="B689" s="129"/>
    </row>
    <row r="690" spans="2:2" x14ac:dyDescent="0.25">
      <c r="B690" s="129"/>
    </row>
    <row r="691" spans="2:2" x14ac:dyDescent="0.25">
      <c r="B691" s="129"/>
    </row>
    <row r="692" spans="2:2" x14ac:dyDescent="0.25">
      <c r="B692" s="129"/>
    </row>
    <row r="693" spans="2:2" x14ac:dyDescent="0.25">
      <c r="B693" s="129"/>
    </row>
    <row r="694" spans="2:2" x14ac:dyDescent="0.25">
      <c r="B694" s="129"/>
    </row>
    <row r="695" spans="2:2" x14ac:dyDescent="0.25">
      <c r="B695" s="129"/>
    </row>
    <row r="696" spans="2:2" x14ac:dyDescent="0.25">
      <c r="B696" s="129"/>
    </row>
    <row r="697" spans="2:2" x14ac:dyDescent="0.25">
      <c r="B697" s="129"/>
    </row>
    <row r="698" spans="2:2" x14ac:dyDescent="0.25">
      <c r="B698" s="129"/>
    </row>
    <row r="699" spans="2:2" x14ac:dyDescent="0.25">
      <c r="B699" s="129"/>
    </row>
    <row r="700" spans="2:2" x14ac:dyDescent="0.25">
      <c r="B700" s="129"/>
    </row>
    <row r="701" spans="2:2" x14ac:dyDescent="0.25">
      <c r="B701" s="129"/>
    </row>
    <row r="702" spans="2:2" x14ac:dyDescent="0.25">
      <c r="B702" s="129"/>
    </row>
    <row r="703" spans="2:2" x14ac:dyDescent="0.25">
      <c r="B703" s="129"/>
    </row>
    <row r="704" spans="2:2" x14ac:dyDescent="0.25">
      <c r="B704" s="129"/>
    </row>
    <row r="705" spans="2:2" x14ac:dyDescent="0.25">
      <c r="B705" s="129"/>
    </row>
    <row r="706" spans="2:2" x14ac:dyDescent="0.25">
      <c r="B706" s="129"/>
    </row>
    <row r="707" spans="2:2" x14ac:dyDescent="0.25">
      <c r="B707" s="129"/>
    </row>
    <row r="708" spans="2:2" x14ac:dyDescent="0.25">
      <c r="B708" s="129"/>
    </row>
    <row r="709" spans="2:2" x14ac:dyDescent="0.25">
      <c r="B709" s="129"/>
    </row>
    <row r="710" spans="2:2" x14ac:dyDescent="0.25">
      <c r="B710" s="129"/>
    </row>
    <row r="711" spans="2:2" x14ac:dyDescent="0.25">
      <c r="B711" s="129"/>
    </row>
    <row r="712" spans="2:2" x14ac:dyDescent="0.25">
      <c r="B712" s="129"/>
    </row>
    <row r="713" spans="2:2" x14ac:dyDescent="0.25">
      <c r="B713" s="129"/>
    </row>
    <row r="714" spans="2:2" x14ac:dyDescent="0.25">
      <c r="B714" s="129"/>
    </row>
    <row r="715" spans="2:2" x14ac:dyDescent="0.25">
      <c r="B715" s="129"/>
    </row>
    <row r="716" spans="2:2" x14ac:dyDescent="0.25">
      <c r="B716" s="129"/>
    </row>
    <row r="717" spans="2:2" x14ac:dyDescent="0.25">
      <c r="B717" s="129"/>
    </row>
    <row r="718" spans="2:2" x14ac:dyDescent="0.25">
      <c r="B718" s="129"/>
    </row>
    <row r="719" spans="2:2" x14ac:dyDescent="0.25">
      <c r="B719" s="129"/>
    </row>
    <row r="720" spans="2:2" x14ac:dyDescent="0.25">
      <c r="B720" s="129"/>
    </row>
    <row r="721" spans="2:2" x14ac:dyDescent="0.25">
      <c r="B721" s="129"/>
    </row>
    <row r="722" spans="2:2" x14ac:dyDescent="0.25">
      <c r="B722" s="129"/>
    </row>
    <row r="723" spans="2:2" x14ac:dyDescent="0.25">
      <c r="B723" s="129"/>
    </row>
    <row r="724" spans="2:2" x14ac:dyDescent="0.25">
      <c r="B724" s="129"/>
    </row>
    <row r="725" spans="2:2" x14ac:dyDescent="0.25">
      <c r="B725" s="129"/>
    </row>
    <row r="726" spans="2:2" x14ac:dyDescent="0.25">
      <c r="B726" s="129"/>
    </row>
    <row r="727" spans="2:2" x14ac:dyDescent="0.25">
      <c r="B727" s="129"/>
    </row>
    <row r="728" spans="2:2" x14ac:dyDescent="0.25">
      <c r="B728" s="129"/>
    </row>
    <row r="729" spans="2:2" x14ac:dyDescent="0.25">
      <c r="B729" s="129"/>
    </row>
    <row r="730" spans="2:2" x14ac:dyDescent="0.25">
      <c r="B730" s="129"/>
    </row>
    <row r="731" spans="2:2" x14ac:dyDescent="0.25">
      <c r="B731" s="129"/>
    </row>
    <row r="732" spans="2:2" x14ac:dyDescent="0.25">
      <c r="B732" s="129"/>
    </row>
    <row r="733" spans="2:2" x14ac:dyDescent="0.25">
      <c r="B733" s="129"/>
    </row>
    <row r="734" spans="2:2" x14ac:dyDescent="0.25">
      <c r="B734" s="129"/>
    </row>
    <row r="735" spans="2:2" x14ac:dyDescent="0.25">
      <c r="B735" s="129"/>
    </row>
    <row r="736" spans="2:2" x14ac:dyDescent="0.25">
      <c r="B736" s="129"/>
    </row>
    <row r="737" spans="2:2" x14ac:dyDescent="0.25">
      <c r="B737" s="129"/>
    </row>
    <row r="738" spans="2:2" x14ac:dyDescent="0.25">
      <c r="B738" s="129"/>
    </row>
    <row r="739" spans="2:2" x14ac:dyDescent="0.25">
      <c r="B739" s="129"/>
    </row>
    <row r="740" spans="2:2" x14ac:dyDescent="0.25">
      <c r="B740" s="129"/>
    </row>
    <row r="741" spans="2:2" x14ac:dyDescent="0.25">
      <c r="B741" s="129"/>
    </row>
    <row r="742" spans="2:2" x14ac:dyDescent="0.25">
      <c r="B742" s="129"/>
    </row>
    <row r="743" spans="2:2" x14ac:dyDescent="0.25">
      <c r="B743" s="129"/>
    </row>
    <row r="744" spans="2:2" x14ac:dyDescent="0.25">
      <c r="B744" s="129"/>
    </row>
    <row r="745" spans="2:2" x14ac:dyDescent="0.25">
      <c r="B745" s="129"/>
    </row>
    <row r="746" spans="2:2" x14ac:dyDescent="0.25">
      <c r="B746" s="129"/>
    </row>
    <row r="747" spans="2:2" x14ac:dyDescent="0.25">
      <c r="B747" s="129"/>
    </row>
    <row r="748" spans="2:2" x14ac:dyDescent="0.25">
      <c r="B748" s="129"/>
    </row>
    <row r="749" spans="2:2" x14ac:dyDescent="0.25">
      <c r="B749" s="129"/>
    </row>
    <row r="750" spans="2:2" x14ac:dyDescent="0.25">
      <c r="B750" s="129"/>
    </row>
    <row r="751" spans="2:2" x14ac:dyDescent="0.25">
      <c r="B751" s="129"/>
    </row>
    <row r="752" spans="2:2" x14ac:dyDescent="0.25">
      <c r="B752" s="129"/>
    </row>
    <row r="753" spans="2:2" x14ac:dyDescent="0.25">
      <c r="B753" s="129"/>
    </row>
    <row r="754" spans="2:2" x14ac:dyDescent="0.25">
      <c r="B754" s="129"/>
    </row>
    <row r="755" spans="2:2" x14ac:dyDescent="0.25">
      <c r="B755" s="129"/>
    </row>
    <row r="756" spans="2:2" x14ac:dyDescent="0.25">
      <c r="B756" s="129"/>
    </row>
    <row r="757" spans="2:2" x14ac:dyDescent="0.25">
      <c r="B757" s="129"/>
    </row>
    <row r="758" spans="2:2" x14ac:dyDescent="0.25">
      <c r="B758" s="129"/>
    </row>
    <row r="759" spans="2:2" x14ac:dyDescent="0.25">
      <c r="B759" s="129"/>
    </row>
    <row r="760" spans="2:2" x14ac:dyDescent="0.25">
      <c r="B760" s="129"/>
    </row>
    <row r="761" spans="2:2" x14ac:dyDescent="0.25">
      <c r="B761" s="129"/>
    </row>
    <row r="762" spans="2:2" x14ac:dyDescent="0.25">
      <c r="B762" s="129"/>
    </row>
    <row r="763" spans="2:2" x14ac:dyDescent="0.25">
      <c r="B763" s="129"/>
    </row>
    <row r="764" spans="2:2" x14ac:dyDescent="0.25">
      <c r="B764" s="129"/>
    </row>
    <row r="765" spans="2:2" x14ac:dyDescent="0.25">
      <c r="B765" s="129"/>
    </row>
    <row r="766" spans="2:2" x14ac:dyDescent="0.25">
      <c r="B766" s="129"/>
    </row>
    <row r="767" spans="2:2" x14ac:dyDescent="0.25">
      <c r="B767" s="129"/>
    </row>
    <row r="768" spans="2:2" x14ac:dyDescent="0.25">
      <c r="B768" s="129"/>
    </row>
    <row r="769" spans="2:2" x14ac:dyDescent="0.25">
      <c r="B769" s="129"/>
    </row>
    <row r="770" spans="2:2" x14ac:dyDescent="0.25">
      <c r="B770" s="129"/>
    </row>
    <row r="771" spans="2:2" x14ac:dyDescent="0.25">
      <c r="B771" s="129"/>
    </row>
    <row r="772" spans="2:2" x14ac:dyDescent="0.25">
      <c r="B772" s="129"/>
    </row>
    <row r="773" spans="2:2" x14ac:dyDescent="0.25">
      <c r="B773" s="129"/>
    </row>
    <row r="774" spans="2:2" x14ac:dyDescent="0.25">
      <c r="B774" s="129"/>
    </row>
    <row r="775" spans="2:2" x14ac:dyDescent="0.25">
      <c r="B775" s="129"/>
    </row>
    <row r="776" spans="2:2" x14ac:dyDescent="0.25">
      <c r="B776" s="129"/>
    </row>
    <row r="777" spans="2:2" x14ac:dyDescent="0.25">
      <c r="B777" s="129"/>
    </row>
    <row r="778" spans="2:2" x14ac:dyDescent="0.25">
      <c r="B778" s="129"/>
    </row>
    <row r="779" spans="2:2" x14ac:dyDescent="0.25">
      <c r="B779" s="129"/>
    </row>
    <row r="780" spans="2:2" x14ac:dyDescent="0.25">
      <c r="B780" s="129"/>
    </row>
    <row r="781" spans="2:2" x14ac:dyDescent="0.25">
      <c r="B781" s="129"/>
    </row>
    <row r="782" spans="2:2" x14ac:dyDescent="0.25">
      <c r="B782" s="129"/>
    </row>
    <row r="783" spans="2:2" x14ac:dyDescent="0.25">
      <c r="B783" s="129"/>
    </row>
    <row r="784" spans="2:2" x14ac:dyDescent="0.25">
      <c r="B784" s="129"/>
    </row>
    <row r="785" spans="2:2" x14ac:dyDescent="0.25">
      <c r="B785" s="129"/>
    </row>
    <row r="786" spans="2:2" x14ac:dyDescent="0.25">
      <c r="B786" s="129"/>
    </row>
    <row r="787" spans="2:2" x14ac:dyDescent="0.25">
      <c r="B787" s="129"/>
    </row>
    <row r="788" spans="2:2" x14ac:dyDescent="0.25">
      <c r="B788" s="129"/>
    </row>
    <row r="789" spans="2:2" x14ac:dyDescent="0.25">
      <c r="B789" s="129"/>
    </row>
    <row r="790" spans="2:2" x14ac:dyDescent="0.25">
      <c r="B790" s="129"/>
    </row>
    <row r="791" spans="2:2" x14ac:dyDescent="0.25">
      <c r="B791" s="129"/>
    </row>
    <row r="792" spans="2:2" x14ac:dyDescent="0.25">
      <c r="B792" s="129"/>
    </row>
    <row r="793" spans="2:2" x14ac:dyDescent="0.25">
      <c r="B793" s="129"/>
    </row>
    <row r="794" spans="2:2" x14ac:dyDescent="0.25">
      <c r="B794" s="129"/>
    </row>
    <row r="795" spans="2:2" x14ac:dyDescent="0.25">
      <c r="B795" s="129"/>
    </row>
    <row r="796" spans="2:2" x14ac:dyDescent="0.25">
      <c r="B796" s="129"/>
    </row>
    <row r="797" spans="2:2" x14ac:dyDescent="0.25">
      <c r="B797" s="129"/>
    </row>
    <row r="798" spans="2:2" x14ac:dyDescent="0.25">
      <c r="B798" s="129"/>
    </row>
    <row r="799" spans="2:2" x14ac:dyDescent="0.25">
      <c r="B799" s="129"/>
    </row>
    <row r="800" spans="2:2" x14ac:dyDescent="0.25">
      <c r="B800" s="129"/>
    </row>
    <row r="801" spans="2:2" x14ac:dyDescent="0.25">
      <c r="B801" s="129"/>
    </row>
    <row r="802" spans="2:2" x14ac:dyDescent="0.25">
      <c r="B802" s="129"/>
    </row>
    <row r="803" spans="2:2" x14ac:dyDescent="0.25">
      <c r="B803" s="129"/>
    </row>
    <row r="804" spans="2:2" x14ac:dyDescent="0.25">
      <c r="B804" s="129"/>
    </row>
    <row r="805" spans="2:2" x14ac:dyDescent="0.25">
      <c r="B805" s="129"/>
    </row>
    <row r="806" spans="2:2" x14ac:dyDescent="0.25">
      <c r="B806" s="129"/>
    </row>
    <row r="807" spans="2:2" x14ac:dyDescent="0.25">
      <c r="B807" s="129"/>
    </row>
    <row r="808" spans="2:2" x14ac:dyDescent="0.25">
      <c r="B808" s="129"/>
    </row>
    <row r="809" spans="2:2" x14ac:dyDescent="0.25">
      <c r="B809" s="129"/>
    </row>
    <row r="810" spans="2:2" x14ac:dyDescent="0.25">
      <c r="B810" s="129"/>
    </row>
    <row r="811" spans="2:2" x14ac:dyDescent="0.25">
      <c r="B811" s="129"/>
    </row>
    <row r="812" spans="2:2" x14ac:dyDescent="0.25">
      <c r="B812" s="129"/>
    </row>
    <row r="813" spans="2:2" x14ac:dyDescent="0.25">
      <c r="B813" s="129"/>
    </row>
    <row r="814" spans="2:2" x14ac:dyDescent="0.25">
      <c r="B814" s="129"/>
    </row>
    <row r="815" spans="2:2" x14ac:dyDescent="0.25">
      <c r="B815" s="129"/>
    </row>
    <row r="816" spans="2:2" x14ac:dyDescent="0.25">
      <c r="B816" s="129"/>
    </row>
    <row r="817" spans="2:2" x14ac:dyDescent="0.25">
      <c r="B817" s="129"/>
    </row>
    <row r="818" spans="2:2" x14ac:dyDescent="0.25">
      <c r="B818" s="129"/>
    </row>
    <row r="819" spans="2:2" x14ac:dyDescent="0.25">
      <c r="B819" s="129"/>
    </row>
    <row r="820" spans="2:2" x14ac:dyDescent="0.25">
      <c r="B820" s="129"/>
    </row>
    <row r="821" spans="2:2" x14ac:dyDescent="0.25">
      <c r="B821" s="129"/>
    </row>
    <row r="822" spans="2:2" x14ac:dyDescent="0.25">
      <c r="B822" s="129"/>
    </row>
    <row r="823" spans="2:2" x14ac:dyDescent="0.25">
      <c r="B823" s="129"/>
    </row>
    <row r="824" spans="2:2" x14ac:dyDescent="0.25">
      <c r="B824" s="129"/>
    </row>
    <row r="825" spans="2:2" x14ac:dyDescent="0.25">
      <c r="B825" s="129"/>
    </row>
    <row r="826" spans="2:2" x14ac:dyDescent="0.25">
      <c r="B826" s="129"/>
    </row>
    <row r="827" spans="2:2" x14ac:dyDescent="0.25">
      <c r="B827" s="129"/>
    </row>
    <row r="828" spans="2:2" x14ac:dyDescent="0.25">
      <c r="B828" s="129"/>
    </row>
    <row r="829" spans="2:2" x14ac:dyDescent="0.25">
      <c r="B829" s="129"/>
    </row>
    <row r="830" spans="2:2" x14ac:dyDescent="0.25">
      <c r="B830" s="129"/>
    </row>
    <row r="831" spans="2:2" x14ac:dyDescent="0.25">
      <c r="B831" s="129"/>
    </row>
    <row r="832" spans="2:2" x14ac:dyDescent="0.25">
      <c r="B832" s="129"/>
    </row>
    <row r="833" spans="2:2" x14ac:dyDescent="0.25">
      <c r="B833" s="129"/>
    </row>
    <row r="834" spans="2:2" x14ac:dyDescent="0.25">
      <c r="B834" s="129"/>
    </row>
    <row r="835" spans="2:2" x14ac:dyDescent="0.25">
      <c r="B835" s="129"/>
    </row>
    <row r="836" spans="2:2" x14ac:dyDescent="0.25">
      <c r="B836" s="129"/>
    </row>
    <row r="837" spans="2:2" x14ac:dyDescent="0.25">
      <c r="B837" s="129"/>
    </row>
    <row r="838" spans="2:2" x14ac:dyDescent="0.25">
      <c r="B838" s="129"/>
    </row>
    <row r="839" spans="2:2" x14ac:dyDescent="0.25">
      <c r="B839" s="129"/>
    </row>
    <row r="840" spans="2:2" x14ac:dyDescent="0.25">
      <c r="B840" s="129"/>
    </row>
  </sheetData>
  <sheetProtection formatColumns="0"/>
  <mergeCells count="20">
    <mergeCell ref="A1:A44"/>
    <mergeCell ref="R33:R34"/>
    <mergeCell ref="R36:R37"/>
    <mergeCell ref="R38:R39"/>
    <mergeCell ref="R40:R41"/>
    <mergeCell ref="R30:R31"/>
    <mergeCell ref="R1:R6"/>
    <mergeCell ref="T40:T41"/>
    <mergeCell ref="T38:T39"/>
    <mergeCell ref="T36:T37"/>
    <mergeCell ref="T33:T34"/>
    <mergeCell ref="T30:T31"/>
    <mergeCell ref="T1:T18"/>
    <mergeCell ref="C5:G5"/>
    <mergeCell ref="I5:M5"/>
    <mergeCell ref="R26:R27"/>
    <mergeCell ref="O5:P5"/>
    <mergeCell ref="B1:P1"/>
    <mergeCell ref="B2:P2"/>
    <mergeCell ref="B3:P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ignoredErrors>
    <ignoredError sqref="I6 M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308"/>
  <sheetViews>
    <sheetView showGridLines="0" view="pageBreakPreview" zoomScaleNormal="80" zoomScaleSheetLayoutView="100" workbookViewId="0">
      <selection activeCell="V18" sqref="V18"/>
    </sheetView>
  </sheetViews>
  <sheetFormatPr defaultColWidth="9.1796875" defaultRowHeight="11.5" x14ac:dyDescent="0.25"/>
  <cols>
    <col min="1" max="1" width="3.81640625" style="83" bestFit="1" customWidth="1"/>
    <col min="2" max="2" width="43.453125" style="158" customWidth="1"/>
    <col min="3" max="3" width="9.81640625" style="133" bestFit="1" customWidth="1"/>
    <col min="4" max="4" width="8.54296875" style="133" bestFit="1" customWidth="1"/>
    <col min="5" max="5" width="6.81640625" style="133" bestFit="1" customWidth="1"/>
    <col min="6" max="6" width="8" style="133" bestFit="1" customWidth="1"/>
    <col min="7" max="7" width="9.81640625" style="133" bestFit="1" customWidth="1"/>
    <col min="8" max="8" width="2.453125" style="133" customWidth="1"/>
    <col min="9" max="9" width="9.81640625" style="133" bestFit="1" customWidth="1"/>
    <col min="10" max="10" width="8" style="133" bestFit="1" customWidth="1"/>
    <col min="11" max="11" width="6.81640625" style="133" bestFit="1" customWidth="1"/>
    <col min="12" max="12" width="7.1796875" style="133" bestFit="1" customWidth="1"/>
    <col min="13" max="13" width="9.81640625" style="133" bestFit="1" customWidth="1"/>
    <col min="14" max="14" width="1.81640625" style="133" customWidth="1"/>
    <col min="15" max="16" width="9.81640625" style="133" bestFit="1" customWidth="1"/>
    <col min="17" max="17" width="9.1796875" style="83"/>
    <col min="18" max="18" width="3.54296875" style="83" customWidth="1"/>
    <col min="19" max="19" width="2.81640625" style="83" customWidth="1"/>
    <col min="20" max="20" width="3.54296875" style="83" customWidth="1"/>
    <col min="21" max="16384" width="9.1796875" style="83"/>
  </cols>
  <sheetData>
    <row r="1" spans="1:20" s="78" customFormat="1" ht="14.5" x14ac:dyDescent="0.35">
      <c r="A1" s="177">
        <v>9</v>
      </c>
      <c r="B1" s="172" t="str">
        <f>'2018'!B1:P1</f>
        <v>Poľnohospodárske družstvo Holice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77"/>
      <c r="R1" s="163"/>
      <c r="S1" s="77"/>
      <c r="T1" s="165" t="s">
        <v>43</v>
      </c>
    </row>
    <row r="2" spans="1:20" s="78" customFormat="1" ht="14.5" x14ac:dyDescent="0.35">
      <c r="A2" s="177"/>
      <c r="B2" s="173" t="s">
        <v>24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77"/>
      <c r="R2" s="164"/>
      <c r="S2" s="77"/>
      <c r="T2" s="165"/>
    </row>
    <row r="3" spans="1:20" s="78" customFormat="1" ht="14.5" x14ac:dyDescent="0.35">
      <c r="A3" s="177"/>
      <c r="B3" s="174" t="s">
        <v>26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77"/>
      <c r="R3" s="164"/>
      <c r="S3" s="77"/>
      <c r="T3" s="165"/>
    </row>
    <row r="4" spans="1:20" ht="12.5" x14ac:dyDescent="0.25">
      <c r="A4" s="177"/>
      <c r="B4" s="132"/>
      <c r="F4" s="134"/>
      <c r="H4" s="135"/>
      <c r="N4" s="135"/>
      <c r="Q4" s="77"/>
      <c r="R4" s="164"/>
      <c r="S4" s="77"/>
      <c r="T4" s="165"/>
    </row>
    <row r="5" spans="1:20" ht="12.5" x14ac:dyDescent="0.25">
      <c r="A5" s="177"/>
      <c r="B5" s="136"/>
      <c r="C5" s="168" t="s">
        <v>31</v>
      </c>
      <c r="D5" s="169"/>
      <c r="E5" s="169"/>
      <c r="F5" s="169"/>
      <c r="G5" s="169"/>
      <c r="H5" s="137"/>
      <c r="I5" s="175" t="s">
        <v>7</v>
      </c>
      <c r="J5" s="175"/>
      <c r="K5" s="175"/>
      <c r="L5" s="175"/>
      <c r="M5" s="175"/>
      <c r="N5" s="137"/>
      <c r="O5" s="175" t="s">
        <v>5</v>
      </c>
      <c r="P5" s="176"/>
      <c r="Q5" s="77"/>
      <c r="R5" s="164"/>
      <c r="S5" s="77"/>
      <c r="T5" s="165"/>
    </row>
    <row r="6" spans="1:20" ht="12.5" x14ac:dyDescent="0.25">
      <c r="A6" s="177"/>
      <c r="B6" s="138" t="s">
        <v>6</v>
      </c>
      <c r="C6" s="139">
        <v>42005</v>
      </c>
      <c r="D6" s="140" t="s">
        <v>0</v>
      </c>
      <c r="E6" s="140" t="s">
        <v>1</v>
      </c>
      <c r="F6" s="140" t="s">
        <v>2</v>
      </c>
      <c r="G6" s="139">
        <v>42369</v>
      </c>
      <c r="H6" s="137"/>
      <c r="I6" s="139">
        <f>C6</f>
        <v>42005</v>
      </c>
      <c r="J6" s="140" t="s">
        <v>0</v>
      </c>
      <c r="K6" s="140" t="s">
        <v>1</v>
      </c>
      <c r="L6" s="140" t="s">
        <v>2</v>
      </c>
      <c r="M6" s="141">
        <f>G6</f>
        <v>42369</v>
      </c>
      <c r="N6" s="137"/>
      <c r="O6" s="141">
        <v>42004</v>
      </c>
      <c r="P6" s="141">
        <f>M6</f>
        <v>42369</v>
      </c>
      <c r="Q6" s="77"/>
      <c r="R6" s="164"/>
      <c r="S6" s="77"/>
      <c r="T6" s="165"/>
    </row>
    <row r="7" spans="1:20" ht="12.5" x14ac:dyDescent="0.25">
      <c r="A7" s="177"/>
      <c r="B7" s="142"/>
      <c r="C7" s="137"/>
      <c r="D7" s="137"/>
      <c r="E7" s="137"/>
      <c r="F7" s="137"/>
      <c r="G7" s="137"/>
      <c r="H7" s="137"/>
      <c r="I7" s="137"/>
      <c r="J7" s="137" t="s">
        <v>3</v>
      </c>
      <c r="K7" s="137"/>
      <c r="L7" s="137" t="s">
        <v>3</v>
      </c>
      <c r="M7" s="137"/>
      <c r="N7" s="137"/>
      <c r="O7" s="137"/>
      <c r="P7" s="137"/>
      <c r="Q7" s="77"/>
      <c r="R7" s="90"/>
      <c r="S7" s="77"/>
      <c r="T7" s="165"/>
    </row>
    <row r="8" spans="1:20" ht="12.5" x14ac:dyDescent="0.25">
      <c r="A8" s="177"/>
      <c r="B8" s="142"/>
      <c r="C8" s="143" t="s">
        <v>25</v>
      </c>
      <c r="D8" s="143" t="s">
        <v>25</v>
      </c>
      <c r="E8" s="143" t="s">
        <v>25</v>
      </c>
      <c r="F8" s="143" t="s">
        <v>25</v>
      </c>
      <c r="G8" s="143" t="s">
        <v>25</v>
      </c>
      <c r="H8" s="137"/>
      <c r="I8" s="143" t="s">
        <v>25</v>
      </c>
      <c r="J8" s="143" t="s">
        <v>25</v>
      </c>
      <c r="K8" s="143" t="s">
        <v>25</v>
      </c>
      <c r="L8" s="143" t="s">
        <v>25</v>
      </c>
      <c r="M8" s="143" t="s">
        <v>25</v>
      </c>
      <c r="N8" s="137"/>
      <c r="O8" s="143" t="s">
        <v>25</v>
      </c>
      <c r="P8" s="143" t="s">
        <v>25</v>
      </c>
      <c r="Q8" s="77"/>
      <c r="R8" s="90"/>
      <c r="S8" s="77"/>
      <c r="T8" s="165"/>
    </row>
    <row r="9" spans="1:20" ht="12.5" x14ac:dyDescent="0.25">
      <c r="A9" s="177"/>
      <c r="B9" s="144" t="s">
        <v>9</v>
      </c>
      <c r="C9" s="123">
        <v>0</v>
      </c>
      <c r="D9" s="123">
        <v>0</v>
      </c>
      <c r="E9" s="123">
        <v>0</v>
      </c>
      <c r="F9" s="123">
        <v>0</v>
      </c>
      <c r="G9" s="124">
        <f>C9+D9-E9+F9</f>
        <v>0</v>
      </c>
      <c r="H9" s="137"/>
      <c r="I9" s="123">
        <v>0</v>
      </c>
      <c r="J9" s="123">
        <v>0</v>
      </c>
      <c r="K9" s="123">
        <v>0</v>
      </c>
      <c r="L9" s="123">
        <v>0</v>
      </c>
      <c r="M9" s="124">
        <f t="shared" ref="M9:M15" si="0">SUM(I9+J9-K9+L9)</f>
        <v>0</v>
      </c>
      <c r="N9" s="124"/>
      <c r="O9" s="124">
        <f t="shared" ref="O9:O15" si="1">SUM(C9-I9)</f>
        <v>0</v>
      </c>
      <c r="P9" s="135">
        <f t="shared" ref="P9:P15" si="2">SUM(G9-M9)</f>
        <v>0</v>
      </c>
      <c r="Q9" s="77"/>
      <c r="R9" s="90"/>
      <c r="S9" s="77"/>
      <c r="T9" s="165"/>
    </row>
    <row r="10" spans="1:20" ht="12.5" x14ac:dyDescent="0.25">
      <c r="A10" s="177"/>
      <c r="B10" s="144" t="s">
        <v>12</v>
      </c>
      <c r="C10" s="123">
        <v>21218</v>
      </c>
      <c r="D10" s="123">
        <v>0</v>
      </c>
      <c r="E10" s="123">
        <v>0</v>
      </c>
      <c r="F10" s="123">
        <v>0</v>
      </c>
      <c r="G10" s="124">
        <f t="shared" ref="G10:G15" si="3">C10+D10-E10+F10</f>
        <v>21218</v>
      </c>
      <c r="H10" s="137"/>
      <c r="I10" s="123">
        <v>21218</v>
      </c>
      <c r="J10" s="123">
        <v>0</v>
      </c>
      <c r="K10" s="123">
        <v>0</v>
      </c>
      <c r="L10" s="123">
        <v>0</v>
      </c>
      <c r="M10" s="124">
        <f t="shared" si="0"/>
        <v>21218</v>
      </c>
      <c r="N10" s="124"/>
      <c r="O10" s="124">
        <f t="shared" si="1"/>
        <v>0</v>
      </c>
      <c r="P10" s="135">
        <f t="shared" si="2"/>
        <v>0</v>
      </c>
      <c r="Q10" s="77"/>
      <c r="R10" s="90"/>
      <c r="S10" s="77"/>
      <c r="T10" s="165"/>
    </row>
    <row r="11" spans="1:20" ht="12.5" x14ac:dyDescent="0.25">
      <c r="A11" s="177"/>
      <c r="B11" s="144" t="s">
        <v>8</v>
      </c>
      <c r="C11" s="123">
        <v>0</v>
      </c>
      <c r="D11" s="123">
        <v>0</v>
      </c>
      <c r="E11" s="123">
        <v>0</v>
      </c>
      <c r="F11" s="123">
        <v>0</v>
      </c>
      <c r="G11" s="124">
        <f t="shared" si="3"/>
        <v>0</v>
      </c>
      <c r="H11" s="137"/>
      <c r="I11" s="123">
        <v>0</v>
      </c>
      <c r="J11" s="123">
        <v>0</v>
      </c>
      <c r="K11" s="123">
        <v>0</v>
      </c>
      <c r="L11" s="123">
        <v>0</v>
      </c>
      <c r="M11" s="124">
        <f t="shared" si="0"/>
        <v>0</v>
      </c>
      <c r="N11" s="124"/>
      <c r="O11" s="124">
        <f t="shared" si="1"/>
        <v>0</v>
      </c>
      <c r="P11" s="135">
        <f t="shared" si="2"/>
        <v>0</v>
      </c>
      <c r="Q11" s="77"/>
      <c r="R11" s="90"/>
      <c r="S11" s="77"/>
      <c r="T11" s="165"/>
    </row>
    <row r="12" spans="1:20" ht="12.5" x14ac:dyDescent="0.25">
      <c r="A12" s="177"/>
      <c r="B12" s="144" t="s">
        <v>10</v>
      </c>
      <c r="C12" s="123">
        <v>0</v>
      </c>
      <c r="D12" s="123">
        <v>0</v>
      </c>
      <c r="E12" s="123">
        <v>0</v>
      </c>
      <c r="F12" s="123">
        <v>0</v>
      </c>
      <c r="G12" s="124">
        <f t="shared" si="3"/>
        <v>0</v>
      </c>
      <c r="H12" s="137"/>
      <c r="I12" s="123">
        <v>0</v>
      </c>
      <c r="J12" s="123">
        <v>0</v>
      </c>
      <c r="K12" s="123">
        <v>0</v>
      </c>
      <c r="L12" s="123">
        <v>0</v>
      </c>
      <c r="M12" s="124">
        <f t="shared" si="0"/>
        <v>0</v>
      </c>
      <c r="N12" s="124"/>
      <c r="O12" s="124">
        <f t="shared" si="1"/>
        <v>0</v>
      </c>
      <c r="P12" s="135">
        <f t="shared" si="2"/>
        <v>0</v>
      </c>
      <c r="Q12" s="77"/>
      <c r="R12" s="90"/>
      <c r="S12" s="77"/>
      <c r="T12" s="165"/>
    </row>
    <row r="13" spans="1:20" ht="12.5" x14ac:dyDescent="0.25">
      <c r="A13" s="177"/>
      <c r="B13" s="144" t="s">
        <v>11</v>
      </c>
      <c r="C13" s="123">
        <v>0</v>
      </c>
      <c r="D13" s="123">
        <v>0</v>
      </c>
      <c r="E13" s="123">
        <v>0</v>
      </c>
      <c r="F13" s="123">
        <v>0</v>
      </c>
      <c r="G13" s="124">
        <f t="shared" si="3"/>
        <v>0</v>
      </c>
      <c r="H13" s="137"/>
      <c r="I13" s="123">
        <v>0</v>
      </c>
      <c r="J13" s="123">
        <v>0</v>
      </c>
      <c r="K13" s="123">
        <v>0</v>
      </c>
      <c r="L13" s="123">
        <v>0</v>
      </c>
      <c r="M13" s="124">
        <f t="shared" si="0"/>
        <v>0</v>
      </c>
      <c r="N13" s="124"/>
      <c r="O13" s="124">
        <f t="shared" si="1"/>
        <v>0</v>
      </c>
      <c r="P13" s="135">
        <f t="shared" si="2"/>
        <v>0</v>
      </c>
      <c r="Q13" s="96"/>
      <c r="R13" s="95"/>
      <c r="S13" s="96"/>
      <c r="T13" s="165"/>
    </row>
    <row r="14" spans="1:20" ht="12.5" x14ac:dyDescent="0.25">
      <c r="A14" s="177"/>
      <c r="B14" s="145" t="s">
        <v>13</v>
      </c>
      <c r="C14" s="120">
        <v>0</v>
      </c>
      <c r="D14" s="120">
        <v>0</v>
      </c>
      <c r="E14" s="120">
        <v>0</v>
      </c>
      <c r="F14" s="120">
        <v>0</v>
      </c>
      <c r="G14" s="124">
        <f t="shared" si="3"/>
        <v>0</v>
      </c>
      <c r="H14" s="135"/>
      <c r="I14" s="120">
        <v>0</v>
      </c>
      <c r="J14" s="123">
        <v>0</v>
      </c>
      <c r="K14" s="123">
        <v>0</v>
      </c>
      <c r="L14" s="123">
        <v>0</v>
      </c>
      <c r="M14" s="124">
        <f t="shared" si="0"/>
        <v>0</v>
      </c>
      <c r="N14" s="145"/>
      <c r="O14" s="135">
        <f t="shared" si="1"/>
        <v>0</v>
      </c>
      <c r="P14" s="135">
        <f t="shared" si="2"/>
        <v>0</v>
      </c>
      <c r="Q14" s="77"/>
      <c r="R14" s="90"/>
      <c r="S14" s="77"/>
      <c r="T14" s="165"/>
    </row>
    <row r="15" spans="1:20" ht="12.5" x14ac:dyDescent="0.25">
      <c r="A15" s="177"/>
      <c r="B15" s="145" t="s">
        <v>14</v>
      </c>
      <c r="C15" s="146">
        <v>0</v>
      </c>
      <c r="D15" s="146">
        <v>0</v>
      </c>
      <c r="E15" s="146">
        <v>0</v>
      </c>
      <c r="F15" s="146">
        <v>0</v>
      </c>
      <c r="G15" s="147">
        <f t="shared" si="3"/>
        <v>0</v>
      </c>
      <c r="H15" s="135"/>
      <c r="I15" s="146">
        <v>0</v>
      </c>
      <c r="J15" s="148">
        <v>0</v>
      </c>
      <c r="K15" s="148">
        <v>0</v>
      </c>
      <c r="L15" s="148">
        <v>0</v>
      </c>
      <c r="M15" s="147">
        <f t="shared" si="0"/>
        <v>0</v>
      </c>
      <c r="N15" s="145"/>
      <c r="O15" s="149">
        <f t="shared" si="1"/>
        <v>0</v>
      </c>
      <c r="P15" s="149">
        <f t="shared" si="2"/>
        <v>0</v>
      </c>
      <c r="Q15" s="77"/>
      <c r="R15" s="102"/>
      <c r="S15" s="77"/>
      <c r="T15" s="165"/>
    </row>
    <row r="16" spans="1:20" ht="12.5" x14ac:dyDescent="0.25">
      <c r="A16" s="177"/>
      <c r="B16" s="150" t="s">
        <v>20</v>
      </c>
      <c r="C16" s="151">
        <f>SUM(C9:C15)</f>
        <v>21218</v>
      </c>
      <c r="D16" s="151">
        <f>SUM(D9:D15)</f>
        <v>0</v>
      </c>
      <c r="E16" s="151">
        <f>SUM(E9:E15)</f>
        <v>0</v>
      </c>
      <c r="F16" s="151">
        <f>SUM(F9:F15)</f>
        <v>0</v>
      </c>
      <c r="G16" s="151">
        <f>SUM(G9:G15)</f>
        <v>21218</v>
      </c>
      <c r="H16" s="151"/>
      <c r="I16" s="151">
        <f>SUM(I9:I15)</f>
        <v>21218</v>
      </c>
      <c r="J16" s="151">
        <f>SUM(J9:J15)</f>
        <v>0</v>
      </c>
      <c r="K16" s="151">
        <f>SUM(K9:K15)</f>
        <v>0</v>
      </c>
      <c r="L16" s="151">
        <f>SUM(L9:L15)</f>
        <v>0</v>
      </c>
      <c r="M16" s="151">
        <f>SUM(M9:M15)</f>
        <v>21218</v>
      </c>
      <c r="N16" s="151"/>
      <c r="O16" s="151">
        <f>SUM(O9:O15)</f>
        <v>0</v>
      </c>
      <c r="P16" s="151">
        <f>SUM(P9:P15)</f>
        <v>0</v>
      </c>
      <c r="Q16" s="77"/>
      <c r="R16" s="90"/>
      <c r="S16" s="77"/>
      <c r="T16" s="165"/>
    </row>
    <row r="17" spans="1:20" ht="12.5" x14ac:dyDescent="0.25">
      <c r="A17" s="177"/>
      <c r="B17" s="14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77"/>
      <c r="R17" s="90"/>
      <c r="S17" s="77"/>
      <c r="T17" s="165"/>
    </row>
    <row r="18" spans="1:20" ht="12.5" x14ac:dyDescent="0.25">
      <c r="A18" s="177"/>
      <c r="B18" s="144" t="s">
        <v>4</v>
      </c>
      <c r="C18" s="123">
        <v>277975</v>
      </c>
      <c r="D18" s="123">
        <v>0</v>
      </c>
      <c r="E18" s="123">
        <v>0</v>
      </c>
      <c r="F18" s="123">
        <v>0</v>
      </c>
      <c r="G18" s="124">
        <f t="shared" ref="G18:G25" si="4">C18+D18-E18+F18</f>
        <v>277975</v>
      </c>
      <c r="H18" s="124"/>
      <c r="I18" s="123">
        <v>0</v>
      </c>
      <c r="J18" s="123">
        <v>0</v>
      </c>
      <c r="K18" s="123">
        <v>0</v>
      </c>
      <c r="L18" s="123">
        <v>0</v>
      </c>
      <c r="M18" s="124">
        <f t="shared" ref="M18:M25" si="5">SUM(I18+J18-K18+L18)</f>
        <v>0</v>
      </c>
      <c r="N18" s="124"/>
      <c r="O18" s="135">
        <f t="shared" ref="O18:O25" si="6">SUM(C18-I18)</f>
        <v>277975</v>
      </c>
      <c r="P18" s="135">
        <f t="shared" ref="P18:P25" si="7">SUM(G18-M18)</f>
        <v>277975</v>
      </c>
      <c r="Q18" s="77"/>
      <c r="R18" s="90"/>
      <c r="S18" s="77"/>
      <c r="T18" s="165"/>
    </row>
    <row r="19" spans="1:20" ht="12.5" x14ac:dyDescent="0.25">
      <c r="A19" s="177"/>
      <c r="B19" s="145" t="s">
        <v>15</v>
      </c>
      <c r="C19" s="120">
        <v>47703</v>
      </c>
      <c r="D19" s="120">
        <v>0</v>
      </c>
      <c r="E19" s="120">
        <v>0</v>
      </c>
      <c r="F19" s="120">
        <v>0</v>
      </c>
      <c r="G19" s="124">
        <f t="shared" si="4"/>
        <v>47703</v>
      </c>
      <c r="H19" s="135"/>
      <c r="I19" s="120">
        <v>7291</v>
      </c>
      <c r="J19" s="120">
        <v>3304</v>
      </c>
      <c r="K19" s="152">
        <v>0</v>
      </c>
      <c r="L19" s="120">
        <v>0</v>
      </c>
      <c r="M19" s="124">
        <f t="shared" si="5"/>
        <v>10595</v>
      </c>
      <c r="N19" s="135"/>
      <c r="O19" s="135">
        <f t="shared" si="6"/>
        <v>40412</v>
      </c>
      <c r="P19" s="135">
        <f t="shared" si="7"/>
        <v>37108</v>
      </c>
      <c r="Q19" s="96"/>
      <c r="R19" s="95"/>
      <c r="S19" s="96"/>
      <c r="T19" s="95"/>
    </row>
    <row r="20" spans="1:20" s="111" customFormat="1" ht="12.5" x14ac:dyDescent="0.25">
      <c r="A20" s="177"/>
      <c r="B20" s="114" t="s">
        <v>17</v>
      </c>
      <c r="C20" s="153">
        <v>1140534</v>
      </c>
      <c r="D20" s="153">
        <v>3249335</v>
      </c>
      <c r="E20" s="153">
        <v>55000</v>
      </c>
      <c r="F20" s="153">
        <v>0</v>
      </c>
      <c r="G20" s="116">
        <f>C20+D20-E20+F20</f>
        <v>4334869</v>
      </c>
      <c r="H20" s="154"/>
      <c r="I20" s="153">
        <v>359005</v>
      </c>
      <c r="J20" s="153">
        <v>447947</v>
      </c>
      <c r="K20" s="153">
        <v>1528</v>
      </c>
      <c r="L20" s="153">
        <v>0</v>
      </c>
      <c r="M20" s="116">
        <f t="shared" si="5"/>
        <v>805424</v>
      </c>
      <c r="N20" s="154"/>
      <c r="O20" s="154">
        <f t="shared" si="6"/>
        <v>781529</v>
      </c>
      <c r="P20" s="154">
        <f t="shared" si="7"/>
        <v>3529445</v>
      </c>
      <c r="Q20" s="77"/>
    </row>
    <row r="21" spans="1:20" s="111" customFormat="1" ht="12.5" x14ac:dyDescent="0.25">
      <c r="A21" s="177"/>
      <c r="B21" s="114" t="s">
        <v>27</v>
      </c>
      <c r="C21" s="120">
        <v>0</v>
      </c>
      <c r="D21" s="120">
        <v>0</v>
      </c>
      <c r="E21" s="120">
        <v>0</v>
      </c>
      <c r="F21" s="120">
        <v>0</v>
      </c>
      <c r="G21" s="124">
        <f>C21+D21-E21+F21</f>
        <v>0</v>
      </c>
      <c r="H21" s="135"/>
      <c r="I21" s="120">
        <v>0</v>
      </c>
      <c r="J21" s="123">
        <v>0</v>
      </c>
      <c r="K21" s="123">
        <v>0</v>
      </c>
      <c r="L21" s="123">
        <v>0</v>
      </c>
      <c r="M21" s="124">
        <f t="shared" si="5"/>
        <v>0</v>
      </c>
      <c r="N21" s="145"/>
      <c r="O21" s="135">
        <f t="shared" si="6"/>
        <v>0</v>
      </c>
      <c r="P21" s="135">
        <f t="shared" si="7"/>
        <v>0</v>
      </c>
      <c r="Q21" s="77"/>
    </row>
    <row r="22" spans="1:20" s="111" customFormat="1" ht="12.5" x14ac:dyDescent="0.25">
      <c r="A22" s="177"/>
      <c r="B22" s="106" t="s">
        <v>28</v>
      </c>
      <c r="C22" s="120">
        <v>0</v>
      </c>
      <c r="D22" s="120">
        <v>0</v>
      </c>
      <c r="E22" s="120">
        <v>0</v>
      </c>
      <c r="F22" s="120">
        <v>0</v>
      </c>
      <c r="G22" s="124">
        <f>C22+D22-E22+F22</f>
        <v>0</v>
      </c>
      <c r="H22" s="135"/>
      <c r="I22" s="120">
        <v>0</v>
      </c>
      <c r="J22" s="123">
        <v>0</v>
      </c>
      <c r="K22" s="123">
        <v>0</v>
      </c>
      <c r="L22" s="123">
        <v>0</v>
      </c>
      <c r="M22" s="124">
        <f t="shared" si="5"/>
        <v>0</v>
      </c>
      <c r="N22" s="145"/>
      <c r="O22" s="135">
        <f t="shared" si="6"/>
        <v>0</v>
      </c>
      <c r="P22" s="135">
        <f t="shared" si="7"/>
        <v>0</v>
      </c>
      <c r="Q22" s="77"/>
    </row>
    <row r="23" spans="1:20" ht="20" x14ac:dyDescent="0.25">
      <c r="A23" s="177"/>
      <c r="B23" s="145" t="s">
        <v>16</v>
      </c>
      <c r="C23" s="120">
        <v>0</v>
      </c>
      <c r="D23" s="120">
        <v>0</v>
      </c>
      <c r="E23" s="120">
        <v>0</v>
      </c>
      <c r="F23" s="120">
        <v>0</v>
      </c>
      <c r="G23" s="124">
        <f t="shared" si="4"/>
        <v>0</v>
      </c>
      <c r="H23" s="135"/>
      <c r="I23" s="120">
        <v>0</v>
      </c>
      <c r="J23" s="123">
        <v>0</v>
      </c>
      <c r="K23" s="123">
        <v>0</v>
      </c>
      <c r="L23" s="123">
        <v>0</v>
      </c>
      <c r="M23" s="124">
        <f t="shared" si="5"/>
        <v>0</v>
      </c>
      <c r="N23" s="145"/>
      <c r="O23" s="135">
        <f t="shared" si="6"/>
        <v>0</v>
      </c>
      <c r="P23" s="135">
        <f t="shared" si="7"/>
        <v>0</v>
      </c>
      <c r="Q23" s="77"/>
      <c r="R23" s="112" t="s">
        <v>41</v>
      </c>
      <c r="T23" s="112" t="s">
        <v>42</v>
      </c>
    </row>
    <row r="24" spans="1:20" ht="12.5" x14ac:dyDescent="0.25">
      <c r="A24" s="177"/>
      <c r="B24" s="145" t="s">
        <v>18</v>
      </c>
      <c r="C24" s="120">
        <v>0</v>
      </c>
      <c r="D24" s="120">
        <v>6454</v>
      </c>
      <c r="E24" s="120">
        <v>0</v>
      </c>
      <c r="F24" s="120">
        <v>0</v>
      </c>
      <c r="G24" s="124">
        <f t="shared" si="4"/>
        <v>6454</v>
      </c>
      <c r="H24" s="135"/>
      <c r="I24" s="120">
        <v>0</v>
      </c>
      <c r="J24" s="123">
        <v>0</v>
      </c>
      <c r="K24" s="123">
        <v>0</v>
      </c>
      <c r="L24" s="123">
        <v>0</v>
      </c>
      <c r="M24" s="124">
        <f t="shared" si="5"/>
        <v>0</v>
      </c>
      <c r="N24" s="145"/>
      <c r="O24" s="135">
        <f t="shared" si="6"/>
        <v>0</v>
      </c>
      <c r="P24" s="135">
        <f t="shared" si="7"/>
        <v>6454</v>
      </c>
      <c r="Q24" s="96"/>
    </row>
    <row r="25" spans="1:20" ht="12.5" x14ac:dyDescent="0.25">
      <c r="A25" s="177"/>
      <c r="B25" s="145" t="s">
        <v>19</v>
      </c>
      <c r="C25" s="146">
        <v>0</v>
      </c>
      <c r="D25" s="146">
        <v>0</v>
      </c>
      <c r="E25" s="146">
        <v>0</v>
      </c>
      <c r="F25" s="146">
        <v>0</v>
      </c>
      <c r="G25" s="147">
        <f t="shared" si="4"/>
        <v>0</v>
      </c>
      <c r="H25" s="135"/>
      <c r="I25" s="146">
        <v>0</v>
      </c>
      <c r="J25" s="148">
        <v>0</v>
      </c>
      <c r="K25" s="148">
        <v>0</v>
      </c>
      <c r="L25" s="148">
        <v>0</v>
      </c>
      <c r="M25" s="147">
        <f t="shared" si="5"/>
        <v>0</v>
      </c>
      <c r="N25" s="145"/>
      <c r="O25" s="149">
        <f t="shared" si="6"/>
        <v>0</v>
      </c>
      <c r="P25" s="149">
        <f t="shared" si="7"/>
        <v>0</v>
      </c>
      <c r="Q25" s="77"/>
    </row>
    <row r="26" spans="1:20" ht="12.5" x14ac:dyDescent="0.25">
      <c r="A26" s="177"/>
      <c r="B26" s="150" t="s">
        <v>21</v>
      </c>
      <c r="C26" s="155">
        <f>SUM(C18:C25)</f>
        <v>1466212</v>
      </c>
      <c r="D26" s="155">
        <f>SUM(D18:D25)</f>
        <v>3255789</v>
      </c>
      <c r="E26" s="155">
        <f>SUM(E18:E25)</f>
        <v>55000</v>
      </c>
      <c r="F26" s="155">
        <f>SUM(F18:F25)</f>
        <v>0</v>
      </c>
      <c r="G26" s="155">
        <f>SUM(G18:G25)</f>
        <v>4667001</v>
      </c>
      <c r="H26" s="155"/>
      <c r="I26" s="155">
        <f>SUM(I18:I25)</f>
        <v>366296</v>
      </c>
      <c r="J26" s="155">
        <f>SUM(J18:J25)</f>
        <v>451251</v>
      </c>
      <c r="K26" s="155">
        <f>SUM(K18:K25)</f>
        <v>1528</v>
      </c>
      <c r="L26" s="155">
        <f>SUM(L18:L25)</f>
        <v>0</v>
      </c>
      <c r="M26" s="155">
        <f>SUM(M18:M25)</f>
        <v>816019</v>
      </c>
      <c r="N26" s="155"/>
      <c r="O26" s="155">
        <f>SUM(O18:O25)</f>
        <v>1099916</v>
      </c>
      <c r="P26" s="155">
        <f>SUM(P18:P25)</f>
        <v>3850982</v>
      </c>
      <c r="Q26" s="77"/>
      <c r="R26" s="170">
        <v>2</v>
      </c>
    </row>
    <row r="27" spans="1:20" ht="12.5" x14ac:dyDescent="0.25">
      <c r="A27" s="177"/>
      <c r="B27" s="150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77"/>
      <c r="R27" s="171"/>
    </row>
    <row r="28" spans="1:20" s="111" customFormat="1" ht="23" x14ac:dyDescent="0.25">
      <c r="A28" s="177"/>
      <c r="B28" s="114" t="s">
        <v>32</v>
      </c>
      <c r="C28" s="115">
        <v>0</v>
      </c>
      <c r="D28" s="115">
        <v>0</v>
      </c>
      <c r="E28" s="115">
        <v>0</v>
      </c>
      <c r="F28" s="115">
        <v>0</v>
      </c>
      <c r="G28" s="116">
        <f t="shared" ref="G28:G38" si="8">C28+D28-E28+F28</f>
        <v>0</v>
      </c>
      <c r="H28" s="116"/>
      <c r="I28" s="115">
        <v>0</v>
      </c>
      <c r="J28" s="115">
        <v>0</v>
      </c>
      <c r="K28" s="115">
        <v>0</v>
      </c>
      <c r="L28" s="115">
        <v>0</v>
      </c>
      <c r="M28" s="116">
        <f t="shared" ref="M28:M38" si="9">SUM(I28+J28-K28+L28)</f>
        <v>0</v>
      </c>
      <c r="N28" s="116"/>
      <c r="O28" s="154">
        <f t="shared" ref="O28:O38" si="10">SUM(C28-I28)</f>
        <v>0</v>
      </c>
      <c r="P28" s="154">
        <f t="shared" ref="P28:P38" si="11">SUM(G28-M28)</f>
        <v>0</v>
      </c>
      <c r="Q28" s="77"/>
      <c r="R28" s="118">
        <v>0</v>
      </c>
    </row>
    <row r="29" spans="1:20" s="111" customFormat="1" ht="23" x14ac:dyDescent="0.25">
      <c r="A29" s="177"/>
      <c r="B29" s="114" t="s">
        <v>33</v>
      </c>
      <c r="C29" s="115">
        <v>0</v>
      </c>
      <c r="D29" s="115">
        <v>0</v>
      </c>
      <c r="E29" s="115">
        <v>0</v>
      </c>
      <c r="F29" s="115">
        <v>0</v>
      </c>
      <c r="G29" s="116">
        <f t="shared" si="8"/>
        <v>0</v>
      </c>
      <c r="H29" s="116"/>
      <c r="I29" s="115">
        <v>0</v>
      </c>
      <c r="J29" s="115">
        <v>0</v>
      </c>
      <c r="K29" s="115">
        <v>0</v>
      </c>
      <c r="L29" s="115">
        <v>0</v>
      </c>
      <c r="M29" s="116">
        <f t="shared" si="9"/>
        <v>0</v>
      </c>
      <c r="N29" s="116"/>
      <c r="O29" s="154">
        <f t="shared" si="10"/>
        <v>0</v>
      </c>
      <c r="P29" s="154">
        <f t="shared" si="11"/>
        <v>0</v>
      </c>
      <c r="Q29" s="77"/>
      <c r="R29" s="118">
        <v>2</v>
      </c>
      <c r="T29" s="118">
        <v>3</v>
      </c>
    </row>
    <row r="30" spans="1:20" ht="12.5" x14ac:dyDescent="0.25">
      <c r="A30" s="177"/>
      <c r="B30" s="119" t="s">
        <v>34</v>
      </c>
      <c r="C30" s="120">
        <v>0</v>
      </c>
      <c r="D30" s="120">
        <v>0</v>
      </c>
      <c r="E30" s="120">
        <v>0</v>
      </c>
      <c r="F30" s="120">
        <v>0</v>
      </c>
      <c r="G30" s="116">
        <f t="shared" si="8"/>
        <v>0</v>
      </c>
      <c r="H30" s="135"/>
      <c r="I30" s="120">
        <v>0</v>
      </c>
      <c r="J30" s="123">
        <v>0</v>
      </c>
      <c r="K30" s="123">
        <v>0</v>
      </c>
      <c r="L30" s="123">
        <v>0</v>
      </c>
      <c r="M30" s="116">
        <f t="shared" si="9"/>
        <v>0</v>
      </c>
      <c r="N30" s="145"/>
      <c r="O30" s="154">
        <f t="shared" si="10"/>
        <v>0</v>
      </c>
      <c r="P30" s="154">
        <f t="shared" si="11"/>
        <v>0</v>
      </c>
      <c r="Q30" s="77"/>
      <c r="R30" s="170">
        <v>2</v>
      </c>
      <c r="S30" s="121"/>
      <c r="T30" s="170">
        <v>6</v>
      </c>
    </row>
    <row r="31" spans="1:20" ht="12.5" x14ac:dyDescent="0.25">
      <c r="A31" s="177"/>
      <c r="B31" s="119" t="s">
        <v>35</v>
      </c>
      <c r="C31" s="123">
        <v>0</v>
      </c>
      <c r="D31" s="123">
        <v>0</v>
      </c>
      <c r="E31" s="123">
        <v>0</v>
      </c>
      <c r="F31" s="123">
        <v>0</v>
      </c>
      <c r="G31" s="124">
        <f t="shared" si="8"/>
        <v>0</v>
      </c>
      <c r="H31" s="124"/>
      <c r="I31" s="123">
        <v>0</v>
      </c>
      <c r="J31" s="123">
        <v>0</v>
      </c>
      <c r="K31" s="123">
        <v>0</v>
      </c>
      <c r="L31" s="123">
        <v>0</v>
      </c>
      <c r="M31" s="124">
        <f t="shared" si="9"/>
        <v>0</v>
      </c>
      <c r="N31" s="124"/>
      <c r="O31" s="135">
        <f t="shared" si="10"/>
        <v>0</v>
      </c>
      <c r="P31" s="135">
        <f t="shared" si="11"/>
        <v>0</v>
      </c>
      <c r="Q31" s="77"/>
      <c r="R31" s="171"/>
      <c r="S31" s="121"/>
      <c r="T31" s="171"/>
    </row>
    <row r="32" spans="1:20" ht="23" x14ac:dyDescent="0.25">
      <c r="A32" s="177"/>
      <c r="B32" s="119" t="s">
        <v>36</v>
      </c>
      <c r="C32" s="123">
        <v>0</v>
      </c>
      <c r="D32" s="123">
        <v>0</v>
      </c>
      <c r="E32" s="123">
        <v>0</v>
      </c>
      <c r="F32" s="123">
        <v>0</v>
      </c>
      <c r="G32" s="124">
        <f t="shared" si="8"/>
        <v>0</v>
      </c>
      <c r="H32" s="124"/>
      <c r="I32" s="123">
        <v>0</v>
      </c>
      <c r="J32" s="123">
        <v>0</v>
      </c>
      <c r="K32" s="123">
        <v>0</v>
      </c>
      <c r="L32" s="123">
        <v>0</v>
      </c>
      <c r="M32" s="124">
        <f t="shared" si="9"/>
        <v>0</v>
      </c>
      <c r="N32" s="124"/>
      <c r="O32" s="135">
        <f t="shared" si="10"/>
        <v>0</v>
      </c>
      <c r="P32" s="135">
        <f t="shared" si="11"/>
        <v>0</v>
      </c>
      <c r="R32" s="118">
        <v>3</v>
      </c>
      <c r="S32" s="121"/>
      <c r="T32" s="118">
        <v>7</v>
      </c>
    </row>
    <row r="33" spans="1:20" ht="12.5" x14ac:dyDescent="0.25">
      <c r="A33" s="177"/>
      <c r="B33" s="119" t="s">
        <v>37</v>
      </c>
      <c r="C33" s="123">
        <v>0</v>
      </c>
      <c r="D33" s="123">
        <v>0</v>
      </c>
      <c r="E33" s="123">
        <v>0</v>
      </c>
      <c r="F33" s="123">
        <v>0</v>
      </c>
      <c r="G33" s="124">
        <f t="shared" si="8"/>
        <v>0</v>
      </c>
      <c r="H33" s="124"/>
      <c r="I33" s="123">
        <v>0</v>
      </c>
      <c r="J33" s="123">
        <v>0</v>
      </c>
      <c r="K33" s="123">
        <v>0</v>
      </c>
      <c r="L33" s="123">
        <v>0</v>
      </c>
      <c r="M33" s="124">
        <f t="shared" si="9"/>
        <v>0</v>
      </c>
      <c r="N33" s="124"/>
      <c r="O33" s="135">
        <f t="shared" si="10"/>
        <v>0</v>
      </c>
      <c r="P33" s="135">
        <f t="shared" si="11"/>
        <v>0</v>
      </c>
      <c r="R33" s="170">
        <v>6</v>
      </c>
      <c r="S33" s="121"/>
      <c r="T33" s="170">
        <v>6</v>
      </c>
    </row>
    <row r="34" spans="1:20" ht="23" x14ac:dyDescent="0.25">
      <c r="A34" s="177"/>
      <c r="B34" s="119" t="s">
        <v>38</v>
      </c>
      <c r="C34" s="123">
        <v>0</v>
      </c>
      <c r="D34" s="123">
        <v>0</v>
      </c>
      <c r="E34" s="123">
        <v>0</v>
      </c>
      <c r="F34" s="123">
        <v>0</v>
      </c>
      <c r="G34" s="124">
        <f t="shared" si="8"/>
        <v>0</v>
      </c>
      <c r="H34" s="124"/>
      <c r="I34" s="123">
        <v>0</v>
      </c>
      <c r="J34" s="123">
        <v>0</v>
      </c>
      <c r="K34" s="123">
        <v>0</v>
      </c>
      <c r="L34" s="123">
        <v>0</v>
      </c>
      <c r="M34" s="124">
        <f t="shared" si="9"/>
        <v>0</v>
      </c>
      <c r="N34" s="124"/>
      <c r="O34" s="135">
        <f t="shared" si="10"/>
        <v>0</v>
      </c>
      <c r="P34" s="135">
        <f t="shared" si="11"/>
        <v>0</v>
      </c>
      <c r="R34" s="171"/>
      <c r="S34" s="121"/>
      <c r="T34" s="171"/>
    </row>
    <row r="35" spans="1:20" ht="23" x14ac:dyDescent="0.25">
      <c r="A35" s="177"/>
      <c r="B35" s="119" t="s">
        <v>39</v>
      </c>
      <c r="C35" s="123">
        <v>0</v>
      </c>
      <c r="D35" s="123">
        <v>0</v>
      </c>
      <c r="E35" s="123">
        <v>0</v>
      </c>
      <c r="F35" s="123">
        <v>0</v>
      </c>
      <c r="G35" s="124">
        <f t="shared" si="8"/>
        <v>0</v>
      </c>
      <c r="H35" s="124"/>
      <c r="I35" s="123">
        <v>0</v>
      </c>
      <c r="J35" s="123">
        <v>0</v>
      </c>
      <c r="K35" s="123">
        <v>0</v>
      </c>
      <c r="L35" s="123">
        <v>0</v>
      </c>
      <c r="M35" s="124">
        <f t="shared" si="9"/>
        <v>0</v>
      </c>
      <c r="N35" s="124"/>
      <c r="O35" s="135">
        <f t="shared" si="10"/>
        <v>0</v>
      </c>
      <c r="P35" s="135">
        <f t="shared" si="11"/>
        <v>0</v>
      </c>
      <c r="R35" s="118">
        <v>7</v>
      </c>
      <c r="S35" s="121"/>
      <c r="T35" s="118">
        <v>4</v>
      </c>
    </row>
    <row r="36" spans="1:20" ht="12.5" x14ac:dyDescent="0.25">
      <c r="A36" s="177"/>
      <c r="B36" s="119" t="s">
        <v>40</v>
      </c>
      <c r="C36" s="123">
        <v>0</v>
      </c>
      <c r="D36" s="123">
        <v>0</v>
      </c>
      <c r="E36" s="123">
        <v>0</v>
      </c>
      <c r="F36" s="123">
        <v>0</v>
      </c>
      <c r="G36" s="124">
        <f t="shared" si="8"/>
        <v>0</v>
      </c>
      <c r="H36" s="124"/>
      <c r="I36" s="123">
        <v>0</v>
      </c>
      <c r="J36" s="123">
        <v>0</v>
      </c>
      <c r="K36" s="123">
        <v>0</v>
      </c>
      <c r="L36" s="123">
        <v>0</v>
      </c>
      <c r="M36" s="124">
        <f t="shared" si="9"/>
        <v>0</v>
      </c>
      <c r="N36" s="124"/>
      <c r="O36" s="135">
        <f t="shared" si="10"/>
        <v>0</v>
      </c>
      <c r="P36" s="135">
        <f t="shared" si="11"/>
        <v>0</v>
      </c>
      <c r="R36" s="170">
        <v>3</v>
      </c>
      <c r="S36" s="121"/>
      <c r="T36" s="170">
        <v>1</v>
      </c>
    </row>
    <row r="37" spans="1:20" ht="12.5" x14ac:dyDescent="0.25">
      <c r="A37" s="177"/>
      <c r="B37" s="119" t="s">
        <v>29</v>
      </c>
      <c r="C37" s="123">
        <v>0</v>
      </c>
      <c r="D37" s="123">
        <v>0</v>
      </c>
      <c r="E37" s="123">
        <v>0</v>
      </c>
      <c r="F37" s="123">
        <v>0</v>
      </c>
      <c r="G37" s="124">
        <f t="shared" si="8"/>
        <v>0</v>
      </c>
      <c r="H37" s="124"/>
      <c r="I37" s="123">
        <v>0</v>
      </c>
      <c r="J37" s="123">
        <v>0</v>
      </c>
      <c r="K37" s="123">
        <v>0</v>
      </c>
      <c r="L37" s="123">
        <v>0</v>
      </c>
      <c r="M37" s="124">
        <f t="shared" si="9"/>
        <v>0</v>
      </c>
      <c r="N37" s="124"/>
      <c r="O37" s="135">
        <f t="shared" si="10"/>
        <v>0</v>
      </c>
      <c r="P37" s="135">
        <f t="shared" si="11"/>
        <v>0</v>
      </c>
      <c r="R37" s="171"/>
      <c r="S37" s="121"/>
      <c r="T37" s="171"/>
    </row>
    <row r="38" spans="1:20" ht="12.5" x14ac:dyDescent="0.25">
      <c r="A38" s="177"/>
      <c r="B38" s="119" t="s">
        <v>30</v>
      </c>
      <c r="C38" s="146">
        <v>0</v>
      </c>
      <c r="D38" s="146">
        <v>0</v>
      </c>
      <c r="E38" s="146">
        <v>0</v>
      </c>
      <c r="F38" s="146">
        <v>0</v>
      </c>
      <c r="G38" s="147">
        <f t="shared" si="8"/>
        <v>0</v>
      </c>
      <c r="H38" s="135"/>
      <c r="I38" s="146">
        <v>0</v>
      </c>
      <c r="J38" s="148">
        <v>0</v>
      </c>
      <c r="K38" s="148">
        <v>0</v>
      </c>
      <c r="L38" s="148">
        <v>0</v>
      </c>
      <c r="M38" s="147">
        <f t="shared" si="9"/>
        <v>0</v>
      </c>
      <c r="N38" s="145"/>
      <c r="O38" s="149">
        <f t="shared" si="10"/>
        <v>0</v>
      </c>
      <c r="P38" s="149">
        <f t="shared" si="11"/>
        <v>0</v>
      </c>
      <c r="R38" s="170">
        <v>8</v>
      </c>
      <c r="S38" s="121"/>
      <c r="T38" s="170">
        <v>3</v>
      </c>
    </row>
    <row r="39" spans="1:20" ht="12.5" x14ac:dyDescent="0.25">
      <c r="A39" s="177"/>
      <c r="B39" s="150" t="s">
        <v>22</v>
      </c>
      <c r="C39" s="155">
        <f>SUM(C28:C38)</f>
        <v>0</v>
      </c>
      <c r="D39" s="155">
        <f t="shared" ref="D39:P39" si="12">SUM(D28:D38)</f>
        <v>0</v>
      </c>
      <c r="E39" s="155">
        <f t="shared" si="12"/>
        <v>0</v>
      </c>
      <c r="F39" s="155">
        <f t="shared" si="12"/>
        <v>0</v>
      </c>
      <c r="G39" s="155">
        <f t="shared" si="12"/>
        <v>0</v>
      </c>
      <c r="H39" s="155"/>
      <c r="I39" s="155">
        <f t="shared" si="12"/>
        <v>0</v>
      </c>
      <c r="J39" s="155">
        <f t="shared" si="12"/>
        <v>0</v>
      </c>
      <c r="K39" s="155">
        <f t="shared" si="12"/>
        <v>0</v>
      </c>
      <c r="L39" s="155">
        <f t="shared" si="12"/>
        <v>0</v>
      </c>
      <c r="M39" s="155">
        <f t="shared" si="12"/>
        <v>0</v>
      </c>
      <c r="N39" s="155"/>
      <c r="O39" s="155">
        <f t="shared" si="12"/>
        <v>0</v>
      </c>
      <c r="P39" s="155">
        <f t="shared" si="12"/>
        <v>0</v>
      </c>
      <c r="R39" s="171"/>
      <c r="S39" s="121"/>
      <c r="T39" s="171"/>
    </row>
    <row r="40" spans="1:20" ht="12.5" x14ac:dyDescent="0.25">
      <c r="A40" s="177"/>
      <c r="B40" s="14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R40" s="170">
        <v>0</v>
      </c>
      <c r="S40" s="121"/>
      <c r="T40" s="170">
        <v>2</v>
      </c>
    </row>
    <row r="41" spans="1:20" s="128" customFormat="1" ht="13" thickBot="1" x14ac:dyDescent="0.3">
      <c r="A41" s="177"/>
      <c r="B41" s="156" t="s">
        <v>23</v>
      </c>
      <c r="C41" s="157">
        <f>C16+C26+C39</f>
        <v>1487430</v>
      </c>
      <c r="D41" s="157">
        <f>D16+D26+D39</f>
        <v>3255789</v>
      </c>
      <c r="E41" s="157">
        <f>E16+E26+E39</f>
        <v>55000</v>
      </c>
      <c r="F41" s="157">
        <f>F16+F26+F39</f>
        <v>0</v>
      </c>
      <c r="G41" s="157">
        <f>G16+G26+G39</f>
        <v>4688219</v>
      </c>
      <c r="H41" s="155"/>
      <c r="I41" s="157">
        <f>I16+I26+I39</f>
        <v>387514</v>
      </c>
      <c r="J41" s="157">
        <f>J16+J26+J39</f>
        <v>451251</v>
      </c>
      <c r="K41" s="157">
        <f>K16+K26+K39</f>
        <v>1528</v>
      </c>
      <c r="L41" s="157">
        <f>L16+L26+L39</f>
        <v>0</v>
      </c>
      <c r="M41" s="157">
        <f>M16+M26+M39</f>
        <v>837237</v>
      </c>
      <c r="N41" s="155"/>
      <c r="O41" s="157">
        <f>O16+O26+O39</f>
        <v>1099916</v>
      </c>
      <c r="P41" s="157">
        <f>P16+P26+P39</f>
        <v>3850982</v>
      </c>
      <c r="R41" s="171"/>
      <c r="S41" s="121"/>
      <c r="T41" s="171"/>
    </row>
    <row r="42" spans="1:20" ht="12.75" customHeight="1" thickTop="1" x14ac:dyDescent="0.25">
      <c r="A42" s="177"/>
      <c r="B42" s="132"/>
      <c r="N42" s="135"/>
    </row>
    <row r="43" spans="1:20" ht="12" customHeight="1" x14ac:dyDescent="0.25">
      <c r="A43" s="177"/>
      <c r="B43" s="132"/>
    </row>
    <row r="44" spans="1:20" ht="12" customHeight="1" x14ac:dyDescent="0.25">
      <c r="A44" s="177"/>
      <c r="B44" s="132"/>
    </row>
    <row r="45" spans="1:20" x14ac:dyDescent="0.25">
      <c r="A45" s="132"/>
      <c r="B45" s="132"/>
    </row>
    <row r="46" spans="1:20" x14ac:dyDescent="0.25">
      <c r="A46" s="132"/>
      <c r="B46" s="132"/>
    </row>
    <row r="47" spans="1:20" x14ac:dyDescent="0.25">
      <c r="A47" s="132"/>
      <c r="B47" s="132"/>
    </row>
    <row r="48" spans="1:20" x14ac:dyDescent="0.25">
      <c r="A48" s="132"/>
      <c r="B48" s="132"/>
    </row>
    <row r="49" spans="1:2" x14ac:dyDescent="0.25">
      <c r="A49" s="132"/>
      <c r="B49" s="132"/>
    </row>
    <row r="50" spans="1:2" x14ac:dyDescent="0.25">
      <c r="A50" s="132"/>
      <c r="B50" s="132"/>
    </row>
    <row r="51" spans="1:2" x14ac:dyDescent="0.25">
      <c r="A51" s="132"/>
      <c r="B51" s="132"/>
    </row>
    <row r="52" spans="1:2" x14ac:dyDescent="0.25">
      <c r="A52" s="132"/>
      <c r="B52" s="132"/>
    </row>
    <row r="53" spans="1:2" x14ac:dyDescent="0.25">
      <c r="A53" s="132"/>
      <c r="B53" s="132"/>
    </row>
    <row r="54" spans="1:2" x14ac:dyDescent="0.25">
      <c r="A54" s="132"/>
      <c r="B54" s="132"/>
    </row>
    <row r="55" spans="1:2" x14ac:dyDescent="0.25">
      <c r="A55" s="132"/>
      <c r="B55" s="132"/>
    </row>
    <row r="56" spans="1:2" x14ac:dyDescent="0.25">
      <c r="A56" s="132"/>
      <c r="B56" s="132"/>
    </row>
    <row r="57" spans="1:2" x14ac:dyDescent="0.25">
      <c r="A57" s="132"/>
      <c r="B57" s="132"/>
    </row>
    <row r="58" spans="1:2" x14ac:dyDescent="0.25">
      <c r="A58" s="132"/>
      <c r="B58" s="132"/>
    </row>
    <row r="59" spans="1:2" x14ac:dyDescent="0.25">
      <c r="A59" s="132"/>
      <c r="B59" s="132"/>
    </row>
    <row r="60" spans="1:2" x14ac:dyDescent="0.25">
      <c r="A60" s="132"/>
      <c r="B60" s="132"/>
    </row>
    <row r="61" spans="1:2" x14ac:dyDescent="0.25">
      <c r="A61" s="132"/>
      <c r="B61" s="132"/>
    </row>
    <row r="62" spans="1:2" x14ac:dyDescent="0.25">
      <c r="A62" s="132"/>
      <c r="B62" s="132"/>
    </row>
    <row r="63" spans="1:2" x14ac:dyDescent="0.25">
      <c r="A63" s="132"/>
      <c r="B63" s="132"/>
    </row>
    <row r="64" spans="1:2" x14ac:dyDescent="0.25">
      <c r="A64" s="132"/>
      <c r="B64" s="132"/>
    </row>
    <row r="65" spans="1:2" x14ac:dyDescent="0.25">
      <c r="A65" s="132"/>
      <c r="B65" s="132"/>
    </row>
    <row r="66" spans="1:2" x14ac:dyDescent="0.25">
      <c r="A66" s="132"/>
      <c r="B66" s="132"/>
    </row>
    <row r="67" spans="1:2" x14ac:dyDescent="0.25">
      <c r="A67" s="132"/>
      <c r="B67" s="132"/>
    </row>
    <row r="68" spans="1:2" x14ac:dyDescent="0.25">
      <c r="A68" s="132"/>
      <c r="B68" s="132"/>
    </row>
    <row r="69" spans="1:2" x14ac:dyDescent="0.25">
      <c r="A69" s="132"/>
      <c r="B69" s="132"/>
    </row>
    <row r="70" spans="1:2" x14ac:dyDescent="0.25">
      <c r="A70" s="132"/>
      <c r="B70" s="132"/>
    </row>
    <row r="71" spans="1:2" x14ac:dyDescent="0.25">
      <c r="A71" s="132"/>
      <c r="B71" s="132"/>
    </row>
    <row r="72" spans="1:2" x14ac:dyDescent="0.25">
      <c r="A72" s="132"/>
      <c r="B72" s="132"/>
    </row>
    <row r="73" spans="1:2" x14ac:dyDescent="0.25">
      <c r="A73" s="132"/>
      <c r="B73" s="132"/>
    </row>
    <row r="74" spans="1:2" x14ac:dyDescent="0.25">
      <c r="A74" s="132"/>
      <c r="B74" s="132"/>
    </row>
    <row r="75" spans="1:2" x14ac:dyDescent="0.25">
      <c r="A75" s="132"/>
      <c r="B75" s="132"/>
    </row>
    <row r="76" spans="1:2" x14ac:dyDescent="0.25">
      <c r="A76" s="132"/>
      <c r="B76" s="132"/>
    </row>
    <row r="77" spans="1:2" x14ac:dyDescent="0.25">
      <c r="A77" s="132"/>
      <c r="B77" s="132"/>
    </row>
    <row r="78" spans="1:2" x14ac:dyDescent="0.25">
      <c r="A78" s="132"/>
      <c r="B78" s="132"/>
    </row>
    <row r="79" spans="1:2" x14ac:dyDescent="0.25">
      <c r="A79" s="132"/>
      <c r="B79" s="132"/>
    </row>
    <row r="80" spans="1:2" x14ac:dyDescent="0.25">
      <c r="A80" s="132"/>
      <c r="B80" s="132"/>
    </row>
    <row r="81" spans="1:2" x14ac:dyDescent="0.25">
      <c r="A81" s="132"/>
      <c r="B81" s="132"/>
    </row>
    <row r="82" spans="1:2" x14ac:dyDescent="0.25">
      <c r="A82" s="132"/>
      <c r="B82" s="132"/>
    </row>
    <row r="83" spans="1:2" x14ac:dyDescent="0.25">
      <c r="A83" s="132"/>
      <c r="B83" s="132"/>
    </row>
    <row r="84" spans="1:2" x14ac:dyDescent="0.25">
      <c r="A84" s="132"/>
      <c r="B84" s="132"/>
    </row>
    <row r="85" spans="1:2" x14ac:dyDescent="0.25">
      <c r="A85" s="132"/>
      <c r="B85" s="132"/>
    </row>
    <row r="86" spans="1:2" x14ac:dyDescent="0.25">
      <c r="A86" s="132"/>
      <c r="B86" s="132"/>
    </row>
    <row r="87" spans="1:2" x14ac:dyDescent="0.25">
      <c r="A87" s="132"/>
      <c r="B87" s="132"/>
    </row>
    <row r="88" spans="1:2" x14ac:dyDescent="0.25">
      <c r="A88" s="132"/>
      <c r="B88" s="132"/>
    </row>
    <row r="89" spans="1:2" x14ac:dyDescent="0.25">
      <c r="A89" s="132"/>
      <c r="B89" s="132"/>
    </row>
    <row r="90" spans="1:2" x14ac:dyDescent="0.25">
      <c r="A90" s="132"/>
      <c r="B90" s="132"/>
    </row>
    <row r="91" spans="1:2" x14ac:dyDescent="0.25">
      <c r="A91" s="132"/>
      <c r="B91" s="132"/>
    </row>
    <row r="92" spans="1:2" x14ac:dyDescent="0.25">
      <c r="A92" s="132"/>
      <c r="B92" s="132"/>
    </row>
    <row r="93" spans="1:2" x14ac:dyDescent="0.25">
      <c r="A93" s="132"/>
      <c r="B93" s="132"/>
    </row>
    <row r="94" spans="1:2" x14ac:dyDescent="0.25">
      <c r="A94" s="132"/>
      <c r="B94" s="132"/>
    </row>
    <row r="95" spans="1:2" x14ac:dyDescent="0.25">
      <c r="A95" s="132"/>
      <c r="B95" s="132"/>
    </row>
    <row r="96" spans="1:2" x14ac:dyDescent="0.25">
      <c r="A96" s="132"/>
      <c r="B96" s="132"/>
    </row>
    <row r="97" spans="1:2" x14ac:dyDescent="0.25">
      <c r="A97" s="132"/>
      <c r="B97" s="132"/>
    </row>
    <row r="98" spans="1:2" x14ac:dyDescent="0.25">
      <c r="A98" s="132"/>
      <c r="B98" s="132"/>
    </row>
    <row r="99" spans="1:2" x14ac:dyDescent="0.25">
      <c r="A99" s="132"/>
      <c r="B99" s="132"/>
    </row>
    <row r="100" spans="1:2" x14ac:dyDescent="0.25">
      <c r="A100" s="132"/>
      <c r="B100" s="132"/>
    </row>
    <row r="101" spans="1:2" x14ac:dyDescent="0.25">
      <c r="A101" s="132"/>
      <c r="B101" s="132"/>
    </row>
    <row r="102" spans="1:2" x14ac:dyDescent="0.25">
      <c r="A102" s="132"/>
      <c r="B102" s="132"/>
    </row>
    <row r="103" spans="1:2" x14ac:dyDescent="0.25">
      <c r="A103" s="132"/>
      <c r="B103" s="132"/>
    </row>
    <row r="104" spans="1:2" x14ac:dyDescent="0.25">
      <c r="A104" s="132"/>
      <c r="B104" s="132"/>
    </row>
    <row r="105" spans="1:2" x14ac:dyDescent="0.25">
      <c r="A105" s="132"/>
      <c r="B105" s="132"/>
    </row>
    <row r="106" spans="1:2" x14ac:dyDescent="0.25">
      <c r="A106" s="132"/>
      <c r="B106" s="132"/>
    </row>
    <row r="107" spans="1:2" x14ac:dyDescent="0.25">
      <c r="A107" s="132"/>
      <c r="B107" s="132"/>
    </row>
    <row r="108" spans="1:2" x14ac:dyDescent="0.25">
      <c r="A108" s="132"/>
      <c r="B108" s="132"/>
    </row>
    <row r="109" spans="1:2" x14ac:dyDescent="0.25">
      <c r="A109" s="132"/>
      <c r="B109" s="132"/>
    </row>
    <row r="110" spans="1:2" x14ac:dyDescent="0.25">
      <c r="A110" s="132"/>
      <c r="B110" s="132"/>
    </row>
    <row r="111" spans="1:2" x14ac:dyDescent="0.25">
      <c r="A111" s="132"/>
      <c r="B111" s="132"/>
    </row>
    <row r="112" spans="1:2" x14ac:dyDescent="0.25">
      <c r="A112" s="132"/>
      <c r="B112" s="132"/>
    </row>
    <row r="113" spans="1:2" x14ac:dyDescent="0.25">
      <c r="A113" s="132"/>
      <c r="B113" s="132"/>
    </row>
    <row r="114" spans="1:2" x14ac:dyDescent="0.25">
      <c r="A114" s="132"/>
      <c r="B114" s="132"/>
    </row>
    <row r="115" spans="1:2" x14ac:dyDescent="0.25">
      <c r="A115" s="132"/>
      <c r="B115" s="132"/>
    </row>
    <row r="116" spans="1:2" x14ac:dyDescent="0.25">
      <c r="A116" s="132"/>
      <c r="B116" s="132"/>
    </row>
    <row r="117" spans="1:2" x14ac:dyDescent="0.25">
      <c r="A117" s="132"/>
      <c r="B117" s="132"/>
    </row>
    <row r="118" spans="1:2" x14ac:dyDescent="0.25">
      <c r="A118" s="132"/>
      <c r="B118" s="132"/>
    </row>
    <row r="119" spans="1:2" x14ac:dyDescent="0.25">
      <c r="A119" s="132"/>
      <c r="B119" s="132"/>
    </row>
    <row r="120" spans="1:2" x14ac:dyDescent="0.25">
      <c r="A120" s="132"/>
      <c r="B120" s="132"/>
    </row>
    <row r="121" spans="1:2" x14ac:dyDescent="0.25">
      <c r="A121" s="132"/>
      <c r="B121" s="132"/>
    </row>
    <row r="122" spans="1:2" x14ac:dyDescent="0.25">
      <c r="A122" s="132"/>
      <c r="B122" s="132"/>
    </row>
    <row r="123" spans="1:2" x14ac:dyDescent="0.25">
      <c r="A123" s="132"/>
      <c r="B123" s="132"/>
    </row>
    <row r="124" spans="1:2" x14ac:dyDescent="0.25">
      <c r="A124" s="132"/>
      <c r="B124" s="132"/>
    </row>
    <row r="125" spans="1:2" x14ac:dyDescent="0.25">
      <c r="A125" s="132"/>
      <c r="B125" s="132"/>
    </row>
    <row r="126" spans="1:2" x14ac:dyDescent="0.25">
      <c r="A126" s="132"/>
      <c r="B126" s="132"/>
    </row>
    <row r="127" spans="1:2" x14ac:dyDescent="0.25">
      <c r="A127" s="132"/>
      <c r="B127" s="132"/>
    </row>
    <row r="128" spans="1:2" x14ac:dyDescent="0.25">
      <c r="A128" s="132"/>
      <c r="B128" s="132"/>
    </row>
    <row r="129" spans="1:2" x14ac:dyDescent="0.25">
      <c r="A129" s="132"/>
      <c r="B129" s="132"/>
    </row>
    <row r="130" spans="1:2" x14ac:dyDescent="0.25">
      <c r="A130" s="132"/>
      <c r="B130" s="132"/>
    </row>
    <row r="131" spans="1:2" x14ac:dyDescent="0.25">
      <c r="A131" s="132"/>
      <c r="B131" s="132"/>
    </row>
    <row r="132" spans="1:2" x14ac:dyDescent="0.25">
      <c r="A132" s="132"/>
      <c r="B132" s="132"/>
    </row>
    <row r="133" spans="1:2" x14ac:dyDescent="0.25">
      <c r="A133" s="132"/>
      <c r="B133" s="132"/>
    </row>
    <row r="134" spans="1:2" x14ac:dyDescent="0.25">
      <c r="A134" s="132"/>
      <c r="B134" s="132"/>
    </row>
    <row r="135" spans="1:2" x14ac:dyDescent="0.25">
      <c r="A135" s="132"/>
      <c r="B135" s="132"/>
    </row>
    <row r="136" spans="1:2" x14ac:dyDescent="0.25">
      <c r="A136" s="132"/>
      <c r="B136" s="132"/>
    </row>
    <row r="137" spans="1:2" x14ac:dyDescent="0.25">
      <c r="A137" s="132"/>
      <c r="B137" s="132"/>
    </row>
    <row r="138" spans="1:2" x14ac:dyDescent="0.25">
      <c r="A138" s="132"/>
      <c r="B138" s="132"/>
    </row>
    <row r="139" spans="1:2" x14ac:dyDescent="0.25">
      <c r="A139" s="132"/>
      <c r="B139" s="132"/>
    </row>
    <row r="140" spans="1:2" x14ac:dyDescent="0.25">
      <c r="A140" s="132"/>
      <c r="B140" s="132"/>
    </row>
    <row r="141" spans="1:2" x14ac:dyDescent="0.25">
      <c r="A141" s="132"/>
      <c r="B141" s="132"/>
    </row>
    <row r="142" spans="1:2" x14ac:dyDescent="0.25">
      <c r="A142" s="132"/>
      <c r="B142" s="132"/>
    </row>
    <row r="143" spans="1:2" x14ac:dyDescent="0.25">
      <c r="A143" s="132"/>
      <c r="B143" s="132"/>
    </row>
    <row r="144" spans="1:2" x14ac:dyDescent="0.25">
      <c r="A144" s="132"/>
      <c r="B144" s="132"/>
    </row>
    <row r="145" spans="1:2" x14ac:dyDescent="0.25">
      <c r="A145" s="132"/>
      <c r="B145" s="132"/>
    </row>
    <row r="146" spans="1:2" x14ac:dyDescent="0.25">
      <c r="A146" s="132"/>
      <c r="B146" s="132"/>
    </row>
    <row r="147" spans="1:2" x14ac:dyDescent="0.25">
      <c r="A147" s="132"/>
      <c r="B147" s="132"/>
    </row>
    <row r="148" spans="1:2" x14ac:dyDescent="0.25">
      <c r="A148" s="132"/>
      <c r="B148" s="132"/>
    </row>
    <row r="149" spans="1:2" x14ac:dyDescent="0.25">
      <c r="A149" s="132"/>
      <c r="B149" s="132"/>
    </row>
    <row r="150" spans="1:2" x14ac:dyDescent="0.25">
      <c r="A150" s="132"/>
      <c r="B150" s="132"/>
    </row>
    <row r="151" spans="1:2" x14ac:dyDescent="0.25">
      <c r="A151" s="132"/>
      <c r="B151" s="132"/>
    </row>
    <row r="152" spans="1:2" x14ac:dyDescent="0.25">
      <c r="A152" s="132"/>
      <c r="B152" s="132"/>
    </row>
    <row r="153" spans="1:2" x14ac:dyDescent="0.25">
      <c r="A153" s="132"/>
      <c r="B153" s="132"/>
    </row>
    <row r="154" spans="1:2" x14ac:dyDescent="0.25">
      <c r="A154" s="132"/>
      <c r="B154" s="132"/>
    </row>
    <row r="155" spans="1:2" x14ac:dyDescent="0.25">
      <c r="A155" s="132"/>
      <c r="B155" s="132"/>
    </row>
    <row r="156" spans="1:2" x14ac:dyDescent="0.25">
      <c r="A156" s="132"/>
      <c r="B156" s="132"/>
    </row>
    <row r="157" spans="1:2" x14ac:dyDescent="0.25">
      <c r="A157" s="132"/>
      <c r="B157" s="132"/>
    </row>
    <row r="158" spans="1:2" x14ac:dyDescent="0.25">
      <c r="A158" s="132"/>
      <c r="B158" s="132"/>
    </row>
    <row r="159" spans="1:2" x14ac:dyDescent="0.25">
      <c r="A159" s="132"/>
      <c r="B159" s="132"/>
    </row>
    <row r="160" spans="1:2" x14ac:dyDescent="0.25">
      <c r="A160" s="132"/>
      <c r="B160" s="132"/>
    </row>
    <row r="161" spans="1:2" x14ac:dyDescent="0.25">
      <c r="A161" s="132"/>
      <c r="B161" s="132"/>
    </row>
    <row r="162" spans="1:2" x14ac:dyDescent="0.25">
      <c r="A162" s="132"/>
      <c r="B162" s="132"/>
    </row>
    <row r="163" spans="1:2" x14ac:dyDescent="0.25">
      <c r="A163" s="132"/>
      <c r="B163" s="132"/>
    </row>
    <row r="164" spans="1:2" x14ac:dyDescent="0.25">
      <c r="A164" s="132"/>
      <c r="B164" s="132"/>
    </row>
    <row r="165" spans="1:2" x14ac:dyDescent="0.25">
      <c r="A165" s="132"/>
      <c r="B165" s="132"/>
    </row>
    <row r="166" spans="1:2" x14ac:dyDescent="0.25">
      <c r="A166" s="132"/>
      <c r="B166" s="132"/>
    </row>
    <row r="167" spans="1:2" x14ac:dyDescent="0.25">
      <c r="A167" s="132"/>
      <c r="B167" s="132"/>
    </row>
    <row r="168" spans="1:2" x14ac:dyDescent="0.25">
      <c r="A168" s="132"/>
      <c r="B168" s="132"/>
    </row>
    <row r="169" spans="1:2" x14ac:dyDescent="0.25">
      <c r="A169" s="132"/>
      <c r="B169" s="132"/>
    </row>
    <row r="170" spans="1:2" x14ac:dyDescent="0.25">
      <c r="A170" s="132"/>
      <c r="B170" s="132"/>
    </row>
    <row r="171" spans="1:2" x14ac:dyDescent="0.25">
      <c r="A171" s="132"/>
      <c r="B171" s="132"/>
    </row>
    <row r="172" spans="1:2" x14ac:dyDescent="0.25">
      <c r="A172" s="132"/>
      <c r="B172" s="132"/>
    </row>
    <row r="173" spans="1:2" x14ac:dyDescent="0.25">
      <c r="A173" s="132"/>
      <c r="B173" s="132"/>
    </row>
    <row r="174" spans="1:2" x14ac:dyDescent="0.25">
      <c r="A174" s="132"/>
      <c r="B174" s="132"/>
    </row>
    <row r="175" spans="1:2" x14ac:dyDescent="0.25">
      <c r="A175" s="132"/>
      <c r="B175" s="132"/>
    </row>
    <row r="176" spans="1:2" x14ac:dyDescent="0.25">
      <c r="A176" s="132"/>
      <c r="B176" s="132"/>
    </row>
    <row r="177" spans="1:2" x14ac:dyDescent="0.25">
      <c r="A177" s="132"/>
      <c r="B177" s="132"/>
    </row>
    <row r="178" spans="1:2" x14ac:dyDescent="0.25">
      <c r="A178" s="132"/>
      <c r="B178" s="132"/>
    </row>
    <row r="179" spans="1:2" x14ac:dyDescent="0.25">
      <c r="A179" s="132"/>
      <c r="B179" s="132"/>
    </row>
    <row r="180" spans="1:2" x14ac:dyDescent="0.25">
      <c r="A180" s="132"/>
      <c r="B180" s="132"/>
    </row>
    <row r="181" spans="1:2" x14ac:dyDescent="0.25">
      <c r="A181" s="132"/>
      <c r="B181" s="132"/>
    </row>
    <row r="182" spans="1:2" x14ac:dyDescent="0.25">
      <c r="A182" s="132"/>
      <c r="B182" s="132"/>
    </row>
    <row r="183" spans="1:2" x14ac:dyDescent="0.25">
      <c r="A183" s="132"/>
      <c r="B183" s="132"/>
    </row>
    <row r="184" spans="1:2" x14ac:dyDescent="0.25">
      <c r="A184" s="132"/>
      <c r="B184" s="132"/>
    </row>
    <row r="185" spans="1:2" x14ac:dyDescent="0.25">
      <c r="A185" s="132"/>
      <c r="B185" s="132"/>
    </row>
    <row r="186" spans="1:2" x14ac:dyDescent="0.25">
      <c r="A186" s="132"/>
      <c r="B186" s="132"/>
    </row>
    <row r="187" spans="1:2" x14ac:dyDescent="0.25">
      <c r="A187" s="132"/>
      <c r="B187" s="132"/>
    </row>
    <row r="188" spans="1:2" x14ac:dyDescent="0.25">
      <c r="A188" s="132"/>
      <c r="B188" s="132"/>
    </row>
    <row r="189" spans="1:2" x14ac:dyDescent="0.25">
      <c r="A189" s="132"/>
      <c r="B189" s="132"/>
    </row>
    <row r="190" spans="1:2" x14ac:dyDescent="0.25">
      <c r="A190" s="132"/>
      <c r="B190" s="132"/>
    </row>
    <row r="191" spans="1:2" x14ac:dyDescent="0.25">
      <c r="A191" s="132"/>
      <c r="B191" s="132"/>
    </row>
    <row r="192" spans="1:2" x14ac:dyDescent="0.25">
      <c r="A192" s="132"/>
      <c r="B192" s="132"/>
    </row>
    <row r="193" spans="1:2" x14ac:dyDescent="0.25">
      <c r="A193" s="132"/>
      <c r="B193" s="132"/>
    </row>
    <row r="194" spans="1:2" x14ac:dyDescent="0.25">
      <c r="A194" s="132"/>
      <c r="B194" s="132"/>
    </row>
    <row r="195" spans="1:2" x14ac:dyDescent="0.25">
      <c r="A195" s="132"/>
      <c r="B195" s="132"/>
    </row>
    <row r="196" spans="1:2" x14ac:dyDescent="0.25">
      <c r="A196" s="132"/>
      <c r="B196" s="132"/>
    </row>
    <row r="197" spans="1:2" x14ac:dyDescent="0.25">
      <c r="A197" s="132"/>
      <c r="B197" s="132"/>
    </row>
    <row r="198" spans="1:2" x14ac:dyDescent="0.25">
      <c r="A198" s="132"/>
      <c r="B198" s="132"/>
    </row>
    <row r="199" spans="1:2" x14ac:dyDescent="0.25">
      <c r="A199" s="132"/>
      <c r="B199" s="132"/>
    </row>
    <row r="200" spans="1:2" x14ac:dyDescent="0.25">
      <c r="A200" s="132"/>
      <c r="B200" s="132"/>
    </row>
    <row r="201" spans="1:2" x14ac:dyDescent="0.25">
      <c r="A201" s="132"/>
      <c r="B201" s="132"/>
    </row>
    <row r="202" spans="1:2" x14ac:dyDescent="0.25">
      <c r="A202" s="132"/>
      <c r="B202" s="132"/>
    </row>
    <row r="203" spans="1:2" x14ac:dyDescent="0.25">
      <c r="A203" s="132"/>
      <c r="B203" s="132"/>
    </row>
    <row r="204" spans="1:2" x14ac:dyDescent="0.25">
      <c r="A204" s="132"/>
      <c r="B204" s="132"/>
    </row>
    <row r="205" spans="1:2" x14ac:dyDescent="0.25">
      <c r="A205" s="132"/>
      <c r="B205" s="132"/>
    </row>
    <row r="206" spans="1:2" x14ac:dyDescent="0.25">
      <c r="A206" s="132"/>
      <c r="B206" s="132"/>
    </row>
    <row r="207" spans="1:2" x14ac:dyDescent="0.25">
      <c r="A207" s="132"/>
      <c r="B207" s="132"/>
    </row>
    <row r="208" spans="1:2" x14ac:dyDescent="0.25">
      <c r="A208" s="132"/>
      <c r="B208" s="132"/>
    </row>
    <row r="209" spans="1:2" x14ac:dyDescent="0.25">
      <c r="A209" s="132"/>
      <c r="B209" s="132"/>
    </row>
    <row r="210" spans="1:2" x14ac:dyDescent="0.25">
      <c r="A210" s="132"/>
      <c r="B210" s="132"/>
    </row>
    <row r="211" spans="1:2" x14ac:dyDescent="0.25">
      <c r="A211" s="132"/>
      <c r="B211" s="132"/>
    </row>
    <row r="212" spans="1:2" x14ac:dyDescent="0.25">
      <c r="A212" s="132"/>
      <c r="B212" s="132"/>
    </row>
    <row r="213" spans="1:2" x14ac:dyDescent="0.25">
      <c r="A213" s="132"/>
      <c r="B213" s="132"/>
    </row>
    <row r="214" spans="1:2" x14ac:dyDescent="0.25">
      <c r="A214" s="132"/>
      <c r="B214" s="132"/>
    </row>
    <row r="215" spans="1:2" x14ac:dyDescent="0.25">
      <c r="A215" s="132"/>
      <c r="B215" s="132"/>
    </row>
    <row r="216" spans="1:2" x14ac:dyDescent="0.25">
      <c r="A216" s="132"/>
      <c r="B216" s="132"/>
    </row>
    <row r="217" spans="1:2" x14ac:dyDescent="0.25">
      <c r="A217" s="132"/>
      <c r="B217" s="132"/>
    </row>
    <row r="218" spans="1:2" x14ac:dyDescent="0.25">
      <c r="A218" s="132"/>
      <c r="B218" s="132"/>
    </row>
    <row r="219" spans="1:2" x14ac:dyDescent="0.25">
      <c r="A219" s="132"/>
      <c r="B219" s="132"/>
    </row>
    <row r="220" spans="1:2" x14ac:dyDescent="0.25">
      <c r="A220" s="132"/>
      <c r="B220" s="132"/>
    </row>
    <row r="221" spans="1:2" x14ac:dyDescent="0.25">
      <c r="A221" s="132"/>
      <c r="B221" s="132"/>
    </row>
    <row r="222" spans="1:2" x14ac:dyDescent="0.25">
      <c r="A222" s="132"/>
      <c r="B222" s="132"/>
    </row>
    <row r="223" spans="1:2" x14ac:dyDescent="0.25">
      <c r="A223" s="132"/>
      <c r="B223" s="132"/>
    </row>
    <row r="224" spans="1:2" x14ac:dyDescent="0.25">
      <c r="A224" s="132"/>
      <c r="B224" s="132"/>
    </row>
    <row r="225" spans="1:2" x14ac:dyDescent="0.25">
      <c r="A225" s="132"/>
      <c r="B225" s="132"/>
    </row>
    <row r="226" spans="1:2" x14ac:dyDescent="0.25">
      <c r="A226" s="132"/>
      <c r="B226" s="132"/>
    </row>
    <row r="227" spans="1:2" x14ac:dyDescent="0.25">
      <c r="A227" s="132"/>
      <c r="B227" s="132"/>
    </row>
    <row r="228" spans="1:2" x14ac:dyDescent="0.25">
      <c r="A228" s="132"/>
      <c r="B228" s="132"/>
    </row>
    <row r="229" spans="1:2" x14ac:dyDescent="0.25">
      <c r="A229" s="132"/>
      <c r="B229" s="132"/>
    </row>
    <row r="230" spans="1:2" x14ac:dyDescent="0.25">
      <c r="A230" s="132"/>
      <c r="B230" s="132"/>
    </row>
    <row r="231" spans="1:2" x14ac:dyDescent="0.25">
      <c r="A231" s="132"/>
      <c r="B231" s="132"/>
    </row>
    <row r="232" spans="1:2" x14ac:dyDescent="0.25">
      <c r="A232" s="132"/>
      <c r="B232" s="132"/>
    </row>
    <row r="233" spans="1:2" x14ac:dyDescent="0.25">
      <c r="A233" s="132"/>
      <c r="B233" s="132"/>
    </row>
    <row r="234" spans="1:2" x14ac:dyDescent="0.25">
      <c r="A234" s="132"/>
      <c r="B234" s="132"/>
    </row>
    <row r="235" spans="1:2" x14ac:dyDescent="0.25">
      <c r="A235" s="132"/>
      <c r="B235" s="132"/>
    </row>
    <row r="236" spans="1:2" x14ac:dyDescent="0.25">
      <c r="A236" s="132"/>
      <c r="B236" s="132"/>
    </row>
    <row r="237" spans="1:2" x14ac:dyDescent="0.25">
      <c r="A237" s="132"/>
      <c r="B237" s="132"/>
    </row>
    <row r="238" spans="1:2" x14ac:dyDescent="0.25">
      <c r="A238" s="132"/>
      <c r="B238" s="132"/>
    </row>
    <row r="239" spans="1:2" x14ac:dyDescent="0.25">
      <c r="A239" s="132"/>
      <c r="B239" s="132"/>
    </row>
    <row r="240" spans="1:2" x14ac:dyDescent="0.25">
      <c r="A240" s="132"/>
      <c r="B240" s="132"/>
    </row>
    <row r="241" spans="1:2" x14ac:dyDescent="0.25">
      <c r="A241" s="132"/>
      <c r="B241" s="132"/>
    </row>
    <row r="242" spans="1:2" x14ac:dyDescent="0.25">
      <c r="A242" s="132"/>
      <c r="B242" s="132"/>
    </row>
    <row r="243" spans="1:2" x14ac:dyDescent="0.25">
      <c r="A243" s="132"/>
      <c r="B243" s="132"/>
    </row>
    <row r="244" spans="1:2" x14ac:dyDescent="0.25">
      <c r="A244" s="132"/>
      <c r="B244" s="132"/>
    </row>
    <row r="245" spans="1:2" x14ac:dyDescent="0.25">
      <c r="A245" s="132"/>
      <c r="B245" s="132"/>
    </row>
    <row r="246" spans="1:2" x14ac:dyDescent="0.25">
      <c r="A246" s="132"/>
      <c r="B246" s="132"/>
    </row>
    <row r="247" spans="1:2" x14ac:dyDescent="0.25">
      <c r="A247" s="132"/>
      <c r="B247" s="132"/>
    </row>
    <row r="248" spans="1:2" x14ac:dyDescent="0.25">
      <c r="A248" s="132"/>
      <c r="B248" s="132"/>
    </row>
    <row r="249" spans="1:2" x14ac:dyDescent="0.25">
      <c r="A249" s="132"/>
      <c r="B249" s="132"/>
    </row>
    <row r="250" spans="1:2" x14ac:dyDescent="0.25">
      <c r="A250" s="132"/>
      <c r="B250" s="132"/>
    </row>
    <row r="251" spans="1:2" x14ac:dyDescent="0.25">
      <c r="A251" s="132"/>
      <c r="B251" s="132"/>
    </row>
    <row r="252" spans="1:2" x14ac:dyDescent="0.25">
      <c r="A252" s="132"/>
      <c r="B252" s="132"/>
    </row>
    <row r="253" spans="1:2" x14ac:dyDescent="0.25">
      <c r="A253" s="132"/>
      <c r="B253" s="132"/>
    </row>
    <row r="254" spans="1:2" x14ac:dyDescent="0.25">
      <c r="A254" s="132"/>
      <c r="B254" s="132"/>
    </row>
    <row r="255" spans="1:2" x14ac:dyDescent="0.25">
      <c r="A255" s="132"/>
      <c r="B255" s="132"/>
    </row>
    <row r="256" spans="1:2" x14ac:dyDescent="0.25">
      <c r="A256" s="132"/>
      <c r="B256" s="132"/>
    </row>
    <row r="257" spans="1:2" x14ac:dyDescent="0.25">
      <c r="A257" s="132"/>
      <c r="B257" s="132"/>
    </row>
    <row r="258" spans="1:2" x14ac:dyDescent="0.25">
      <c r="A258" s="132"/>
      <c r="B258" s="132"/>
    </row>
    <row r="259" spans="1:2" x14ac:dyDescent="0.25">
      <c r="A259" s="132"/>
      <c r="B259" s="132"/>
    </row>
    <row r="260" spans="1:2" x14ac:dyDescent="0.25">
      <c r="A260" s="132"/>
      <c r="B260" s="132"/>
    </row>
    <row r="261" spans="1:2" x14ac:dyDescent="0.25">
      <c r="A261" s="132"/>
      <c r="B261" s="132"/>
    </row>
    <row r="262" spans="1:2" x14ac:dyDescent="0.25">
      <c r="A262" s="132"/>
      <c r="B262" s="132"/>
    </row>
    <row r="263" spans="1:2" x14ac:dyDescent="0.25">
      <c r="A263" s="132"/>
      <c r="B263" s="132"/>
    </row>
    <row r="264" spans="1:2" x14ac:dyDescent="0.25">
      <c r="A264" s="132"/>
      <c r="B264" s="132"/>
    </row>
    <row r="265" spans="1:2" x14ac:dyDescent="0.25">
      <c r="A265" s="132"/>
      <c r="B265" s="132"/>
    </row>
    <row r="266" spans="1:2" x14ac:dyDescent="0.25">
      <c r="A266" s="132"/>
      <c r="B266" s="132"/>
    </row>
    <row r="267" spans="1:2" x14ac:dyDescent="0.25">
      <c r="A267" s="132"/>
      <c r="B267" s="132"/>
    </row>
    <row r="268" spans="1:2" x14ac:dyDescent="0.25">
      <c r="A268" s="132"/>
      <c r="B268" s="132"/>
    </row>
    <row r="269" spans="1:2" x14ac:dyDescent="0.25">
      <c r="A269" s="132"/>
      <c r="B269" s="132"/>
    </row>
    <row r="270" spans="1:2" x14ac:dyDescent="0.25">
      <c r="A270" s="132"/>
      <c r="B270" s="132"/>
    </row>
    <row r="271" spans="1:2" x14ac:dyDescent="0.25">
      <c r="A271" s="132"/>
      <c r="B271" s="132"/>
    </row>
    <row r="272" spans="1:2" x14ac:dyDescent="0.25">
      <c r="A272" s="132"/>
      <c r="B272" s="132"/>
    </row>
    <row r="273" spans="1:2" x14ac:dyDescent="0.25">
      <c r="A273" s="132"/>
      <c r="B273" s="132"/>
    </row>
    <row r="274" spans="1:2" x14ac:dyDescent="0.25">
      <c r="A274" s="132"/>
      <c r="B274" s="132"/>
    </row>
    <row r="275" spans="1:2" x14ac:dyDescent="0.25">
      <c r="A275" s="132"/>
      <c r="B275" s="132"/>
    </row>
    <row r="276" spans="1:2" x14ac:dyDescent="0.25">
      <c r="A276" s="132"/>
      <c r="B276" s="132"/>
    </row>
    <row r="277" spans="1:2" x14ac:dyDescent="0.25">
      <c r="A277" s="132"/>
      <c r="B277" s="132"/>
    </row>
    <row r="278" spans="1:2" x14ac:dyDescent="0.25">
      <c r="A278" s="132"/>
      <c r="B278" s="132"/>
    </row>
    <row r="279" spans="1:2" x14ac:dyDescent="0.25">
      <c r="A279" s="132"/>
      <c r="B279" s="132"/>
    </row>
    <row r="280" spans="1:2" x14ac:dyDescent="0.25">
      <c r="A280" s="132"/>
      <c r="B280" s="132"/>
    </row>
    <row r="281" spans="1:2" x14ac:dyDescent="0.25">
      <c r="A281" s="132"/>
      <c r="B281" s="132"/>
    </row>
    <row r="282" spans="1:2" x14ac:dyDescent="0.25">
      <c r="A282" s="132"/>
      <c r="B282" s="132"/>
    </row>
    <row r="283" spans="1:2" x14ac:dyDescent="0.25">
      <c r="A283" s="132"/>
      <c r="B283" s="132"/>
    </row>
    <row r="284" spans="1:2" x14ac:dyDescent="0.25">
      <c r="A284" s="132"/>
      <c r="B284" s="132"/>
    </row>
    <row r="285" spans="1:2" x14ac:dyDescent="0.25">
      <c r="A285" s="132"/>
      <c r="B285" s="132"/>
    </row>
    <row r="286" spans="1:2" x14ac:dyDescent="0.25">
      <c r="A286" s="132"/>
      <c r="B286" s="132"/>
    </row>
    <row r="287" spans="1:2" x14ac:dyDescent="0.25">
      <c r="A287" s="132"/>
      <c r="B287" s="132"/>
    </row>
    <row r="288" spans="1:2" x14ac:dyDescent="0.25">
      <c r="A288" s="132"/>
      <c r="B288" s="132"/>
    </row>
    <row r="289" spans="1:2" x14ac:dyDescent="0.25">
      <c r="A289" s="132"/>
      <c r="B289" s="132"/>
    </row>
    <row r="290" spans="1:2" x14ac:dyDescent="0.25">
      <c r="A290" s="132"/>
      <c r="B290" s="132"/>
    </row>
    <row r="291" spans="1:2" x14ac:dyDescent="0.25">
      <c r="A291" s="132"/>
      <c r="B291" s="132"/>
    </row>
    <row r="292" spans="1:2" x14ac:dyDescent="0.25">
      <c r="A292" s="132"/>
      <c r="B292" s="132"/>
    </row>
    <row r="293" spans="1:2" x14ac:dyDescent="0.25">
      <c r="A293" s="132"/>
      <c r="B293" s="132"/>
    </row>
    <row r="294" spans="1:2" x14ac:dyDescent="0.25">
      <c r="A294" s="132"/>
      <c r="B294" s="132"/>
    </row>
    <row r="295" spans="1:2" x14ac:dyDescent="0.25">
      <c r="A295" s="132"/>
      <c r="B295" s="132"/>
    </row>
    <row r="296" spans="1:2" x14ac:dyDescent="0.25">
      <c r="A296" s="132"/>
      <c r="B296" s="132"/>
    </row>
    <row r="297" spans="1:2" x14ac:dyDescent="0.25">
      <c r="A297" s="132"/>
      <c r="B297" s="132"/>
    </row>
    <row r="298" spans="1:2" x14ac:dyDescent="0.25">
      <c r="A298" s="132"/>
      <c r="B298" s="132"/>
    </row>
    <row r="299" spans="1:2" x14ac:dyDescent="0.25">
      <c r="A299" s="132"/>
      <c r="B299" s="132"/>
    </row>
    <row r="300" spans="1:2" x14ac:dyDescent="0.25">
      <c r="A300" s="132"/>
      <c r="B300" s="132"/>
    </row>
    <row r="301" spans="1:2" x14ac:dyDescent="0.25">
      <c r="A301" s="132"/>
      <c r="B301" s="132"/>
    </row>
    <row r="302" spans="1:2" x14ac:dyDescent="0.25">
      <c r="A302" s="132"/>
      <c r="B302" s="132"/>
    </row>
    <row r="303" spans="1:2" x14ac:dyDescent="0.25">
      <c r="A303" s="132"/>
      <c r="B303" s="132"/>
    </row>
    <row r="304" spans="1:2" x14ac:dyDescent="0.25">
      <c r="A304" s="132"/>
      <c r="B304" s="132"/>
    </row>
    <row r="305" spans="1:2" x14ac:dyDescent="0.25">
      <c r="A305" s="132"/>
      <c r="B305" s="132"/>
    </row>
    <row r="306" spans="1:2" x14ac:dyDescent="0.25">
      <c r="A306" s="132"/>
      <c r="B306" s="132"/>
    </row>
    <row r="307" spans="1:2" x14ac:dyDescent="0.25">
      <c r="A307" s="132"/>
      <c r="B307" s="132"/>
    </row>
    <row r="308" spans="1:2" x14ac:dyDescent="0.25">
      <c r="A308" s="132"/>
      <c r="B308" s="132"/>
    </row>
  </sheetData>
  <sheetProtection formatColumns="0"/>
  <mergeCells count="20">
    <mergeCell ref="C5:G5"/>
    <mergeCell ref="I5:M5"/>
    <mergeCell ref="O5:P5"/>
    <mergeCell ref="A1:A44"/>
    <mergeCell ref="R1:R6"/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  <mergeCell ref="B3:P3"/>
  </mergeCells>
  <phoneticPr fontId="5" type="noConversion"/>
  <pageMargins left="0.75" right="0.75" top="1" bottom="1" header="0.5" footer="0.5"/>
  <pageSetup paperSize="9" scale="74" orientation="landscape" r:id="rId1"/>
  <headerFooter alignWithMargins="0"/>
  <ignoredErrors>
    <ignoredError sqref="P6 M6 H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8"/>
  <sheetViews>
    <sheetView showGridLines="0" view="pageBreakPreview" zoomScale="80" zoomScaleNormal="89" zoomScaleSheetLayoutView="80" workbookViewId="0">
      <selection activeCell="I9" sqref="I9"/>
    </sheetView>
  </sheetViews>
  <sheetFormatPr defaultColWidth="9.1796875" defaultRowHeight="11.5" x14ac:dyDescent="0.25"/>
  <cols>
    <col min="1" max="1" width="9.1796875" style="4"/>
    <col min="2" max="2" width="43.54296875" style="3" customWidth="1"/>
    <col min="3" max="3" width="10.1796875" style="2" bestFit="1" customWidth="1"/>
    <col min="4" max="4" width="9.81640625" style="2" bestFit="1" customWidth="1"/>
    <col min="5" max="5" width="9.453125" style="2" bestFit="1" customWidth="1"/>
    <col min="6" max="6" width="9.1796875" style="2" bestFit="1" customWidth="1"/>
    <col min="7" max="7" width="10.54296875" style="2" bestFit="1" customWidth="1"/>
    <col min="8" max="8" width="2.453125" style="2" customWidth="1"/>
    <col min="9" max="9" width="10.1796875" style="2" bestFit="1" customWidth="1"/>
    <col min="10" max="10" width="8.453125" style="2" bestFit="1" customWidth="1"/>
    <col min="11" max="11" width="9.453125" style="2" bestFit="1" customWidth="1"/>
    <col min="12" max="12" width="8.453125" style="2" bestFit="1" customWidth="1"/>
    <col min="13" max="13" width="10.1796875" style="2" bestFit="1" customWidth="1"/>
    <col min="14" max="14" width="1.81640625" style="2" customWidth="1"/>
    <col min="15" max="16" width="10.1796875" style="2" bestFit="1" customWidth="1"/>
    <col min="17" max="17" width="9.1796875" style="4"/>
    <col min="18" max="18" width="3.54296875" style="4" customWidth="1"/>
    <col min="19" max="19" width="2.81640625" style="4" customWidth="1"/>
    <col min="20" max="20" width="3.54296875" style="4" customWidth="1"/>
    <col min="21" max="16384" width="9.1796875" style="4"/>
  </cols>
  <sheetData>
    <row r="1" spans="1:21" s="7" customFormat="1" ht="13.5" customHeight="1" x14ac:dyDescent="0.3">
      <c r="A1" s="180">
        <v>24</v>
      </c>
      <c r="B1" s="181" t="str">
        <f>'2018'!B1:P1</f>
        <v>Poľnohospodárske družstvo Holice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50"/>
      <c r="R1" s="182"/>
      <c r="S1" s="51"/>
      <c r="T1" s="184" t="s">
        <v>43</v>
      </c>
      <c r="U1" s="25"/>
    </row>
    <row r="2" spans="1:21" s="7" customFormat="1" ht="13.5" customHeight="1" x14ac:dyDescent="0.3">
      <c r="A2" s="180"/>
      <c r="B2" s="185" t="s">
        <v>44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0"/>
      <c r="R2" s="183"/>
      <c r="S2" s="51"/>
      <c r="T2" s="184"/>
      <c r="U2" s="25"/>
    </row>
    <row r="3" spans="1:21" s="7" customFormat="1" ht="13.5" customHeight="1" x14ac:dyDescent="0.3">
      <c r="A3" s="180"/>
      <c r="B3" s="186" t="str">
        <f>'2018'!B3:P3</f>
        <v>k 31.12.2018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50"/>
      <c r="R3" s="183"/>
      <c r="S3" s="51"/>
      <c r="T3" s="184"/>
      <c r="U3" s="25"/>
    </row>
    <row r="4" spans="1:21" ht="12.5" x14ac:dyDescent="0.25">
      <c r="A4" s="180"/>
      <c r="B4" s="16"/>
      <c r="C4" s="9"/>
      <c r="D4" s="9"/>
      <c r="E4" s="9"/>
      <c r="F4" s="17"/>
      <c r="G4" s="9"/>
      <c r="H4" s="9"/>
      <c r="I4" s="9"/>
      <c r="J4" s="9"/>
      <c r="K4" s="9"/>
      <c r="L4" s="9"/>
      <c r="M4" s="9"/>
      <c r="N4" s="9"/>
      <c r="O4" s="9"/>
      <c r="P4" s="9"/>
      <c r="Q4" s="52"/>
      <c r="R4" s="183"/>
      <c r="S4" s="51"/>
      <c r="T4" s="184"/>
      <c r="U4" s="29"/>
    </row>
    <row r="5" spans="1:21" ht="12.5" x14ac:dyDescent="0.25">
      <c r="A5" s="180"/>
      <c r="B5" s="18"/>
      <c r="C5" s="188" t="s">
        <v>45</v>
      </c>
      <c r="D5" s="189"/>
      <c r="E5" s="189"/>
      <c r="F5" s="189"/>
      <c r="G5" s="189"/>
      <c r="H5" s="19"/>
      <c r="I5" s="188" t="s">
        <v>46</v>
      </c>
      <c r="J5" s="188"/>
      <c r="K5" s="188"/>
      <c r="L5" s="188"/>
      <c r="M5" s="188"/>
      <c r="N5" s="19"/>
      <c r="O5" s="188" t="s">
        <v>47</v>
      </c>
      <c r="P5" s="189"/>
      <c r="Q5" s="52"/>
      <c r="R5" s="183"/>
      <c r="S5" s="51"/>
      <c r="T5" s="184"/>
      <c r="U5" s="29"/>
    </row>
    <row r="6" spans="1:21" ht="12.5" x14ac:dyDescent="0.25">
      <c r="A6" s="180"/>
      <c r="B6" s="23" t="s">
        <v>48</v>
      </c>
      <c r="C6" s="53">
        <f>'2018'!C6</f>
        <v>43101</v>
      </c>
      <c r="D6" s="54" t="s">
        <v>49</v>
      </c>
      <c r="E6" s="54" t="s">
        <v>50</v>
      </c>
      <c r="F6" s="54" t="s">
        <v>51</v>
      </c>
      <c r="G6" s="53">
        <f>'2018'!G6</f>
        <v>43465</v>
      </c>
      <c r="H6" s="19"/>
      <c r="I6" s="53">
        <f>C6</f>
        <v>43101</v>
      </c>
      <c r="J6" s="54" t="s">
        <v>49</v>
      </c>
      <c r="K6" s="54" t="s">
        <v>50</v>
      </c>
      <c r="L6" s="54" t="s">
        <v>51</v>
      </c>
      <c r="M6" s="53">
        <f>G6</f>
        <v>43465</v>
      </c>
      <c r="N6" s="19"/>
      <c r="O6" s="55" t="s">
        <v>53</v>
      </c>
      <c r="P6" s="55" t="s">
        <v>52</v>
      </c>
      <c r="Q6" s="52"/>
      <c r="R6" s="183"/>
      <c r="S6" s="51"/>
      <c r="T6" s="184"/>
      <c r="U6" s="29"/>
    </row>
    <row r="7" spans="1:21" ht="13" x14ac:dyDescent="0.3">
      <c r="A7" s="180"/>
      <c r="B7" s="18"/>
      <c r="C7" s="19"/>
      <c r="D7" s="19"/>
      <c r="E7" s="19"/>
      <c r="F7" s="19"/>
      <c r="G7" s="19"/>
      <c r="H7" s="19"/>
      <c r="I7" s="19"/>
      <c r="J7" s="19" t="s">
        <v>3</v>
      </c>
      <c r="K7" s="19"/>
      <c r="L7" s="19" t="s">
        <v>3</v>
      </c>
      <c r="M7" s="19"/>
      <c r="N7" s="19"/>
      <c r="O7" s="19"/>
      <c r="P7" s="19"/>
      <c r="Q7" s="52"/>
      <c r="R7" s="56"/>
      <c r="S7" s="51"/>
      <c r="T7" s="184"/>
      <c r="U7" s="29"/>
    </row>
    <row r="8" spans="1:21" ht="13" x14ac:dyDescent="0.3">
      <c r="A8" s="180"/>
      <c r="B8" s="18"/>
      <c r="C8" s="19" t="s">
        <v>25</v>
      </c>
      <c r="D8" s="19" t="s">
        <v>25</v>
      </c>
      <c r="E8" s="19" t="s">
        <v>25</v>
      </c>
      <c r="F8" s="19" t="s">
        <v>25</v>
      </c>
      <c r="G8" s="19" t="s">
        <v>25</v>
      </c>
      <c r="H8" s="19"/>
      <c r="I8" s="19" t="s">
        <v>25</v>
      </c>
      <c r="J8" s="19" t="s">
        <v>25</v>
      </c>
      <c r="K8" s="19" t="s">
        <v>25</v>
      </c>
      <c r="L8" s="19" t="s">
        <v>25</v>
      </c>
      <c r="M8" s="19" t="s">
        <v>25</v>
      </c>
      <c r="N8" s="19"/>
      <c r="O8" s="19" t="s">
        <v>25</v>
      </c>
      <c r="P8" s="19" t="s">
        <v>25</v>
      </c>
      <c r="Q8" s="52"/>
      <c r="R8" s="56"/>
      <c r="S8" s="51"/>
      <c r="T8" s="184"/>
      <c r="U8" s="29"/>
    </row>
    <row r="9" spans="1:21" ht="13" x14ac:dyDescent="0.3">
      <c r="A9" s="180"/>
      <c r="B9" s="21" t="s">
        <v>54</v>
      </c>
      <c r="C9" s="8">
        <f>'2018'!C9</f>
        <v>0</v>
      </c>
      <c r="D9" s="8">
        <f>'2018'!D9</f>
        <v>0</v>
      </c>
      <c r="E9" s="8">
        <f>'2018'!E9</f>
        <v>0</v>
      </c>
      <c r="F9" s="8">
        <f>'2018'!F9</f>
        <v>0</v>
      </c>
      <c r="G9" s="8">
        <f>'2018'!G9</f>
        <v>0</v>
      </c>
      <c r="H9" s="19"/>
      <c r="I9" s="8">
        <f>'2018'!I9</f>
        <v>0</v>
      </c>
      <c r="J9" s="8">
        <f>'2018'!J9</f>
        <v>0</v>
      </c>
      <c r="K9" s="8">
        <f>'2018'!K9</f>
        <v>0</v>
      </c>
      <c r="L9" s="8">
        <f>'2018'!L9</f>
        <v>0</v>
      </c>
      <c r="M9" s="8">
        <f>'2018'!M9</f>
        <v>0</v>
      </c>
      <c r="N9" s="8"/>
      <c r="O9" s="8">
        <f>'2018'!O9</f>
        <v>0</v>
      </c>
      <c r="P9" s="8">
        <f>'2018'!P9</f>
        <v>0</v>
      </c>
      <c r="Q9" s="52"/>
      <c r="R9" s="56"/>
      <c r="S9" s="51"/>
      <c r="T9" s="184"/>
      <c r="U9" s="29"/>
    </row>
    <row r="10" spans="1:21" ht="15" customHeight="1" x14ac:dyDescent="0.3">
      <c r="A10" s="180"/>
      <c r="B10" s="21" t="s">
        <v>55</v>
      </c>
      <c r="C10" s="8">
        <f>'2018'!C10</f>
        <v>7770</v>
      </c>
      <c r="D10" s="8">
        <f>'2018'!D10</f>
        <v>21080</v>
      </c>
      <c r="E10" s="8">
        <f>'2018'!E10</f>
        <v>0</v>
      </c>
      <c r="F10" s="8">
        <f>'2018'!F10</f>
        <v>0</v>
      </c>
      <c r="G10" s="8">
        <f>'2018'!G10</f>
        <v>28850</v>
      </c>
      <c r="H10" s="19"/>
      <c r="I10" s="8">
        <f>'2018'!I10</f>
        <v>5626</v>
      </c>
      <c r="J10" s="8">
        <f>'2018'!J10</f>
        <v>5390</v>
      </c>
      <c r="K10" s="8">
        <f>'2018'!K10</f>
        <v>0</v>
      </c>
      <c r="L10" s="8">
        <f>'2018'!L10</f>
        <v>0</v>
      </c>
      <c r="M10" s="8">
        <f>'2018'!M10</f>
        <v>11016</v>
      </c>
      <c r="N10" s="8"/>
      <c r="O10" s="8">
        <f>'2018'!O10</f>
        <v>2144</v>
      </c>
      <c r="P10" s="8">
        <f>'2018'!P10</f>
        <v>17834</v>
      </c>
      <c r="Q10" s="52"/>
      <c r="R10" s="56"/>
      <c r="S10" s="51"/>
      <c r="T10" s="184"/>
      <c r="U10" s="29"/>
    </row>
    <row r="11" spans="1:21" ht="13" x14ac:dyDescent="0.3">
      <c r="A11" s="180"/>
      <c r="B11" s="21" t="s">
        <v>56</v>
      </c>
      <c r="C11" s="8">
        <f>'2018'!C11</f>
        <v>0</v>
      </c>
      <c r="D11" s="8">
        <f>'2018'!D11</f>
        <v>0</v>
      </c>
      <c r="E11" s="8">
        <f>'2018'!E11</f>
        <v>0</v>
      </c>
      <c r="F11" s="8">
        <f>'2018'!F11</f>
        <v>0</v>
      </c>
      <c r="G11" s="8">
        <f>'2018'!G11</f>
        <v>0</v>
      </c>
      <c r="H11" s="19"/>
      <c r="I11" s="8">
        <f>'2018'!I11</f>
        <v>0</v>
      </c>
      <c r="J11" s="8">
        <f>'2018'!J11</f>
        <v>0</v>
      </c>
      <c r="K11" s="8">
        <f>'2018'!K11</f>
        <v>0</v>
      </c>
      <c r="L11" s="8">
        <f>'2018'!L11</f>
        <v>0</v>
      </c>
      <c r="M11" s="8">
        <f>'2018'!M11</f>
        <v>0</v>
      </c>
      <c r="N11" s="8"/>
      <c r="O11" s="8">
        <f>'2018'!O11</f>
        <v>0</v>
      </c>
      <c r="P11" s="8">
        <f>'2018'!P11</f>
        <v>0</v>
      </c>
      <c r="Q11" s="52"/>
      <c r="R11" s="56"/>
      <c r="S11" s="51"/>
      <c r="T11" s="184"/>
      <c r="U11" s="29"/>
    </row>
    <row r="12" spans="1:21" ht="13" x14ac:dyDescent="0.3">
      <c r="A12" s="180"/>
      <c r="B12" s="21" t="s">
        <v>10</v>
      </c>
      <c r="C12" s="8">
        <f>'2018'!C12</f>
        <v>0</v>
      </c>
      <c r="D12" s="8">
        <f>'2018'!D12</f>
        <v>0</v>
      </c>
      <c r="E12" s="8">
        <f>'2018'!E12</f>
        <v>0</v>
      </c>
      <c r="F12" s="8">
        <f>'2018'!F12</f>
        <v>0</v>
      </c>
      <c r="G12" s="8">
        <f>'2018'!G12</f>
        <v>0</v>
      </c>
      <c r="H12" s="19"/>
      <c r="I12" s="8">
        <f>'2018'!I12</f>
        <v>0</v>
      </c>
      <c r="J12" s="8">
        <f>'2018'!J12</f>
        <v>0</v>
      </c>
      <c r="K12" s="8">
        <f>'2018'!K12</f>
        <v>0</v>
      </c>
      <c r="L12" s="8">
        <f>'2018'!L12</f>
        <v>0</v>
      </c>
      <c r="M12" s="8">
        <f>'2018'!M12</f>
        <v>0</v>
      </c>
      <c r="N12" s="8"/>
      <c r="O12" s="8">
        <f>'2018'!O12</f>
        <v>0</v>
      </c>
      <c r="P12" s="8">
        <f>'2018'!P12</f>
        <v>0</v>
      </c>
      <c r="Q12" s="52"/>
      <c r="R12" s="56"/>
      <c r="S12" s="51"/>
      <c r="T12" s="184"/>
      <c r="U12" s="29"/>
    </row>
    <row r="13" spans="1:21" ht="12.5" x14ac:dyDescent="0.25">
      <c r="A13" s="180"/>
      <c r="B13" s="21" t="s">
        <v>57</v>
      </c>
      <c r="C13" s="8">
        <f>'2018'!C13</f>
        <v>0</v>
      </c>
      <c r="D13" s="8">
        <f>'2018'!D13</f>
        <v>0</v>
      </c>
      <c r="E13" s="8">
        <f>'2018'!E13</f>
        <v>0</v>
      </c>
      <c r="F13" s="8">
        <f>'2018'!F13</f>
        <v>0</v>
      </c>
      <c r="G13" s="8">
        <f>'2018'!G13</f>
        <v>0</v>
      </c>
      <c r="H13" s="19"/>
      <c r="I13" s="8">
        <f>'2018'!I13</f>
        <v>0</v>
      </c>
      <c r="J13" s="8">
        <f>'2018'!J13</f>
        <v>0</v>
      </c>
      <c r="K13" s="8">
        <f>'2018'!K13</f>
        <v>0</v>
      </c>
      <c r="L13" s="8">
        <f>'2018'!L13</f>
        <v>0</v>
      </c>
      <c r="M13" s="8">
        <f>'2018'!M13</f>
        <v>0</v>
      </c>
      <c r="N13" s="8"/>
      <c r="O13" s="8">
        <f>'2018'!O13</f>
        <v>0</v>
      </c>
      <c r="P13" s="8">
        <f>'2018'!P13</f>
        <v>0</v>
      </c>
      <c r="Q13" s="52"/>
      <c r="R13" s="57"/>
      <c r="S13" s="58"/>
      <c r="T13" s="184"/>
      <c r="U13" s="29"/>
    </row>
    <row r="14" spans="1:21" ht="13" x14ac:dyDescent="0.3">
      <c r="A14" s="180"/>
      <c r="B14" s="16" t="s">
        <v>58</v>
      </c>
      <c r="C14" s="9">
        <f>'2018'!C14</f>
        <v>0</v>
      </c>
      <c r="D14" s="9">
        <f>'2018'!D14</f>
        <v>0</v>
      </c>
      <c r="E14" s="9">
        <f>'2018'!E14</f>
        <v>0</v>
      </c>
      <c r="F14" s="9">
        <f>'2018'!F14</f>
        <v>0</v>
      </c>
      <c r="G14" s="9">
        <f>'2018'!G14</f>
        <v>0</v>
      </c>
      <c r="H14" s="9"/>
      <c r="I14" s="9">
        <f>'2018'!I14</f>
        <v>0</v>
      </c>
      <c r="J14" s="9">
        <f>'2018'!J14</f>
        <v>0</v>
      </c>
      <c r="K14" s="9">
        <f>'2018'!K14</f>
        <v>0</v>
      </c>
      <c r="L14" s="9">
        <f>'2018'!L14</f>
        <v>0</v>
      </c>
      <c r="M14" s="9">
        <f>'2018'!M14</f>
        <v>0</v>
      </c>
      <c r="N14" s="16"/>
      <c r="O14" s="9">
        <f>'2018'!O14</f>
        <v>0</v>
      </c>
      <c r="P14" s="9">
        <f>'2018'!P14</f>
        <v>0</v>
      </c>
      <c r="Q14" s="52"/>
      <c r="R14" s="56"/>
      <c r="S14" s="51"/>
      <c r="T14" s="184"/>
      <c r="U14" s="29"/>
    </row>
    <row r="15" spans="1:21" ht="13" x14ac:dyDescent="0.3">
      <c r="A15" s="180"/>
      <c r="B15" s="16" t="s">
        <v>59</v>
      </c>
      <c r="C15" s="10">
        <f>'2018'!C15</f>
        <v>0</v>
      </c>
      <c r="D15" s="10">
        <f>'2018'!D15</f>
        <v>0</v>
      </c>
      <c r="E15" s="10">
        <f>'2018'!E15</f>
        <v>0</v>
      </c>
      <c r="F15" s="10">
        <f>'2018'!F15</f>
        <v>0</v>
      </c>
      <c r="G15" s="10">
        <f>'2018'!G15</f>
        <v>0</v>
      </c>
      <c r="H15" s="9"/>
      <c r="I15" s="10">
        <f>'2018'!I15</f>
        <v>0</v>
      </c>
      <c r="J15" s="10">
        <f>'2018'!J15</f>
        <v>0</v>
      </c>
      <c r="K15" s="10">
        <f>'2018'!K15</f>
        <v>0</v>
      </c>
      <c r="L15" s="10">
        <f>'2018'!L15</f>
        <v>0</v>
      </c>
      <c r="M15" s="10">
        <f>'2018'!M15</f>
        <v>0</v>
      </c>
      <c r="N15" s="16"/>
      <c r="O15" s="10">
        <f>'2018'!O15</f>
        <v>0</v>
      </c>
      <c r="P15" s="10">
        <f>'2018'!P15</f>
        <v>0</v>
      </c>
      <c r="Q15" s="52"/>
      <c r="R15" s="59"/>
      <c r="S15" s="51"/>
      <c r="T15" s="184"/>
      <c r="U15" s="29"/>
    </row>
    <row r="16" spans="1:21" ht="15" customHeight="1" x14ac:dyDescent="0.3">
      <c r="A16" s="180"/>
      <c r="B16" s="20" t="s">
        <v>60</v>
      </c>
      <c r="C16" s="11">
        <f>'2018'!C16</f>
        <v>7770</v>
      </c>
      <c r="D16" s="11">
        <f>'2018'!D16</f>
        <v>21080</v>
      </c>
      <c r="E16" s="11">
        <f>'2018'!E16</f>
        <v>0</v>
      </c>
      <c r="F16" s="11">
        <f>'2018'!F16</f>
        <v>0</v>
      </c>
      <c r="G16" s="11">
        <f>'2018'!G16</f>
        <v>28850</v>
      </c>
      <c r="H16" s="11"/>
      <c r="I16" s="11">
        <f>'2018'!I16</f>
        <v>5626</v>
      </c>
      <c r="J16" s="11">
        <f>'2018'!J16</f>
        <v>5390</v>
      </c>
      <c r="K16" s="11">
        <f>'2018'!K16</f>
        <v>0</v>
      </c>
      <c r="L16" s="11">
        <f>'2018'!L16</f>
        <v>0</v>
      </c>
      <c r="M16" s="11">
        <f>'2018'!M16</f>
        <v>11016</v>
      </c>
      <c r="N16" s="11"/>
      <c r="O16" s="11">
        <f>'2018'!O16</f>
        <v>2144</v>
      </c>
      <c r="P16" s="11">
        <f>'2018'!P16</f>
        <v>17834</v>
      </c>
      <c r="Q16" s="52"/>
      <c r="R16" s="56"/>
      <c r="S16" s="51"/>
      <c r="T16" s="184"/>
      <c r="U16" s="29"/>
    </row>
    <row r="17" spans="1:21" ht="13" x14ac:dyDescent="0.3">
      <c r="A17" s="180"/>
      <c r="B17" s="2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52"/>
      <c r="R17" s="56"/>
      <c r="S17" s="51"/>
      <c r="T17" s="184"/>
      <c r="U17" s="29"/>
    </row>
    <row r="18" spans="1:21" ht="13" x14ac:dyDescent="0.3">
      <c r="A18" s="180"/>
      <c r="B18" s="21" t="s">
        <v>61</v>
      </c>
      <c r="C18" s="8">
        <f>'2018'!C18</f>
        <v>242334</v>
      </c>
      <c r="D18" s="8">
        <f>'2018'!D18</f>
        <v>31002</v>
      </c>
      <c r="E18" s="8">
        <f>'2018'!E18</f>
        <v>0</v>
      </c>
      <c r="F18" s="8">
        <f>'2018'!F18</f>
        <v>0</v>
      </c>
      <c r="G18" s="8">
        <f>'2018'!G18</f>
        <v>273336</v>
      </c>
      <c r="H18" s="8"/>
      <c r="I18" s="8">
        <f>'2018'!I18</f>
        <v>0</v>
      </c>
      <c r="J18" s="8">
        <f>'2018'!J18</f>
        <v>0</v>
      </c>
      <c r="K18" s="8">
        <f>'2018'!K18</f>
        <v>0</v>
      </c>
      <c r="L18" s="8">
        <f>'2018'!L18</f>
        <v>0</v>
      </c>
      <c r="M18" s="8">
        <f>'2018'!M18</f>
        <v>0</v>
      </c>
      <c r="N18" s="8"/>
      <c r="O18" s="8">
        <f>'2018'!O18</f>
        <v>242334</v>
      </c>
      <c r="P18" s="8">
        <f>'2018'!P18</f>
        <v>273336</v>
      </c>
      <c r="Q18" s="52"/>
      <c r="R18" s="56"/>
      <c r="S18" s="51"/>
      <c r="T18" s="184"/>
      <c r="U18" s="29"/>
    </row>
    <row r="19" spans="1:21" ht="12.5" x14ac:dyDescent="0.25">
      <c r="A19" s="180"/>
      <c r="B19" s="16" t="s">
        <v>62</v>
      </c>
      <c r="C19" s="9">
        <f>'2018'!C19</f>
        <v>2344912</v>
      </c>
      <c r="D19" s="9">
        <f>'2018'!D19</f>
        <v>14436</v>
      </c>
      <c r="E19" s="9">
        <f>'2018'!E19</f>
        <v>0</v>
      </c>
      <c r="F19" s="9">
        <f>'2018'!F19</f>
        <v>0</v>
      </c>
      <c r="G19" s="9">
        <f>'2018'!G19</f>
        <v>2359348</v>
      </c>
      <c r="H19" s="9"/>
      <c r="I19" s="9">
        <f>'2018'!I19</f>
        <v>2221726</v>
      </c>
      <c r="J19" s="9">
        <f>'2018'!J19</f>
        <v>31844</v>
      </c>
      <c r="K19" s="9">
        <f>'2018'!K19</f>
        <v>0</v>
      </c>
      <c r="L19" s="9">
        <f>'2018'!L19</f>
        <v>0</v>
      </c>
      <c r="M19" s="9">
        <f>'2018'!M19</f>
        <v>2253570</v>
      </c>
      <c r="N19" s="9"/>
      <c r="O19" s="9">
        <f>'2018'!O19</f>
        <v>123186</v>
      </c>
      <c r="P19" s="9">
        <f>'2018'!P19</f>
        <v>105778</v>
      </c>
      <c r="Q19" s="52"/>
      <c r="R19" s="57"/>
      <c r="S19" s="58"/>
      <c r="T19" s="57"/>
      <c r="U19" s="29"/>
    </row>
    <row r="20" spans="1:21" s="5" customFormat="1" x14ac:dyDescent="0.25">
      <c r="A20" s="180"/>
      <c r="B20" s="24" t="s">
        <v>63</v>
      </c>
      <c r="C20" s="12">
        <f>'2018'!C20</f>
        <v>2190066</v>
      </c>
      <c r="D20" s="12">
        <f>'2018'!D20</f>
        <v>64834</v>
      </c>
      <c r="E20" s="12">
        <f>'2018'!E20</f>
        <v>29693</v>
      </c>
      <c r="F20" s="12">
        <f>'2018'!F20</f>
        <v>0</v>
      </c>
      <c r="G20" s="12">
        <f>'2018'!G20</f>
        <v>2225207</v>
      </c>
      <c r="H20" s="12"/>
      <c r="I20" s="12">
        <f>'2018'!I20</f>
        <v>1786597</v>
      </c>
      <c r="J20" s="12">
        <f>'2018'!J20</f>
        <v>173870</v>
      </c>
      <c r="K20" s="12">
        <f>'2018'!K20</f>
        <v>29693</v>
      </c>
      <c r="L20" s="12">
        <f>'2018'!L20</f>
        <v>0</v>
      </c>
      <c r="M20" s="12">
        <f>'2018'!M20</f>
        <v>1930774</v>
      </c>
      <c r="N20" s="12"/>
      <c r="O20" s="12">
        <f>'2018'!O20</f>
        <v>403469</v>
      </c>
      <c r="P20" s="12">
        <f>'2018'!P20</f>
        <v>294433</v>
      </c>
      <c r="Q20" s="60"/>
      <c r="R20" s="61"/>
      <c r="S20" s="61"/>
      <c r="T20" s="61"/>
      <c r="U20" s="42"/>
    </row>
    <row r="21" spans="1:21" s="5" customFormat="1" x14ac:dyDescent="0.25">
      <c r="A21" s="180"/>
      <c r="B21" s="24" t="s">
        <v>64</v>
      </c>
      <c r="C21" s="9">
        <f>'2018'!C21</f>
        <v>242518</v>
      </c>
      <c r="D21" s="9">
        <f>'2018'!D21</f>
        <v>0</v>
      </c>
      <c r="E21" s="9">
        <f>'2018'!E21</f>
        <v>0</v>
      </c>
      <c r="F21" s="9">
        <f>'2018'!F21</f>
        <v>0</v>
      </c>
      <c r="G21" s="9">
        <f>'2018'!G21</f>
        <v>242518</v>
      </c>
      <c r="H21" s="9"/>
      <c r="I21" s="9">
        <f>'2018'!I21</f>
        <v>242518</v>
      </c>
      <c r="J21" s="9">
        <f>'2018'!J21</f>
        <v>0</v>
      </c>
      <c r="K21" s="9">
        <f>'2018'!K21</f>
        <v>0</v>
      </c>
      <c r="L21" s="9">
        <f>'2018'!L21</f>
        <v>0</v>
      </c>
      <c r="M21" s="9">
        <f>'2018'!M21</f>
        <v>242518</v>
      </c>
      <c r="N21" s="16"/>
      <c r="O21" s="9">
        <f>'2018'!O21</f>
        <v>0</v>
      </c>
      <c r="P21" s="9">
        <f>'2018'!P21</f>
        <v>0</v>
      </c>
      <c r="Q21" s="60"/>
      <c r="R21" s="61"/>
      <c r="S21" s="61"/>
      <c r="T21" s="61"/>
      <c r="U21" s="42"/>
    </row>
    <row r="22" spans="1:21" s="5" customFormat="1" x14ac:dyDescent="0.25">
      <c r="A22" s="180"/>
      <c r="B22" s="24" t="s">
        <v>65</v>
      </c>
      <c r="C22" s="9">
        <f>'2018'!C22</f>
        <v>146802</v>
      </c>
      <c r="D22" s="9">
        <f>'2018'!D22</f>
        <v>144456</v>
      </c>
      <c r="E22" s="9">
        <f>'2018'!E22</f>
        <v>72778</v>
      </c>
      <c r="F22" s="9">
        <f>'2018'!F22</f>
        <v>0</v>
      </c>
      <c r="G22" s="9">
        <f>'2018'!G22</f>
        <v>218480</v>
      </c>
      <c r="H22" s="9"/>
      <c r="I22" s="9">
        <f>'2018'!I22</f>
        <v>67756</v>
      </c>
      <c r="J22" s="9">
        <f>'2018'!J22</f>
        <v>73597</v>
      </c>
      <c r="K22" s="9">
        <f>'2018'!K22</f>
        <v>72779</v>
      </c>
      <c r="L22" s="9">
        <f>'2018'!L22</f>
        <v>0</v>
      </c>
      <c r="M22" s="9">
        <f>'2018'!M22</f>
        <v>68574</v>
      </c>
      <c r="N22" s="16"/>
      <c r="O22" s="9">
        <f>'2018'!O22</f>
        <v>79046</v>
      </c>
      <c r="P22" s="9">
        <f>'2018'!P22</f>
        <v>149906</v>
      </c>
      <c r="Q22" s="60"/>
      <c r="R22" s="61"/>
      <c r="S22" s="61"/>
      <c r="T22" s="61"/>
      <c r="U22" s="42"/>
    </row>
    <row r="23" spans="1:21" ht="20" x14ac:dyDescent="0.25">
      <c r="A23" s="180"/>
      <c r="B23" s="16" t="s">
        <v>66</v>
      </c>
      <c r="C23" s="9">
        <f>'2018'!C23</f>
        <v>0</v>
      </c>
      <c r="D23" s="9">
        <f>'2018'!D23</f>
        <v>0</v>
      </c>
      <c r="E23" s="9">
        <f>'2018'!E23</f>
        <v>0</v>
      </c>
      <c r="F23" s="9">
        <f>'2018'!F23</f>
        <v>0</v>
      </c>
      <c r="G23" s="9">
        <f>'2018'!G23</f>
        <v>0</v>
      </c>
      <c r="H23" s="9"/>
      <c r="I23" s="9">
        <f>'2018'!I23</f>
        <v>0</v>
      </c>
      <c r="J23" s="9">
        <f>'2018'!J23</f>
        <v>0</v>
      </c>
      <c r="K23" s="9">
        <f>'2018'!K23</f>
        <v>0</v>
      </c>
      <c r="L23" s="9">
        <f>'2018'!L23</f>
        <v>0</v>
      </c>
      <c r="M23" s="9">
        <f>'2018'!M23</f>
        <v>0</v>
      </c>
      <c r="N23" s="16"/>
      <c r="O23" s="9">
        <f>'2018'!O23</f>
        <v>0</v>
      </c>
      <c r="P23" s="9">
        <f>'2018'!P23</f>
        <v>0</v>
      </c>
      <c r="Q23" s="52"/>
      <c r="R23" s="62" t="s">
        <v>41</v>
      </c>
      <c r="S23" s="63"/>
      <c r="T23" s="62" t="s">
        <v>42</v>
      </c>
      <c r="U23" s="29"/>
    </row>
    <row r="24" spans="1:21" x14ac:dyDescent="0.25">
      <c r="A24" s="180"/>
      <c r="B24" s="16" t="s">
        <v>67</v>
      </c>
      <c r="C24" s="9">
        <f>'2018'!C24</f>
        <v>0</v>
      </c>
      <c r="D24" s="9">
        <f>'2018'!D24</f>
        <v>0</v>
      </c>
      <c r="E24" s="9">
        <f>'2018'!E24</f>
        <v>0</v>
      </c>
      <c r="F24" s="9">
        <f>'2018'!F24</f>
        <v>0</v>
      </c>
      <c r="G24" s="9">
        <f>'2018'!G24</f>
        <v>0</v>
      </c>
      <c r="H24" s="9"/>
      <c r="I24" s="9">
        <f>'2018'!I24</f>
        <v>0</v>
      </c>
      <c r="J24" s="9">
        <f>'2018'!J24</f>
        <v>0</v>
      </c>
      <c r="K24" s="9">
        <f>'2018'!K24</f>
        <v>0</v>
      </c>
      <c r="L24" s="9">
        <f>'2018'!L24</f>
        <v>0</v>
      </c>
      <c r="M24" s="9">
        <f>'2018'!M24</f>
        <v>0</v>
      </c>
      <c r="N24" s="16"/>
      <c r="O24" s="9">
        <f>'2018'!O24</f>
        <v>0</v>
      </c>
      <c r="P24" s="9">
        <f>'2018'!P24</f>
        <v>0</v>
      </c>
      <c r="Q24" s="52"/>
      <c r="R24" s="63"/>
      <c r="S24" s="63"/>
      <c r="T24" s="63"/>
      <c r="U24" s="29"/>
    </row>
    <row r="25" spans="1:21" x14ac:dyDescent="0.25">
      <c r="A25" s="180"/>
      <c r="B25" s="16" t="s">
        <v>68</v>
      </c>
      <c r="C25" s="10">
        <f>'2018'!C25</f>
        <v>0</v>
      </c>
      <c r="D25" s="10">
        <f>'2018'!D25</f>
        <v>0</v>
      </c>
      <c r="E25" s="10">
        <f>'2018'!E25</f>
        <v>0</v>
      </c>
      <c r="F25" s="10">
        <f>'2018'!F25</f>
        <v>0</v>
      </c>
      <c r="G25" s="10">
        <f>'2018'!G25</f>
        <v>0</v>
      </c>
      <c r="H25" s="9"/>
      <c r="I25" s="10">
        <f>'2018'!I25</f>
        <v>0</v>
      </c>
      <c r="J25" s="10">
        <f>'2018'!J25</f>
        <v>0</v>
      </c>
      <c r="K25" s="10">
        <f>'2018'!K25</f>
        <v>0</v>
      </c>
      <c r="L25" s="10">
        <f>'2018'!L25</f>
        <v>0</v>
      </c>
      <c r="M25" s="10">
        <f>'2018'!M25</f>
        <v>0</v>
      </c>
      <c r="N25" s="16"/>
      <c r="O25" s="10">
        <f>'2018'!O25</f>
        <v>0</v>
      </c>
      <c r="P25" s="10">
        <f>'2018'!P25</f>
        <v>0</v>
      </c>
      <c r="Q25" s="52"/>
      <c r="R25" s="63"/>
      <c r="S25" s="63"/>
      <c r="T25" s="63"/>
      <c r="U25" s="29"/>
    </row>
    <row r="26" spans="1:21" ht="15" customHeight="1" x14ac:dyDescent="0.25">
      <c r="A26" s="180"/>
      <c r="B26" s="20" t="s">
        <v>69</v>
      </c>
      <c r="C26" s="13">
        <f>'2018'!C26</f>
        <v>5166632</v>
      </c>
      <c r="D26" s="13">
        <f>'2018'!D26</f>
        <v>254728</v>
      </c>
      <c r="E26" s="13">
        <f>'2018'!E26</f>
        <v>102471</v>
      </c>
      <c r="F26" s="13">
        <f>'2018'!F26</f>
        <v>0</v>
      </c>
      <c r="G26" s="13">
        <f>'2018'!G26</f>
        <v>5318889</v>
      </c>
      <c r="H26" s="13"/>
      <c r="I26" s="13">
        <f>'2018'!I26</f>
        <v>4318597</v>
      </c>
      <c r="J26" s="13">
        <f>'2018'!J26</f>
        <v>279311</v>
      </c>
      <c r="K26" s="13">
        <f>'2018'!K26</f>
        <v>102472</v>
      </c>
      <c r="L26" s="13">
        <f>'2018'!L26</f>
        <v>0</v>
      </c>
      <c r="M26" s="13">
        <f>'2018'!M26</f>
        <v>4495436</v>
      </c>
      <c r="N26" s="13"/>
      <c r="O26" s="13">
        <f>'2018'!O26</f>
        <v>848035</v>
      </c>
      <c r="P26" s="13">
        <f>'2018'!P26</f>
        <v>823453</v>
      </c>
      <c r="Q26" s="52"/>
      <c r="R26" s="178">
        <f>'2018'!R26:R27</f>
        <v>2</v>
      </c>
      <c r="S26" s="63"/>
      <c r="T26" s="63"/>
      <c r="U26" s="29"/>
    </row>
    <row r="27" spans="1:21" ht="15" customHeight="1" x14ac:dyDescent="0.25">
      <c r="A27" s="180"/>
      <c r="B27" s="20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52"/>
      <c r="R27" s="179"/>
      <c r="S27" s="63"/>
      <c r="T27" s="63"/>
      <c r="U27" s="29"/>
    </row>
    <row r="28" spans="1:21" s="5" customFormat="1" x14ac:dyDescent="0.25">
      <c r="A28" s="180"/>
      <c r="B28" s="39" t="s">
        <v>70</v>
      </c>
      <c r="C28" s="40">
        <f>'2018'!C28</f>
        <v>0</v>
      </c>
      <c r="D28" s="40">
        <f>'2018'!D28</f>
        <v>0</v>
      </c>
      <c r="E28" s="40">
        <f>'2018'!E28</f>
        <v>0</v>
      </c>
      <c r="F28" s="40">
        <f>'2018'!F28</f>
        <v>0</v>
      </c>
      <c r="G28" s="40">
        <f>'2018'!G28</f>
        <v>0</v>
      </c>
      <c r="H28" s="14"/>
      <c r="I28" s="40">
        <f>'2018'!I28</f>
        <v>0</v>
      </c>
      <c r="J28" s="40">
        <f>'2018'!J28</f>
        <v>0</v>
      </c>
      <c r="K28" s="40">
        <f>'2018'!K28</f>
        <v>0</v>
      </c>
      <c r="L28" s="40">
        <f>'2018'!L28</f>
        <v>0</v>
      </c>
      <c r="M28" s="40">
        <f>'2018'!M28</f>
        <v>0</v>
      </c>
      <c r="N28" s="14"/>
      <c r="O28" s="40">
        <f>'2018'!O28</f>
        <v>0</v>
      </c>
      <c r="P28" s="40">
        <f>'2018'!P28</f>
        <v>0</v>
      </c>
      <c r="Q28" s="60"/>
      <c r="R28" s="64">
        <f>'2018'!R28</f>
        <v>0</v>
      </c>
      <c r="S28" s="61"/>
      <c r="T28" s="61"/>
      <c r="U28" s="42"/>
    </row>
    <row r="29" spans="1:21" s="5" customFormat="1" ht="23" x14ac:dyDescent="0.25">
      <c r="A29" s="180"/>
      <c r="B29" s="39" t="s">
        <v>71</v>
      </c>
      <c r="C29" s="40">
        <f>'2018'!C29</f>
        <v>0</v>
      </c>
      <c r="D29" s="40">
        <f>'2018'!D29</f>
        <v>0</v>
      </c>
      <c r="E29" s="40">
        <f>'2018'!E29</f>
        <v>0</v>
      </c>
      <c r="F29" s="40">
        <f>'2018'!F29</f>
        <v>0</v>
      </c>
      <c r="G29" s="40">
        <f>'2018'!G29</f>
        <v>0</v>
      </c>
      <c r="H29" s="14"/>
      <c r="I29" s="40">
        <f>'2018'!I29</f>
        <v>0</v>
      </c>
      <c r="J29" s="40">
        <f>'2018'!J29</f>
        <v>0</v>
      </c>
      <c r="K29" s="40">
        <f>'2018'!K29</f>
        <v>0</v>
      </c>
      <c r="L29" s="40">
        <f>'2018'!L29</f>
        <v>0</v>
      </c>
      <c r="M29" s="40">
        <f>'2018'!M29</f>
        <v>0</v>
      </c>
      <c r="N29" s="14"/>
      <c r="O29" s="40">
        <f>'2018'!O29</f>
        <v>0</v>
      </c>
      <c r="P29" s="40">
        <f>'2018'!P29</f>
        <v>0</v>
      </c>
      <c r="Q29" s="60"/>
      <c r="R29" s="64">
        <f>'2018'!R29</f>
        <v>2</v>
      </c>
      <c r="S29" s="61"/>
      <c r="T29" s="64">
        <f>'2018'!T29</f>
        <v>0</v>
      </c>
      <c r="U29" s="42"/>
    </row>
    <row r="30" spans="1:21" ht="12.5" x14ac:dyDescent="0.25">
      <c r="A30" s="180"/>
      <c r="B30" s="49" t="s">
        <v>72</v>
      </c>
      <c r="C30" s="28">
        <f>'2018'!C30</f>
        <v>0</v>
      </c>
      <c r="D30" s="28">
        <f>'2018'!D30</f>
        <v>0</v>
      </c>
      <c r="E30" s="28">
        <f>'2018'!E30</f>
        <v>0</v>
      </c>
      <c r="F30" s="28">
        <f>'2018'!F30</f>
        <v>0</v>
      </c>
      <c r="G30" s="28">
        <f>'2018'!G30</f>
        <v>0</v>
      </c>
      <c r="H30" s="9"/>
      <c r="I30" s="28">
        <f>'2018'!I30</f>
        <v>0</v>
      </c>
      <c r="J30" s="28">
        <f>'2018'!J30</f>
        <v>0</v>
      </c>
      <c r="K30" s="28">
        <f>'2018'!K30</f>
        <v>0</v>
      </c>
      <c r="L30" s="28">
        <f>'2018'!L30</f>
        <v>0</v>
      </c>
      <c r="M30" s="28">
        <f>'2018'!M30</f>
        <v>0</v>
      </c>
      <c r="N30" s="16"/>
      <c r="O30" s="28">
        <f>'2018'!O30</f>
        <v>0</v>
      </c>
      <c r="P30" s="28">
        <f>'2018'!P30</f>
        <v>0</v>
      </c>
      <c r="Q30" s="52"/>
      <c r="R30" s="178">
        <f>'2018'!R30:R31</f>
        <v>0</v>
      </c>
      <c r="S30" s="65"/>
      <c r="T30" s="178">
        <f>'2018'!T30:T31</f>
        <v>0</v>
      </c>
      <c r="U30" s="29"/>
    </row>
    <row r="31" spans="1:21" ht="12.5" x14ac:dyDescent="0.25">
      <c r="A31" s="180"/>
      <c r="B31" s="48" t="s">
        <v>73</v>
      </c>
      <c r="C31" s="34">
        <f>'2018'!C31</f>
        <v>0</v>
      </c>
      <c r="D31" s="34">
        <f>'2018'!D31</f>
        <v>0</v>
      </c>
      <c r="E31" s="34">
        <f>'2018'!E31</f>
        <v>0</v>
      </c>
      <c r="F31" s="34">
        <f>'2018'!F31</f>
        <v>0</v>
      </c>
      <c r="G31" s="34">
        <f>'2018'!G31</f>
        <v>0</v>
      </c>
      <c r="H31" s="9"/>
      <c r="I31" s="34">
        <f>'2018'!I31</f>
        <v>0</v>
      </c>
      <c r="J31" s="34">
        <f>'2018'!J31</f>
        <v>0</v>
      </c>
      <c r="K31" s="34">
        <f>'2018'!K31</f>
        <v>0</v>
      </c>
      <c r="L31" s="34">
        <f>'2018'!L31</f>
        <v>0</v>
      </c>
      <c r="M31" s="34">
        <f>'2018'!M31</f>
        <v>0</v>
      </c>
      <c r="N31" s="16"/>
      <c r="O31" s="34">
        <f>'2018'!O31</f>
        <v>0</v>
      </c>
      <c r="P31" s="34">
        <f>'2018'!P31</f>
        <v>0</v>
      </c>
      <c r="Q31" s="52"/>
      <c r="R31" s="179"/>
      <c r="S31" s="65"/>
      <c r="T31" s="179"/>
      <c r="U31" s="29"/>
    </row>
    <row r="32" spans="1:21" ht="23" x14ac:dyDescent="0.25">
      <c r="A32" s="180"/>
      <c r="B32" s="48" t="s">
        <v>74</v>
      </c>
      <c r="C32" s="9">
        <f>'2018'!C32</f>
        <v>0</v>
      </c>
      <c r="D32" s="9">
        <f>'2018'!D32</f>
        <v>0</v>
      </c>
      <c r="E32" s="9">
        <f>'2018'!E32</f>
        <v>0</v>
      </c>
      <c r="F32" s="9">
        <f>'2018'!F32</f>
        <v>0</v>
      </c>
      <c r="G32" s="9">
        <f>'2018'!G32</f>
        <v>0</v>
      </c>
      <c r="H32" s="9"/>
      <c r="I32" s="9">
        <f>'2018'!I32</f>
        <v>0</v>
      </c>
      <c r="J32" s="9">
        <f>'2018'!J32</f>
        <v>0</v>
      </c>
      <c r="K32" s="9">
        <f>'2018'!K32</f>
        <v>0</v>
      </c>
      <c r="L32" s="9">
        <f>'2018'!L32</f>
        <v>0</v>
      </c>
      <c r="M32" s="9">
        <f>'2018'!M32</f>
        <v>0</v>
      </c>
      <c r="N32" s="16"/>
      <c r="O32" s="9">
        <f>'2018'!O32</f>
        <v>0</v>
      </c>
      <c r="P32" s="9">
        <f>'2018'!P32</f>
        <v>0</v>
      </c>
      <c r="Q32" s="52"/>
      <c r="R32" s="64">
        <f>'2018'!R32</f>
        <v>3</v>
      </c>
      <c r="S32" s="65"/>
      <c r="T32" s="64">
        <f>'2018'!T32</f>
        <v>1</v>
      </c>
      <c r="U32" s="29"/>
    </row>
    <row r="33" spans="1:21" ht="12.5" x14ac:dyDescent="0.25">
      <c r="A33" s="180"/>
      <c r="B33" s="48" t="s">
        <v>75</v>
      </c>
      <c r="C33" s="9">
        <f>'2018'!C33</f>
        <v>0</v>
      </c>
      <c r="D33" s="9">
        <f>'2018'!D33</f>
        <v>0</v>
      </c>
      <c r="E33" s="9">
        <f>'2018'!E33</f>
        <v>0</v>
      </c>
      <c r="F33" s="9">
        <f>'2018'!F33</f>
        <v>0</v>
      </c>
      <c r="G33" s="9">
        <f>'2018'!G33</f>
        <v>0</v>
      </c>
      <c r="H33" s="9"/>
      <c r="I33" s="9">
        <f>'2018'!I33</f>
        <v>0</v>
      </c>
      <c r="J33" s="9">
        <f>'2018'!J33</f>
        <v>0</v>
      </c>
      <c r="K33" s="9">
        <f>'2018'!K33</f>
        <v>0</v>
      </c>
      <c r="L33" s="9">
        <f>'2018'!L33</f>
        <v>0</v>
      </c>
      <c r="M33" s="9">
        <f>'2018'!M33</f>
        <v>0</v>
      </c>
      <c r="N33" s="16"/>
      <c r="O33" s="9">
        <f>'2018'!O33</f>
        <v>0</v>
      </c>
      <c r="P33" s="9">
        <f>'2018'!P33</f>
        <v>0</v>
      </c>
      <c r="Q33" s="52"/>
      <c r="R33" s="178">
        <f>'2018'!R33:R34</f>
        <v>6</v>
      </c>
      <c r="S33" s="65"/>
      <c r="T33" s="178">
        <f>'2018'!T33:T34</f>
        <v>9</v>
      </c>
      <c r="U33" s="29"/>
    </row>
    <row r="34" spans="1:21" ht="12.5" x14ac:dyDescent="0.25">
      <c r="A34" s="180"/>
      <c r="B34" s="48" t="s">
        <v>76</v>
      </c>
      <c r="C34" s="9">
        <f>'2018'!C34</f>
        <v>13278</v>
      </c>
      <c r="D34" s="9">
        <f>'2018'!D34</f>
        <v>0</v>
      </c>
      <c r="E34" s="9">
        <f>'2018'!E34</f>
        <v>0</v>
      </c>
      <c r="F34" s="9">
        <f>'2018'!F34</f>
        <v>0</v>
      </c>
      <c r="G34" s="9">
        <f>'2018'!G34</f>
        <v>13278</v>
      </c>
      <c r="H34" s="9"/>
      <c r="I34" s="9">
        <f>'2018'!I34</f>
        <v>13278</v>
      </c>
      <c r="J34" s="9">
        <f>'2018'!J34</f>
        <v>0</v>
      </c>
      <c r="K34" s="9">
        <f>'2018'!K34</f>
        <v>0</v>
      </c>
      <c r="L34" s="9">
        <f>'2018'!L34</f>
        <v>0</v>
      </c>
      <c r="M34" s="9">
        <f>'2018'!M34</f>
        <v>13278</v>
      </c>
      <c r="N34" s="16"/>
      <c r="O34" s="9">
        <f>'2018'!O34</f>
        <v>0</v>
      </c>
      <c r="P34" s="9">
        <f>'2018'!P34</f>
        <v>0</v>
      </c>
      <c r="Q34" s="52"/>
      <c r="R34" s="179"/>
      <c r="S34" s="65"/>
      <c r="T34" s="179"/>
      <c r="U34" s="29"/>
    </row>
    <row r="35" spans="1:21" ht="23" x14ac:dyDescent="0.25">
      <c r="A35" s="180"/>
      <c r="B35" s="48" t="s">
        <v>77</v>
      </c>
      <c r="C35" s="9">
        <f>'2018'!C35</f>
        <v>0</v>
      </c>
      <c r="D35" s="9">
        <f>'2018'!D35</f>
        <v>0</v>
      </c>
      <c r="E35" s="9">
        <f>'2018'!E35</f>
        <v>0</v>
      </c>
      <c r="F35" s="9">
        <f>'2018'!F35</f>
        <v>0</v>
      </c>
      <c r="G35" s="9">
        <f>'2018'!G35</f>
        <v>0</v>
      </c>
      <c r="H35" s="9"/>
      <c r="I35" s="9">
        <f>'2018'!I35</f>
        <v>0</v>
      </c>
      <c r="J35" s="9">
        <f>'2018'!J35</f>
        <v>0</v>
      </c>
      <c r="K35" s="9">
        <f>'2018'!K35</f>
        <v>0</v>
      </c>
      <c r="L35" s="9">
        <f>'2018'!L35</f>
        <v>0</v>
      </c>
      <c r="M35" s="9">
        <f>'2018'!M35</f>
        <v>0</v>
      </c>
      <c r="N35" s="16"/>
      <c r="O35" s="9">
        <f>'2018'!O35</f>
        <v>0</v>
      </c>
      <c r="P35" s="9">
        <f>'2018'!P35</f>
        <v>0</v>
      </c>
      <c r="Q35" s="52"/>
      <c r="R35" s="64">
        <f>'2018'!R35</f>
        <v>5</v>
      </c>
      <c r="S35" s="65"/>
      <c r="T35" s="64">
        <f>'2018'!T35</f>
        <v>1</v>
      </c>
      <c r="U35" s="29"/>
    </row>
    <row r="36" spans="1:21" ht="12.5" x14ac:dyDescent="0.25">
      <c r="A36" s="180"/>
      <c r="B36" s="48" t="s">
        <v>78</v>
      </c>
      <c r="C36" s="9">
        <f>'2018'!C36</f>
        <v>0</v>
      </c>
      <c r="D36" s="9">
        <f>'2018'!D36</f>
        <v>0</v>
      </c>
      <c r="E36" s="9">
        <f>'2018'!E36</f>
        <v>0</v>
      </c>
      <c r="F36" s="9">
        <f>'2018'!F36</f>
        <v>0</v>
      </c>
      <c r="G36" s="9">
        <f>'2018'!G36</f>
        <v>0</v>
      </c>
      <c r="H36" s="9"/>
      <c r="I36" s="9">
        <f>'2018'!I36</f>
        <v>0</v>
      </c>
      <c r="J36" s="9">
        <f>'2018'!J36</f>
        <v>0</v>
      </c>
      <c r="K36" s="9">
        <f>'2018'!K36</f>
        <v>0</v>
      </c>
      <c r="L36" s="9">
        <f>'2018'!L36</f>
        <v>0</v>
      </c>
      <c r="M36" s="9">
        <f>'2018'!M36</f>
        <v>0</v>
      </c>
      <c r="N36" s="16"/>
      <c r="O36" s="9">
        <f>'2018'!O36</f>
        <v>0</v>
      </c>
      <c r="P36" s="9">
        <f>'2018'!P36</f>
        <v>0</v>
      </c>
      <c r="Q36" s="52"/>
      <c r="R36" s="178">
        <f>'2018'!R36:R37</f>
        <v>6</v>
      </c>
      <c r="S36" s="65"/>
      <c r="T36" s="178">
        <f>'2018'!T36:T37</f>
        <v>4</v>
      </c>
      <c r="U36" s="29"/>
    </row>
    <row r="37" spans="1:21" ht="12.5" x14ac:dyDescent="0.25">
      <c r="A37" s="180"/>
      <c r="B37" s="48" t="s">
        <v>79</v>
      </c>
      <c r="C37" s="9">
        <f>'2018'!C37</f>
        <v>0</v>
      </c>
      <c r="D37" s="9">
        <f>'2018'!D37</f>
        <v>0</v>
      </c>
      <c r="E37" s="9">
        <f>'2018'!E37</f>
        <v>0</v>
      </c>
      <c r="F37" s="9">
        <f>'2018'!F37</f>
        <v>0</v>
      </c>
      <c r="G37" s="9">
        <f>'2018'!G37</f>
        <v>0</v>
      </c>
      <c r="H37" s="9"/>
      <c r="I37" s="9">
        <f>'2018'!I37</f>
        <v>0</v>
      </c>
      <c r="J37" s="9">
        <f>'2018'!J37</f>
        <v>0</v>
      </c>
      <c r="K37" s="9">
        <f>'2018'!K37</f>
        <v>0</v>
      </c>
      <c r="L37" s="9">
        <f>'2018'!L37</f>
        <v>0</v>
      </c>
      <c r="M37" s="9">
        <f>'2018'!M37</f>
        <v>0</v>
      </c>
      <c r="N37" s="16"/>
      <c r="O37" s="9">
        <f>'2018'!O37</f>
        <v>0</v>
      </c>
      <c r="P37" s="9">
        <f>'2018'!P37</f>
        <v>0</v>
      </c>
      <c r="Q37" s="52"/>
      <c r="R37" s="179"/>
      <c r="S37" s="65"/>
      <c r="T37" s="179"/>
      <c r="U37" s="29"/>
    </row>
    <row r="38" spans="1:21" ht="12.5" x14ac:dyDescent="0.25">
      <c r="A38" s="180"/>
      <c r="B38" s="48" t="s">
        <v>80</v>
      </c>
      <c r="C38" s="10">
        <f>'2018'!C38</f>
        <v>0</v>
      </c>
      <c r="D38" s="10">
        <f>'2018'!D38</f>
        <v>0</v>
      </c>
      <c r="E38" s="10">
        <f>'2018'!E38</f>
        <v>0</v>
      </c>
      <c r="F38" s="10">
        <f>'2018'!F38</f>
        <v>0</v>
      </c>
      <c r="G38" s="10">
        <f>'2018'!G38</f>
        <v>0</v>
      </c>
      <c r="H38" s="9"/>
      <c r="I38" s="10">
        <f>'2018'!I38</f>
        <v>0</v>
      </c>
      <c r="J38" s="10">
        <f>'2018'!J38</f>
        <v>0</v>
      </c>
      <c r="K38" s="10">
        <f>'2018'!K38</f>
        <v>0</v>
      </c>
      <c r="L38" s="10">
        <f>'2018'!L38</f>
        <v>0</v>
      </c>
      <c r="M38" s="10">
        <f>'2018'!M38</f>
        <v>0</v>
      </c>
      <c r="N38" s="16"/>
      <c r="O38" s="10">
        <f>'2018'!O38</f>
        <v>0</v>
      </c>
      <c r="P38" s="10">
        <f>'2018'!P38</f>
        <v>0</v>
      </c>
      <c r="Q38" s="52"/>
      <c r="R38" s="178">
        <f>'2018'!R38:R39</f>
        <v>6</v>
      </c>
      <c r="S38" s="65"/>
      <c r="T38" s="178">
        <f>'2018'!T38:T39</f>
        <v>3</v>
      </c>
      <c r="U38" s="29"/>
    </row>
    <row r="39" spans="1:21" ht="15" customHeight="1" x14ac:dyDescent="0.25">
      <c r="A39" s="180"/>
      <c r="B39" s="20" t="s">
        <v>81</v>
      </c>
      <c r="C39" s="13">
        <f>'2018'!C39</f>
        <v>13278</v>
      </c>
      <c r="D39" s="13">
        <f>'2018'!D39</f>
        <v>0</v>
      </c>
      <c r="E39" s="13">
        <f>'2018'!E39</f>
        <v>0</v>
      </c>
      <c r="F39" s="13">
        <f>'2018'!F39</f>
        <v>0</v>
      </c>
      <c r="G39" s="13">
        <f>'2018'!G39</f>
        <v>13278</v>
      </c>
      <c r="H39" s="13"/>
      <c r="I39" s="13">
        <f>'2018'!I39</f>
        <v>13278</v>
      </c>
      <c r="J39" s="13">
        <f>'2018'!J39</f>
        <v>0</v>
      </c>
      <c r="K39" s="13">
        <f>'2018'!K39</f>
        <v>0</v>
      </c>
      <c r="L39" s="13">
        <f>'2018'!L39</f>
        <v>0</v>
      </c>
      <c r="M39" s="13">
        <f>'2018'!M39</f>
        <v>13278</v>
      </c>
      <c r="N39" s="13"/>
      <c r="O39" s="13">
        <f>'2018'!O39</f>
        <v>0</v>
      </c>
      <c r="P39" s="13">
        <f>'2018'!P39</f>
        <v>0</v>
      </c>
      <c r="Q39" s="52"/>
      <c r="R39" s="179"/>
      <c r="S39" s="65"/>
      <c r="T39" s="179"/>
      <c r="U39" s="29"/>
    </row>
    <row r="40" spans="1:21" ht="12.5" x14ac:dyDescent="0.25">
      <c r="A40" s="180"/>
      <c r="B40" s="16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52"/>
      <c r="R40" s="178">
        <f>'2018'!R40:R41</f>
        <v>6</v>
      </c>
      <c r="S40" s="65"/>
      <c r="T40" s="178">
        <f>'2018'!T40:T41</f>
        <v>4</v>
      </c>
      <c r="U40" s="29"/>
    </row>
    <row r="41" spans="1:21" s="6" customFormat="1" ht="13" thickBot="1" x14ac:dyDescent="0.3">
      <c r="A41" s="180"/>
      <c r="B41" s="22" t="s">
        <v>82</v>
      </c>
      <c r="C41" s="15">
        <f>'2018'!C41</f>
        <v>5187680</v>
      </c>
      <c r="D41" s="15">
        <f>'2018'!D41</f>
        <v>275808</v>
      </c>
      <c r="E41" s="15">
        <f>'2018'!E41</f>
        <v>102471</v>
      </c>
      <c r="F41" s="15">
        <f>'2018'!F41</f>
        <v>0</v>
      </c>
      <c r="G41" s="15">
        <f>'2018'!G41</f>
        <v>5361017</v>
      </c>
      <c r="H41" s="13"/>
      <c r="I41" s="15">
        <f>'2018'!I41</f>
        <v>4337501</v>
      </c>
      <c r="J41" s="15">
        <f>'2018'!J41</f>
        <v>284701</v>
      </c>
      <c r="K41" s="15">
        <f>'2018'!K41</f>
        <v>102472</v>
      </c>
      <c r="L41" s="15">
        <f>'2018'!L41</f>
        <v>0</v>
      </c>
      <c r="M41" s="15">
        <f>'2018'!M41</f>
        <v>4519730</v>
      </c>
      <c r="N41" s="13"/>
      <c r="O41" s="15">
        <f>'2018'!O41</f>
        <v>850179</v>
      </c>
      <c r="P41" s="15">
        <f>'2018'!P41</f>
        <v>841287</v>
      </c>
      <c r="Q41" s="66"/>
      <c r="R41" s="179"/>
      <c r="S41" s="65"/>
      <c r="T41" s="179"/>
      <c r="U41" s="46"/>
    </row>
    <row r="42" spans="1:21" ht="12" thickTop="1" x14ac:dyDescent="0.25">
      <c r="A42" s="180"/>
      <c r="B42" s="1"/>
      <c r="N42" s="9"/>
    </row>
    <row r="43" spans="1:21" x14ac:dyDescent="0.25">
      <c r="A43" s="180"/>
      <c r="B43" s="1"/>
    </row>
    <row r="44" spans="1:21" x14ac:dyDescent="0.25">
      <c r="A44" s="180"/>
      <c r="B44" s="1"/>
    </row>
    <row r="45" spans="1:21" x14ac:dyDescent="0.25">
      <c r="A45" s="1"/>
      <c r="B45" s="1"/>
    </row>
    <row r="46" spans="1:21" x14ac:dyDescent="0.25">
      <c r="A46" s="1"/>
      <c r="B46" s="1"/>
    </row>
    <row r="47" spans="1:21" x14ac:dyDescent="0.25">
      <c r="A47" s="1"/>
      <c r="B47" s="1"/>
    </row>
    <row r="48" spans="1:21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</sheetData>
  <sheetProtection password="FD7E" sheet="1" objects="1" scenarios="1" formatColumns="0"/>
  <mergeCells count="20">
    <mergeCell ref="R40:R41"/>
    <mergeCell ref="T40:T41"/>
    <mergeCell ref="R30:R31"/>
    <mergeCell ref="T30:T31"/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</mergeCells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1"/>
  <sheetViews>
    <sheetView showGridLines="0" view="pageBreakPreview" zoomScale="80" zoomScaleNormal="80" zoomScaleSheetLayoutView="80" workbookViewId="0">
      <selection activeCell="B40" sqref="B40"/>
    </sheetView>
  </sheetViews>
  <sheetFormatPr defaultColWidth="9.1796875" defaultRowHeight="11.5" x14ac:dyDescent="0.25"/>
  <cols>
    <col min="1" max="1" width="9.1796875" style="29"/>
    <col min="2" max="2" width="43.453125" style="47" customWidth="1"/>
    <col min="3" max="3" width="9.54296875" style="27" bestFit="1" customWidth="1"/>
    <col min="4" max="4" width="9.81640625" style="27" bestFit="1" customWidth="1"/>
    <col min="5" max="5" width="9.453125" style="27" bestFit="1" customWidth="1"/>
    <col min="6" max="6" width="8.453125" style="27" bestFit="1" customWidth="1"/>
    <col min="7" max="7" width="11.54296875" style="27" customWidth="1"/>
    <col min="8" max="8" width="2.453125" style="27" customWidth="1"/>
    <col min="9" max="9" width="9.54296875" style="27" bestFit="1" customWidth="1"/>
    <col min="10" max="10" width="7.81640625" style="27" bestFit="1" customWidth="1"/>
    <col min="11" max="11" width="9.453125" style="27" bestFit="1" customWidth="1"/>
    <col min="12" max="12" width="7" style="27" bestFit="1" customWidth="1"/>
    <col min="13" max="13" width="10.453125" style="27" bestFit="1" customWidth="1"/>
    <col min="14" max="14" width="1.81640625" style="27" customWidth="1"/>
    <col min="15" max="16" width="9.54296875" style="27" bestFit="1" customWidth="1"/>
    <col min="17" max="17" width="9.1796875" style="29"/>
    <col min="18" max="18" width="3.54296875" style="29" customWidth="1"/>
    <col min="19" max="19" width="2.81640625" style="29" customWidth="1"/>
    <col min="20" max="20" width="3.54296875" style="29" customWidth="1"/>
    <col min="21" max="16384" width="9.1796875" style="29"/>
  </cols>
  <sheetData>
    <row r="1" spans="1:20" s="25" customFormat="1" ht="13.5" customHeight="1" x14ac:dyDescent="0.3">
      <c r="A1" s="190">
        <v>25</v>
      </c>
      <c r="B1" s="191" t="str">
        <f>'2018'!B1:P1</f>
        <v>Poľnohospodárske družstvo Holice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51"/>
      <c r="R1" s="182"/>
      <c r="S1" s="51"/>
      <c r="T1" s="184" t="s">
        <v>43</v>
      </c>
    </row>
    <row r="2" spans="1:20" s="25" customFormat="1" ht="13.5" customHeight="1" x14ac:dyDescent="0.3">
      <c r="A2" s="190"/>
      <c r="B2" s="192" t="s">
        <v>44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51"/>
      <c r="R2" s="183"/>
      <c r="S2" s="51"/>
      <c r="T2" s="184"/>
    </row>
    <row r="3" spans="1:20" s="25" customFormat="1" ht="13.5" customHeight="1" x14ac:dyDescent="0.3">
      <c r="A3" s="190"/>
      <c r="B3" s="193" t="str">
        <f>'2015'!B3:P3</f>
        <v xml:space="preserve"> 31.12.2015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51"/>
      <c r="R3" s="183"/>
      <c r="S3" s="51"/>
      <c r="T3" s="184"/>
    </row>
    <row r="4" spans="1:20" ht="12.5" x14ac:dyDescent="0.25">
      <c r="A4" s="190"/>
      <c r="B4" s="35"/>
      <c r="C4" s="28"/>
      <c r="D4" s="28"/>
      <c r="E4" s="28"/>
      <c r="F4" s="67"/>
      <c r="G4" s="28"/>
      <c r="H4" s="28"/>
      <c r="I4" s="28"/>
      <c r="J4" s="28"/>
      <c r="K4" s="28"/>
      <c r="L4" s="28"/>
      <c r="M4" s="28"/>
      <c r="N4" s="28"/>
      <c r="O4" s="28"/>
      <c r="P4" s="28"/>
      <c r="Q4" s="51"/>
      <c r="R4" s="183"/>
      <c r="S4" s="51"/>
      <c r="T4" s="184"/>
    </row>
    <row r="5" spans="1:20" ht="12.5" x14ac:dyDescent="0.25">
      <c r="A5" s="190"/>
      <c r="B5" s="32"/>
      <c r="C5" s="188" t="s">
        <v>45</v>
      </c>
      <c r="D5" s="189"/>
      <c r="E5" s="189"/>
      <c r="F5" s="189"/>
      <c r="G5" s="189"/>
      <c r="H5" s="30"/>
      <c r="I5" s="195" t="s">
        <v>46</v>
      </c>
      <c r="J5" s="195"/>
      <c r="K5" s="195"/>
      <c r="L5" s="195"/>
      <c r="M5" s="195"/>
      <c r="N5" s="30"/>
      <c r="O5" s="195" t="s">
        <v>47</v>
      </c>
      <c r="P5" s="196"/>
      <c r="Q5" s="51"/>
      <c r="R5" s="183"/>
      <c r="S5" s="51"/>
      <c r="T5" s="184"/>
    </row>
    <row r="6" spans="1:20" ht="12.5" x14ac:dyDescent="0.25">
      <c r="A6" s="190"/>
      <c r="B6" s="31" t="s">
        <v>48</v>
      </c>
      <c r="C6" s="53">
        <f>'2015'!C6</f>
        <v>42005</v>
      </c>
      <c r="D6" s="68" t="s">
        <v>49</v>
      </c>
      <c r="E6" s="68" t="s">
        <v>50</v>
      </c>
      <c r="F6" s="68" t="s">
        <v>51</v>
      </c>
      <c r="G6" s="53">
        <f>'2015'!G6</f>
        <v>42369</v>
      </c>
      <c r="H6" s="30"/>
      <c r="I6" s="53">
        <f>C6</f>
        <v>42005</v>
      </c>
      <c r="J6" s="68" t="s">
        <v>49</v>
      </c>
      <c r="K6" s="68" t="s">
        <v>50</v>
      </c>
      <c r="L6" s="68" t="s">
        <v>51</v>
      </c>
      <c r="M6" s="53">
        <f>G6</f>
        <v>42369</v>
      </c>
      <c r="N6" s="30"/>
      <c r="O6" s="69" t="s">
        <v>83</v>
      </c>
      <c r="P6" s="69" t="s">
        <v>53</v>
      </c>
      <c r="Q6" s="51"/>
      <c r="R6" s="183"/>
      <c r="S6" s="51"/>
      <c r="T6" s="184"/>
    </row>
    <row r="7" spans="1:20" ht="13" x14ac:dyDescent="0.3">
      <c r="A7" s="190"/>
      <c r="B7" s="32"/>
      <c r="C7" s="30"/>
      <c r="D7" s="30"/>
      <c r="E7" s="30"/>
      <c r="F7" s="30"/>
      <c r="G7" s="30"/>
      <c r="H7" s="30"/>
      <c r="I7" s="30"/>
      <c r="J7" s="30" t="s">
        <v>3</v>
      </c>
      <c r="K7" s="30"/>
      <c r="L7" s="30" t="s">
        <v>3</v>
      </c>
      <c r="M7" s="30"/>
      <c r="N7" s="30"/>
      <c r="O7" s="30"/>
      <c r="P7" s="30"/>
      <c r="Q7" s="51"/>
      <c r="R7" s="56"/>
      <c r="S7" s="51"/>
      <c r="T7" s="184"/>
    </row>
    <row r="8" spans="1:20" ht="13" x14ac:dyDescent="0.3">
      <c r="A8" s="190"/>
      <c r="B8" s="32"/>
      <c r="C8" s="30" t="s">
        <v>25</v>
      </c>
      <c r="D8" s="30" t="s">
        <v>25</v>
      </c>
      <c r="E8" s="30" t="s">
        <v>25</v>
      </c>
      <c r="F8" s="30" t="s">
        <v>25</v>
      </c>
      <c r="G8" s="30" t="s">
        <v>25</v>
      </c>
      <c r="H8" s="30"/>
      <c r="I8" s="30" t="s">
        <v>25</v>
      </c>
      <c r="J8" s="30" t="s">
        <v>25</v>
      </c>
      <c r="K8" s="30" t="s">
        <v>25</v>
      </c>
      <c r="L8" s="30" t="s">
        <v>25</v>
      </c>
      <c r="M8" s="30" t="s">
        <v>25</v>
      </c>
      <c r="N8" s="30"/>
      <c r="O8" s="30" t="s">
        <v>25</v>
      </c>
      <c r="P8" s="30" t="s">
        <v>25</v>
      </c>
      <c r="Q8" s="51"/>
      <c r="R8" s="56"/>
      <c r="S8" s="51"/>
      <c r="T8" s="184"/>
    </row>
    <row r="9" spans="1:20" ht="13" x14ac:dyDescent="0.3">
      <c r="A9" s="190"/>
      <c r="B9" s="33" t="s">
        <v>54</v>
      </c>
      <c r="C9" s="34">
        <f>'2015'!C9</f>
        <v>0</v>
      </c>
      <c r="D9" s="34">
        <f>'2015'!D9</f>
        <v>0</v>
      </c>
      <c r="E9" s="34">
        <f>'2015'!E9</f>
        <v>0</v>
      </c>
      <c r="F9" s="34">
        <f>'2015'!F9</f>
        <v>0</v>
      </c>
      <c r="G9" s="34">
        <f>'2015'!G9</f>
        <v>0</v>
      </c>
      <c r="H9" s="30"/>
      <c r="I9" s="34">
        <f>'2015'!I9</f>
        <v>0</v>
      </c>
      <c r="J9" s="34">
        <f>'2015'!J9</f>
        <v>0</v>
      </c>
      <c r="K9" s="34">
        <f>'2015'!K9</f>
        <v>0</v>
      </c>
      <c r="L9" s="34">
        <f>'2015'!L9</f>
        <v>0</v>
      </c>
      <c r="M9" s="34">
        <f>'2015'!M9</f>
        <v>0</v>
      </c>
      <c r="N9" s="34"/>
      <c r="O9" s="34">
        <f>'2015'!O9</f>
        <v>0</v>
      </c>
      <c r="P9" s="34">
        <f>'2015'!P9</f>
        <v>0</v>
      </c>
      <c r="Q9" s="51"/>
      <c r="R9" s="56"/>
      <c r="S9" s="51"/>
      <c r="T9" s="184"/>
    </row>
    <row r="10" spans="1:20" ht="13" x14ac:dyDescent="0.3">
      <c r="A10" s="190"/>
      <c r="B10" s="33" t="s">
        <v>55</v>
      </c>
      <c r="C10" s="34">
        <f>'2015'!C10</f>
        <v>21218</v>
      </c>
      <c r="D10" s="34">
        <f>'2015'!D10</f>
        <v>0</v>
      </c>
      <c r="E10" s="34">
        <f>'2015'!E10</f>
        <v>0</v>
      </c>
      <c r="F10" s="34">
        <f>'2015'!F10</f>
        <v>0</v>
      </c>
      <c r="G10" s="34">
        <f>'2015'!G10</f>
        <v>21218</v>
      </c>
      <c r="H10" s="30"/>
      <c r="I10" s="34">
        <f>'2015'!I10</f>
        <v>21218</v>
      </c>
      <c r="J10" s="34">
        <f>'2015'!J10</f>
        <v>0</v>
      </c>
      <c r="K10" s="34">
        <f>'2015'!K10</f>
        <v>0</v>
      </c>
      <c r="L10" s="34">
        <f>'2015'!L10</f>
        <v>0</v>
      </c>
      <c r="M10" s="34">
        <f>'2015'!M10</f>
        <v>21218</v>
      </c>
      <c r="N10" s="34"/>
      <c r="O10" s="34">
        <f>'2015'!O10</f>
        <v>0</v>
      </c>
      <c r="P10" s="34">
        <f>'2015'!P10</f>
        <v>0</v>
      </c>
      <c r="Q10" s="51"/>
      <c r="R10" s="56"/>
      <c r="S10" s="51"/>
      <c r="T10" s="184"/>
    </row>
    <row r="11" spans="1:20" ht="13" x14ac:dyDescent="0.3">
      <c r="A11" s="190"/>
      <c r="B11" s="33" t="s">
        <v>56</v>
      </c>
      <c r="C11" s="34">
        <f>'2015'!C11</f>
        <v>0</v>
      </c>
      <c r="D11" s="34">
        <f>'2015'!D11</f>
        <v>0</v>
      </c>
      <c r="E11" s="34">
        <f>'2015'!E11</f>
        <v>0</v>
      </c>
      <c r="F11" s="34">
        <f>'2015'!F11</f>
        <v>0</v>
      </c>
      <c r="G11" s="34">
        <f>'2015'!G11</f>
        <v>0</v>
      </c>
      <c r="H11" s="30"/>
      <c r="I11" s="34">
        <f>'2015'!I11</f>
        <v>0</v>
      </c>
      <c r="J11" s="34">
        <f>'2015'!J11</f>
        <v>0</v>
      </c>
      <c r="K11" s="34">
        <f>'2015'!K11</f>
        <v>0</v>
      </c>
      <c r="L11" s="34">
        <f>'2015'!L11</f>
        <v>0</v>
      </c>
      <c r="M11" s="34">
        <f>'2015'!M11</f>
        <v>0</v>
      </c>
      <c r="N11" s="34"/>
      <c r="O11" s="34">
        <f>'2015'!O11</f>
        <v>0</v>
      </c>
      <c r="P11" s="34">
        <f>'2015'!P11</f>
        <v>0</v>
      </c>
      <c r="Q11" s="51"/>
      <c r="R11" s="56"/>
      <c r="S11" s="51"/>
      <c r="T11" s="184"/>
    </row>
    <row r="12" spans="1:20" ht="13" x14ac:dyDescent="0.3">
      <c r="A12" s="190"/>
      <c r="B12" s="33" t="s">
        <v>10</v>
      </c>
      <c r="C12" s="34">
        <f>'2015'!C12</f>
        <v>0</v>
      </c>
      <c r="D12" s="34">
        <f>'2015'!D12</f>
        <v>0</v>
      </c>
      <c r="E12" s="34">
        <f>'2015'!E12</f>
        <v>0</v>
      </c>
      <c r="F12" s="34">
        <f>'2015'!F12</f>
        <v>0</v>
      </c>
      <c r="G12" s="34">
        <f>'2015'!G12</f>
        <v>0</v>
      </c>
      <c r="H12" s="30"/>
      <c r="I12" s="34">
        <f>'2015'!I12</f>
        <v>0</v>
      </c>
      <c r="J12" s="34">
        <f>'2015'!J12</f>
        <v>0</v>
      </c>
      <c r="K12" s="34">
        <f>'2015'!K12</f>
        <v>0</v>
      </c>
      <c r="L12" s="34">
        <f>'2015'!L12</f>
        <v>0</v>
      </c>
      <c r="M12" s="34">
        <f>'2015'!M12</f>
        <v>0</v>
      </c>
      <c r="N12" s="34"/>
      <c r="O12" s="34">
        <f>'2015'!O12</f>
        <v>0</v>
      </c>
      <c r="P12" s="34">
        <f>'2015'!P12</f>
        <v>0</v>
      </c>
      <c r="Q12" s="51"/>
      <c r="R12" s="56"/>
      <c r="S12" s="51"/>
      <c r="T12" s="184"/>
    </row>
    <row r="13" spans="1:20" ht="12.5" x14ac:dyDescent="0.25">
      <c r="A13" s="190"/>
      <c r="B13" s="33" t="s">
        <v>57</v>
      </c>
      <c r="C13" s="34">
        <f>'2015'!C13</f>
        <v>0</v>
      </c>
      <c r="D13" s="34">
        <f>'2015'!D13</f>
        <v>0</v>
      </c>
      <c r="E13" s="34">
        <f>'2015'!E13</f>
        <v>0</v>
      </c>
      <c r="F13" s="34">
        <f>'2015'!F13</f>
        <v>0</v>
      </c>
      <c r="G13" s="34">
        <f>'2015'!G13</f>
        <v>0</v>
      </c>
      <c r="H13" s="30"/>
      <c r="I13" s="34">
        <f>'2015'!I13</f>
        <v>0</v>
      </c>
      <c r="J13" s="34">
        <f>'2015'!J13</f>
        <v>0</v>
      </c>
      <c r="K13" s="34">
        <f>'2015'!K13</f>
        <v>0</v>
      </c>
      <c r="L13" s="34">
        <f>'2015'!L13</f>
        <v>0</v>
      </c>
      <c r="M13" s="34">
        <f>'2015'!M13</f>
        <v>0</v>
      </c>
      <c r="N13" s="34"/>
      <c r="O13" s="34">
        <f>'2015'!O13</f>
        <v>0</v>
      </c>
      <c r="P13" s="34">
        <f>'2015'!P13</f>
        <v>0</v>
      </c>
      <c r="Q13" s="58"/>
      <c r="R13" s="57"/>
      <c r="S13" s="58"/>
      <c r="T13" s="184"/>
    </row>
    <row r="14" spans="1:20" ht="13" x14ac:dyDescent="0.3">
      <c r="A14" s="190"/>
      <c r="B14" s="35" t="s">
        <v>58</v>
      </c>
      <c r="C14" s="28">
        <f>'2015'!C14</f>
        <v>0</v>
      </c>
      <c r="D14" s="28">
        <f>'2015'!D14</f>
        <v>0</v>
      </c>
      <c r="E14" s="28">
        <f>'2015'!E14</f>
        <v>0</v>
      </c>
      <c r="F14" s="28">
        <f>'2015'!F14</f>
        <v>0</v>
      </c>
      <c r="G14" s="28">
        <f>'2015'!G14</f>
        <v>0</v>
      </c>
      <c r="H14" s="28"/>
      <c r="I14" s="28">
        <f>'2015'!I14</f>
        <v>0</v>
      </c>
      <c r="J14" s="28">
        <f>'2015'!J14</f>
        <v>0</v>
      </c>
      <c r="K14" s="28">
        <f>'2015'!K14</f>
        <v>0</v>
      </c>
      <c r="L14" s="28">
        <f>'2015'!L14</f>
        <v>0</v>
      </c>
      <c r="M14" s="28">
        <f>'2015'!M14</f>
        <v>0</v>
      </c>
      <c r="N14" s="35"/>
      <c r="O14" s="28">
        <f>'2015'!O14</f>
        <v>0</v>
      </c>
      <c r="P14" s="28">
        <f>'2015'!P14</f>
        <v>0</v>
      </c>
      <c r="Q14" s="51"/>
      <c r="R14" s="56"/>
      <c r="S14" s="51"/>
      <c r="T14" s="184"/>
    </row>
    <row r="15" spans="1:20" ht="13" x14ac:dyDescent="0.3">
      <c r="A15" s="190"/>
      <c r="B15" s="35" t="s">
        <v>59</v>
      </c>
      <c r="C15" s="36">
        <f>'2015'!C15</f>
        <v>0</v>
      </c>
      <c r="D15" s="36">
        <f>'2015'!D15</f>
        <v>0</v>
      </c>
      <c r="E15" s="36">
        <f>'2015'!E15</f>
        <v>0</v>
      </c>
      <c r="F15" s="36">
        <f>'2015'!F15</f>
        <v>0</v>
      </c>
      <c r="G15" s="36">
        <f>'2015'!G15</f>
        <v>0</v>
      </c>
      <c r="H15" s="28"/>
      <c r="I15" s="36">
        <f>'2015'!I15</f>
        <v>0</v>
      </c>
      <c r="J15" s="36">
        <f>'2015'!J15</f>
        <v>0</v>
      </c>
      <c r="K15" s="36">
        <f>'2015'!K15</f>
        <v>0</v>
      </c>
      <c r="L15" s="36">
        <f>'2015'!L15</f>
        <v>0</v>
      </c>
      <c r="M15" s="36">
        <f>'2015'!M15</f>
        <v>0</v>
      </c>
      <c r="N15" s="35"/>
      <c r="O15" s="36">
        <f>'2015'!O15</f>
        <v>0</v>
      </c>
      <c r="P15" s="36">
        <f>'2015'!P15</f>
        <v>0</v>
      </c>
      <c r="Q15" s="51"/>
      <c r="R15" s="59"/>
      <c r="S15" s="51"/>
      <c r="T15" s="184"/>
    </row>
    <row r="16" spans="1:20" ht="15" customHeight="1" x14ac:dyDescent="0.3">
      <c r="A16" s="190"/>
      <c r="B16" s="37" t="s">
        <v>60</v>
      </c>
      <c r="C16" s="38">
        <f>'2015'!C16</f>
        <v>21218</v>
      </c>
      <c r="D16" s="38">
        <f>'2015'!D16</f>
        <v>0</v>
      </c>
      <c r="E16" s="38">
        <f>'2015'!E16</f>
        <v>0</v>
      </c>
      <c r="F16" s="38">
        <f>'2015'!F16</f>
        <v>0</v>
      </c>
      <c r="G16" s="38">
        <f>'2015'!G16</f>
        <v>21218</v>
      </c>
      <c r="H16" s="38"/>
      <c r="I16" s="38">
        <f>'2015'!I16</f>
        <v>21218</v>
      </c>
      <c r="J16" s="38">
        <f>'2015'!J16</f>
        <v>0</v>
      </c>
      <c r="K16" s="38">
        <f>'2015'!K16</f>
        <v>0</v>
      </c>
      <c r="L16" s="38">
        <f>'2015'!L16</f>
        <v>0</v>
      </c>
      <c r="M16" s="38">
        <f>'2015'!M16</f>
        <v>21218</v>
      </c>
      <c r="N16" s="38"/>
      <c r="O16" s="38">
        <f>'2015'!O16</f>
        <v>0</v>
      </c>
      <c r="P16" s="38">
        <f>'2015'!P16</f>
        <v>0</v>
      </c>
      <c r="Q16" s="51"/>
      <c r="R16" s="56"/>
      <c r="S16" s="51"/>
      <c r="T16" s="184"/>
    </row>
    <row r="17" spans="1:20" ht="13" x14ac:dyDescent="0.3">
      <c r="A17" s="190"/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51"/>
      <c r="R17" s="56"/>
      <c r="S17" s="51"/>
      <c r="T17" s="184"/>
    </row>
    <row r="18" spans="1:20" ht="13" x14ac:dyDescent="0.3">
      <c r="A18" s="190"/>
      <c r="B18" s="33" t="s">
        <v>61</v>
      </c>
      <c r="C18" s="34">
        <f>'2015'!C18</f>
        <v>277975</v>
      </c>
      <c r="D18" s="34">
        <f>'2015'!D18</f>
        <v>0</v>
      </c>
      <c r="E18" s="34">
        <f>'2015'!E18</f>
        <v>0</v>
      </c>
      <c r="F18" s="34">
        <f>'2015'!F18</f>
        <v>0</v>
      </c>
      <c r="G18" s="34">
        <f>'2015'!G18</f>
        <v>277975</v>
      </c>
      <c r="H18" s="34"/>
      <c r="I18" s="34">
        <f>'2015'!I18</f>
        <v>0</v>
      </c>
      <c r="J18" s="34">
        <f>'2015'!J18</f>
        <v>0</v>
      </c>
      <c r="K18" s="34">
        <f>'2015'!K18</f>
        <v>0</v>
      </c>
      <c r="L18" s="34">
        <f>'2015'!L18</f>
        <v>0</v>
      </c>
      <c r="M18" s="34">
        <f>'2015'!M18</f>
        <v>0</v>
      </c>
      <c r="N18" s="34"/>
      <c r="O18" s="34">
        <f>'2015'!O18</f>
        <v>277975</v>
      </c>
      <c r="P18" s="34">
        <f>'2015'!P18</f>
        <v>277975</v>
      </c>
      <c r="Q18" s="51"/>
      <c r="R18" s="56"/>
      <c r="S18" s="51"/>
      <c r="T18" s="184"/>
    </row>
    <row r="19" spans="1:20" ht="12.5" x14ac:dyDescent="0.25">
      <c r="A19" s="190"/>
      <c r="B19" s="35" t="s">
        <v>62</v>
      </c>
      <c r="C19" s="28">
        <f>'2015'!C19</f>
        <v>47703</v>
      </c>
      <c r="D19" s="28">
        <f>'2015'!D19</f>
        <v>0</v>
      </c>
      <c r="E19" s="28">
        <f>'2015'!E19</f>
        <v>0</v>
      </c>
      <c r="F19" s="28">
        <f>'2015'!F19</f>
        <v>0</v>
      </c>
      <c r="G19" s="28">
        <f>'2015'!G19</f>
        <v>47703</v>
      </c>
      <c r="H19" s="28"/>
      <c r="I19" s="28">
        <f>'2015'!I19</f>
        <v>7291</v>
      </c>
      <c r="J19" s="28">
        <f>'2015'!J19</f>
        <v>3304</v>
      </c>
      <c r="K19" s="28">
        <f>'2015'!K19</f>
        <v>0</v>
      </c>
      <c r="L19" s="28">
        <f>'2015'!L19</f>
        <v>0</v>
      </c>
      <c r="M19" s="28">
        <f>'2015'!M19</f>
        <v>10595</v>
      </c>
      <c r="N19" s="28"/>
      <c r="O19" s="28">
        <f>'2015'!O19</f>
        <v>40412</v>
      </c>
      <c r="P19" s="28">
        <f>'2015'!P19</f>
        <v>37108</v>
      </c>
      <c r="Q19" s="58"/>
      <c r="R19" s="57"/>
      <c r="S19" s="58"/>
      <c r="T19" s="57"/>
    </row>
    <row r="20" spans="1:20" s="42" customFormat="1" ht="12.75" customHeight="1" x14ac:dyDescent="0.25">
      <c r="A20" s="190"/>
      <c r="B20" s="39" t="s">
        <v>63</v>
      </c>
      <c r="C20" s="41">
        <f>'2015'!C20</f>
        <v>1140534</v>
      </c>
      <c r="D20" s="41">
        <f>'2015'!D20</f>
        <v>3249335</v>
      </c>
      <c r="E20" s="41">
        <f>'2015'!E20</f>
        <v>55000</v>
      </c>
      <c r="F20" s="41">
        <f>'2015'!F20</f>
        <v>0</v>
      </c>
      <c r="G20" s="41">
        <f>'2015'!G20</f>
        <v>4334869</v>
      </c>
      <c r="H20" s="41"/>
      <c r="I20" s="41">
        <f>'2015'!I20</f>
        <v>359005</v>
      </c>
      <c r="J20" s="41">
        <f>'2015'!J20</f>
        <v>447947</v>
      </c>
      <c r="K20" s="41">
        <f>'2015'!K20</f>
        <v>1528</v>
      </c>
      <c r="L20" s="41">
        <f>'2015'!L20</f>
        <v>0</v>
      </c>
      <c r="M20" s="41">
        <f>'2015'!M20</f>
        <v>805424</v>
      </c>
      <c r="N20" s="41"/>
      <c r="O20" s="41">
        <f>'2015'!O20</f>
        <v>781529</v>
      </c>
      <c r="P20" s="41">
        <f>'2015'!P20</f>
        <v>3529445</v>
      </c>
      <c r="Q20" s="51"/>
      <c r="R20" s="61"/>
      <c r="S20" s="61"/>
      <c r="T20" s="61"/>
    </row>
    <row r="21" spans="1:20" s="42" customFormat="1" ht="12.5" x14ac:dyDescent="0.25">
      <c r="A21" s="190"/>
      <c r="B21" s="39" t="s">
        <v>64</v>
      </c>
      <c r="C21" s="28">
        <f>'2015'!C21</f>
        <v>0</v>
      </c>
      <c r="D21" s="28">
        <f>'2015'!D21</f>
        <v>0</v>
      </c>
      <c r="E21" s="28">
        <f>'2015'!E21</f>
        <v>0</v>
      </c>
      <c r="F21" s="28">
        <f>'2015'!F21</f>
        <v>0</v>
      </c>
      <c r="G21" s="28">
        <f>'2015'!G21</f>
        <v>0</v>
      </c>
      <c r="H21" s="28"/>
      <c r="I21" s="28">
        <f>'2015'!I21</f>
        <v>0</v>
      </c>
      <c r="J21" s="28">
        <f>'2015'!J21</f>
        <v>0</v>
      </c>
      <c r="K21" s="28">
        <f>'2015'!K21</f>
        <v>0</v>
      </c>
      <c r="L21" s="28">
        <f>'2015'!L21</f>
        <v>0</v>
      </c>
      <c r="M21" s="28">
        <f>'2015'!M21</f>
        <v>0</v>
      </c>
      <c r="N21" s="35"/>
      <c r="O21" s="28">
        <f>'2015'!O21</f>
        <v>0</v>
      </c>
      <c r="P21" s="28">
        <f>'2015'!P21</f>
        <v>0</v>
      </c>
      <c r="Q21" s="51"/>
      <c r="R21" s="61"/>
      <c r="S21" s="61"/>
      <c r="T21" s="61"/>
    </row>
    <row r="22" spans="1:20" s="42" customFormat="1" ht="12.5" x14ac:dyDescent="0.25">
      <c r="A22" s="190"/>
      <c r="B22" s="24" t="s">
        <v>65</v>
      </c>
      <c r="C22" s="28">
        <f>'2015'!C22</f>
        <v>0</v>
      </c>
      <c r="D22" s="28">
        <f>'2015'!D22</f>
        <v>0</v>
      </c>
      <c r="E22" s="28">
        <f>'2015'!E22</f>
        <v>0</v>
      </c>
      <c r="F22" s="28">
        <f>'2015'!F22</f>
        <v>0</v>
      </c>
      <c r="G22" s="28">
        <f>'2015'!G22</f>
        <v>0</v>
      </c>
      <c r="H22" s="28"/>
      <c r="I22" s="28">
        <f>'2015'!I22</f>
        <v>0</v>
      </c>
      <c r="J22" s="28">
        <f>'2015'!J22</f>
        <v>0</v>
      </c>
      <c r="K22" s="28">
        <f>'2015'!K22</f>
        <v>0</v>
      </c>
      <c r="L22" s="28">
        <f>'2015'!L22</f>
        <v>0</v>
      </c>
      <c r="M22" s="28">
        <f>'2015'!M22</f>
        <v>0</v>
      </c>
      <c r="N22" s="35"/>
      <c r="O22" s="28">
        <f>'2015'!O22</f>
        <v>0</v>
      </c>
      <c r="P22" s="28">
        <f>'2015'!P22</f>
        <v>0</v>
      </c>
      <c r="Q22" s="51"/>
      <c r="R22" s="61"/>
      <c r="S22" s="61"/>
      <c r="T22" s="61"/>
    </row>
    <row r="23" spans="1:20" ht="20" x14ac:dyDescent="0.25">
      <c r="A23" s="190"/>
      <c r="B23" s="35" t="s">
        <v>66</v>
      </c>
      <c r="C23" s="28">
        <f>'2015'!C23</f>
        <v>0</v>
      </c>
      <c r="D23" s="28">
        <f>'2015'!D23</f>
        <v>0</v>
      </c>
      <c r="E23" s="28">
        <f>'2015'!E23</f>
        <v>0</v>
      </c>
      <c r="F23" s="28">
        <f>'2015'!F23</f>
        <v>0</v>
      </c>
      <c r="G23" s="28">
        <f>'2015'!G23</f>
        <v>0</v>
      </c>
      <c r="H23" s="28"/>
      <c r="I23" s="28">
        <f>'2015'!I23</f>
        <v>0</v>
      </c>
      <c r="J23" s="28">
        <f>'2015'!J23</f>
        <v>0</v>
      </c>
      <c r="K23" s="28">
        <f>'2015'!K23</f>
        <v>0</v>
      </c>
      <c r="L23" s="28">
        <f>'2015'!L23</f>
        <v>0</v>
      </c>
      <c r="M23" s="28">
        <f>'2015'!M23</f>
        <v>0</v>
      </c>
      <c r="N23" s="35"/>
      <c r="O23" s="28">
        <f>'2015'!O23</f>
        <v>0</v>
      </c>
      <c r="P23" s="28">
        <f>'2015'!P23</f>
        <v>0</v>
      </c>
      <c r="Q23" s="51"/>
      <c r="R23" s="62" t="s">
        <v>41</v>
      </c>
      <c r="S23" s="63"/>
      <c r="T23" s="62" t="s">
        <v>42</v>
      </c>
    </row>
    <row r="24" spans="1:20" ht="12.5" x14ac:dyDescent="0.25">
      <c r="A24" s="190"/>
      <c r="B24" s="35" t="s">
        <v>67</v>
      </c>
      <c r="C24" s="28">
        <f>'2015'!C24</f>
        <v>0</v>
      </c>
      <c r="D24" s="28">
        <f>'2015'!D24</f>
        <v>6454</v>
      </c>
      <c r="E24" s="28">
        <f>'2015'!E24</f>
        <v>0</v>
      </c>
      <c r="F24" s="28">
        <f>'2015'!F24</f>
        <v>0</v>
      </c>
      <c r="G24" s="28">
        <f>'2015'!G24</f>
        <v>6454</v>
      </c>
      <c r="H24" s="28"/>
      <c r="I24" s="28">
        <f>'2015'!I24</f>
        <v>0</v>
      </c>
      <c r="J24" s="28">
        <f>'2015'!J24</f>
        <v>0</v>
      </c>
      <c r="K24" s="28">
        <f>'2015'!K24</f>
        <v>0</v>
      </c>
      <c r="L24" s="28">
        <f>'2015'!L24</f>
        <v>0</v>
      </c>
      <c r="M24" s="28">
        <f>'2015'!M24</f>
        <v>0</v>
      </c>
      <c r="N24" s="35"/>
      <c r="O24" s="28">
        <f>'2015'!O24</f>
        <v>0</v>
      </c>
      <c r="P24" s="28">
        <f>'2015'!P24</f>
        <v>6454</v>
      </c>
      <c r="Q24" s="58"/>
      <c r="R24" s="63"/>
      <c r="S24" s="63"/>
      <c r="T24" s="63"/>
    </row>
    <row r="25" spans="1:20" ht="12.5" x14ac:dyDescent="0.25">
      <c r="A25" s="190"/>
      <c r="B25" s="35" t="s">
        <v>68</v>
      </c>
      <c r="C25" s="36">
        <f>'2015'!C25</f>
        <v>0</v>
      </c>
      <c r="D25" s="36">
        <f>'2015'!D25</f>
        <v>0</v>
      </c>
      <c r="E25" s="36">
        <f>'2015'!E25</f>
        <v>0</v>
      </c>
      <c r="F25" s="36">
        <f>'2015'!F25</f>
        <v>0</v>
      </c>
      <c r="G25" s="36">
        <f>'2015'!G25</f>
        <v>0</v>
      </c>
      <c r="H25" s="28"/>
      <c r="I25" s="36">
        <f>'2015'!I25</f>
        <v>0</v>
      </c>
      <c r="J25" s="36">
        <f>'2015'!J25</f>
        <v>0</v>
      </c>
      <c r="K25" s="36">
        <f>'2015'!K25</f>
        <v>0</v>
      </c>
      <c r="L25" s="36">
        <f>'2015'!L25</f>
        <v>0</v>
      </c>
      <c r="M25" s="36">
        <f>'2015'!M25</f>
        <v>0</v>
      </c>
      <c r="N25" s="35"/>
      <c r="O25" s="36">
        <f>'2015'!O25</f>
        <v>0</v>
      </c>
      <c r="P25" s="36">
        <f>'2015'!P25</f>
        <v>0</v>
      </c>
      <c r="Q25" s="51"/>
      <c r="R25" s="63"/>
      <c r="S25" s="63"/>
      <c r="T25" s="63"/>
    </row>
    <row r="26" spans="1:20" ht="15" customHeight="1" x14ac:dyDescent="0.25">
      <c r="A26" s="190"/>
      <c r="B26" s="37" t="s">
        <v>69</v>
      </c>
      <c r="C26" s="43">
        <f>'2015'!C26</f>
        <v>1466212</v>
      </c>
      <c r="D26" s="43">
        <f>'2015'!D26</f>
        <v>3255789</v>
      </c>
      <c r="E26" s="43">
        <f>'2015'!E26</f>
        <v>55000</v>
      </c>
      <c r="F26" s="43">
        <f>'2015'!F26</f>
        <v>0</v>
      </c>
      <c r="G26" s="43">
        <f>'2015'!G26</f>
        <v>4667001</v>
      </c>
      <c r="H26" s="43"/>
      <c r="I26" s="43">
        <f>'2015'!I26</f>
        <v>366296</v>
      </c>
      <c r="J26" s="43">
        <f>'2015'!J26</f>
        <v>451251</v>
      </c>
      <c r="K26" s="43">
        <f>'2015'!K26</f>
        <v>1528</v>
      </c>
      <c r="L26" s="43">
        <f>'2015'!L26</f>
        <v>0</v>
      </c>
      <c r="M26" s="43">
        <f>'2015'!M26</f>
        <v>816019</v>
      </c>
      <c r="N26" s="43"/>
      <c r="O26" s="43">
        <f>'2015'!O26</f>
        <v>1099916</v>
      </c>
      <c r="P26" s="43">
        <f>'2015'!P26</f>
        <v>3850982</v>
      </c>
      <c r="Q26" s="51"/>
      <c r="R26" s="178">
        <f>'2015'!R26:R27</f>
        <v>2</v>
      </c>
      <c r="S26" s="63"/>
      <c r="T26" s="63"/>
    </row>
    <row r="27" spans="1:20" ht="12.5" x14ac:dyDescent="0.25">
      <c r="A27" s="190"/>
      <c r="B27" s="37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51"/>
      <c r="R27" s="179"/>
      <c r="S27" s="63"/>
      <c r="T27" s="63"/>
    </row>
    <row r="28" spans="1:20" s="42" customFormat="1" ht="12.5" x14ac:dyDescent="0.25">
      <c r="A28" s="190"/>
      <c r="B28" s="39" t="s">
        <v>70</v>
      </c>
      <c r="C28" s="40">
        <f>'2015'!C28</f>
        <v>0</v>
      </c>
      <c r="D28" s="40">
        <f>'2015'!D28</f>
        <v>0</v>
      </c>
      <c r="E28" s="40">
        <f>'2015'!E28</f>
        <v>0</v>
      </c>
      <c r="F28" s="40">
        <f>'2015'!F28</f>
        <v>0</v>
      </c>
      <c r="G28" s="40">
        <f>'2015'!G28</f>
        <v>0</v>
      </c>
      <c r="H28" s="40"/>
      <c r="I28" s="40">
        <f>'2015'!I28</f>
        <v>0</v>
      </c>
      <c r="J28" s="40">
        <f>'2015'!J28</f>
        <v>0</v>
      </c>
      <c r="K28" s="40">
        <f>'2015'!K28</f>
        <v>0</v>
      </c>
      <c r="L28" s="40">
        <f>'2015'!L28</f>
        <v>0</v>
      </c>
      <c r="M28" s="40">
        <f>'2015'!M28</f>
        <v>0</v>
      </c>
      <c r="N28" s="40"/>
      <c r="O28" s="40">
        <f>'2015'!O28</f>
        <v>0</v>
      </c>
      <c r="P28" s="40">
        <f>'2015'!P28</f>
        <v>0</v>
      </c>
      <c r="Q28" s="51"/>
      <c r="R28" s="64">
        <f>'2015'!R28</f>
        <v>0</v>
      </c>
      <c r="S28" s="61"/>
      <c r="T28" s="61"/>
    </row>
    <row r="29" spans="1:20" s="42" customFormat="1" ht="23" x14ac:dyDescent="0.25">
      <c r="A29" s="190"/>
      <c r="B29" s="39" t="s">
        <v>71</v>
      </c>
      <c r="C29" s="40">
        <f>'2015'!C29</f>
        <v>0</v>
      </c>
      <c r="D29" s="40">
        <f>'2015'!D29</f>
        <v>0</v>
      </c>
      <c r="E29" s="40">
        <f>'2015'!E29</f>
        <v>0</v>
      </c>
      <c r="F29" s="40">
        <f>'2015'!F29</f>
        <v>0</v>
      </c>
      <c r="G29" s="40">
        <f>'2015'!G29</f>
        <v>0</v>
      </c>
      <c r="H29" s="40"/>
      <c r="I29" s="40">
        <f>'2015'!I29</f>
        <v>0</v>
      </c>
      <c r="J29" s="40">
        <f>'2015'!J29</f>
        <v>0</v>
      </c>
      <c r="K29" s="40">
        <f>'2015'!K29</f>
        <v>0</v>
      </c>
      <c r="L29" s="40">
        <f>'2015'!L29</f>
        <v>0</v>
      </c>
      <c r="M29" s="40">
        <f>'2015'!M29</f>
        <v>0</v>
      </c>
      <c r="N29" s="40"/>
      <c r="O29" s="40">
        <f>'2015'!O29</f>
        <v>0</v>
      </c>
      <c r="P29" s="40">
        <f>'2015'!P29</f>
        <v>0</v>
      </c>
      <c r="Q29" s="51"/>
      <c r="R29" s="64">
        <f>'2015'!R29</f>
        <v>2</v>
      </c>
      <c r="S29" s="61"/>
      <c r="T29" s="64">
        <f>'2015'!T29</f>
        <v>3</v>
      </c>
    </row>
    <row r="30" spans="1:20" ht="12.5" x14ac:dyDescent="0.25">
      <c r="A30" s="190"/>
      <c r="B30" s="49" t="s">
        <v>72</v>
      </c>
      <c r="C30" s="28">
        <f>'2015'!C30</f>
        <v>0</v>
      </c>
      <c r="D30" s="28">
        <f>'2015'!D30</f>
        <v>0</v>
      </c>
      <c r="E30" s="28">
        <f>'2015'!E30</f>
        <v>0</v>
      </c>
      <c r="F30" s="28">
        <f>'2015'!F30</f>
        <v>0</v>
      </c>
      <c r="G30" s="28">
        <f>'2015'!G30</f>
        <v>0</v>
      </c>
      <c r="H30" s="28"/>
      <c r="I30" s="28">
        <f>'2015'!I30</f>
        <v>0</v>
      </c>
      <c r="J30" s="28">
        <f>'2015'!J30</f>
        <v>0</v>
      </c>
      <c r="K30" s="28">
        <f>'2015'!K30</f>
        <v>0</v>
      </c>
      <c r="L30" s="28">
        <f>'2015'!L30</f>
        <v>0</v>
      </c>
      <c r="M30" s="28">
        <f>'2015'!M30</f>
        <v>0</v>
      </c>
      <c r="N30" s="35"/>
      <c r="O30" s="28">
        <f>'2015'!O30</f>
        <v>0</v>
      </c>
      <c r="P30" s="28">
        <f>'2015'!P30</f>
        <v>0</v>
      </c>
      <c r="Q30" s="51"/>
      <c r="R30" s="178">
        <f>'2015'!R30:R31</f>
        <v>2</v>
      </c>
      <c r="S30" s="65"/>
      <c r="T30" s="178">
        <f>'2015'!T30:T31</f>
        <v>6</v>
      </c>
    </row>
    <row r="31" spans="1:20" ht="12.5" x14ac:dyDescent="0.25">
      <c r="A31" s="190"/>
      <c r="B31" s="49" t="s">
        <v>73</v>
      </c>
      <c r="C31" s="34">
        <f>'2015'!C31</f>
        <v>0</v>
      </c>
      <c r="D31" s="34">
        <f>'2015'!D31</f>
        <v>0</v>
      </c>
      <c r="E31" s="34">
        <f>'2015'!E31</f>
        <v>0</v>
      </c>
      <c r="F31" s="34">
        <f>'2015'!F31</f>
        <v>0</v>
      </c>
      <c r="G31" s="34">
        <f>'2015'!G31</f>
        <v>0</v>
      </c>
      <c r="H31" s="34"/>
      <c r="I31" s="34">
        <f>'2015'!I31</f>
        <v>0</v>
      </c>
      <c r="J31" s="34">
        <f>'2015'!J31</f>
        <v>0</v>
      </c>
      <c r="K31" s="34">
        <f>'2015'!K31</f>
        <v>0</v>
      </c>
      <c r="L31" s="34">
        <f>'2015'!L31</f>
        <v>0</v>
      </c>
      <c r="M31" s="34">
        <f>'2015'!M31</f>
        <v>0</v>
      </c>
      <c r="N31" s="34"/>
      <c r="O31" s="34">
        <f>'2015'!O31</f>
        <v>0</v>
      </c>
      <c r="P31" s="34">
        <f>'2015'!P31</f>
        <v>0</v>
      </c>
      <c r="Q31" s="51"/>
      <c r="R31" s="179"/>
      <c r="S31" s="65"/>
      <c r="T31" s="179"/>
    </row>
    <row r="32" spans="1:20" ht="23" x14ac:dyDescent="0.25">
      <c r="A32" s="190"/>
      <c r="B32" s="49" t="s">
        <v>74</v>
      </c>
      <c r="C32" s="34">
        <f>'2015'!C32</f>
        <v>0</v>
      </c>
      <c r="D32" s="34">
        <f>'2015'!D32</f>
        <v>0</v>
      </c>
      <c r="E32" s="34">
        <f>'2015'!E32</f>
        <v>0</v>
      </c>
      <c r="F32" s="34">
        <f>'2015'!F32</f>
        <v>0</v>
      </c>
      <c r="G32" s="34">
        <f>'2015'!G32</f>
        <v>0</v>
      </c>
      <c r="H32" s="34"/>
      <c r="I32" s="34">
        <f>'2015'!I32</f>
        <v>0</v>
      </c>
      <c r="J32" s="34">
        <f>'2015'!J32</f>
        <v>0</v>
      </c>
      <c r="K32" s="34">
        <f>'2015'!K32</f>
        <v>0</v>
      </c>
      <c r="L32" s="34">
        <f>'2015'!L32</f>
        <v>0</v>
      </c>
      <c r="M32" s="34">
        <f>'2015'!M32</f>
        <v>0</v>
      </c>
      <c r="N32" s="34"/>
      <c r="O32" s="34">
        <f>'2015'!O32</f>
        <v>0</v>
      </c>
      <c r="P32" s="34">
        <f>'2015'!P32</f>
        <v>0</v>
      </c>
      <c r="Q32" s="63"/>
      <c r="R32" s="64">
        <f>'2015'!R32</f>
        <v>3</v>
      </c>
      <c r="S32" s="65"/>
      <c r="T32" s="64">
        <f>'2015'!T32</f>
        <v>7</v>
      </c>
    </row>
    <row r="33" spans="1:20" ht="12.5" x14ac:dyDescent="0.25">
      <c r="A33" s="190"/>
      <c r="B33" s="49" t="s">
        <v>75</v>
      </c>
      <c r="C33" s="34">
        <f>'2015'!C33</f>
        <v>0</v>
      </c>
      <c r="D33" s="34">
        <f>'2015'!D33</f>
        <v>0</v>
      </c>
      <c r="E33" s="34">
        <f>'2015'!E33</f>
        <v>0</v>
      </c>
      <c r="F33" s="34">
        <f>'2015'!F33</f>
        <v>0</v>
      </c>
      <c r="G33" s="34">
        <f>'2015'!G33</f>
        <v>0</v>
      </c>
      <c r="H33" s="34"/>
      <c r="I33" s="34">
        <f>'2015'!I33</f>
        <v>0</v>
      </c>
      <c r="J33" s="34">
        <f>'2015'!J33</f>
        <v>0</v>
      </c>
      <c r="K33" s="34">
        <f>'2015'!K33</f>
        <v>0</v>
      </c>
      <c r="L33" s="34">
        <f>'2015'!L33</f>
        <v>0</v>
      </c>
      <c r="M33" s="34">
        <f>'2015'!M33</f>
        <v>0</v>
      </c>
      <c r="N33" s="34"/>
      <c r="O33" s="34">
        <f>'2015'!O33</f>
        <v>0</v>
      </c>
      <c r="P33" s="34">
        <f>'2015'!P33</f>
        <v>0</v>
      </c>
      <c r="Q33" s="63"/>
      <c r="R33" s="178">
        <f>'2015'!R33:R34</f>
        <v>6</v>
      </c>
      <c r="S33" s="65"/>
      <c r="T33" s="178">
        <f>'2015'!T33:T34</f>
        <v>6</v>
      </c>
    </row>
    <row r="34" spans="1:20" ht="12.5" x14ac:dyDescent="0.25">
      <c r="A34" s="190"/>
      <c r="B34" s="49" t="s">
        <v>76</v>
      </c>
      <c r="C34" s="34">
        <f>'2015'!C34</f>
        <v>0</v>
      </c>
      <c r="D34" s="34">
        <f>'2015'!D34</f>
        <v>0</v>
      </c>
      <c r="E34" s="34">
        <f>'2015'!E34</f>
        <v>0</v>
      </c>
      <c r="F34" s="34">
        <f>'2015'!F34</f>
        <v>0</v>
      </c>
      <c r="G34" s="34">
        <f>'2015'!G34</f>
        <v>0</v>
      </c>
      <c r="H34" s="34"/>
      <c r="I34" s="34">
        <f>'2015'!I34</f>
        <v>0</v>
      </c>
      <c r="J34" s="34">
        <f>'2015'!J34</f>
        <v>0</v>
      </c>
      <c r="K34" s="34">
        <f>'2015'!K34</f>
        <v>0</v>
      </c>
      <c r="L34" s="34">
        <f>'2015'!L34</f>
        <v>0</v>
      </c>
      <c r="M34" s="34">
        <f>'2015'!M34</f>
        <v>0</v>
      </c>
      <c r="N34" s="34"/>
      <c r="O34" s="34">
        <f>'2015'!O34</f>
        <v>0</v>
      </c>
      <c r="P34" s="34">
        <f>'2015'!P34</f>
        <v>0</v>
      </c>
      <c r="Q34" s="63"/>
      <c r="R34" s="179"/>
      <c r="S34" s="65"/>
      <c r="T34" s="179"/>
    </row>
    <row r="35" spans="1:20" ht="24.75" customHeight="1" x14ac:dyDescent="0.25">
      <c r="A35" s="190"/>
      <c r="B35" s="49" t="s">
        <v>77</v>
      </c>
      <c r="C35" s="34">
        <f>'2015'!C35</f>
        <v>0</v>
      </c>
      <c r="D35" s="34">
        <f>'2015'!D35</f>
        <v>0</v>
      </c>
      <c r="E35" s="34">
        <f>'2015'!E35</f>
        <v>0</v>
      </c>
      <c r="F35" s="34">
        <f>'2015'!F35</f>
        <v>0</v>
      </c>
      <c r="G35" s="34">
        <f>'2015'!G35</f>
        <v>0</v>
      </c>
      <c r="H35" s="34"/>
      <c r="I35" s="34">
        <f>'2015'!I35</f>
        <v>0</v>
      </c>
      <c r="J35" s="34">
        <f>'2015'!J35</f>
        <v>0</v>
      </c>
      <c r="K35" s="34">
        <f>'2015'!K35</f>
        <v>0</v>
      </c>
      <c r="L35" s="34">
        <f>'2015'!L35</f>
        <v>0</v>
      </c>
      <c r="M35" s="34">
        <f>'2015'!M35</f>
        <v>0</v>
      </c>
      <c r="N35" s="34"/>
      <c r="O35" s="34">
        <f>'2015'!O35</f>
        <v>0</v>
      </c>
      <c r="P35" s="34">
        <f>'2015'!P35</f>
        <v>0</v>
      </c>
      <c r="Q35" s="63"/>
      <c r="R35" s="64">
        <f>'2015'!R35</f>
        <v>7</v>
      </c>
      <c r="S35" s="65"/>
      <c r="T35" s="64">
        <f>'2015'!T35</f>
        <v>4</v>
      </c>
    </row>
    <row r="36" spans="1:20" ht="12.5" x14ac:dyDescent="0.25">
      <c r="A36" s="190"/>
      <c r="B36" s="49" t="s">
        <v>78</v>
      </c>
      <c r="C36" s="34">
        <f>'2015'!C36</f>
        <v>0</v>
      </c>
      <c r="D36" s="34">
        <f>'2015'!D36</f>
        <v>0</v>
      </c>
      <c r="E36" s="34">
        <f>'2015'!E36</f>
        <v>0</v>
      </c>
      <c r="F36" s="34">
        <f>'2015'!F36</f>
        <v>0</v>
      </c>
      <c r="G36" s="34">
        <f>'2015'!G36</f>
        <v>0</v>
      </c>
      <c r="H36" s="34"/>
      <c r="I36" s="34">
        <f>'2015'!I36</f>
        <v>0</v>
      </c>
      <c r="J36" s="34">
        <f>'2015'!J36</f>
        <v>0</v>
      </c>
      <c r="K36" s="34">
        <f>'2015'!K36</f>
        <v>0</v>
      </c>
      <c r="L36" s="34">
        <f>'2015'!L36</f>
        <v>0</v>
      </c>
      <c r="M36" s="34">
        <f>'2015'!M36</f>
        <v>0</v>
      </c>
      <c r="N36" s="34"/>
      <c r="O36" s="34">
        <f>'2015'!O36</f>
        <v>0</v>
      </c>
      <c r="P36" s="34">
        <f>'2015'!P36</f>
        <v>0</v>
      </c>
      <c r="Q36" s="63"/>
      <c r="R36" s="178">
        <f>'2015'!R36:R37</f>
        <v>3</v>
      </c>
      <c r="S36" s="65"/>
      <c r="T36" s="178">
        <f>'2015'!T36:T37</f>
        <v>1</v>
      </c>
    </row>
    <row r="37" spans="1:20" ht="12.5" x14ac:dyDescent="0.25">
      <c r="A37" s="190"/>
      <c r="B37" s="49" t="s">
        <v>79</v>
      </c>
      <c r="C37" s="34">
        <f>'2015'!C37</f>
        <v>0</v>
      </c>
      <c r="D37" s="34">
        <f>'2015'!D37</f>
        <v>0</v>
      </c>
      <c r="E37" s="34">
        <f>'2015'!E37</f>
        <v>0</v>
      </c>
      <c r="F37" s="34">
        <f>'2015'!F37</f>
        <v>0</v>
      </c>
      <c r="G37" s="34">
        <f>'2015'!G37</f>
        <v>0</v>
      </c>
      <c r="H37" s="34"/>
      <c r="I37" s="34">
        <f>'2015'!I37</f>
        <v>0</v>
      </c>
      <c r="J37" s="34">
        <f>'2015'!J37</f>
        <v>0</v>
      </c>
      <c r="K37" s="34">
        <f>'2015'!K37</f>
        <v>0</v>
      </c>
      <c r="L37" s="34">
        <f>'2015'!L37</f>
        <v>0</v>
      </c>
      <c r="M37" s="34">
        <f>'2015'!M37</f>
        <v>0</v>
      </c>
      <c r="N37" s="34"/>
      <c r="O37" s="34">
        <f>'2015'!O37</f>
        <v>0</v>
      </c>
      <c r="P37" s="34">
        <f>'2015'!P37</f>
        <v>0</v>
      </c>
      <c r="Q37" s="63"/>
      <c r="R37" s="179"/>
      <c r="S37" s="65"/>
      <c r="T37" s="179"/>
    </row>
    <row r="38" spans="1:20" ht="12.5" x14ac:dyDescent="0.25">
      <c r="A38" s="190"/>
      <c r="B38" s="49" t="s">
        <v>80</v>
      </c>
      <c r="C38" s="36">
        <f>'2015'!C38</f>
        <v>0</v>
      </c>
      <c r="D38" s="36">
        <f>'2015'!D38</f>
        <v>0</v>
      </c>
      <c r="E38" s="36">
        <f>'2015'!E38</f>
        <v>0</v>
      </c>
      <c r="F38" s="36">
        <f>'2015'!F38</f>
        <v>0</v>
      </c>
      <c r="G38" s="36">
        <f>'2015'!G38</f>
        <v>0</v>
      </c>
      <c r="H38" s="28"/>
      <c r="I38" s="36">
        <f>'2015'!I38</f>
        <v>0</v>
      </c>
      <c r="J38" s="36">
        <f>'2015'!J38</f>
        <v>0</v>
      </c>
      <c r="K38" s="36">
        <f>'2015'!K38</f>
        <v>0</v>
      </c>
      <c r="L38" s="36">
        <f>'2015'!L38</f>
        <v>0</v>
      </c>
      <c r="M38" s="36">
        <f>'2015'!M38</f>
        <v>0</v>
      </c>
      <c r="N38" s="35"/>
      <c r="O38" s="36">
        <f>'2015'!O38</f>
        <v>0</v>
      </c>
      <c r="P38" s="36">
        <f>'2015'!P38</f>
        <v>0</v>
      </c>
      <c r="Q38" s="63"/>
      <c r="R38" s="178">
        <f>'2015'!R38:R39</f>
        <v>8</v>
      </c>
      <c r="S38" s="65"/>
      <c r="T38" s="178">
        <f>'2015'!T38:T39</f>
        <v>3</v>
      </c>
    </row>
    <row r="39" spans="1:20" ht="15" customHeight="1" x14ac:dyDescent="0.25">
      <c r="A39" s="190"/>
      <c r="B39" s="37" t="s">
        <v>81</v>
      </c>
      <c r="C39" s="43">
        <f>'2015'!C39</f>
        <v>0</v>
      </c>
      <c r="D39" s="43">
        <f>'2015'!D39</f>
        <v>0</v>
      </c>
      <c r="E39" s="43">
        <f>'2015'!E39</f>
        <v>0</v>
      </c>
      <c r="F39" s="43">
        <f>'2015'!F39</f>
        <v>0</v>
      </c>
      <c r="G39" s="43">
        <f>'2015'!G39</f>
        <v>0</v>
      </c>
      <c r="H39" s="43"/>
      <c r="I39" s="43">
        <f>'2015'!I39</f>
        <v>0</v>
      </c>
      <c r="J39" s="43">
        <f>'2015'!J39</f>
        <v>0</v>
      </c>
      <c r="K39" s="43">
        <f>'2015'!K39</f>
        <v>0</v>
      </c>
      <c r="L39" s="43">
        <f>'2015'!L39</f>
        <v>0</v>
      </c>
      <c r="M39" s="43">
        <f>'2015'!M39</f>
        <v>0</v>
      </c>
      <c r="N39" s="43"/>
      <c r="O39" s="43">
        <f>'2015'!O39</f>
        <v>0</v>
      </c>
      <c r="P39" s="43">
        <f>'2015'!P39</f>
        <v>0</v>
      </c>
      <c r="Q39" s="63"/>
      <c r="R39" s="179"/>
      <c r="S39" s="65"/>
      <c r="T39" s="179"/>
    </row>
    <row r="40" spans="1:20" ht="12.5" x14ac:dyDescent="0.25">
      <c r="A40" s="190"/>
      <c r="B40" s="35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63"/>
      <c r="R40" s="178">
        <f>'2015'!R40:R41</f>
        <v>0</v>
      </c>
      <c r="S40" s="65"/>
      <c r="T40" s="178">
        <f>'2015'!T40:T41</f>
        <v>2</v>
      </c>
    </row>
    <row r="41" spans="1:20" s="46" customFormat="1" ht="13" thickBot="1" x14ac:dyDescent="0.3">
      <c r="A41" s="190"/>
      <c r="B41" s="44" t="s">
        <v>82</v>
      </c>
      <c r="C41" s="45">
        <f>'2015'!C41</f>
        <v>1487430</v>
      </c>
      <c r="D41" s="45">
        <f>'2015'!D41</f>
        <v>3255789</v>
      </c>
      <c r="E41" s="45">
        <f>'2015'!E41</f>
        <v>55000</v>
      </c>
      <c r="F41" s="45">
        <f>'2015'!F41</f>
        <v>0</v>
      </c>
      <c r="G41" s="45">
        <f>'2015'!G41</f>
        <v>4688219</v>
      </c>
      <c r="H41" s="43"/>
      <c r="I41" s="45">
        <f>'2015'!I41</f>
        <v>387514</v>
      </c>
      <c r="J41" s="45">
        <f>'2015'!J41</f>
        <v>451251</v>
      </c>
      <c r="K41" s="45">
        <f>'2015'!K41</f>
        <v>1528</v>
      </c>
      <c r="L41" s="45">
        <f>'2015'!L41</f>
        <v>0</v>
      </c>
      <c r="M41" s="45">
        <f>'2015'!M41</f>
        <v>837237</v>
      </c>
      <c r="N41" s="43"/>
      <c r="O41" s="45">
        <f>'2015'!O41</f>
        <v>1099916</v>
      </c>
      <c r="P41" s="45">
        <f>'2015'!P41</f>
        <v>3850982</v>
      </c>
      <c r="Q41" s="70"/>
      <c r="R41" s="179"/>
      <c r="S41" s="65"/>
      <c r="T41" s="179"/>
    </row>
    <row r="42" spans="1:20" ht="12" thickTop="1" x14ac:dyDescent="0.25">
      <c r="A42" s="190"/>
      <c r="B42" s="26"/>
      <c r="N42" s="28"/>
    </row>
    <row r="43" spans="1:20" x14ac:dyDescent="0.25">
      <c r="A43" s="190"/>
      <c r="B43" s="26"/>
    </row>
    <row r="44" spans="1:20" x14ac:dyDescent="0.25">
      <c r="A44" s="190"/>
      <c r="B44" s="26"/>
    </row>
    <row r="45" spans="1:20" x14ac:dyDescent="0.25">
      <c r="A45" s="26"/>
      <c r="B45" s="26"/>
    </row>
    <row r="46" spans="1:20" x14ac:dyDescent="0.25">
      <c r="A46" s="26"/>
      <c r="B46" s="26"/>
    </row>
    <row r="47" spans="1:20" x14ac:dyDescent="0.25">
      <c r="A47" s="26"/>
      <c r="B47" s="26"/>
    </row>
    <row r="48" spans="1:20" x14ac:dyDescent="0.25">
      <c r="A48" s="26"/>
      <c r="B48" s="26"/>
    </row>
    <row r="49" spans="1:2" x14ac:dyDescent="0.25">
      <c r="A49" s="26"/>
      <c r="B49" s="26"/>
    </row>
    <row r="50" spans="1:2" x14ac:dyDescent="0.25">
      <c r="A50" s="26"/>
      <c r="B50" s="26"/>
    </row>
    <row r="51" spans="1:2" x14ac:dyDescent="0.25">
      <c r="A51" s="26"/>
      <c r="B51" s="26"/>
    </row>
    <row r="52" spans="1:2" x14ac:dyDescent="0.25">
      <c r="A52" s="26"/>
      <c r="B52" s="26"/>
    </row>
    <row r="53" spans="1:2" x14ac:dyDescent="0.25">
      <c r="A53" s="26"/>
      <c r="B53" s="26"/>
    </row>
    <row r="54" spans="1:2" x14ac:dyDescent="0.25">
      <c r="A54" s="26"/>
      <c r="B54" s="26"/>
    </row>
    <row r="55" spans="1:2" x14ac:dyDescent="0.25">
      <c r="A55" s="26"/>
      <c r="B55" s="26"/>
    </row>
    <row r="56" spans="1:2" x14ac:dyDescent="0.25">
      <c r="A56" s="26"/>
      <c r="B56" s="26"/>
    </row>
    <row r="57" spans="1:2" x14ac:dyDescent="0.25">
      <c r="A57" s="26"/>
      <c r="B57" s="26"/>
    </row>
    <row r="58" spans="1:2" x14ac:dyDescent="0.25">
      <c r="A58" s="26"/>
      <c r="B58" s="26"/>
    </row>
    <row r="59" spans="1:2" x14ac:dyDescent="0.25">
      <c r="A59" s="26"/>
      <c r="B59" s="26"/>
    </row>
    <row r="60" spans="1:2" x14ac:dyDescent="0.25">
      <c r="A60" s="26"/>
      <c r="B60" s="26"/>
    </row>
    <row r="61" spans="1:2" x14ac:dyDescent="0.25">
      <c r="A61" s="26"/>
      <c r="B61" s="26"/>
    </row>
    <row r="62" spans="1:2" x14ac:dyDescent="0.25">
      <c r="A62" s="26"/>
      <c r="B62" s="26"/>
    </row>
    <row r="63" spans="1:2" x14ac:dyDescent="0.25">
      <c r="A63" s="26"/>
      <c r="B63" s="26"/>
    </row>
    <row r="64" spans="1:2" x14ac:dyDescent="0.25">
      <c r="A64" s="26"/>
      <c r="B64" s="26"/>
    </row>
    <row r="65" spans="1:2" x14ac:dyDescent="0.25">
      <c r="A65" s="26"/>
      <c r="B65" s="26"/>
    </row>
    <row r="66" spans="1:2" x14ac:dyDescent="0.25">
      <c r="A66" s="26"/>
      <c r="B66" s="26"/>
    </row>
    <row r="67" spans="1:2" x14ac:dyDescent="0.25">
      <c r="A67" s="26"/>
      <c r="B67" s="26"/>
    </row>
    <row r="68" spans="1:2" x14ac:dyDescent="0.25">
      <c r="A68" s="26"/>
      <c r="B68" s="26"/>
    </row>
    <row r="69" spans="1:2" x14ac:dyDescent="0.25">
      <c r="A69" s="26"/>
      <c r="B69" s="26"/>
    </row>
    <row r="70" spans="1:2" x14ac:dyDescent="0.25">
      <c r="A70" s="26"/>
      <c r="B70" s="26"/>
    </row>
    <row r="71" spans="1:2" x14ac:dyDescent="0.25">
      <c r="A71" s="26"/>
      <c r="B71" s="26"/>
    </row>
    <row r="72" spans="1:2" x14ac:dyDescent="0.25">
      <c r="A72" s="26"/>
      <c r="B72" s="26"/>
    </row>
    <row r="73" spans="1:2" x14ac:dyDescent="0.25">
      <c r="A73" s="26"/>
      <c r="B73" s="26"/>
    </row>
    <row r="74" spans="1:2" x14ac:dyDescent="0.25">
      <c r="A74" s="26"/>
      <c r="B74" s="26"/>
    </row>
    <row r="75" spans="1:2" x14ac:dyDescent="0.25">
      <c r="A75" s="26"/>
      <c r="B75" s="26"/>
    </row>
    <row r="76" spans="1:2" x14ac:dyDescent="0.25">
      <c r="A76" s="26"/>
      <c r="B76" s="26"/>
    </row>
    <row r="77" spans="1:2" x14ac:dyDescent="0.25">
      <c r="A77" s="26"/>
      <c r="B77" s="26"/>
    </row>
    <row r="78" spans="1:2" x14ac:dyDescent="0.25">
      <c r="A78" s="26"/>
      <c r="B78" s="26"/>
    </row>
    <row r="79" spans="1:2" x14ac:dyDescent="0.25">
      <c r="A79" s="26"/>
      <c r="B79" s="26"/>
    </row>
    <row r="80" spans="1:2" x14ac:dyDescent="0.25">
      <c r="A80" s="26"/>
      <c r="B80" s="26"/>
    </row>
    <row r="81" spans="1:2" x14ac:dyDescent="0.25">
      <c r="A81" s="26"/>
      <c r="B81" s="26"/>
    </row>
    <row r="82" spans="1:2" x14ac:dyDescent="0.25">
      <c r="A82" s="26"/>
      <c r="B82" s="26"/>
    </row>
    <row r="83" spans="1:2" x14ac:dyDescent="0.25">
      <c r="A83" s="26"/>
      <c r="B83" s="26"/>
    </row>
    <row r="84" spans="1:2" x14ac:dyDescent="0.25">
      <c r="A84" s="26"/>
      <c r="B84" s="26"/>
    </row>
    <row r="85" spans="1:2" x14ac:dyDescent="0.25">
      <c r="A85" s="26"/>
      <c r="B85" s="26"/>
    </row>
    <row r="86" spans="1:2" x14ac:dyDescent="0.25">
      <c r="A86" s="26"/>
      <c r="B86" s="26"/>
    </row>
    <row r="87" spans="1:2" x14ac:dyDescent="0.25">
      <c r="A87" s="26"/>
      <c r="B87" s="26"/>
    </row>
    <row r="88" spans="1:2" x14ac:dyDescent="0.25">
      <c r="A88" s="26"/>
      <c r="B88" s="26"/>
    </row>
    <row r="89" spans="1:2" x14ac:dyDescent="0.25">
      <c r="A89" s="26"/>
      <c r="B89" s="26"/>
    </row>
    <row r="90" spans="1:2" x14ac:dyDescent="0.25">
      <c r="A90" s="26"/>
      <c r="B90" s="26"/>
    </row>
    <row r="91" spans="1:2" x14ac:dyDescent="0.25">
      <c r="A91" s="26"/>
      <c r="B91" s="26"/>
    </row>
    <row r="92" spans="1:2" x14ac:dyDescent="0.25">
      <c r="A92" s="26"/>
      <c r="B92" s="26"/>
    </row>
    <row r="93" spans="1:2" x14ac:dyDescent="0.25">
      <c r="A93" s="26"/>
      <c r="B93" s="26"/>
    </row>
    <row r="94" spans="1:2" x14ac:dyDescent="0.25">
      <c r="A94" s="26"/>
      <c r="B94" s="26"/>
    </row>
    <row r="95" spans="1:2" x14ac:dyDescent="0.25">
      <c r="A95" s="26"/>
      <c r="B95" s="26"/>
    </row>
    <row r="96" spans="1:2" x14ac:dyDescent="0.25">
      <c r="A96" s="26"/>
      <c r="B96" s="26"/>
    </row>
    <row r="97" spans="1:2" x14ac:dyDescent="0.25">
      <c r="A97" s="26"/>
      <c r="B97" s="26"/>
    </row>
    <row r="98" spans="1:2" x14ac:dyDescent="0.25">
      <c r="A98" s="26"/>
      <c r="B98" s="26"/>
    </row>
    <row r="99" spans="1:2" x14ac:dyDescent="0.25">
      <c r="A99" s="26"/>
      <c r="B99" s="26"/>
    </row>
    <row r="100" spans="1:2" x14ac:dyDescent="0.25">
      <c r="A100" s="26"/>
      <c r="B100" s="26"/>
    </row>
    <row r="101" spans="1:2" x14ac:dyDescent="0.25">
      <c r="A101" s="26"/>
      <c r="B101" s="26"/>
    </row>
    <row r="102" spans="1:2" x14ac:dyDescent="0.25">
      <c r="A102" s="26"/>
      <c r="B102" s="26"/>
    </row>
    <row r="103" spans="1:2" x14ac:dyDescent="0.25">
      <c r="A103" s="26"/>
      <c r="B103" s="26"/>
    </row>
    <row r="104" spans="1:2" x14ac:dyDescent="0.25">
      <c r="A104" s="26"/>
      <c r="B104" s="26"/>
    </row>
    <row r="105" spans="1:2" x14ac:dyDescent="0.25">
      <c r="A105" s="26"/>
      <c r="B105" s="26"/>
    </row>
    <row r="106" spans="1:2" x14ac:dyDescent="0.25">
      <c r="A106" s="26"/>
      <c r="B106" s="26"/>
    </row>
    <row r="107" spans="1:2" x14ac:dyDescent="0.25">
      <c r="A107" s="26"/>
      <c r="B107" s="26"/>
    </row>
    <row r="108" spans="1:2" x14ac:dyDescent="0.25">
      <c r="A108" s="26"/>
      <c r="B108" s="26"/>
    </row>
    <row r="109" spans="1:2" x14ac:dyDescent="0.25">
      <c r="A109" s="26"/>
      <c r="B109" s="26"/>
    </row>
    <row r="110" spans="1:2" x14ac:dyDescent="0.25">
      <c r="A110" s="26"/>
      <c r="B110" s="26"/>
    </row>
    <row r="111" spans="1:2" x14ac:dyDescent="0.25">
      <c r="A111" s="26"/>
      <c r="B111" s="26"/>
    </row>
    <row r="112" spans="1:2" x14ac:dyDescent="0.25">
      <c r="A112" s="26"/>
      <c r="B112" s="26"/>
    </row>
    <row r="113" spans="1:2" x14ac:dyDescent="0.25">
      <c r="A113" s="26"/>
      <c r="B113" s="26"/>
    </row>
    <row r="114" spans="1:2" x14ac:dyDescent="0.25">
      <c r="A114" s="26"/>
      <c r="B114" s="26"/>
    </row>
    <row r="115" spans="1:2" x14ac:dyDescent="0.25">
      <c r="A115" s="26"/>
      <c r="B115" s="26"/>
    </row>
    <row r="116" spans="1:2" x14ac:dyDescent="0.25">
      <c r="A116" s="26"/>
      <c r="B116" s="26"/>
    </row>
    <row r="117" spans="1:2" x14ac:dyDescent="0.25">
      <c r="A117" s="26"/>
      <c r="B117" s="26"/>
    </row>
    <row r="118" spans="1:2" x14ac:dyDescent="0.25">
      <c r="A118" s="26"/>
      <c r="B118" s="26"/>
    </row>
    <row r="119" spans="1:2" x14ac:dyDescent="0.25">
      <c r="A119" s="26"/>
      <c r="B119" s="26"/>
    </row>
    <row r="120" spans="1:2" x14ac:dyDescent="0.25">
      <c r="A120" s="26"/>
      <c r="B120" s="26"/>
    </row>
    <row r="121" spans="1:2" x14ac:dyDescent="0.25">
      <c r="A121" s="26"/>
      <c r="B121" s="26"/>
    </row>
    <row r="122" spans="1:2" x14ac:dyDescent="0.25">
      <c r="A122" s="26"/>
      <c r="B122" s="26"/>
    </row>
    <row r="123" spans="1:2" x14ac:dyDescent="0.25">
      <c r="A123" s="26"/>
      <c r="B123" s="26"/>
    </row>
    <row r="124" spans="1:2" x14ac:dyDescent="0.25">
      <c r="A124" s="26"/>
      <c r="B124" s="26"/>
    </row>
    <row r="125" spans="1:2" x14ac:dyDescent="0.25">
      <c r="A125" s="26"/>
      <c r="B125" s="26"/>
    </row>
    <row r="126" spans="1:2" x14ac:dyDescent="0.25">
      <c r="A126" s="26"/>
      <c r="B126" s="26"/>
    </row>
    <row r="127" spans="1:2" x14ac:dyDescent="0.25">
      <c r="A127" s="26"/>
      <c r="B127" s="26"/>
    </row>
    <row r="128" spans="1:2" x14ac:dyDescent="0.25">
      <c r="A128" s="26"/>
      <c r="B128" s="26"/>
    </row>
    <row r="129" spans="1:2" x14ac:dyDescent="0.25">
      <c r="A129" s="26"/>
      <c r="B129" s="26"/>
    </row>
    <row r="130" spans="1:2" x14ac:dyDescent="0.25">
      <c r="A130" s="26"/>
      <c r="B130" s="26"/>
    </row>
    <row r="131" spans="1:2" x14ac:dyDescent="0.25">
      <c r="A131" s="26"/>
      <c r="B131" s="26"/>
    </row>
    <row r="132" spans="1:2" x14ac:dyDescent="0.25">
      <c r="A132" s="26"/>
      <c r="B132" s="26"/>
    </row>
    <row r="133" spans="1:2" x14ac:dyDescent="0.25">
      <c r="A133" s="26"/>
      <c r="B133" s="26"/>
    </row>
    <row r="134" spans="1:2" x14ac:dyDescent="0.25">
      <c r="A134" s="26"/>
      <c r="B134" s="26"/>
    </row>
    <row r="135" spans="1:2" x14ac:dyDescent="0.25">
      <c r="A135" s="26"/>
      <c r="B135" s="26"/>
    </row>
    <row r="136" spans="1:2" x14ac:dyDescent="0.25">
      <c r="A136" s="26"/>
      <c r="B136" s="26"/>
    </row>
    <row r="137" spans="1:2" x14ac:dyDescent="0.25">
      <c r="A137" s="26"/>
      <c r="B137" s="26"/>
    </row>
    <row r="138" spans="1:2" x14ac:dyDescent="0.25">
      <c r="A138" s="26"/>
      <c r="B138" s="26"/>
    </row>
    <row r="139" spans="1:2" x14ac:dyDescent="0.25">
      <c r="A139" s="26"/>
      <c r="B139" s="26"/>
    </row>
    <row r="140" spans="1:2" x14ac:dyDescent="0.25">
      <c r="A140" s="26"/>
      <c r="B140" s="26"/>
    </row>
    <row r="141" spans="1:2" x14ac:dyDescent="0.25">
      <c r="A141" s="26"/>
      <c r="B141" s="26"/>
    </row>
    <row r="142" spans="1:2" x14ac:dyDescent="0.25">
      <c r="A142" s="26"/>
      <c r="B142" s="26"/>
    </row>
    <row r="143" spans="1:2" x14ac:dyDescent="0.25">
      <c r="A143" s="26"/>
      <c r="B143" s="26"/>
    </row>
    <row r="144" spans="1:2" x14ac:dyDescent="0.25">
      <c r="A144" s="26"/>
      <c r="B144" s="26"/>
    </row>
    <row r="145" spans="1:2" x14ac:dyDescent="0.25">
      <c r="A145" s="26"/>
      <c r="B145" s="26"/>
    </row>
    <row r="146" spans="1:2" x14ac:dyDescent="0.25">
      <c r="A146" s="26"/>
      <c r="B146" s="26"/>
    </row>
    <row r="147" spans="1:2" x14ac:dyDescent="0.25">
      <c r="A147" s="26"/>
      <c r="B147" s="26"/>
    </row>
    <row r="148" spans="1:2" x14ac:dyDescent="0.25">
      <c r="A148" s="26"/>
      <c r="B148" s="26"/>
    </row>
    <row r="149" spans="1:2" x14ac:dyDescent="0.25">
      <c r="A149" s="26"/>
      <c r="B149" s="26"/>
    </row>
    <row r="150" spans="1:2" x14ac:dyDescent="0.25">
      <c r="A150" s="26"/>
      <c r="B150" s="26"/>
    </row>
    <row r="151" spans="1:2" x14ac:dyDescent="0.25">
      <c r="A151" s="26"/>
      <c r="B151" s="26"/>
    </row>
    <row r="152" spans="1:2" x14ac:dyDescent="0.25">
      <c r="A152" s="26"/>
      <c r="B152" s="26"/>
    </row>
    <row r="153" spans="1:2" x14ac:dyDescent="0.25">
      <c r="A153" s="26"/>
      <c r="B153" s="26"/>
    </row>
    <row r="154" spans="1:2" x14ac:dyDescent="0.25">
      <c r="A154" s="26"/>
      <c r="B154" s="26"/>
    </row>
    <row r="155" spans="1:2" x14ac:dyDescent="0.25">
      <c r="A155" s="26"/>
      <c r="B155" s="26"/>
    </row>
    <row r="156" spans="1:2" x14ac:dyDescent="0.25">
      <c r="A156" s="26"/>
      <c r="B156" s="26"/>
    </row>
    <row r="157" spans="1:2" x14ac:dyDescent="0.25">
      <c r="A157" s="26"/>
      <c r="B157" s="26"/>
    </row>
    <row r="158" spans="1:2" x14ac:dyDescent="0.25">
      <c r="A158" s="26"/>
      <c r="B158" s="26"/>
    </row>
    <row r="159" spans="1:2" x14ac:dyDescent="0.25">
      <c r="A159" s="26"/>
      <c r="B159" s="26"/>
    </row>
    <row r="160" spans="1:2" x14ac:dyDescent="0.25">
      <c r="A160" s="26"/>
      <c r="B160" s="26"/>
    </row>
    <row r="161" spans="1:2" x14ac:dyDescent="0.25">
      <c r="A161" s="26"/>
      <c r="B161" s="26"/>
    </row>
    <row r="162" spans="1:2" x14ac:dyDescent="0.25">
      <c r="A162" s="26"/>
      <c r="B162" s="26"/>
    </row>
    <row r="163" spans="1:2" x14ac:dyDescent="0.25">
      <c r="A163" s="26"/>
      <c r="B163" s="26"/>
    </row>
    <row r="164" spans="1:2" x14ac:dyDescent="0.25">
      <c r="A164" s="26"/>
      <c r="B164" s="26"/>
    </row>
    <row r="165" spans="1:2" x14ac:dyDescent="0.25">
      <c r="A165" s="26"/>
      <c r="B165" s="26"/>
    </row>
    <row r="166" spans="1:2" x14ac:dyDescent="0.25">
      <c r="A166" s="26"/>
      <c r="B166" s="26"/>
    </row>
    <row r="167" spans="1:2" x14ac:dyDescent="0.25">
      <c r="A167" s="26"/>
      <c r="B167" s="26"/>
    </row>
    <row r="168" spans="1:2" x14ac:dyDescent="0.25">
      <c r="A168" s="26"/>
      <c r="B168" s="26"/>
    </row>
    <row r="169" spans="1:2" x14ac:dyDescent="0.25">
      <c r="A169" s="26"/>
      <c r="B169" s="26"/>
    </row>
    <row r="170" spans="1:2" x14ac:dyDescent="0.25">
      <c r="A170" s="26"/>
      <c r="B170" s="26"/>
    </row>
    <row r="171" spans="1:2" x14ac:dyDescent="0.25">
      <c r="A171" s="26"/>
      <c r="B171" s="26"/>
    </row>
    <row r="172" spans="1:2" x14ac:dyDescent="0.25">
      <c r="A172" s="26"/>
      <c r="B172" s="26"/>
    </row>
    <row r="173" spans="1:2" x14ac:dyDescent="0.25">
      <c r="A173" s="26"/>
      <c r="B173" s="26"/>
    </row>
    <row r="174" spans="1:2" x14ac:dyDescent="0.25">
      <c r="A174" s="26"/>
      <c r="B174" s="26"/>
    </row>
    <row r="175" spans="1:2" x14ac:dyDescent="0.25">
      <c r="A175" s="26"/>
      <c r="B175" s="26"/>
    </row>
    <row r="176" spans="1:2" x14ac:dyDescent="0.25">
      <c r="A176" s="26"/>
      <c r="B176" s="26"/>
    </row>
    <row r="177" spans="1:2" x14ac:dyDescent="0.25">
      <c r="A177" s="26"/>
      <c r="B177" s="26"/>
    </row>
    <row r="178" spans="1:2" x14ac:dyDescent="0.25">
      <c r="A178" s="26"/>
      <c r="B178" s="26"/>
    </row>
    <row r="179" spans="1:2" x14ac:dyDescent="0.25">
      <c r="A179" s="26"/>
      <c r="B179" s="26"/>
    </row>
    <row r="180" spans="1:2" x14ac:dyDescent="0.25">
      <c r="A180" s="26"/>
      <c r="B180" s="26"/>
    </row>
    <row r="181" spans="1:2" x14ac:dyDescent="0.25">
      <c r="A181" s="26"/>
      <c r="B181" s="26"/>
    </row>
    <row r="182" spans="1:2" x14ac:dyDescent="0.25">
      <c r="A182" s="26"/>
      <c r="B182" s="26"/>
    </row>
    <row r="183" spans="1:2" x14ac:dyDescent="0.25">
      <c r="A183" s="26"/>
      <c r="B183" s="26"/>
    </row>
    <row r="184" spans="1:2" x14ac:dyDescent="0.25">
      <c r="A184" s="26"/>
      <c r="B184" s="26"/>
    </row>
    <row r="185" spans="1:2" x14ac:dyDescent="0.25">
      <c r="A185" s="26"/>
      <c r="B185" s="26"/>
    </row>
    <row r="186" spans="1:2" x14ac:dyDescent="0.25">
      <c r="A186" s="26"/>
      <c r="B186" s="26"/>
    </row>
    <row r="187" spans="1:2" x14ac:dyDescent="0.25">
      <c r="A187" s="26"/>
      <c r="B187" s="26"/>
    </row>
    <row r="188" spans="1:2" x14ac:dyDescent="0.25">
      <c r="A188" s="26"/>
      <c r="B188" s="26"/>
    </row>
    <row r="189" spans="1:2" x14ac:dyDescent="0.25">
      <c r="A189" s="26"/>
      <c r="B189" s="26"/>
    </row>
    <row r="190" spans="1:2" x14ac:dyDescent="0.25">
      <c r="A190" s="26"/>
      <c r="B190" s="26"/>
    </row>
    <row r="191" spans="1:2" x14ac:dyDescent="0.25">
      <c r="A191" s="26"/>
      <c r="B191" s="26"/>
    </row>
    <row r="192" spans="1:2" x14ac:dyDescent="0.25">
      <c r="A192" s="26"/>
      <c r="B192" s="26"/>
    </row>
    <row r="193" spans="1:2" x14ac:dyDescent="0.25">
      <c r="A193" s="26"/>
      <c r="B193" s="26"/>
    </row>
    <row r="194" spans="1:2" x14ac:dyDescent="0.25">
      <c r="A194" s="26"/>
      <c r="B194" s="26"/>
    </row>
    <row r="195" spans="1:2" x14ac:dyDescent="0.25">
      <c r="A195" s="26"/>
      <c r="B195" s="26"/>
    </row>
    <row r="196" spans="1:2" x14ac:dyDescent="0.25">
      <c r="A196" s="26"/>
      <c r="B196" s="26"/>
    </row>
    <row r="197" spans="1:2" x14ac:dyDescent="0.25">
      <c r="A197" s="26"/>
      <c r="B197" s="26"/>
    </row>
    <row r="198" spans="1:2" x14ac:dyDescent="0.25">
      <c r="A198" s="26"/>
      <c r="B198" s="26"/>
    </row>
    <row r="199" spans="1:2" x14ac:dyDescent="0.25">
      <c r="A199" s="26"/>
      <c r="B199" s="26"/>
    </row>
    <row r="200" spans="1:2" x14ac:dyDescent="0.25">
      <c r="A200" s="26"/>
      <c r="B200" s="26"/>
    </row>
    <row r="201" spans="1:2" x14ac:dyDescent="0.25">
      <c r="A201" s="26"/>
      <c r="B201" s="26"/>
    </row>
    <row r="202" spans="1:2" x14ac:dyDescent="0.25">
      <c r="A202" s="26"/>
      <c r="B202" s="26"/>
    </row>
    <row r="203" spans="1:2" x14ac:dyDescent="0.25">
      <c r="A203" s="26"/>
      <c r="B203" s="26"/>
    </row>
    <row r="204" spans="1:2" x14ac:dyDescent="0.25">
      <c r="A204" s="26"/>
      <c r="B204" s="26"/>
    </row>
    <row r="205" spans="1:2" x14ac:dyDescent="0.25">
      <c r="A205" s="26"/>
      <c r="B205" s="26"/>
    </row>
    <row r="206" spans="1:2" x14ac:dyDescent="0.25">
      <c r="A206" s="26"/>
      <c r="B206" s="26"/>
    </row>
    <row r="207" spans="1:2" x14ac:dyDescent="0.25">
      <c r="A207" s="26"/>
      <c r="B207" s="26"/>
    </row>
    <row r="208" spans="1:2" x14ac:dyDescent="0.25">
      <c r="A208" s="26"/>
      <c r="B208" s="26"/>
    </row>
    <row r="209" spans="1:2" x14ac:dyDescent="0.25">
      <c r="A209" s="26"/>
      <c r="B209" s="26"/>
    </row>
    <row r="210" spans="1:2" x14ac:dyDescent="0.25">
      <c r="A210" s="26"/>
      <c r="B210" s="26"/>
    </row>
    <row r="211" spans="1:2" x14ac:dyDescent="0.25">
      <c r="A211" s="26"/>
      <c r="B211" s="26"/>
    </row>
    <row r="212" spans="1:2" x14ac:dyDescent="0.25">
      <c r="A212" s="26"/>
      <c r="B212" s="26"/>
    </row>
    <row r="213" spans="1:2" x14ac:dyDescent="0.25">
      <c r="A213" s="26"/>
      <c r="B213" s="26"/>
    </row>
    <row r="214" spans="1:2" x14ac:dyDescent="0.25">
      <c r="A214" s="26"/>
      <c r="B214" s="26"/>
    </row>
    <row r="215" spans="1:2" x14ac:dyDescent="0.25">
      <c r="A215" s="26"/>
      <c r="B215" s="26"/>
    </row>
    <row r="216" spans="1:2" x14ac:dyDescent="0.25">
      <c r="A216" s="26"/>
      <c r="B216" s="26"/>
    </row>
    <row r="217" spans="1:2" x14ac:dyDescent="0.25">
      <c r="A217" s="26"/>
      <c r="B217" s="26"/>
    </row>
    <row r="218" spans="1:2" x14ac:dyDescent="0.25">
      <c r="A218" s="26"/>
      <c r="B218" s="26"/>
    </row>
    <row r="219" spans="1:2" x14ac:dyDescent="0.25">
      <c r="A219" s="26"/>
      <c r="B219" s="26"/>
    </row>
    <row r="220" spans="1:2" x14ac:dyDescent="0.25">
      <c r="A220" s="26"/>
      <c r="B220" s="26"/>
    </row>
    <row r="221" spans="1:2" x14ac:dyDescent="0.25">
      <c r="A221" s="26"/>
      <c r="B221" s="26"/>
    </row>
    <row r="222" spans="1:2" x14ac:dyDescent="0.25">
      <c r="A222" s="26"/>
      <c r="B222" s="26"/>
    </row>
    <row r="223" spans="1:2" x14ac:dyDescent="0.25">
      <c r="A223" s="26"/>
      <c r="B223" s="26"/>
    </row>
    <row r="224" spans="1:2" x14ac:dyDescent="0.25">
      <c r="A224" s="26"/>
      <c r="B224" s="26"/>
    </row>
    <row r="225" spans="1:2" x14ac:dyDescent="0.25">
      <c r="A225" s="26"/>
      <c r="B225" s="26"/>
    </row>
    <row r="226" spans="1:2" x14ac:dyDescent="0.25">
      <c r="A226" s="26"/>
      <c r="B226" s="26"/>
    </row>
    <row r="227" spans="1:2" x14ac:dyDescent="0.25">
      <c r="A227" s="26"/>
      <c r="B227" s="26"/>
    </row>
    <row r="228" spans="1:2" x14ac:dyDescent="0.25">
      <c r="A228" s="26"/>
      <c r="B228" s="26"/>
    </row>
    <row r="229" spans="1:2" x14ac:dyDescent="0.25">
      <c r="A229" s="26"/>
      <c r="B229" s="26"/>
    </row>
    <row r="230" spans="1:2" x14ac:dyDescent="0.25">
      <c r="A230" s="26"/>
      <c r="B230" s="26"/>
    </row>
    <row r="231" spans="1:2" x14ac:dyDescent="0.25">
      <c r="A231" s="26"/>
      <c r="B231" s="26"/>
    </row>
    <row r="232" spans="1:2" x14ac:dyDescent="0.25">
      <c r="A232" s="26"/>
      <c r="B232" s="26"/>
    </row>
    <row r="233" spans="1:2" x14ac:dyDescent="0.25">
      <c r="A233" s="26"/>
      <c r="B233" s="26"/>
    </row>
    <row r="234" spans="1:2" x14ac:dyDescent="0.25">
      <c r="A234" s="26"/>
      <c r="B234" s="26"/>
    </row>
    <row r="235" spans="1:2" x14ac:dyDescent="0.25">
      <c r="A235" s="26"/>
      <c r="B235" s="26"/>
    </row>
    <row r="236" spans="1:2" x14ac:dyDescent="0.25">
      <c r="A236" s="26"/>
      <c r="B236" s="26"/>
    </row>
    <row r="237" spans="1:2" x14ac:dyDescent="0.25">
      <c r="A237" s="26"/>
      <c r="B237" s="26"/>
    </row>
    <row r="238" spans="1:2" x14ac:dyDescent="0.25">
      <c r="A238" s="26"/>
      <c r="B238" s="26"/>
    </row>
    <row r="239" spans="1:2" x14ac:dyDescent="0.25">
      <c r="A239" s="26"/>
      <c r="B239" s="26"/>
    </row>
    <row r="240" spans="1:2" x14ac:dyDescent="0.25">
      <c r="A240" s="26"/>
      <c r="B240" s="26"/>
    </row>
    <row r="241" spans="1:2" x14ac:dyDescent="0.25">
      <c r="A241" s="26"/>
      <c r="B241" s="26"/>
    </row>
    <row r="242" spans="1:2" x14ac:dyDescent="0.25">
      <c r="A242" s="26"/>
      <c r="B242" s="26"/>
    </row>
    <row r="243" spans="1:2" x14ac:dyDescent="0.25">
      <c r="A243" s="26"/>
      <c r="B243" s="26"/>
    </row>
    <row r="244" spans="1:2" x14ac:dyDescent="0.25">
      <c r="A244" s="26"/>
      <c r="B244" s="26"/>
    </row>
    <row r="245" spans="1:2" x14ac:dyDescent="0.25">
      <c r="A245" s="26"/>
      <c r="B245" s="26"/>
    </row>
    <row r="246" spans="1:2" x14ac:dyDescent="0.25">
      <c r="A246" s="26"/>
      <c r="B246" s="26"/>
    </row>
    <row r="247" spans="1:2" x14ac:dyDescent="0.25">
      <c r="A247" s="26"/>
      <c r="B247" s="26"/>
    </row>
    <row r="248" spans="1:2" x14ac:dyDescent="0.25">
      <c r="A248" s="26"/>
      <c r="B248" s="26"/>
    </row>
    <row r="249" spans="1:2" x14ac:dyDescent="0.25">
      <c r="A249" s="26"/>
      <c r="B249" s="26"/>
    </row>
    <row r="250" spans="1:2" x14ac:dyDescent="0.25">
      <c r="A250" s="26"/>
      <c r="B250" s="26"/>
    </row>
    <row r="251" spans="1:2" x14ac:dyDescent="0.25">
      <c r="A251" s="26"/>
      <c r="B251" s="26"/>
    </row>
    <row r="252" spans="1:2" x14ac:dyDescent="0.25">
      <c r="A252" s="26"/>
      <c r="B252" s="26"/>
    </row>
    <row r="253" spans="1:2" x14ac:dyDescent="0.25">
      <c r="A253" s="26"/>
      <c r="B253" s="26"/>
    </row>
    <row r="254" spans="1:2" x14ac:dyDescent="0.25">
      <c r="A254" s="26"/>
      <c r="B254" s="26"/>
    </row>
    <row r="255" spans="1:2" x14ac:dyDescent="0.25">
      <c r="A255" s="26"/>
      <c r="B255" s="26"/>
    </row>
    <row r="256" spans="1:2" x14ac:dyDescent="0.25">
      <c r="A256" s="26"/>
      <c r="B256" s="26"/>
    </row>
    <row r="257" spans="1:2" x14ac:dyDescent="0.25">
      <c r="A257" s="26"/>
      <c r="B257" s="26"/>
    </row>
    <row r="258" spans="1:2" x14ac:dyDescent="0.25">
      <c r="A258" s="26"/>
      <c r="B258" s="26"/>
    </row>
    <row r="259" spans="1:2" x14ac:dyDescent="0.25">
      <c r="A259" s="26"/>
      <c r="B259" s="26"/>
    </row>
    <row r="260" spans="1:2" x14ac:dyDescent="0.25">
      <c r="A260" s="26"/>
      <c r="B260" s="26"/>
    </row>
    <row r="261" spans="1:2" x14ac:dyDescent="0.25">
      <c r="A261" s="26"/>
      <c r="B261" s="26"/>
    </row>
  </sheetData>
  <sheetProtection password="FD7E" sheet="1" objects="1" scenarios="1" formatColumns="0"/>
  <mergeCells count="20">
    <mergeCell ref="R40:R41"/>
    <mergeCell ref="T40:T41"/>
    <mergeCell ref="R30:R31"/>
    <mergeCell ref="T30:T31"/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</mergeCells>
  <pageMargins left="0.75" right="0.75" top="1" bottom="1" header="0.5" footer="0.5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7"/>
  <sheetViews>
    <sheetView showGridLines="0" view="pageBreakPreview" zoomScale="90" zoomScaleNormal="90" zoomScaleSheetLayoutView="90" workbookViewId="0">
      <selection activeCell="L19" sqref="L19"/>
    </sheetView>
  </sheetViews>
  <sheetFormatPr defaultColWidth="9.1796875" defaultRowHeight="11.5" x14ac:dyDescent="0.25"/>
  <cols>
    <col min="1" max="1" width="3.54296875" style="4" bestFit="1" customWidth="1"/>
    <col min="2" max="2" width="50.453125" style="3" customWidth="1"/>
    <col min="3" max="3" width="9.54296875" style="2" bestFit="1" customWidth="1"/>
    <col min="4" max="4" width="8.54296875" style="2" customWidth="1"/>
    <col min="5" max="5" width="7.453125" style="2" bestFit="1" customWidth="1"/>
    <col min="6" max="6" width="10.54296875" style="2" customWidth="1"/>
    <col min="7" max="7" width="9.54296875" style="2" bestFit="1" customWidth="1"/>
    <col min="8" max="8" width="2.453125" style="2" customWidth="1"/>
    <col min="9" max="9" width="9.54296875" style="2" bestFit="1" customWidth="1"/>
    <col min="10" max="10" width="7.81640625" style="2" bestFit="1" customWidth="1"/>
    <col min="11" max="11" width="7.453125" style="2" bestFit="1" customWidth="1"/>
    <col min="12" max="12" width="9.81640625" style="2" customWidth="1"/>
    <col min="13" max="13" width="9.54296875" style="2" bestFit="1" customWidth="1"/>
    <col min="14" max="14" width="1.81640625" style="2" customWidth="1"/>
    <col min="15" max="16" width="9.54296875" style="2" bestFit="1" customWidth="1"/>
    <col min="17" max="17" width="9.1796875" style="4"/>
    <col min="18" max="18" width="3.54296875" style="4" customWidth="1"/>
    <col min="19" max="19" width="2.81640625" style="4" customWidth="1"/>
    <col min="20" max="20" width="3.54296875" style="4" customWidth="1"/>
    <col min="21" max="16384" width="9.1796875" style="4"/>
  </cols>
  <sheetData>
    <row r="1" spans="1:21" s="7" customFormat="1" ht="13.5" customHeight="1" x14ac:dyDescent="0.3">
      <c r="A1" s="180">
        <v>25</v>
      </c>
      <c r="B1" s="181" t="str">
        <f>'2018'!B1:P1</f>
        <v>Poľnohospodárske družstvo Holice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50"/>
      <c r="R1" s="182"/>
      <c r="S1" s="51"/>
      <c r="T1" s="184" t="s">
        <v>43</v>
      </c>
      <c r="U1" s="25"/>
    </row>
    <row r="2" spans="1:21" s="7" customFormat="1" ht="13.5" customHeight="1" x14ac:dyDescent="0.3">
      <c r="A2" s="180"/>
      <c r="B2" s="185" t="s">
        <v>84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0"/>
      <c r="R2" s="183"/>
      <c r="S2" s="51"/>
      <c r="T2" s="184"/>
      <c r="U2" s="25"/>
    </row>
    <row r="3" spans="1:21" s="7" customFormat="1" ht="13.5" customHeight="1" x14ac:dyDescent="0.3">
      <c r="A3" s="180"/>
      <c r="B3" s="186" t="str">
        <f>'2018'!B3:P3</f>
        <v>k 31.12.2018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50"/>
      <c r="R3" s="183"/>
      <c r="S3" s="51"/>
      <c r="T3" s="184"/>
      <c r="U3" s="25"/>
    </row>
    <row r="4" spans="1:21" ht="12.5" x14ac:dyDescent="0.25">
      <c r="A4" s="180"/>
      <c r="B4" s="16"/>
      <c r="C4" s="9"/>
      <c r="D4" s="9"/>
      <c r="E4" s="9"/>
      <c r="F4" s="17"/>
      <c r="G4" s="9"/>
      <c r="H4" s="9"/>
      <c r="I4" s="9"/>
      <c r="J4" s="9"/>
      <c r="K4" s="9"/>
      <c r="L4" s="9"/>
      <c r="M4" s="9"/>
      <c r="N4" s="9"/>
      <c r="O4" s="9"/>
      <c r="P4" s="9"/>
      <c r="Q4" s="52"/>
      <c r="R4" s="183"/>
      <c r="S4" s="51"/>
      <c r="T4" s="184"/>
      <c r="U4" s="29"/>
    </row>
    <row r="5" spans="1:21" ht="12.5" x14ac:dyDescent="0.25">
      <c r="A5" s="180"/>
      <c r="B5" s="18"/>
      <c r="C5" s="188" t="s">
        <v>85</v>
      </c>
      <c r="D5" s="189"/>
      <c r="E5" s="189"/>
      <c r="F5" s="189"/>
      <c r="G5" s="189"/>
      <c r="H5" s="19"/>
      <c r="I5" s="188" t="s">
        <v>86</v>
      </c>
      <c r="J5" s="188"/>
      <c r="K5" s="188"/>
      <c r="L5" s="188"/>
      <c r="M5" s="188"/>
      <c r="N5" s="19"/>
      <c r="O5" s="188" t="s">
        <v>87</v>
      </c>
      <c r="P5" s="189"/>
      <c r="Q5" s="52"/>
      <c r="R5" s="183"/>
      <c r="S5" s="51"/>
      <c r="T5" s="184"/>
      <c r="U5" s="29"/>
    </row>
    <row r="6" spans="1:21" ht="12.5" x14ac:dyDescent="0.25">
      <c r="A6" s="180"/>
      <c r="B6" s="23" t="s">
        <v>88</v>
      </c>
      <c r="C6" s="71">
        <v>42005</v>
      </c>
      <c r="D6" s="54" t="s">
        <v>89</v>
      </c>
      <c r="E6" s="54" t="s">
        <v>90</v>
      </c>
      <c r="F6" s="54" t="s">
        <v>91</v>
      </c>
      <c r="G6" s="72" t="str">
        <f>B3</f>
        <v>k 31.12.2018</v>
      </c>
      <c r="H6" s="19"/>
      <c r="I6" s="71">
        <f>C6</f>
        <v>42005</v>
      </c>
      <c r="J6" s="54" t="s">
        <v>89</v>
      </c>
      <c r="K6" s="54" t="s">
        <v>90</v>
      </c>
      <c r="L6" s="54" t="s">
        <v>91</v>
      </c>
      <c r="M6" s="72" t="str">
        <f>G6</f>
        <v>k 31.12.2018</v>
      </c>
      <c r="N6" s="19"/>
      <c r="O6" s="72">
        <v>42004</v>
      </c>
      <c r="P6" s="72">
        <v>42369</v>
      </c>
      <c r="Q6" s="52"/>
      <c r="R6" s="183"/>
      <c r="S6" s="51"/>
      <c r="T6" s="184"/>
      <c r="U6" s="29"/>
    </row>
    <row r="7" spans="1:21" ht="13" x14ac:dyDescent="0.3">
      <c r="A7" s="180"/>
      <c r="B7" s="18"/>
      <c r="C7" s="19"/>
      <c r="D7" s="19"/>
      <c r="E7" s="19"/>
      <c r="F7" s="19"/>
      <c r="G7" s="19"/>
      <c r="H7" s="19"/>
      <c r="I7" s="19"/>
      <c r="J7" s="19" t="s">
        <v>3</v>
      </c>
      <c r="K7" s="19"/>
      <c r="L7" s="19" t="s">
        <v>3</v>
      </c>
      <c r="M7" s="19"/>
      <c r="N7" s="19"/>
      <c r="O7" s="19"/>
      <c r="P7" s="19"/>
      <c r="Q7" s="52"/>
      <c r="R7" s="56"/>
      <c r="S7" s="51"/>
      <c r="T7" s="184"/>
      <c r="U7" s="29"/>
    </row>
    <row r="8" spans="1:21" ht="13" x14ac:dyDescent="0.3">
      <c r="A8" s="180"/>
      <c r="B8" s="18"/>
      <c r="C8" s="19" t="s">
        <v>25</v>
      </c>
      <c r="D8" s="19" t="s">
        <v>25</v>
      </c>
      <c r="E8" s="19" t="s">
        <v>25</v>
      </c>
      <c r="F8" s="19" t="s">
        <v>25</v>
      </c>
      <c r="G8" s="19" t="s">
        <v>25</v>
      </c>
      <c r="H8" s="19"/>
      <c r="I8" s="19" t="s">
        <v>25</v>
      </c>
      <c r="J8" s="19" t="s">
        <v>25</v>
      </c>
      <c r="K8" s="19" t="s">
        <v>25</v>
      </c>
      <c r="L8" s="19" t="s">
        <v>25</v>
      </c>
      <c r="M8" s="19" t="s">
        <v>25</v>
      </c>
      <c r="N8" s="19"/>
      <c r="O8" s="19" t="s">
        <v>25</v>
      </c>
      <c r="P8" s="19" t="s">
        <v>25</v>
      </c>
      <c r="Q8" s="52"/>
      <c r="R8" s="56"/>
      <c r="S8" s="51"/>
      <c r="T8" s="184"/>
      <c r="U8" s="29"/>
    </row>
    <row r="9" spans="1:21" ht="13" x14ac:dyDescent="0.3">
      <c r="A9" s="180"/>
      <c r="B9" s="21" t="s">
        <v>92</v>
      </c>
      <c r="C9" s="8">
        <f>'2018'!C9</f>
        <v>0</v>
      </c>
      <c r="D9" s="8">
        <f>'2018'!D9</f>
        <v>0</v>
      </c>
      <c r="E9" s="8">
        <f>'2018'!E9</f>
        <v>0</v>
      </c>
      <c r="F9" s="8">
        <f>'2018'!F9</f>
        <v>0</v>
      </c>
      <c r="G9" s="8">
        <f>'2018'!G9</f>
        <v>0</v>
      </c>
      <c r="H9" s="19"/>
      <c r="I9" s="8">
        <f>'2018'!I9</f>
        <v>0</v>
      </c>
      <c r="J9" s="8">
        <f>'2018'!J9</f>
        <v>0</v>
      </c>
      <c r="K9" s="8">
        <f>'2018'!K9</f>
        <v>0</v>
      </c>
      <c r="L9" s="8">
        <f>'2018'!L9</f>
        <v>0</v>
      </c>
      <c r="M9" s="8">
        <f>'2018'!M9</f>
        <v>0</v>
      </c>
      <c r="N9" s="8"/>
      <c r="O9" s="8">
        <f>'2018'!O9</f>
        <v>0</v>
      </c>
      <c r="P9" s="8">
        <f>'2018'!P9</f>
        <v>0</v>
      </c>
      <c r="Q9" s="52"/>
      <c r="R9" s="56"/>
      <c r="S9" s="51"/>
      <c r="T9" s="184"/>
      <c r="U9" s="29"/>
    </row>
    <row r="10" spans="1:21" ht="15" customHeight="1" x14ac:dyDescent="0.3">
      <c r="A10" s="180"/>
      <c r="B10" s="21" t="s">
        <v>55</v>
      </c>
      <c r="C10" s="8">
        <f>'2018'!C10</f>
        <v>7770</v>
      </c>
      <c r="D10" s="8">
        <f>'2018'!D10</f>
        <v>21080</v>
      </c>
      <c r="E10" s="8">
        <f>'2018'!E10</f>
        <v>0</v>
      </c>
      <c r="F10" s="8">
        <f>'2018'!F10</f>
        <v>0</v>
      </c>
      <c r="G10" s="8">
        <f>'2018'!G10</f>
        <v>28850</v>
      </c>
      <c r="H10" s="19"/>
      <c r="I10" s="8">
        <f>'2018'!I10</f>
        <v>5626</v>
      </c>
      <c r="J10" s="8">
        <f>'2018'!J10</f>
        <v>5390</v>
      </c>
      <c r="K10" s="8">
        <f>'2018'!K10</f>
        <v>0</v>
      </c>
      <c r="L10" s="8">
        <f>'2018'!L10</f>
        <v>0</v>
      </c>
      <c r="M10" s="8">
        <f>'2018'!M10</f>
        <v>11016</v>
      </c>
      <c r="N10" s="8"/>
      <c r="O10" s="8">
        <f>'2018'!O10</f>
        <v>2144</v>
      </c>
      <c r="P10" s="8">
        <f>'2018'!P10</f>
        <v>17834</v>
      </c>
      <c r="Q10" s="52"/>
      <c r="R10" s="56"/>
      <c r="S10" s="51"/>
      <c r="T10" s="184"/>
      <c r="U10" s="29"/>
    </row>
    <row r="11" spans="1:21" ht="13" x14ac:dyDescent="0.3">
      <c r="A11" s="180"/>
      <c r="B11" s="21" t="s">
        <v>93</v>
      </c>
      <c r="C11" s="8">
        <f>'2018'!C11</f>
        <v>0</v>
      </c>
      <c r="D11" s="8">
        <f>'2018'!D11</f>
        <v>0</v>
      </c>
      <c r="E11" s="8">
        <f>'2018'!E11</f>
        <v>0</v>
      </c>
      <c r="F11" s="8">
        <f>'2018'!F11</f>
        <v>0</v>
      </c>
      <c r="G11" s="8">
        <f>'2018'!G11</f>
        <v>0</v>
      </c>
      <c r="H11" s="19"/>
      <c r="I11" s="8">
        <f>'2018'!I11</f>
        <v>0</v>
      </c>
      <c r="J11" s="8">
        <f>'2018'!J11</f>
        <v>0</v>
      </c>
      <c r="K11" s="8">
        <f>'2018'!K11</f>
        <v>0</v>
      </c>
      <c r="L11" s="8">
        <f>'2018'!L11</f>
        <v>0</v>
      </c>
      <c r="M11" s="8">
        <f>'2018'!M11</f>
        <v>0</v>
      </c>
      <c r="N11" s="8"/>
      <c r="O11" s="8">
        <f>'2018'!O11</f>
        <v>0</v>
      </c>
      <c r="P11" s="8">
        <f>'2018'!P11</f>
        <v>0</v>
      </c>
      <c r="Q11" s="52"/>
      <c r="R11" s="56"/>
      <c r="S11" s="51"/>
      <c r="T11" s="184"/>
      <c r="U11" s="29"/>
    </row>
    <row r="12" spans="1:21" ht="13" x14ac:dyDescent="0.3">
      <c r="A12" s="180"/>
      <c r="B12" s="21" t="s">
        <v>10</v>
      </c>
      <c r="C12" s="8">
        <f>'2018'!C12</f>
        <v>0</v>
      </c>
      <c r="D12" s="8">
        <f>'2018'!D12</f>
        <v>0</v>
      </c>
      <c r="E12" s="8">
        <f>'2018'!E12</f>
        <v>0</v>
      </c>
      <c r="F12" s="8">
        <f>'2018'!F12</f>
        <v>0</v>
      </c>
      <c r="G12" s="8">
        <f>'2018'!G12</f>
        <v>0</v>
      </c>
      <c r="H12" s="19"/>
      <c r="I12" s="8">
        <f>'2018'!I12</f>
        <v>0</v>
      </c>
      <c r="J12" s="8">
        <f>'2018'!J12</f>
        <v>0</v>
      </c>
      <c r="K12" s="8">
        <f>'2018'!K12</f>
        <v>0</v>
      </c>
      <c r="L12" s="8">
        <f>'2018'!L12</f>
        <v>0</v>
      </c>
      <c r="M12" s="8">
        <f>'2018'!M12</f>
        <v>0</v>
      </c>
      <c r="N12" s="8"/>
      <c r="O12" s="8">
        <f>'2018'!O12</f>
        <v>0</v>
      </c>
      <c r="P12" s="8">
        <f>'2018'!P12</f>
        <v>0</v>
      </c>
      <c r="Q12" s="52"/>
      <c r="R12" s="56"/>
      <c r="S12" s="51"/>
      <c r="T12" s="184"/>
      <c r="U12" s="29"/>
    </row>
    <row r="13" spans="1:21" ht="12.5" x14ac:dyDescent="0.25">
      <c r="A13" s="180"/>
      <c r="B13" s="21" t="s">
        <v>94</v>
      </c>
      <c r="C13" s="8">
        <f>'2018'!C13</f>
        <v>0</v>
      </c>
      <c r="D13" s="8">
        <f>'2018'!D13</f>
        <v>0</v>
      </c>
      <c r="E13" s="8">
        <f>'2018'!E13</f>
        <v>0</v>
      </c>
      <c r="F13" s="8">
        <f>'2018'!F13</f>
        <v>0</v>
      </c>
      <c r="G13" s="8">
        <f>'2018'!G13</f>
        <v>0</v>
      </c>
      <c r="H13" s="19"/>
      <c r="I13" s="8">
        <f>'2018'!I13</f>
        <v>0</v>
      </c>
      <c r="J13" s="8">
        <f>'2018'!J13</f>
        <v>0</v>
      </c>
      <c r="K13" s="8">
        <f>'2018'!K13</f>
        <v>0</v>
      </c>
      <c r="L13" s="8">
        <f>'2018'!L13</f>
        <v>0</v>
      </c>
      <c r="M13" s="8">
        <f>'2018'!M13</f>
        <v>0</v>
      </c>
      <c r="N13" s="8"/>
      <c r="O13" s="8">
        <f>'2018'!O13</f>
        <v>0</v>
      </c>
      <c r="P13" s="8">
        <f>'2018'!P13</f>
        <v>0</v>
      </c>
      <c r="Q13" s="52"/>
      <c r="R13" s="57"/>
      <c r="S13" s="58"/>
      <c r="T13" s="184"/>
      <c r="U13" s="29"/>
    </row>
    <row r="14" spans="1:21" ht="13" x14ac:dyDescent="0.3">
      <c r="A14" s="180"/>
      <c r="B14" s="16" t="s">
        <v>95</v>
      </c>
      <c r="C14" s="9">
        <f>'2018'!C14</f>
        <v>0</v>
      </c>
      <c r="D14" s="9">
        <f>'2018'!D14</f>
        <v>0</v>
      </c>
      <c r="E14" s="9">
        <f>'2018'!E14</f>
        <v>0</v>
      </c>
      <c r="F14" s="9">
        <f>'2018'!F14</f>
        <v>0</v>
      </c>
      <c r="G14" s="9">
        <f>'2018'!G14</f>
        <v>0</v>
      </c>
      <c r="H14" s="9"/>
      <c r="I14" s="9">
        <f>'2018'!I14</f>
        <v>0</v>
      </c>
      <c r="J14" s="9">
        <f>'2018'!J14</f>
        <v>0</v>
      </c>
      <c r="K14" s="9">
        <f>'2018'!K14</f>
        <v>0</v>
      </c>
      <c r="L14" s="9">
        <f>'2018'!L14</f>
        <v>0</v>
      </c>
      <c r="M14" s="9">
        <f>'2018'!M14</f>
        <v>0</v>
      </c>
      <c r="N14" s="16"/>
      <c r="O14" s="9">
        <f>'2018'!O14</f>
        <v>0</v>
      </c>
      <c r="P14" s="9">
        <f>'2018'!P14</f>
        <v>0</v>
      </c>
      <c r="Q14" s="52"/>
      <c r="R14" s="56"/>
      <c r="S14" s="51"/>
      <c r="T14" s="184"/>
      <c r="U14" s="29"/>
    </row>
    <row r="15" spans="1:21" ht="23" x14ac:dyDescent="0.3">
      <c r="A15" s="180"/>
      <c r="B15" s="24" t="s">
        <v>96</v>
      </c>
      <c r="C15" s="10">
        <f>'2018'!C15</f>
        <v>0</v>
      </c>
      <c r="D15" s="10">
        <f>'2018'!D15</f>
        <v>0</v>
      </c>
      <c r="E15" s="10">
        <f>'2018'!E15</f>
        <v>0</v>
      </c>
      <c r="F15" s="10">
        <f>'2018'!F15</f>
        <v>0</v>
      </c>
      <c r="G15" s="10">
        <f>'2018'!G15</f>
        <v>0</v>
      </c>
      <c r="H15" s="9"/>
      <c r="I15" s="10">
        <f>'2018'!I15</f>
        <v>0</v>
      </c>
      <c r="J15" s="10">
        <f>'2018'!J15</f>
        <v>0</v>
      </c>
      <c r="K15" s="10">
        <f>'2018'!K15</f>
        <v>0</v>
      </c>
      <c r="L15" s="10">
        <f>'2018'!L15</f>
        <v>0</v>
      </c>
      <c r="M15" s="10">
        <f>'2018'!M15</f>
        <v>0</v>
      </c>
      <c r="N15" s="16"/>
      <c r="O15" s="10">
        <f>'2018'!O15</f>
        <v>0</v>
      </c>
      <c r="P15" s="10">
        <f>'2018'!P15</f>
        <v>0</v>
      </c>
      <c r="Q15" s="52"/>
      <c r="R15" s="59"/>
      <c r="S15" s="51"/>
      <c r="T15" s="184"/>
      <c r="U15" s="29"/>
    </row>
    <row r="16" spans="1:21" ht="13" x14ac:dyDescent="0.3">
      <c r="A16" s="180"/>
      <c r="B16" s="20" t="s">
        <v>97</v>
      </c>
      <c r="C16" s="11">
        <f>'2018'!C16</f>
        <v>7770</v>
      </c>
      <c r="D16" s="11">
        <f>'2018'!D16</f>
        <v>21080</v>
      </c>
      <c r="E16" s="11">
        <f>'2018'!E16</f>
        <v>0</v>
      </c>
      <c r="F16" s="11">
        <f>'2018'!F16</f>
        <v>0</v>
      </c>
      <c r="G16" s="11">
        <f>'2018'!G16</f>
        <v>28850</v>
      </c>
      <c r="H16" s="11"/>
      <c r="I16" s="11">
        <f>'2018'!I16</f>
        <v>5626</v>
      </c>
      <c r="J16" s="11">
        <f>'2018'!J16</f>
        <v>5390</v>
      </c>
      <c r="K16" s="11">
        <f>'2018'!K16</f>
        <v>0</v>
      </c>
      <c r="L16" s="11">
        <f>'2018'!L16</f>
        <v>0</v>
      </c>
      <c r="M16" s="11">
        <f>'2018'!M16</f>
        <v>11016</v>
      </c>
      <c r="N16" s="11"/>
      <c r="O16" s="11">
        <f>'2018'!O16</f>
        <v>2144</v>
      </c>
      <c r="P16" s="11">
        <f>'2018'!P16</f>
        <v>17834</v>
      </c>
      <c r="Q16" s="52"/>
      <c r="R16" s="56"/>
      <c r="S16" s="51"/>
      <c r="T16" s="184"/>
      <c r="U16" s="29"/>
    </row>
    <row r="17" spans="1:21" ht="13" x14ac:dyDescent="0.3">
      <c r="A17" s="180"/>
      <c r="B17" s="2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52"/>
      <c r="R17" s="56"/>
      <c r="S17" s="51"/>
      <c r="T17" s="184"/>
      <c r="U17" s="29"/>
    </row>
    <row r="18" spans="1:21" ht="13" x14ac:dyDescent="0.3">
      <c r="A18" s="180"/>
      <c r="B18" s="21" t="s">
        <v>98</v>
      </c>
      <c r="C18" s="8">
        <f>'2018'!C18</f>
        <v>242334</v>
      </c>
      <c r="D18" s="8">
        <f>'2018'!D18</f>
        <v>31002</v>
      </c>
      <c r="E18" s="8">
        <f>'2018'!E18</f>
        <v>0</v>
      </c>
      <c r="F18" s="8">
        <f>'2018'!F18</f>
        <v>0</v>
      </c>
      <c r="G18" s="8">
        <f>'2018'!G18</f>
        <v>273336</v>
      </c>
      <c r="H18" s="8"/>
      <c r="I18" s="8">
        <f>'2018'!I18</f>
        <v>0</v>
      </c>
      <c r="J18" s="8">
        <f>'2018'!J18</f>
        <v>0</v>
      </c>
      <c r="K18" s="8">
        <f>'2018'!K18</f>
        <v>0</v>
      </c>
      <c r="L18" s="8">
        <f>'2018'!L18</f>
        <v>0</v>
      </c>
      <c r="M18" s="8">
        <f>'2018'!M18</f>
        <v>0</v>
      </c>
      <c r="N18" s="8"/>
      <c r="O18" s="8">
        <f>'2018'!O18</f>
        <v>242334</v>
      </c>
      <c r="P18" s="8">
        <f>'2018'!P18</f>
        <v>273336</v>
      </c>
      <c r="Q18" s="52"/>
      <c r="R18" s="56"/>
      <c r="S18" s="51"/>
      <c r="T18" s="184"/>
      <c r="U18" s="29"/>
    </row>
    <row r="19" spans="1:21" ht="12.5" x14ac:dyDescent="0.25">
      <c r="A19" s="180"/>
      <c r="B19" s="16" t="s">
        <v>99</v>
      </c>
      <c r="C19" s="9">
        <f>'2018'!C19</f>
        <v>2344912</v>
      </c>
      <c r="D19" s="9">
        <f>'2018'!D19</f>
        <v>14436</v>
      </c>
      <c r="E19" s="9">
        <f>'2018'!E19</f>
        <v>0</v>
      </c>
      <c r="F19" s="9">
        <f>'2018'!F19</f>
        <v>0</v>
      </c>
      <c r="G19" s="9">
        <f>'2018'!G19</f>
        <v>2359348</v>
      </c>
      <c r="H19" s="9"/>
      <c r="I19" s="9">
        <f>'2018'!I19</f>
        <v>2221726</v>
      </c>
      <c r="J19" s="9">
        <f>'2018'!J19</f>
        <v>31844</v>
      </c>
      <c r="K19" s="9">
        <f>'2018'!K19</f>
        <v>0</v>
      </c>
      <c r="L19" s="9">
        <f>'2018'!L19</f>
        <v>0</v>
      </c>
      <c r="M19" s="9">
        <f>'2018'!M19</f>
        <v>2253570</v>
      </c>
      <c r="N19" s="9"/>
      <c r="O19" s="9">
        <f>'2018'!O19</f>
        <v>123186</v>
      </c>
      <c r="P19" s="9">
        <f>'2018'!P19</f>
        <v>105778</v>
      </c>
      <c r="Q19" s="52"/>
      <c r="R19" s="57"/>
      <c r="S19" s="58"/>
      <c r="T19" s="57"/>
      <c r="U19" s="29"/>
    </row>
    <row r="20" spans="1:21" s="5" customFormat="1" ht="23" x14ac:dyDescent="0.25">
      <c r="A20" s="180"/>
      <c r="B20" s="24" t="s">
        <v>100</v>
      </c>
      <c r="C20" s="12">
        <f>'2018'!C20</f>
        <v>2190066</v>
      </c>
      <c r="D20" s="12">
        <f>'2018'!D20</f>
        <v>64834</v>
      </c>
      <c r="E20" s="12">
        <f>'2018'!E20</f>
        <v>29693</v>
      </c>
      <c r="F20" s="12">
        <f>'2018'!F20</f>
        <v>0</v>
      </c>
      <c r="G20" s="12">
        <f>'2018'!G20</f>
        <v>2225207</v>
      </c>
      <c r="H20" s="12"/>
      <c r="I20" s="12">
        <f>'2018'!I20</f>
        <v>1786597</v>
      </c>
      <c r="J20" s="12">
        <f>'2018'!J20</f>
        <v>173870</v>
      </c>
      <c r="K20" s="12">
        <f>'2018'!K20</f>
        <v>29693</v>
      </c>
      <c r="L20" s="12">
        <f>'2018'!L20</f>
        <v>0</v>
      </c>
      <c r="M20" s="12">
        <f>'2018'!M20</f>
        <v>1930774</v>
      </c>
      <c r="N20" s="12"/>
      <c r="O20" s="12">
        <f>'2018'!O20</f>
        <v>403469</v>
      </c>
      <c r="P20" s="12">
        <f>'2018'!P20</f>
        <v>294433</v>
      </c>
      <c r="Q20" s="60"/>
      <c r="R20" s="61"/>
      <c r="S20" s="61"/>
      <c r="T20" s="61"/>
      <c r="U20" s="42"/>
    </row>
    <row r="21" spans="1:21" s="5" customFormat="1" x14ac:dyDescent="0.25">
      <c r="A21" s="180"/>
      <c r="B21" s="24" t="s">
        <v>101</v>
      </c>
      <c r="C21" s="9">
        <f>'2018'!C21</f>
        <v>242518</v>
      </c>
      <c r="D21" s="9">
        <f>'2018'!D21</f>
        <v>0</v>
      </c>
      <c r="E21" s="9">
        <f>'2018'!E21</f>
        <v>0</v>
      </c>
      <c r="F21" s="9">
        <f>'2018'!F21</f>
        <v>0</v>
      </c>
      <c r="G21" s="9">
        <f>'2018'!G21</f>
        <v>242518</v>
      </c>
      <c r="H21" s="9"/>
      <c r="I21" s="9">
        <f>'2018'!I21</f>
        <v>242518</v>
      </c>
      <c r="J21" s="9">
        <f>'2018'!J21</f>
        <v>0</v>
      </c>
      <c r="K21" s="9">
        <f>'2018'!K21</f>
        <v>0</v>
      </c>
      <c r="L21" s="9">
        <f>'2018'!L21</f>
        <v>0</v>
      </c>
      <c r="M21" s="9">
        <f>'2018'!M21</f>
        <v>242518</v>
      </c>
      <c r="N21" s="16"/>
      <c r="O21" s="9">
        <f>'2018'!O21</f>
        <v>0</v>
      </c>
      <c r="P21" s="9">
        <f>'2018'!P21</f>
        <v>0</v>
      </c>
      <c r="Q21" s="60"/>
      <c r="R21" s="61"/>
      <c r="S21" s="61"/>
      <c r="T21" s="61"/>
      <c r="U21" s="42"/>
    </row>
    <row r="22" spans="1:21" s="5" customFormat="1" x14ac:dyDescent="0.25">
      <c r="A22" s="180"/>
      <c r="B22" s="24" t="s">
        <v>102</v>
      </c>
      <c r="C22" s="9">
        <f>'2018'!C22</f>
        <v>146802</v>
      </c>
      <c r="D22" s="9">
        <f>'2018'!D22</f>
        <v>144456</v>
      </c>
      <c r="E22" s="9">
        <f>'2018'!E22</f>
        <v>72778</v>
      </c>
      <c r="F22" s="9">
        <f>'2018'!F22</f>
        <v>0</v>
      </c>
      <c r="G22" s="9">
        <f>'2018'!G22</f>
        <v>218480</v>
      </c>
      <c r="H22" s="9"/>
      <c r="I22" s="9">
        <f>'2018'!I22</f>
        <v>67756</v>
      </c>
      <c r="J22" s="9">
        <f>'2018'!J22</f>
        <v>73597</v>
      </c>
      <c r="K22" s="9">
        <f>'2018'!K22</f>
        <v>72779</v>
      </c>
      <c r="L22" s="9">
        <f>'2018'!L22</f>
        <v>0</v>
      </c>
      <c r="M22" s="9">
        <f>'2018'!M22</f>
        <v>68574</v>
      </c>
      <c r="N22" s="16"/>
      <c r="O22" s="9">
        <f>'2018'!O22</f>
        <v>79046</v>
      </c>
      <c r="P22" s="9">
        <f>'2018'!P22</f>
        <v>149906</v>
      </c>
      <c r="Q22" s="60"/>
      <c r="R22" s="61"/>
      <c r="S22" s="61"/>
      <c r="T22" s="61"/>
      <c r="U22" s="42"/>
    </row>
    <row r="23" spans="1:21" ht="20" x14ac:dyDescent="0.25">
      <c r="A23" s="180"/>
      <c r="B23" s="16" t="s">
        <v>103</v>
      </c>
      <c r="C23" s="9">
        <f>'2018'!C23</f>
        <v>0</v>
      </c>
      <c r="D23" s="9">
        <f>'2018'!D23</f>
        <v>0</v>
      </c>
      <c r="E23" s="9">
        <f>'2018'!E23</f>
        <v>0</v>
      </c>
      <c r="F23" s="9">
        <f>'2018'!F23</f>
        <v>0</v>
      </c>
      <c r="G23" s="9">
        <f>'2018'!G23</f>
        <v>0</v>
      </c>
      <c r="H23" s="9"/>
      <c r="I23" s="9">
        <f>'2018'!I23</f>
        <v>0</v>
      </c>
      <c r="J23" s="9">
        <f>'2018'!J23</f>
        <v>0</v>
      </c>
      <c r="K23" s="9">
        <f>'2018'!K23</f>
        <v>0</v>
      </c>
      <c r="L23" s="9">
        <f>'2018'!L23</f>
        <v>0</v>
      </c>
      <c r="M23" s="9">
        <f>'2018'!M23</f>
        <v>0</v>
      </c>
      <c r="N23" s="16"/>
      <c r="O23" s="9">
        <f>'2018'!O23</f>
        <v>0</v>
      </c>
      <c r="P23" s="9">
        <f>'2018'!P23</f>
        <v>0</v>
      </c>
      <c r="Q23" s="52"/>
      <c r="R23" s="62" t="s">
        <v>41</v>
      </c>
      <c r="S23" s="63"/>
      <c r="T23" s="73" t="s">
        <v>42</v>
      </c>
      <c r="U23" s="29"/>
    </row>
    <row r="24" spans="1:21" x14ac:dyDescent="0.25">
      <c r="A24" s="180"/>
      <c r="B24" s="16" t="s">
        <v>104</v>
      </c>
      <c r="C24" s="9">
        <f>'2018'!C24</f>
        <v>0</v>
      </c>
      <c r="D24" s="9">
        <f>'2018'!D24</f>
        <v>0</v>
      </c>
      <c r="E24" s="9">
        <f>'2018'!E24</f>
        <v>0</v>
      </c>
      <c r="F24" s="9">
        <f>'2018'!F24</f>
        <v>0</v>
      </c>
      <c r="G24" s="9">
        <f>'2018'!G24</f>
        <v>0</v>
      </c>
      <c r="H24" s="9"/>
      <c r="I24" s="9">
        <f>'2018'!I24</f>
        <v>0</v>
      </c>
      <c r="J24" s="9">
        <f>'2018'!J24</f>
        <v>0</v>
      </c>
      <c r="K24" s="9">
        <f>'2018'!K24</f>
        <v>0</v>
      </c>
      <c r="L24" s="9">
        <f>'2018'!L24</f>
        <v>0</v>
      </c>
      <c r="M24" s="9">
        <f>'2018'!M24</f>
        <v>0</v>
      </c>
      <c r="N24" s="16"/>
      <c r="O24" s="9">
        <f>'2018'!O24</f>
        <v>0</v>
      </c>
      <c r="P24" s="9">
        <f>'2018'!P24</f>
        <v>0</v>
      </c>
      <c r="Q24" s="52"/>
      <c r="R24" s="63"/>
      <c r="S24" s="63"/>
      <c r="T24" s="63"/>
      <c r="U24" s="29"/>
    </row>
    <row r="25" spans="1:21" x14ac:dyDescent="0.25">
      <c r="A25" s="180"/>
      <c r="B25" s="16" t="s">
        <v>105</v>
      </c>
      <c r="C25" s="10">
        <f>'2018'!C25</f>
        <v>0</v>
      </c>
      <c r="D25" s="10">
        <f>'2018'!D25</f>
        <v>0</v>
      </c>
      <c r="E25" s="10">
        <f>'2018'!E25</f>
        <v>0</v>
      </c>
      <c r="F25" s="10">
        <f>'2018'!F25</f>
        <v>0</v>
      </c>
      <c r="G25" s="10">
        <f>'2018'!G25</f>
        <v>0</v>
      </c>
      <c r="H25" s="9"/>
      <c r="I25" s="10">
        <f>'2018'!I25</f>
        <v>0</v>
      </c>
      <c r="J25" s="10">
        <f>'2018'!J25</f>
        <v>0</v>
      </c>
      <c r="K25" s="10">
        <f>'2018'!K25</f>
        <v>0</v>
      </c>
      <c r="L25" s="10">
        <f>'2018'!L25</f>
        <v>0</v>
      </c>
      <c r="M25" s="10">
        <f>'2018'!M25</f>
        <v>0</v>
      </c>
      <c r="N25" s="16"/>
      <c r="O25" s="10">
        <f>'2018'!O25</f>
        <v>0</v>
      </c>
      <c r="P25" s="10">
        <f>'2018'!P25</f>
        <v>0</v>
      </c>
      <c r="Q25" s="52"/>
      <c r="R25" s="178">
        <f>'2018'!R26</f>
        <v>2</v>
      </c>
      <c r="S25" s="63"/>
      <c r="T25" s="63"/>
      <c r="U25" s="29"/>
    </row>
    <row r="26" spans="1:21" ht="15" customHeight="1" x14ac:dyDescent="0.25">
      <c r="A26" s="180"/>
      <c r="B26" s="20" t="s">
        <v>106</v>
      </c>
      <c r="C26" s="13">
        <f>'2018'!C26</f>
        <v>5166632</v>
      </c>
      <c r="D26" s="13">
        <f>'2018'!D26</f>
        <v>254728</v>
      </c>
      <c r="E26" s="13">
        <f>'2018'!E26</f>
        <v>102471</v>
      </c>
      <c r="F26" s="13">
        <f>'2018'!F26</f>
        <v>0</v>
      </c>
      <c r="G26" s="13">
        <f>'2018'!G26</f>
        <v>5318889</v>
      </c>
      <c r="H26" s="13"/>
      <c r="I26" s="13">
        <f>'2018'!I26</f>
        <v>4318597</v>
      </c>
      <c r="J26" s="13">
        <f>'2018'!J26</f>
        <v>279311</v>
      </c>
      <c r="K26" s="13">
        <f>'2018'!K26</f>
        <v>102472</v>
      </c>
      <c r="L26" s="13">
        <f>'2018'!L26</f>
        <v>0</v>
      </c>
      <c r="M26" s="13">
        <f>'2018'!M26</f>
        <v>4495436</v>
      </c>
      <c r="N26" s="13"/>
      <c r="O26" s="13">
        <f>'2018'!O26</f>
        <v>848035</v>
      </c>
      <c r="P26" s="13">
        <f>'2018'!P26</f>
        <v>823453</v>
      </c>
      <c r="Q26" s="52"/>
      <c r="R26" s="179"/>
      <c r="S26" s="63"/>
      <c r="T26" s="63"/>
      <c r="U26" s="29"/>
    </row>
    <row r="27" spans="1:21" ht="12.75" customHeight="1" x14ac:dyDescent="0.25">
      <c r="A27" s="180"/>
      <c r="B27" s="20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52"/>
      <c r="R27" s="178">
        <f>'2018'!R28</f>
        <v>0</v>
      </c>
      <c r="S27" s="63"/>
      <c r="T27" s="63"/>
      <c r="U27" s="29"/>
    </row>
    <row r="28" spans="1:21" s="5" customFormat="1" x14ac:dyDescent="0.25">
      <c r="A28" s="180"/>
      <c r="B28" s="39" t="s">
        <v>107</v>
      </c>
      <c r="C28" s="40">
        <f>'2018'!C28</f>
        <v>0</v>
      </c>
      <c r="D28" s="40">
        <f>'2018'!D28</f>
        <v>0</v>
      </c>
      <c r="E28" s="40">
        <f>'2018'!E28</f>
        <v>0</v>
      </c>
      <c r="F28" s="40">
        <f>'2018'!F28</f>
        <v>0</v>
      </c>
      <c r="G28" s="40">
        <f>'2018'!G28</f>
        <v>0</v>
      </c>
      <c r="H28" s="14"/>
      <c r="I28" s="40">
        <f>'2018'!I28</f>
        <v>0</v>
      </c>
      <c r="J28" s="40">
        <f>'2018'!J28</f>
        <v>0</v>
      </c>
      <c r="K28" s="40">
        <f>'2018'!K28</f>
        <v>0</v>
      </c>
      <c r="L28" s="40">
        <f>'2018'!L28</f>
        <v>0</v>
      </c>
      <c r="M28" s="40">
        <f>'2018'!M28</f>
        <v>0</v>
      </c>
      <c r="N28" s="14"/>
      <c r="O28" s="40">
        <f>'2018'!O28</f>
        <v>0</v>
      </c>
      <c r="P28" s="40">
        <f>'2018'!P28</f>
        <v>0</v>
      </c>
      <c r="Q28" s="60"/>
      <c r="R28" s="179"/>
      <c r="S28" s="61"/>
      <c r="T28" s="61"/>
      <c r="U28" s="42"/>
    </row>
    <row r="29" spans="1:21" s="5" customFormat="1" ht="23" x14ac:dyDescent="0.25">
      <c r="A29" s="180"/>
      <c r="B29" s="39" t="s">
        <v>108</v>
      </c>
      <c r="C29" s="40">
        <f>'2018'!C29</f>
        <v>0</v>
      </c>
      <c r="D29" s="40">
        <f>'2018'!D29</f>
        <v>0</v>
      </c>
      <c r="E29" s="40">
        <f>'2018'!E29</f>
        <v>0</v>
      </c>
      <c r="F29" s="40">
        <f>'2018'!F29</f>
        <v>0</v>
      </c>
      <c r="G29" s="40">
        <f>'2018'!G29</f>
        <v>0</v>
      </c>
      <c r="H29" s="14"/>
      <c r="I29" s="40">
        <f>'2018'!I29</f>
        <v>0</v>
      </c>
      <c r="J29" s="40">
        <f>'2018'!J29</f>
        <v>0</v>
      </c>
      <c r="K29" s="40">
        <f>'2018'!K29</f>
        <v>0</v>
      </c>
      <c r="L29" s="40">
        <f>'2018'!L29</f>
        <v>0</v>
      </c>
      <c r="M29" s="40">
        <f>'2018'!M29</f>
        <v>0</v>
      </c>
      <c r="N29" s="14"/>
      <c r="O29" s="40">
        <f>'2018'!O29</f>
        <v>0</v>
      </c>
      <c r="P29" s="40">
        <f>'2018'!P29</f>
        <v>0</v>
      </c>
      <c r="Q29" s="60"/>
      <c r="R29" s="64">
        <f>'2018'!R29</f>
        <v>2</v>
      </c>
      <c r="S29" s="61"/>
      <c r="T29" s="64">
        <f>'2018'!T29</f>
        <v>0</v>
      </c>
      <c r="U29" s="42"/>
    </row>
    <row r="30" spans="1:21" ht="12.5" x14ac:dyDescent="0.25">
      <c r="A30" s="180"/>
      <c r="B30" s="49" t="s">
        <v>109</v>
      </c>
      <c r="C30" s="28">
        <f>'2018'!C30</f>
        <v>0</v>
      </c>
      <c r="D30" s="28">
        <f>'2018'!D30</f>
        <v>0</v>
      </c>
      <c r="E30" s="28">
        <f>'2018'!E30</f>
        <v>0</v>
      </c>
      <c r="F30" s="28">
        <f>'2018'!F30</f>
        <v>0</v>
      </c>
      <c r="G30" s="28">
        <f>'2018'!G30</f>
        <v>0</v>
      </c>
      <c r="H30" s="9"/>
      <c r="I30" s="28">
        <f>'2018'!I30</f>
        <v>0</v>
      </c>
      <c r="J30" s="28">
        <f>'2018'!J30</f>
        <v>0</v>
      </c>
      <c r="K30" s="28">
        <f>'2018'!K30</f>
        <v>0</v>
      </c>
      <c r="L30" s="28">
        <f>'2018'!L30</f>
        <v>0</v>
      </c>
      <c r="M30" s="28">
        <f>'2018'!M30</f>
        <v>0</v>
      </c>
      <c r="N30" s="16"/>
      <c r="O30" s="28">
        <f>'2018'!O30</f>
        <v>0</v>
      </c>
      <c r="P30" s="28">
        <f>'2018'!P30</f>
        <v>0</v>
      </c>
      <c r="Q30" s="52"/>
      <c r="R30" s="178">
        <f>'2018'!R30:R31</f>
        <v>0</v>
      </c>
      <c r="S30" s="65"/>
      <c r="T30" s="178">
        <f>'2018'!T30:T31</f>
        <v>0</v>
      </c>
      <c r="U30" s="29"/>
    </row>
    <row r="31" spans="1:21" ht="12.5" x14ac:dyDescent="0.25">
      <c r="A31" s="180"/>
      <c r="B31" s="48" t="s">
        <v>110</v>
      </c>
      <c r="C31" s="34">
        <f>'2018'!C31</f>
        <v>0</v>
      </c>
      <c r="D31" s="34">
        <f>'2018'!D31</f>
        <v>0</v>
      </c>
      <c r="E31" s="34">
        <f>'2018'!E31</f>
        <v>0</v>
      </c>
      <c r="F31" s="34">
        <f>'2018'!F31</f>
        <v>0</v>
      </c>
      <c r="G31" s="34">
        <f>'2018'!G31</f>
        <v>0</v>
      </c>
      <c r="H31" s="9"/>
      <c r="I31" s="34">
        <f>'2018'!I31</f>
        <v>0</v>
      </c>
      <c r="J31" s="34">
        <f>'2018'!J31</f>
        <v>0</v>
      </c>
      <c r="K31" s="34">
        <f>'2018'!K31</f>
        <v>0</v>
      </c>
      <c r="L31" s="34">
        <f>'2018'!L31</f>
        <v>0</v>
      </c>
      <c r="M31" s="34">
        <f>'2018'!M31</f>
        <v>0</v>
      </c>
      <c r="N31" s="16"/>
      <c r="O31" s="34">
        <f>'2018'!O31</f>
        <v>0</v>
      </c>
      <c r="P31" s="34">
        <f>'2018'!P31</f>
        <v>0</v>
      </c>
      <c r="Q31" s="52"/>
      <c r="R31" s="179"/>
      <c r="S31" s="65"/>
      <c r="T31" s="179"/>
      <c r="U31" s="29"/>
    </row>
    <row r="32" spans="1:21" ht="23" x14ac:dyDescent="0.25">
      <c r="A32" s="180"/>
      <c r="B32" s="48" t="s">
        <v>111</v>
      </c>
      <c r="C32" s="9">
        <f>'2018'!C32</f>
        <v>0</v>
      </c>
      <c r="D32" s="9">
        <f>'2018'!D32</f>
        <v>0</v>
      </c>
      <c r="E32" s="9">
        <f>'2018'!E32</f>
        <v>0</v>
      </c>
      <c r="F32" s="9">
        <f>'2018'!F32</f>
        <v>0</v>
      </c>
      <c r="G32" s="9">
        <f>'2018'!G32</f>
        <v>0</v>
      </c>
      <c r="H32" s="9"/>
      <c r="I32" s="9">
        <f>'2018'!I32</f>
        <v>0</v>
      </c>
      <c r="J32" s="9">
        <f>'2018'!J32</f>
        <v>0</v>
      </c>
      <c r="K32" s="9">
        <f>'2018'!K32</f>
        <v>0</v>
      </c>
      <c r="L32" s="9">
        <f>'2018'!L32</f>
        <v>0</v>
      </c>
      <c r="M32" s="9">
        <f>'2018'!M32</f>
        <v>0</v>
      </c>
      <c r="N32" s="16"/>
      <c r="O32" s="9">
        <f>'2018'!O32</f>
        <v>0</v>
      </c>
      <c r="P32" s="9">
        <f>'2018'!P32</f>
        <v>0</v>
      </c>
      <c r="Q32" s="52"/>
      <c r="R32" s="64">
        <f>'2018'!R32</f>
        <v>3</v>
      </c>
      <c r="S32" s="65"/>
      <c r="T32" s="64">
        <f>'2018'!T32</f>
        <v>1</v>
      </c>
      <c r="U32" s="29"/>
    </row>
    <row r="33" spans="1:21" ht="12.5" x14ac:dyDescent="0.25">
      <c r="A33" s="180"/>
      <c r="B33" s="48" t="s">
        <v>112</v>
      </c>
      <c r="C33" s="9">
        <f>'2018'!C33</f>
        <v>0</v>
      </c>
      <c r="D33" s="9">
        <f>'2018'!D33</f>
        <v>0</v>
      </c>
      <c r="E33" s="9">
        <f>'2018'!E33</f>
        <v>0</v>
      </c>
      <c r="F33" s="9">
        <f>'2018'!F33</f>
        <v>0</v>
      </c>
      <c r="G33" s="9">
        <f>'2018'!G33</f>
        <v>0</v>
      </c>
      <c r="H33" s="9"/>
      <c r="I33" s="9">
        <f>'2018'!I33</f>
        <v>0</v>
      </c>
      <c r="J33" s="9">
        <f>'2018'!J33</f>
        <v>0</v>
      </c>
      <c r="K33" s="9">
        <f>'2018'!K33</f>
        <v>0</v>
      </c>
      <c r="L33" s="9">
        <f>'2018'!L33</f>
        <v>0</v>
      </c>
      <c r="M33" s="9">
        <f>'2018'!M33</f>
        <v>0</v>
      </c>
      <c r="N33" s="16"/>
      <c r="O33" s="9">
        <f>'2018'!O33</f>
        <v>0</v>
      </c>
      <c r="P33" s="9">
        <f>'2018'!P33</f>
        <v>0</v>
      </c>
      <c r="Q33" s="52"/>
      <c r="R33" s="178">
        <f>'2018'!R33:R34</f>
        <v>6</v>
      </c>
      <c r="S33" s="65"/>
      <c r="T33" s="178">
        <f>'2018'!T33:T34</f>
        <v>9</v>
      </c>
      <c r="U33" s="29"/>
    </row>
    <row r="34" spans="1:21" ht="12.5" x14ac:dyDescent="0.25">
      <c r="A34" s="180"/>
      <c r="B34" s="48" t="s">
        <v>113</v>
      </c>
      <c r="C34" s="9">
        <f>'2018'!C34</f>
        <v>13278</v>
      </c>
      <c r="D34" s="9">
        <f>'2018'!D34</f>
        <v>0</v>
      </c>
      <c r="E34" s="9">
        <f>'2018'!E34</f>
        <v>0</v>
      </c>
      <c r="F34" s="9">
        <f>'2018'!F34</f>
        <v>0</v>
      </c>
      <c r="G34" s="9">
        <f>'2018'!G34</f>
        <v>13278</v>
      </c>
      <c r="H34" s="9"/>
      <c r="I34" s="9">
        <f>'2018'!I34</f>
        <v>13278</v>
      </c>
      <c r="J34" s="9">
        <f>'2018'!J34</f>
        <v>0</v>
      </c>
      <c r="K34" s="9">
        <f>'2018'!K34</f>
        <v>0</v>
      </c>
      <c r="L34" s="9">
        <f>'2018'!L34</f>
        <v>0</v>
      </c>
      <c r="M34" s="9">
        <f>'2018'!M34</f>
        <v>13278</v>
      </c>
      <c r="N34" s="16"/>
      <c r="O34" s="9">
        <f>'2018'!O34</f>
        <v>0</v>
      </c>
      <c r="P34" s="9">
        <f>'2018'!P34</f>
        <v>0</v>
      </c>
      <c r="Q34" s="52"/>
      <c r="R34" s="179"/>
      <c r="S34" s="65"/>
      <c r="T34" s="179"/>
      <c r="U34" s="29"/>
    </row>
    <row r="35" spans="1:21" ht="23" x14ac:dyDescent="0.25">
      <c r="A35" s="180"/>
      <c r="B35" s="48" t="s">
        <v>114</v>
      </c>
      <c r="C35" s="9">
        <f>'2018'!C35</f>
        <v>0</v>
      </c>
      <c r="D35" s="9">
        <f>'2018'!D35</f>
        <v>0</v>
      </c>
      <c r="E35" s="9">
        <f>'2018'!E35</f>
        <v>0</v>
      </c>
      <c r="F35" s="9">
        <f>'2018'!F35</f>
        <v>0</v>
      </c>
      <c r="G35" s="9">
        <f>'2018'!G35</f>
        <v>0</v>
      </c>
      <c r="H35" s="9"/>
      <c r="I35" s="9">
        <f>'2018'!I35</f>
        <v>0</v>
      </c>
      <c r="J35" s="9">
        <f>'2018'!J35</f>
        <v>0</v>
      </c>
      <c r="K35" s="9">
        <f>'2018'!K35</f>
        <v>0</v>
      </c>
      <c r="L35" s="9">
        <f>'2018'!L35</f>
        <v>0</v>
      </c>
      <c r="M35" s="9">
        <f>'2018'!M35</f>
        <v>0</v>
      </c>
      <c r="N35" s="16"/>
      <c r="O35" s="9">
        <f>'2018'!O35</f>
        <v>0</v>
      </c>
      <c r="P35" s="9">
        <f>'2018'!P35</f>
        <v>0</v>
      </c>
      <c r="Q35" s="52"/>
      <c r="R35" s="64">
        <f>'2018'!R35</f>
        <v>5</v>
      </c>
      <c r="S35" s="65"/>
      <c r="T35" s="64">
        <f>'2018'!T35</f>
        <v>1</v>
      </c>
      <c r="U35" s="29"/>
    </row>
    <row r="36" spans="1:21" ht="12.5" x14ac:dyDescent="0.25">
      <c r="A36" s="180"/>
      <c r="B36" s="48" t="s">
        <v>115</v>
      </c>
      <c r="C36" s="9">
        <f>'2018'!C36</f>
        <v>0</v>
      </c>
      <c r="D36" s="9">
        <f>'2018'!D36</f>
        <v>0</v>
      </c>
      <c r="E36" s="9">
        <f>'2018'!E36</f>
        <v>0</v>
      </c>
      <c r="F36" s="9">
        <f>'2018'!F36</f>
        <v>0</v>
      </c>
      <c r="G36" s="9">
        <f>'2018'!G36</f>
        <v>0</v>
      </c>
      <c r="H36" s="9"/>
      <c r="I36" s="9">
        <f>'2018'!I36</f>
        <v>0</v>
      </c>
      <c r="J36" s="9">
        <f>'2018'!J36</f>
        <v>0</v>
      </c>
      <c r="K36" s="9">
        <f>'2018'!K36</f>
        <v>0</v>
      </c>
      <c r="L36" s="9">
        <f>'2018'!L36</f>
        <v>0</v>
      </c>
      <c r="M36" s="9">
        <f>'2018'!M36</f>
        <v>0</v>
      </c>
      <c r="N36" s="16"/>
      <c r="O36" s="9">
        <f>'2018'!O36</f>
        <v>0</v>
      </c>
      <c r="P36" s="9">
        <f>'2018'!P36</f>
        <v>0</v>
      </c>
      <c r="Q36" s="52"/>
      <c r="R36" s="178">
        <f>'2018'!R36:R37</f>
        <v>6</v>
      </c>
      <c r="S36" s="65"/>
      <c r="T36" s="178">
        <f>'2018'!T36:T37</f>
        <v>4</v>
      </c>
      <c r="U36" s="29"/>
    </row>
    <row r="37" spans="1:21" ht="12.5" x14ac:dyDescent="0.25">
      <c r="A37" s="180"/>
      <c r="B37" s="48" t="s">
        <v>116</v>
      </c>
      <c r="C37" s="9">
        <f>'2018'!C37</f>
        <v>0</v>
      </c>
      <c r="D37" s="9">
        <f>'2018'!D37</f>
        <v>0</v>
      </c>
      <c r="E37" s="9">
        <f>'2018'!E37</f>
        <v>0</v>
      </c>
      <c r="F37" s="9">
        <f>'2018'!F37</f>
        <v>0</v>
      </c>
      <c r="G37" s="9">
        <f>'2018'!G37</f>
        <v>0</v>
      </c>
      <c r="H37" s="9"/>
      <c r="I37" s="9">
        <f>'2018'!I37</f>
        <v>0</v>
      </c>
      <c r="J37" s="9">
        <f>'2018'!J37</f>
        <v>0</v>
      </c>
      <c r="K37" s="9">
        <f>'2018'!K37</f>
        <v>0</v>
      </c>
      <c r="L37" s="9">
        <f>'2018'!L37</f>
        <v>0</v>
      </c>
      <c r="M37" s="9">
        <f>'2018'!M37</f>
        <v>0</v>
      </c>
      <c r="N37" s="16"/>
      <c r="O37" s="9">
        <f>'2018'!O37</f>
        <v>0</v>
      </c>
      <c r="P37" s="9">
        <f>'2018'!P37</f>
        <v>0</v>
      </c>
      <c r="Q37" s="52"/>
      <c r="R37" s="179"/>
      <c r="S37" s="65"/>
      <c r="T37" s="179"/>
      <c r="U37" s="29"/>
    </row>
    <row r="38" spans="1:21" ht="12.5" x14ac:dyDescent="0.25">
      <c r="A38" s="180"/>
      <c r="B38" s="48" t="s">
        <v>117</v>
      </c>
      <c r="C38" s="10">
        <f>'2018'!C38</f>
        <v>0</v>
      </c>
      <c r="D38" s="10">
        <f>'2018'!D38</f>
        <v>0</v>
      </c>
      <c r="E38" s="10">
        <f>'2018'!E38</f>
        <v>0</v>
      </c>
      <c r="F38" s="10">
        <f>'2018'!F38</f>
        <v>0</v>
      </c>
      <c r="G38" s="10">
        <f>'2018'!G38</f>
        <v>0</v>
      </c>
      <c r="H38" s="9"/>
      <c r="I38" s="10">
        <f>'2018'!I38</f>
        <v>0</v>
      </c>
      <c r="J38" s="10">
        <f>'2018'!J38</f>
        <v>0</v>
      </c>
      <c r="K38" s="10">
        <f>'2018'!K38</f>
        <v>0</v>
      </c>
      <c r="L38" s="10">
        <f>'2018'!L38</f>
        <v>0</v>
      </c>
      <c r="M38" s="10">
        <f>'2018'!M38</f>
        <v>0</v>
      </c>
      <c r="N38" s="16"/>
      <c r="O38" s="10">
        <f>'2018'!O38</f>
        <v>0</v>
      </c>
      <c r="P38" s="10">
        <f>'2018'!P38</f>
        <v>0</v>
      </c>
      <c r="Q38" s="52"/>
      <c r="R38" s="178">
        <f>'2018'!R38:R39</f>
        <v>6</v>
      </c>
      <c r="S38" s="65"/>
      <c r="T38" s="178">
        <f>'2018'!T38:T39</f>
        <v>3</v>
      </c>
      <c r="U38" s="29"/>
    </row>
    <row r="39" spans="1:21" ht="15" customHeight="1" x14ac:dyDescent="0.25">
      <c r="A39" s="180"/>
      <c r="B39" s="20" t="s">
        <v>118</v>
      </c>
      <c r="C39" s="13">
        <f>'2018'!C39</f>
        <v>13278</v>
      </c>
      <c r="D39" s="13">
        <f>'2018'!D39</f>
        <v>0</v>
      </c>
      <c r="E39" s="13">
        <f>'2018'!E39</f>
        <v>0</v>
      </c>
      <c r="F39" s="13">
        <f>'2018'!F39</f>
        <v>0</v>
      </c>
      <c r="G39" s="13">
        <f>'2018'!G39</f>
        <v>13278</v>
      </c>
      <c r="H39" s="13"/>
      <c r="I39" s="13">
        <f>'2018'!I39</f>
        <v>13278</v>
      </c>
      <c r="J39" s="13">
        <f>'2018'!J39</f>
        <v>0</v>
      </c>
      <c r="K39" s="13">
        <f>'2018'!K39</f>
        <v>0</v>
      </c>
      <c r="L39" s="13">
        <f>'2018'!L39</f>
        <v>0</v>
      </c>
      <c r="M39" s="13">
        <f>'2018'!M39</f>
        <v>13278</v>
      </c>
      <c r="N39" s="13"/>
      <c r="O39" s="13">
        <f>'2018'!O39</f>
        <v>0</v>
      </c>
      <c r="P39" s="13">
        <f>'2018'!P39</f>
        <v>0</v>
      </c>
      <c r="Q39" s="52"/>
      <c r="R39" s="179"/>
      <c r="S39" s="65"/>
      <c r="T39" s="179"/>
      <c r="U39" s="29"/>
    </row>
    <row r="40" spans="1:21" ht="12.5" x14ac:dyDescent="0.25">
      <c r="A40" s="180"/>
      <c r="B40" s="16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52"/>
      <c r="R40" s="178">
        <f>'2018'!R40:R41</f>
        <v>6</v>
      </c>
      <c r="S40" s="65"/>
      <c r="T40" s="178">
        <f>'2018'!T40:T41</f>
        <v>4</v>
      </c>
      <c r="U40" s="29"/>
    </row>
    <row r="41" spans="1:21" s="6" customFormat="1" ht="13" thickBot="1" x14ac:dyDescent="0.3">
      <c r="A41" s="180"/>
      <c r="B41" s="22" t="s">
        <v>119</v>
      </c>
      <c r="C41" s="15">
        <f>'2018'!C41</f>
        <v>5187680</v>
      </c>
      <c r="D41" s="15">
        <f>'2018'!D41</f>
        <v>275808</v>
      </c>
      <c r="E41" s="15">
        <f>'2018'!E41</f>
        <v>102471</v>
      </c>
      <c r="F41" s="15">
        <f>'2018'!F41</f>
        <v>0</v>
      </c>
      <c r="G41" s="15">
        <f>'2018'!G41</f>
        <v>5361017</v>
      </c>
      <c r="H41" s="13"/>
      <c r="I41" s="15">
        <f>'2018'!I41</f>
        <v>4337501</v>
      </c>
      <c r="J41" s="15">
        <f>'2018'!J41</f>
        <v>284701</v>
      </c>
      <c r="K41" s="15">
        <f>'2018'!K41</f>
        <v>102472</v>
      </c>
      <c r="L41" s="15">
        <f>'2018'!L41</f>
        <v>0</v>
      </c>
      <c r="M41" s="15">
        <f>'2018'!M41</f>
        <v>4519730</v>
      </c>
      <c r="N41" s="13"/>
      <c r="O41" s="15">
        <f>'2018'!O41</f>
        <v>850179</v>
      </c>
      <c r="P41" s="15">
        <f>'2018'!P41</f>
        <v>841287</v>
      </c>
      <c r="Q41" s="66"/>
      <c r="R41" s="179"/>
      <c r="S41" s="65"/>
      <c r="T41" s="179"/>
      <c r="U41" s="46"/>
    </row>
    <row r="42" spans="1:21" ht="12" thickTop="1" x14ac:dyDescent="0.25">
      <c r="A42" s="180"/>
      <c r="B42" s="16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52"/>
      <c r="R42" s="52"/>
      <c r="S42" s="52"/>
      <c r="T42" s="52"/>
    </row>
    <row r="43" spans="1:21" x14ac:dyDescent="0.25">
      <c r="A43" s="180"/>
      <c r="B43" s="1"/>
    </row>
    <row r="44" spans="1:21" x14ac:dyDescent="0.25">
      <c r="A44" s="180"/>
      <c r="B44" s="1"/>
    </row>
    <row r="45" spans="1:21" x14ac:dyDescent="0.25">
      <c r="A45" s="1"/>
      <c r="B45" s="1"/>
    </row>
    <row r="46" spans="1:21" x14ac:dyDescent="0.25">
      <c r="A46" s="1"/>
      <c r="B46" s="1"/>
    </row>
    <row r="47" spans="1:21" x14ac:dyDescent="0.25">
      <c r="A47" s="1"/>
      <c r="B47" s="1"/>
    </row>
    <row r="48" spans="1:21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</sheetData>
  <sheetProtection password="FD7E" sheet="1" objects="1" scenarios="1" formatColumns="0"/>
  <mergeCells count="21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  <mergeCell ref="R25:R26"/>
    <mergeCell ref="R27:R28"/>
  </mergeCells>
  <pageMargins left="0.74803149606299213" right="0.7480314960629921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2"/>
  <sheetViews>
    <sheetView showGridLines="0" view="pageBreakPreview" zoomScale="85" zoomScaleSheetLayoutView="85" workbookViewId="0">
      <selection activeCell="K23" sqref="K23"/>
    </sheetView>
  </sheetViews>
  <sheetFormatPr defaultColWidth="9.1796875" defaultRowHeight="11.5" x14ac:dyDescent="0.25"/>
  <cols>
    <col min="1" max="1" width="3.54296875" style="29" bestFit="1" customWidth="1"/>
    <col min="2" max="2" width="50.453125" style="47" customWidth="1"/>
    <col min="3" max="3" width="9.54296875" style="27" bestFit="1" customWidth="1"/>
    <col min="4" max="4" width="9.453125" style="27" bestFit="1" customWidth="1"/>
    <col min="5" max="5" width="8" style="27" bestFit="1" customWidth="1"/>
    <col min="6" max="6" width="10.81640625" style="27" bestFit="1" customWidth="1"/>
    <col min="7" max="7" width="9.54296875" style="27" bestFit="1" customWidth="1"/>
    <col min="8" max="8" width="2.453125" style="27" customWidth="1"/>
    <col min="9" max="9" width="9.54296875" style="27" bestFit="1" customWidth="1"/>
    <col min="10" max="10" width="7.81640625" style="27" bestFit="1" customWidth="1"/>
    <col min="11" max="11" width="8" style="27" bestFit="1" customWidth="1"/>
    <col min="12" max="12" width="10.1796875" style="27" customWidth="1"/>
    <col min="13" max="13" width="9.54296875" style="27" bestFit="1" customWidth="1"/>
    <col min="14" max="14" width="1.81640625" style="27" customWidth="1"/>
    <col min="15" max="16" width="9.54296875" style="27" bestFit="1" customWidth="1"/>
    <col min="17" max="17" width="9.1796875" style="29"/>
    <col min="18" max="18" width="3.54296875" style="29" customWidth="1"/>
    <col min="19" max="19" width="2.81640625" style="29" customWidth="1"/>
    <col min="20" max="20" width="3.1796875" style="29" customWidth="1"/>
    <col min="21" max="16384" width="9.1796875" style="29"/>
  </cols>
  <sheetData>
    <row r="1" spans="1:20" s="25" customFormat="1" ht="13.5" customHeight="1" x14ac:dyDescent="0.3">
      <c r="A1" s="190">
        <v>26</v>
      </c>
      <c r="B1" s="191" t="str">
        <f>'2018'!B1:P1</f>
        <v>Poľnohospodárske družstvo Holice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51"/>
      <c r="R1" s="182"/>
      <c r="S1" s="51"/>
      <c r="T1" s="184" t="s">
        <v>43</v>
      </c>
    </row>
    <row r="2" spans="1:20" s="25" customFormat="1" ht="13.5" customHeight="1" x14ac:dyDescent="0.3">
      <c r="A2" s="190"/>
      <c r="B2" s="192" t="s">
        <v>84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51"/>
      <c r="R2" s="183"/>
      <c r="S2" s="51"/>
      <c r="T2" s="184"/>
    </row>
    <row r="3" spans="1:20" s="25" customFormat="1" ht="13.5" customHeight="1" x14ac:dyDescent="0.3">
      <c r="A3" s="190"/>
      <c r="B3" s="193" t="str">
        <f>'2015'!B3:P3</f>
        <v xml:space="preserve"> 31.12.2015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51"/>
      <c r="R3" s="183"/>
      <c r="S3" s="51"/>
      <c r="T3" s="184"/>
    </row>
    <row r="4" spans="1:20" ht="12.5" x14ac:dyDescent="0.25">
      <c r="A4" s="190"/>
      <c r="B4" s="35"/>
      <c r="C4" s="28"/>
      <c r="D4" s="28"/>
      <c r="E4" s="28"/>
      <c r="F4" s="67"/>
      <c r="G4" s="28"/>
      <c r="H4" s="28"/>
      <c r="I4" s="28"/>
      <c r="J4" s="28"/>
      <c r="K4" s="28"/>
      <c r="L4" s="28"/>
      <c r="M4" s="28"/>
      <c r="N4" s="28"/>
      <c r="O4" s="28"/>
      <c r="P4" s="28"/>
      <c r="Q4" s="51"/>
      <c r="R4" s="183"/>
      <c r="S4" s="51"/>
      <c r="T4" s="184"/>
    </row>
    <row r="5" spans="1:20" ht="12.5" x14ac:dyDescent="0.25">
      <c r="A5" s="190"/>
      <c r="B5" s="32"/>
      <c r="C5" s="188" t="s">
        <v>85</v>
      </c>
      <c r="D5" s="189"/>
      <c r="E5" s="189"/>
      <c r="F5" s="189"/>
      <c r="G5" s="189"/>
      <c r="H5" s="30"/>
      <c r="I5" s="188" t="s">
        <v>86</v>
      </c>
      <c r="J5" s="188"/>
      <c r="K5" s="188"/>
      <c r="L5" s="188"/>
      <c r="M5" s="188"/>
      <c r="N5" s="30"/>
      <c r="O5" s="188" t="s">
        <v>87</v>
      </c>
      <c r="P5" s="189"/>
      <c r="Q5" s="51"/>
      <c r="R5" s="183"/>
      <c r="S5" s="51"/>
      <c r="T5" s="184"/>
    </row>
    <row r="6" spans="1:20" ht="12.5" x14ac:dyDescent="0.25">
      <c r="A6" s="190"/>
      <c r="B6" s="31" t="s">
        <v>88</v>
      </c>
      <c r="C6" s="74">
        <v>41640</v>
      </c>
      <c r="D6" s="54" t="s">
        <v>89</v>
      </c>
      <c r="E6" s="54" t="s">
        <v>90</v>
      </c>
      <c r="F6" s="54" t="s">
        <v>91</v>
      </c>
      <c r="G6" s="75" t="str">
        <f>B3</f>
        <v xml:space="preserve"> 31.12.2015</v>
      </c>
      <c r="H6" s="30"/>
      <c r="I6" s="74">
        <f>C6</f>
        <v>41640</v>
      </c>
      <c r="J6" s="54" t="s">
        <v>89</v>
      </c>
      <c r="K6" s="54" t="s">
        <v>90</v>
      </c>
      <c r="L6" s="54" t="s">
        <v>91</v>
      </c>
      <c r="M6" s="75" t="str">
        <f>G6</f>
        <v xml:space="preserve"> 31.12.2015</v>
      </c>
      <c r="N6" s="30"/>
      <c r="O6" s="75">
        <v>41639</v>
      </c>
      <c r="P6" s="75" t="str">
        <f>M6</f>
        <v xml:space="preserve"> 31.12.2015</v>
      </c>
      <c r="Q6" s="51"/>
      <c r="R6" s="183"/>
      <c r="S6" s="51"/>
      <c r="T6" s="184"/>
    </row>
    <row r="7" spans="1:20" ht="13" x14ac:dyDescent="0.3">
      <c r="A7" s="190"/>
      <c r="B7" s="32"/>
      <c r="C7" s="30"/>
      <c r="D7" s="30"/>
      <c r="E7" s="30"/>
      <c r="F7" s="30"/>
      <c r="G7" s="30"/>
      <c r="H7" s="30"/>
      <c r="I7" s="30"/>
      <c r="J7" s="30" t="s">
        <v>3</v>
      </c>
      <c r="K7" s="30"/>
      <c r="L7" s="30" t="s">
        <v>3</v>
      </c>
      <c r="M7" s="30"/>
      <c r="N7" s="30"/>
      <c r="O7" s="30"/>
      <c r="P7" s="30"/>
      <c r="Q7" s="51"/>
      <c r="R7" s="56"/>
      <c r="S7" s="51"/>
      <c r="T7" s="184"/>
    </row>
    <row r="8" spans="1:20" ht="13" x14ac:dyDescent="0.3">
      <c r="A8" s="190"/>
      <c r="B8" s="32"/>
      <c r="C8" s="30" t="s">
        <v>25</v>
      </c>
      <c r="D8" s="30" t="s">
        <v>25</v>
      </c>
      <c r="E8" s="30" t="s">
        <v>25</v>
      </c>
      <c r="F8" s="30" t="s">
        <v>25</v>
      </c>
      <c r="G8" s="30" t="s">
        <v>25</v>
      </c>
      <c r="H8" s="30"/>
      <c r="I8" s="30" t="s">
        <v>25</v>
      </c>
      <c r="J8" s="30" t="s">
        <v>25</v>
      </c>
      <c r="K8" s="30" t="s">
        <v>25</v>
      </c>
      <c r="L8" s="30" t="s">
        <v>25</v>
      </c>
      <c r="M8" s="30" t="s">
        <v>25</v>
      </c>
      <c r="N8" s="30"/>
      <c r="O8" s="30" t="s">
        <v>25</v>
      </c>
      <c r="P8" s="30" t="s">
        <v>25</v>
      </c>
      <c r="Q8" s="51"/>
      <c r="R8" s="56"/>
      <c r="S8" s="51"/>
      <c r="T8" s="184"/>
    </row>
    <row r="9" spans="1:20" ht="13" x14ac:dyDescent="0.3">
      <c r="A9" s="190"/>
      <c r="B9" s="21" t="s">
        <v>92</v>
      </c>
      <c r="C9" s="34">
        <f>'2015'!C9</f>
        <v>0</v>
      </c>
      <c r="D9" s="34">
        <f>'2015'!D9</f>
        <v>0</v>
      </c>
      <c r="E9" s="34">
        <f>'2015'!E9</f>
        <v>0</v>
      </c>
      <c r="F9" s="34">
        <f>'2015'!F9</f>
        <v>0</v>
      </c>
      <c r="G9" s="34">
        <f>'2015'!G9</f>
        <v>0</v>
      </c>
      <c r="H9" s="30"/>
      <c r="I9" s="34">
        <f>'2015'!I9</f>
        <v>0</v>
      </c>
      <c r="J9" s="34">
        <f>'2015'!J9</f>
        <v>0</v>
      </c>
      <c r="K9" s="34">
        <f>'2015'!K9</f>
        <v>0</v>
      </c>
      <c r="L9" s="34">
        <f>'2015'!L9</f>
        <v>0</v>
      </c>
      <c r="M9" s="34">
        <f>'2015'!M9</f>
        <v>0</v>
      </c>
      <c r="N9" s="34"/>
      <c r="O9" s="34">
        <f>'2015'!O9</f>
        <v>0</v>
      </c>
      <c r="P9" s="34">
        <f>'2015'!P9</f>
        <v>0</v>
      </c>
      <c r="Q9" s="51"/>
      <c r="R9" s="56"/>
      <c r="S9" s="51"/>
      <c r="T9" s="184"/>
    </row>
    <row r="10" spans="1:20" ht="13" x14ac:dyDescent="0.3">
      <c r="A10" s="190"/>
      <c r="B10" s="21" t="s">
        <v>55</v>
      </c>
      <c r="C10" s="34">
        <f>'2015'!C10</f>
        <v>21218</v>
      </c>
      <c r="D10" s="34">
        <f>'2015'!D10</f>
        <v>0</v>
      </c>
      <c r="E10" s="34">
        <f>'2015'!E10</f>
        <v>0</v>
      </c>
      <c r="F10" s="34">
        <f>'2015'!F10</f>
        <v>0</v>
      </c>
      <c r="G10" s="34">
        <f>'2015'!G10</f>
        <v>21218</v>
      </c>
      <c r="H10" s="30"/>
      <c r="I10" s="34">
        <f>'2015'!I10</f>
        <v>21218</v>
      </c>
      <c r="J10" s="34">
        <f>'2015'!J10</f>
        <v>0</v>
      </c>
      <c r="K10" s="34">
        <f>'2015'!K10</f>
        <v>0</v>
      </c>
      <c r="L10" s="34">
        <f>'2015'!L10</f>
        <v>0</v>
      </c>
      <c r="M10" s="34">
        <f>'2015'!M10</f>
        <v>21218</v>
      </c>
      <c r="N10" s="34"/>
      <c r="O10" s="34">
        <f>'2015'!O10</f>
        <v>0</v>
      </c>
      <c r="P10" s="34">
        <f>'2015'!P10</f>
        <v>0</v>
      </c>
      <c r="Q10" s="51"/>
      <c r="R10" s="56"/>
      <c r="S10" s="51"/>
      <c r="T10" s="184"/>
    </row>
    <row r="11" spans="1:20" ht="13" x14ac:dyDescent="0.3">
      <c r="A11" s="190"/>
      <c r="B11" s="21" t="s">
        <v>93</v>
      </c>
      <c r="C11" s="34">
        <f>'2015'!C11</f>
        <v>0</v>
      </c>
      <c r="D11" s="34">
        <f>'2015'!D11</f>
        <v>0</v>
      </c>
      <c r="E11" s="34">
        <f>'2015'!E11</f>
        <v>0</v>
      </c>
      <c r="F11" s="34">
        <f>'2015'!F11</f>
        <v>0</v>
      </c>
      <c r="G11" s="34">
        <f>'2015'!G11</f>
        <v>0</v>
      </c>
      <c r="H11" s="30"/>
      <c r="I11" s="34">
        <f>'2015'!I11</f>
        <v>0</v>
      </c>
      <c r="J11" s="34">
        <f>'2015'!J11</f>
        <v>0</v>
      </c>
      <c r="K11" s="34">
        <f>'2015'!K11</f>
        <v>0</v>
      </c>
      <c r="L11" s="34">
        <f>'2015'!L11</f>
        <v>0</v>
      </c>
      <c r="M11" s="34">
        <f>'2015'!M11</f>
        <v>0</v>
      </c>
      <c r="N11" s="34"/>
      <c r="O11" s="34">
        <f>'2015'!O11</f>
        <v>0</v>
      </c>
      <c r="P11" s="34">
        <f>'2015'!P11</f>
        <v>0</v>
      </c>
      <c r="Q11" s="51"/>
      <c r="R11" s="56"/>
      <c r="S11" s="51"/>
      <c r="T11" s="184"/>
    </row>
    <row r="12" spans="1:20" ht="13" x14ac:dyDescent="0.3">
      <c r="A12" s="190"/>
      <c r="B12" s="21" t="s">
        <v>10</v>
      </c>
      <c r="C12" s="34">
        <f>'2015'!C12</f>
        <v>0</v>
      </c>
      <c r="D12" s="34">
        <f>'2015'!D12</f>
        <v>0</v>
      </c>
      <c r="E12" s="34">
        <f>'2015'!E12</f>
        <v>0</v>
      </c>
      <c r="F12" s="34">
        <f>'2015'!F12</f>
        <v>0</v>
      </c>
      <c r="G12" s="34">
        <f>'2015'!G12</f>
        <v>0</v>
      </c>
      <c r="H12" s="30"/>
      <c r="I12" s="34">
        <f>'2015'!I12</f>
        <v>0</v>
      </c>
      <c r="J12" s="34">
        <f>'2015'!J12</f>
        <v>0</v>
      </c>
      <c r="K12" s="34">
        <f>'2015'!K12</f>
        <v>0</v>
      </c>
      <c r="L12" s="34">
        <f>'2015'!L12</f>
        <v>0</v>
      </c>
      <c r="M12" s="34">
        <f>'2015'!M12</f>
        <v>0</v>
      </c>
      <c r="N12" s="34"/>
      <c r="O12" s="34">
        <f>'2015'!O12</f>
        <v>0</v>
      </c>
      <c r="P12" s="34">
        <f>'2015'!P12</f>
        <v>0</v>
      </c>
      <c r="Q12" s="51"/>
      <c r="R12" s="56"/>
      <c r="S12" s="51"/>
      <c r="T12" s="184"/>
    </row>
    <row r="13" spans="1:20" ht="12.5" x14ac:dyDescent="0.25">
      <c r="A13" s="190"/>
      <c r="B13" s="21" t="s">
        <v>94</v>
      </c>
      <c r="C13" s="34">
        <f>'2015'!C13</f>
        <v>0</v>
      </c>
      <c r="D13" s="34">
        <f>'2015'!D13</f>
        <v>0</v>
      </c>
      <c r="E13" s="34">
        <f>'2015'!E13</f>
        <v>0</v>
      </c>
      <c r="F13" s="34">
        <f>'2015'!F13</f>
        <v>0</v>
      </c>
      <c r="G13" s="34">
        <f>'2015'!G13</f>
        <v>0</v>
      </c>
      <c r="H13" s="30"/>
      <c r="I13" s="34">
        <f>'2015'!I13</f>
        <v>0</v>
      </c>
      <c r="J13" s="34">
        <f>'2015'!J13</f>
        <v>0</v>
      </c>
      <c r="K13" s="34">
        <f>'2015'!K13</f>
        <v>0</v>
      </c>
      <c r="L13" s="34">
        <f>'2015'!L13</f>
        <v>0</v>
      </c>
      <c r="M13" s="34">
        <f>'2015'!M13</f>
        <v>0</v>
      </c>
      <c r="N13" s="34"/>
      <c r="O13" s="34">
        <f>'2015'!O13</f>
        <v>0</v>
      </c>
      <c r="P13" s="34">
        <f>'2015'!P13</f>
        <v>0</v>
      </c>
      <c r="Q13" s="58"/>
      <c r="R13" s="57"/>
      <c r="S13" s="58"/>
      <c r="T13" s="184"/>
    </row>
    <row r="14" spans="1:20" ht="13" x14ac:dyDescent="0.3">
      <c r="A14" s="190"/>
      <c r="B14" s="16" t="s">
        <v>95</v>
      </c>
      <c r="C14" s="28">
        <f>'2015'!C14</f>
        <v>0</v>
      </c>
      <c r="D14" s="28">
        <f>'2015'!D14</f>
        <v>0</v>
      </c>
      <c r="E14" s="28">
        <f>'2015'!E14</f>
        <v>0</v>
      </c>
      <c r="F14" s="28">
        <f>'2015'!F14</f>
        <v>0</v>
      </c>
      <c r="G14" s="28">
        <f>'2015'!G14</f>
        <v>0</v>
      </c>
      <c r="H14" s="28"/>
      <c r="I14" s="28">
        <f>'2015'!I14</f>
        <v>0</v>
      </c>
      <c r="J14" s="28">
        <f>'2015'!J14</f>
        <v>0</v>
      </c>
      <c r="K14" s="28">
        <f>'2015'!K14</f>
        <v>0</v>
      </c>
      <c r="L14" s="28">
        <f>'2015'!L14</f>
        <v>0</v>
      </c>
      <c r="M14" s="28">
        <f>'2015'!M14</f>
        <v>0</v>
      </c>
      <c r="N14" s="35"/>
      <c r="O14" s="28">
        <f>'2015'!O14</f>
        <v>0</v>
      </c>
      <c r="P14" s="28">
        <f>'2015'!P14</f>
        <v>0</v>
      </c>
      <c r="Q14" s="51"/>
      <c r="R14" s="56"/>
      <c r="S14" s="51"/>
      <c r="T14" s="184"/>
    </row>
    <row r="15" spans="1:20" ht="23" x14ac:dyDescent="0.3">
      <c r="A15" s="190"/>
      <c r="B15" s="39" t="s">
        <v>96</v>
      </c>
      <c r="C15" s="36">
        <f>'2015'!C15</f>
        <v>0</v>
      </c>
      <c r="D15" s="36">
        <f>'2015'!D15</f>
        <v>0</v>
      </c>
      <c r="E15" s="36">
        <f>'2015'!E15</f>
        <v>0</v>
      </c>
      <c r="F15" s="36">
        <f>'2015'!F15</f>
        <v>0</v>
      </c>
      <c r="G15" s="36">
        <f>'2015'!G15</f>
        <v>0</v>
      </c>
      <c r="H15" s="28"/>
      <c r="I15" s="36">
        <f>'2015'!I15</f>
        <v>0</v>
      </c>
      <c r="J15" s="36">
        <f>'2015'!J15</f>
        <v>0</v>
      </c>
      <c r="K15" s="36">
        <f>'2015'!K15</f>
        <v>0</v>
      </c>
      <c r="L15" s="36">
        <f>'2015'!L15</f>
        <v>0</v>
      </c>
      <c r="M15" s="36">
        <f>'2015'!M15</f>
        <v>0</v>
      </c>
      <c r="N15" s="35"/>
      <c r="O15" s="36">
        <f>'2015'!O15</f>
        <v>0</v>
      </c>
      <c r="P15" s="36">
        <f>'2015'!P15</f>
        <v>0</v>
      </c>
      <c r="Q15" s="51"/>
      <c r="R15" s="59"/>
      <c r="S15" s="51"/>
      <c r="T15" s="184"/>
    </row>
    <row r="16" spans="1:20" ht="15" customHeight="1" x14ac:dyDescent="0.3">
      <c r="A16" s="190"/>
      <c r="B16" s="20" t="s">
        <v>97</v>
      </c>
      <c r="C16" s="38">
        <f>'2015'!C16</f>
        <v>21218</v>
      </c>
      <c r="D16" s="38">
        <f>'2015'!D16</f>
        <v>0</v>
      </c>
      <c r="E16" s="38">
        <f>'2015'!E16</f>
        <v>0</v>
      </c>
      <c r="F16" s="38">
        <f>'2015'!F16</f>
        <v>0</v>
      </c>
      <c r="G16" s="38">
        <f>'2015'!G16</f>
        <v>21218</v>
      </c>
      <c r="H16" s="38"/>
      <c r="I16" s="38">
        <f>'2015'!I16</f>
        <v>21218</v>
      </c>
      <c r="J16" s="38">
        <f>'2015'!J16</f>
        <v>0</v>
      </c>
      <c r="K16" s="38">
        <f>'2015'!K16</f>
        <v>0</v>
      </c>
      <c r="L16" s="38">
        <f>'2015'!L16</f>
        <v>0</v>
      </c>
      <c r="M16" s="38">
        <f>'2015'!M16</f>
        <v>21218</v>
      </c>
      <c r="N16" s="38"/>
      <c r="O16" s="38">
        <f>'2015'!O16</f>
        <v>0</v>
      </c>
      <c r="P16" s="38">
        <f>'2015'!P16</f>
        <v>0</v>
      </c>
      <c r="Q16" s="51"/>
      <c r="R16" s="56"/>
      <c r="S16" s="51"/>
      <c r="T16" s="184"/>
    </row>
    <row r="17" spans="1:20" ht="13" x14ac:dyDescent="0.3">
      <c r="A17" s="190"/>
      <c r="B17" s="21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51"/>
      <c r="R17" s="56"/>
      <c r="S17" s="51"/>
      <c r="T17" s="184"/>
    </row>
    <row r="18" spans="1:20" ht="13" x14ac:dyDescent="0.3">
      <c r="A18" s="190"/>
      <c r="B18" s="21" t="s">
        <v>98</v>
      </c>
      <c r="C18" s="34">
        <f>'2015'!C18</f>
        <v>277975</v>
      </c>
      <c r="D18" s="34">
        <f>'2015'!D18</f>
        <v>0</v>
      </c>
      <c r="E18" s="34">
        <f>'2015'!E18</f>
        <v>0</v>
      </c>
      <c r="F18" s="34">
        <f>'2015'!F18</f>
        <v>0</v>
      </c>
      <c r="G18" s="34">
        <f>'2015'!G18</f>
        <v>277975</v>
      </c>
      <c r="H18" s="34"/>
      <c r="I18" s="34">
        <f>'2015'!I18</f>
        <v>0</v>
      </c>
      <c r="J18" s="34">
        <f>'2015'!J18</f>
        <v>0</v>
      </c>
      <c r="K18" s="34">
        <f>'2015'!K18</f>
        <v>0</v>
      </c>
      <c r="L18" s="34">
        <f>'2015'!L18</f>
        <v>0</v>
      </c>
      <c r="M18" s="34">
        <f>'2015'!M18</f>
        <v>0</v>
      </c>
      <c r="N18" s="34"/>
      <c r="O18" s="34">
        <f>'2015'!O18</f>
        <v>277975</v>
      </c>
      <c r="P18" s="34">
        <f>'2015'!P18</f>
        <v>277975</v>
      </c>
      <c r="Q18" s="51"/>
      <c r="R18" s="56"/>
      <c r="S18" s="51"/>
      <c r="T18" s="184"/>
    </row>
    <row r="19" spans="1:20" ht="12.5" x14ac:dyDescent="0.25">
      <c r="A19" s="190"/>
      <c r="B19" s="16" t="s">
        <v>99</v>
      </c>
      <c r="C19" s="28">
        <f>'2015'!C19</f>
        <v>47703</v>
      </c>
      <c r="D19" s="28">
        <f>'2015'!D19</f>
        <v>0</v>
      </c>
      <c r="E19" s="28">
        <f>'2015'!E19</f>
        <v>0</v>
      </c>
      <c r="F19" s="28">
        <f>'2015'!F19</f>
        <v>0</v>
      </c>
      <c r="G19" s="28">
        <f>'2015'!G19</f>
        <v>47703</v>
      </c>
      <c r="H19" s="28"/>
      <c r="I19" s="28">
        <f>'2015'!I19</f>
        <v>7291</v>
      </c>
      <c r="J19" s="28">
        <f>'2015'!J19</f>
        <v>3304</v>
      </c>
      <c r="K19" s="28">
        <f>'2015'!K19</f>
        <v>0</v>
      </c>
      <c r="L19" s="28">
        <f>'2015'!L19</f>
        <v>0</v>
      </c>
      <c r="M19" s="28">
        <f>'2015'!M19</f>
        <v>10595</v>
      </c>
      <c r="N19" s="28"/>
      <c r="O19" s="28">
        <f>'2015'!O19</f>
        <v>40412</v>
      </c>
      <c r="P19" s="28">
        <f>'2015'!P19</f>
        <v>37108</v>
      </c>
      <c r="Q19" s="58"/>
      <c r="R19" s="57"/>
      <c r="S19" s="58"/>
      <c r="T19" s="57"/>
    </row>
    <row r="20" spans="1:20" s="42" customFormat="1" ht="23" x14ac:dyDescent="0.25">
      <c r="A20" s="190"/>
      <c r="B20" s="39" t="s">
        <v>100</v>
      </c>
      <c r="C20" s="41">
        <f>'2015'!C20</f>
        <v>1140534</v>
      </c>
      <c r="D20" s="41">
        <f>'2015'!D20</f>
        <v>3249335</v>
      </c>
      <c r="E20" s="41">
        <f>'2015'!E20</f>
        <v>55000</v>
      </c>
      <c r="F20" s="41">
        <f>'2015'!F20</f>
        <v>0</v>
      </c>
      <c r="G20" s="41">
        <f>'2015'!G20</f>
        <v>4334869</v>
      </c>
      <c r="H20" s="41"/>
      <c r="I20" s="41">
        <f>'2015'!I20</f>
        <v>359005</v>
      </c>
      <c r="J20" s="41">
        <f>'2015'!J20</f>
        <v>447947</v>
      </c>
      <c r="K20" s="41">
        <f>'2015'!K20</f>
        <v>1528</v>
      </c>
      <c r="L20" s="41">
        <f>'2015'!L20</f>
        <v>0</v>
      </c>
      <c r="M20" s="41">
        <f>'2015'!M20</f>
        <v>805424</v>
      </c>
      <c r="N20" s="41"/>
      <c r="O20" s="41">
        <f>'2015'!O20</f>
        <v>781529</v>
      </c>
      <c r="P20" s="41">
        <f>'2015'!P20</f>
        <v>3529445</v>
      </c>
      <c r="Q20" s="51"/>
      <c r="R20" s="61"/>
      <c r="S20" s="61"/>
      <c r="T20" s="61"/>
    </row>
    <row r="21" spans="1:20" s="42" customFormat="1" ht="12.5" x14ac:dyDescent="0.25">
      <c r="A21" s="190"/>
      <c r="B21" s="24" t="s">
        <v>101</v>
      </c>
      <c r="C21" s="28">
        <f>'2015'!C21</f>
        <v>0</v>
      </c>
      <c r="D21" s="28">
        <f>'2015'!D21</f>
        <v>0</v>
      </c>
      <c r="E21" s="28">
        <f>'2015'!E21</f>
        <v>0</v>
      </c>
      <c r="F21" s="28">
        <f>'2015'!F21</f>
        <v>0</v>
      </c>
      <c r="G21" s="28">
        <f>'2015'!G21</f>
        <v>0</v>
      </c>
      <c r="H21" s="28"/>
      <c r="I21" s="28">
        <f>'2015'!I21</f>
        <v>0</v>
      </c>
      <c r="J21" s="28">
        <f>'2015'!J21</f>
        <v>0</v>
      </c>
      <c r="K21" s="28">
        <f>'2015'!K21</f>
        <v>0</v>
      </c>
      <c r="L21" s="28">
        <f>'2015'!L21</f>
        <v>0</v>
      </c>
      <c r="M21" s="28">
        <f>'2015'!M21</f>
        <v>0</v>
      </c>
      <c r="N21" s="35"/>
      <c r="O21" s="28">
        <f>'2015'!O21</f>
        <v>0</v>
      </c>
      <c r="P21" s="28">
        <f>'2015'!P21</f>
        <v>0</v>
      </c>
      <c r="Q21" s="51"/>
      <c r="R21" s="61"/>
      <c r="S21" s="61"/>
      <c r="T21" s="61"/>
    </row>
    <row r="22" spans="1:20" s="42" customFormat="1" ht="12.5" x14ac:dyDescent="0.25">
      <c r="A22" s="190"/>
      <c r="B22" s="24" t="s">
        <v>102</v>
      </c>
      <c r="C22" s="28">
        <f>'2015'!C22</f>
        <v>0</v>
      </c>
      <c r="D22" s="28">
        <f>'2015'!D22</f>
        <v>0</v>
      </c>
      <c r="E22" s="28">
        <f>'2015'!E22</f>
        <v>0</v>
      </c>
      <c r="F22" s="28">
        <f>'2015'!F22</f>
        <v>0</v>
      </c>
      <c r="G22" s="28">
        <f>'2015'!G22</f>
        <v>0</v>
      </c>
      <c r="H22" s="28"/>
      <c r="I22" s="28">
        <f>'2015'!I22</f>
        <v>0</v>
      </c>
      <c r="J22" s="28">
        <f>'2015'!J22</f>
        <v>0</v>
      </c>
      <c r="K22" s="28">
        <f>'2015'!K22</f>
        <v>0</v>
      </c>
      <c r="L22" s="28">
        <f>'2015'!L22</f>
        <v>0</v>
      </c>
      <c r="M22" s="28">
        <f>'2015'!M22</f>
        <v>0</v>
      </c>
      <c r="N22" s="35"/>
      <c r="O22" s="28">
        <f>'2015'!O22</f>
        <v>0</v>
      </c>
      <c r="P22" s="28">
        <f>'2015'!P22</f>
        <v>0</v>
      </c>
      <c r="Q22" s="51"/>
      <c r="R22" s="61"/>
      <c r="S22" s="61"/>
      <c r="T22" s="61"/>
    </row>
    <row r="23" spans="1:20" ht="20" x14ac:dyDescent="0.25">
      <c r="A23" s="190"/>
      <c r="B23" s="16" t="s">
        <v>103</v>
      </c>
      <c r="C23" s="28">
        <f>'2015'!C23</f>
        <v>0</v>
      </c>
      <c r="D23" s="28">
        <f>'2015'!D23</f>
        <v>0</v>
      </c>
      <c r="E23" s="28">
        <f>'2015'!E23</f>
        <v>0</v>
      </c>
      <c r="F23" s="28">
        <f>'2015'!F23</f>
        <v>0</v>
      </c>
      <c r="G23" s="28">
        <f>'2015'!G23</f>
        <v>0</v>
      </c>
      <c r="H23" s="28"/>
      <c r="I23" s="28">
        <f>'2015'!I23</f>
        <v>0</v>
      </c>
      <c r="J23" s="28">
        <f>'2015'!J23</f>
        <v>0</v>
      </c>
      <c r="K23" s="28">
        <f>'2015'!K23</f>
        <v>0</v>
      </c>
      <c r="L23" s="28">
        <f>'2015'!L23</f>
        <v>0</v>
      </c>
      <c r="M23" s="28">
        <f>'2015'!M23</f>
        <v>0</v>
      </c>
      <c r="N23" s="35"/>
      <c r="O23" s="28">
        <f>'2015'!O23</f>
        <v>0</v>
      </c>
      <c r="P23" s="28">
        <f>'2015'!P23</f>
        <v>0</v>
      </c>
      <c r="Q23" s="51"/>
      <c r="R23" s="62" t="s">
        <v>41</v>
      </c>
      <c r="S23" s="63"/>
      <c r="T23" s="73" t="s">
        <v>42</v>
      </c>
    </row>
    <row r="24" spans="1:20" ht="12.5" x14ac:dyDescent="0.25">
      <c r="A24" s="190"/>
      <c r="B24" s="16" t="s">
        <v>104</v>
      </c>
      <c r="C24" s="28">
        <f>'2015'!C24</f>
        <v>0</v>
      </c>
      <c r="D24" s="28">
        <f>'2015'!D24</f>
        <v>6454</v>
      </c>
      <c r="E24" s="28">
        <f>'2015'!E24</f>
        <v>0</v>
      </c>
      <c r="F24" s="28">
        <f>'2015'!F24</f>
        <v>0</v>
      </c>
      <c r="G24" s="28">
        <f>'2015'!G24</f>
        <v>6454</v>
      </c>
      <c r="H24" s="28"/>
      <c r="I24" s="28">
        <f>'2015'!I24</f>
        <v>0</v>
      </c>
      <c r="J24" s="28">
        <f>'2015'!J24</f>
        <v>0</v>
      </c>
      <c r="K24" s="28">
        <f>'2015'!K24</f>
        <v>0</v>
      </c>
      <c r="L24" s="28">
        <f>'2015'!L24</f>
        <v>0</v>
      </c>
      <c r="M24" s="28">
        <f>'2015'!M24</f>
        <v>0</v>
      </c>
      <c r="N24" s="35"/>
      <c r="O24" s="28">
        <f>'2015'!O24</f>
        <v>0</v>
      </c>
      <c r="P24" s="28">
        <f>'2015'!P24</f>
        <v>6454</v>
      </c>
      <c r="Q24" s="58"/>
      <c r="R24" s="63"/>
      <c r="S24" s="63"/>
      <c r="T24" s="63"/>
    </row>
    <row r="25" spans="1:20" ht="12.5" x14ac:dyDescent="0.25">
      <c r="A25" s="190"/>
      <c r="B25" s="16" t="s">
        <v>105</v>
      </c>
      <c r="C25" s="36">
        <f>'2015'!C25</f>
        <v>0</v>
      </c>
      <c r="D25" s="36">
        <f>'2015'!D25</f>
        <v>0</v>
      </c>
      <c r="E25" s="36">
        <f>'2015'!E25</f>
        <v>0</v>
      </c>
      <c r="F25" s="36">
        <f>'2015'!F25</f>
        <v>0</v>
      </c>
      <c r="G25" s="36">
        <f>'2015'!G25</f>
        <v>0</v>
      </c>
      <c r="H25" s="28"/>
      <c r="I25" s="36">
        <f>'2015'!I25</f>
        <v>0</v>
      </c>
      <c r="J25" s="36">
        <f>'2015'!J25</f>
        <v>0</v>
      </c>
      <c r="K25" s="36">
        <f>'2015'!K25</f>
        <v>0</v>
      </c>
      <c r="L25" s="36">
        <f>'2015'!L25</f>
        <v>0</v>
      </c>
      <c r="M25" s="36">
        <f>'2015'!M25</f>
        <v>0</v>
      </c>
      <c r="N25" s="35"/>
      <c r="O25" s="36">
        <f>'2015'!O25</f>
        <v>0</v>
      </c>
      <c r="P25" s="36">
        <f>'2015'!P25</f>
        <v>0</v>
      </c>
      <c r="Q25" s="51"/>
      <c r="R25" s="178">
        <f>'2015'!R26</f>
        <v>2</v>
      </c>
      <c r="S25" s="63"/>
      <c r="T25" s="63"/>
    </row>
    <row r="26" spans="1:20" ht="15" customHeight="1" x14ac:dyDescent="0.25">
      <c r="A26" s="190"/>
      <c r="B26" s="20" t="s">
        <v>106</v>
      </c>
      <c r="C26" s="43">
        <f>'2015'!C26</f>
        <v>1466212</v>
      </c>
      <c r="D26" s="43">
        <f>'2015'!D26</f>
        <v>3255789</v>
      </c>
      <c r="E26" s="43">
        <f>'2015'!E26</f>
        <v>55000</v>
      </c>
      <c r="F26" s="43">
        <f>'2015'!F26</f>
        <v>0</v>
      </c>
      <c r="G26" s="43">
        <f>'2015'!G26</f>
        <v>4667001</v>
      </c>
      <c r="H26" s="43"/>
      <c r="I26" s="43">
        <f>'2015'!I26</f>
        <v>366296</v>
      </c>
      <c r="J26" s="43">
        <f>'2015'!J26</f>
        <v>451251</v>
      </c>
      <c r="K26" s="43">
        <f>'2015'!K26</f>
        <v>1528</v>
      </c>
      <c r="L26" s="43">
        <f>'2015'!L26</f>
        <v>0</v>
      </c>
      <c r="M26" s="43">
        <f>'2015'!M26</f>
        <v>816019</v>
      </c>
      <c r="N26" s="43"/>
      <c r="O26" s="43">
        <f>'2015'!O26</f>
        <v>1099916</v>
      </c>
      <c r="P26" s="43">
        <f>'2015'!P26</f>
        <v>3850982</v>
      </c>
      <c r="Q26" s="51"/>
      <c r="R26" s="179"/>
      <c r="S26" s="63"/>
      <c r="T26" s="63"/>
    </row>
    <row r="27" spans="1:20" ht="15" customHeight="1" x14ac:dyDescent="0.25">
      <c r="A27" s="190"/>
      <c r="B27" s="2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51"/>
      <c r="R27" s="178">
        <f>'2015'!R28</f>
        <v>0</v>
      </c>
      <c r="S27" s="63"/>
      <c r="T27" s="63"/>
    </row>
    <row r="28" spans="1:20" s="42" customFormat="1" ht="12.5" x14ac:dyDescent="0.25">
      <c r="A28" s="190"/>
      <c r="B28" s="39" t="s">
        <v>107</v>
      </c>
      <c r="C28" s="40">
        <f>'2015'!C28</f>
        <v>0</v>
      </c>
      <c r="D28" s="40">
        <f>'2015'!D28</f>
        <v>0</v>
      </c>
      <c r="E28" s="40">
        <f>'2015'!E28</f>
        <v>0</v>
      </c>
      <c r="F28" s="40">
        <f>'2015'!F28</f>
        <v>0</v>
      </c>
      <c r="G28" s="40">
        <f>'2015'!G28</f>
        <v>0</v>
      </c>
      <c r="H28" s="40"/>
      <c r="I28" s="40">
        <f>'2015'!I28</f>
        <v>0</v>
      </c>
      <c r="J28" s="40">
        <f>'2015'!J28</f>
        <v>0</v>
      </c>
      <c r="K28" s="40">
        <f>'2015'!K28</f>
        <v>0</v>
      </c>
      <c r="L28" s="40">
        <f>'2015'!L28</f>
        <v>0</v>
      </c>
      <c r="M28" s="40">
        <f>'2015'!M28</f>
        <v>0</v>
      </c>
      <c r="N28" s="40"/>
      <c r="O28" s="40">
        <f>'2015'!O28</f>
        <v>0</v>
      </c>
      <c r="P28" s="40">
        <f>'2015'!P28</f>
        <v>0</v>
      </c>
      <c r="Q28" s="51"/>
      <c r="R28" s="179"/>
      <c r="S28" s="61"/>
      <c r="T28" s="61"/>
    </row>
    <row r="29" spans="1:20" s="42" customFormat="1" ht="23" x14ac:dyDescent="0.25">
      <c r="A29" s="190"/>
      <c r="B29" s="39" t="s">
        <v>108</v>
      </c>
      <c r="C29" s="40">
        <f>'2015'!C29</f>
        <v>0</v>
      </c>
      <c r="D29" s="40">
        <f>'2015'!D29</f>
        <v>0</v>
      </c>
      <c r="E29" s="40">
        <f>'2015'!E29</f>
        <v>0</v>
      </c>
      <c r="F29" s="40">
        <f>'2015'!F29</f>
        <v>0</v>
      </c>
      <c r="G29" s="40">
        <f>'2015'!G29</f>
        <v>0</v>
      </c>
      <c r="H29" s="40"/>
      <c r="I29" s="40">
        <f>'2015'!I29</f>
        <v>0</v>
      </c>
      <c r="J29" s="40">
        <f>'2015'!J29</f>
        <v>0</v>
      </c>
      <c r="K29" s="40">
        <f>'2015'!K29</f>
        <v>0</v>
      </c>
      <c r="L29" s="40">
        <f>'2015'!L29</f>
        <v>0</v>
      </c>
      <c r="M29" s="40">
        <f>'2015'!M29</f>
        <v>0</v>
      </c>
      <c r="N29" s="40"/>
      <c r="O29" s="40">
        <f>'2015'!O29</f>
        <v>0</v>
      </c>
      <c r="P29" s="40">
        <f>'2015'!P29</f>
        <v>0</v>
      </c>
      <c r="Q29" s="51"/>
      <c r="R29" s="64">
        <f>'2015'!R29</f>
        <v>2</v>
      </c>
      <c r="S29" s="61"/>
      <c r="T29" s="64">
        <f>'2015'!T29</f>
        <v>3</v>
      </c>
    </row>
    <row r="30" spans="1:20" ht="12.5" x14ac:dyDescent="0.25">
      <c r="A30" s="190"/>
      <c r="B30" s="49" t="s">
        <v>109</v>
      </c>
      <c r="C30" s="28">
        <f>'2015'!C30</f>
        <v>0</v>
      </c>
      <c r="D30" s="28">
        <f>'2015'!D30</f>
        <v>0</v>
      </c>
      <c r="E30" s="28">
        <f>'2015'!E30</f>
        <v>0</v>
      </c>
      <c r="F30" s="28">
        <f>'2015'!F30</f>
        <v>0</v>
      </c>
      <c r="G30" s="28">
        <f>'2015'!G30</f>
        <v>0</v>
      </c>
      <c r="H30" s="28"/>
      <c r="I30" s="28">
        <f>'2015'!I30</f>
        <v>0</v>
      </c>
      <c r="J30" s="28">
        <f>'2015'!J30</f>
        <v>0</v>
      </c>
      <c r="K30" s="28">
        <f>'2015'!K30</f>
        <v>0</v>
      </c>
      <c r="L30" s="28">
        <f>'2015'!L30</f>
        <v>0</v>
      </c>
      <c r="M30" s="28">
        <f>'2015'!M30</f>
        <v>0</v>
      </c>
      <c r="N30" s="35"/>
      <c r="O30" s="28">
        <f>'2015'!O30</f>
        <v>0</v>
      </c>
      <c r="P30" s="28">
        <f>'2015'!P30</f>
        <v>0</v>
      </c>
      <c r="Q30" s="51"/>
      <c r="R30" s="178">
        <f>'2015'!R30:R31</f>
        <v>2</v>
      </c>
      <c r="S30" s="65"/>
      <c r="T30" s="178">
        <f>'2015'!T30:T31</f>
        <v>6</v>
      </c>
    </row>
    <row r="31" spans="1:20" ht="12.5" x14ac:dyDescent="0.25">
      <c r="A31" s="190"/>
      <c r="B31" s="48" t="s">
        <v>110</v>
      </c>
      <c r="C31" s="34">
        <f>'2015'!C31</f>
        <v>0</v>
      </c>
      <c r="D31" s="34">
        <f>'2015'!D31</f>
        <v>0</v>
      </c>
      <c r="E31" s="34">
        <f>'2015'!E31</f>
        <v>0</v>
      </c>
      <c r="F31" s="34">
        <f>'2015'!F31</f>
        <v>0</v>
      </c>
      <c r="G31" s="34">
        <f>'2015'!G31</f>
        <v>0</v>
      </c>
      <c r="H31" s="34"/>
      <c r="I31" s="34">
        <f>'2015'!I31</f>
        <v>0</v>
      </c>
      <c r="J31" s="34">
        <f>'2015'!J31</f>
        <v>0</v>
      </c>
      <c r="K31" s="34">
        <f>'2015'!K31</f>
        <v>0</v>
      </c>
      <c r="L31" s="34">
        <f>'2015'!L31</f>
        <v>0</v>
      </c>
      <c r="M31" s="34">
        <f>'2015'!M31</f>
        <v>0</v>
      </c>
      <c r="N31" s="34"/>
      <c r="O31" s="34">
        <f>'2015'!O31</f>
        <v>0</v>
      </c>
      <c r="P31" s="34">
        <f>'2015'!P31</f>
        <v>0</v>
      </c>
      <c r="Q31" s="51"/>
      <c r="R31" s="179"/>
      <c r="S31" s="65"/>
      <c r="T31" s="179"/>
    </row>
    <row r="32" spans="1:20" ht="23" x14ac:dyDescent="0.25">
      <c r="A32" s="190"/>
      <c r="B32" s="48" t="s">
        <v>111</v>
      </c>
      <c r="C32" s="34">
        <f>'2015'!C32</f>
        <v>0</v>
      </c>
      <c r="D32" s="34">
        <f>'2015'!D32</f>
        <v>0</v>
      </c>
      <c r="E32" s="34">
        <f>'2015'!E32</f>
        <v>0</v>
      </c>
      <c r="F32" s="34">
        <f>'2015'!F32</f>
        <v>0</v>
      </c>
      <c r="G32" s="34">
        <f>'2015'!G32</f>
        <v>0</v>
      </c>
      <c r="H32" s="34"/>
      <c r="I32" s="34">
        <f>'2015'!I32</f>
        <v>0</v>
      </c>
      <c r="J32" s="34">
        <f>'2015'!J32</f>
        <v>0</v>
      </c>
      <c r="K32" s="34">
        <f>'2015'!K32</f>
        <v>0</v>
      </c>
      <c r="L32" s="34">
        <f>'2015'!L32</f>
        <v>0</v>
      </c>
      <c r="M32" s="34">
        <f>'2015'!M32</f>
        <v>0</v>
      </c>
      <c r="N32" s="34"/>
      <c r="O32" s="34">
        <f>'2015'!O32</f>
        <v>0</v>
      </c>
      <c r="P32" s="34">
        <f>'2015'!P32</f>
        <v>0</v>
      </c>
      <c r="Q32" s="63"/>
      <c r="R32" s="64">
        <f>'2015'!R32</f>
        <v>3</v>
      </c>
      <c r="S32" s="65"/>
      <c r="T32" s="64">
        <f>'2015'!T32</f>
        <v>7</v>
      </c>
    </row>
    <row r="33" spans="1:20" ht="12.5" x14ac:dyDescent="0.25">
      <c r="A33" s="190"/>
      <c r="B33" s="48" t="s">
        <v>112</v>
      </c>
      <c r="C33" s="34">
        <f>'2015'!C33</f>
        <v>0</v>
      </c>
      <c r="D33" s="34">
        <f>'2015'!D33</f>
        <v>0</v>
      </c>
      <c r="E33" s="34">
        <f>'2015'!E33</f>
        <v>0</v>
      </c>
      <c r="F33" s="34">
        <f>'2015'!F33</f>
        <v>0</v>
      </c>
      <c r="G33" s="34">
        <f>'2015'!G33</f>
        <v>0</v>
      </c>
      <c r="H33" s="34"/>
      <c r="I33" s="34">
        <f>'2015'!I33</f>
        <v>0</v>
      </c>
      <c r="J33" s="34">
        <f>'2015'!J33</f>
        <v>0</v>
      </c>
      <c r="K33" s="34">
        <f>'2015'!K33</f>
        <v>0</v>
      </c>
      <c r="L33" s="34">
        <f>'2015'!L33</f>
        <v>0</v>
      </c>
      <c r="M33" s="34">
        <f>'2015'!M33</f>
        <v>0</v>
      </c>
      <c r="N33" s="34"/>
      <c r="O33" s="34">
        <f>'2015'!O33</f>
        <v>0</v>
      </c>
      <c r="P33" s="34">
        <f>'2015'!P33</f>
        <v>0</v>
      </c>
      <c r="Q33" s="63"/>
      <c r="R33" s="178">
        <f>'2015'!R33:R34</f>
        <v>6</v>
      </c>
      <c r="S33" s="65"/>
      <c r="T33" s="178">
        <f>'2015'!T33:T34</f>
        <v>6</v>
      </c>
    </row>
    <row r="34" spans="1:20" ht="12.5" x14ac:dyDescent="0.25">
      <c r="A34" s="190"/>
      <c r="B34" s="48" t="s">
        <v>113</v>
      </c>
      <c r="C34" s="34">
        <f>'2015'!C34</f>
        <v>0</v>
      </c>
      <c r="D34" s="34">
        <f>'2015'!D34</f>
        <v>0</v>
      </c>
      <c r="E34" s="34">
        <f>'2015'!E34</f>
        <v>0</v>
      </c>
      <c r="F34" s="34">
        <f>'2015'!F34</f>
        <v>0</v>
      </c>
      <c r="G34" s="34">
        <f>'2015'!G34</f>
        <v>0</v>
      </c>
      <c r="H34" s="34"/>
      <c r="I34" s="34">
        <f>'2015'!I34</f>
        <v>0</v>
      </c>
      <c r="J34" s="34">
        <f>'2015'!J34</f>
        <v>0</v>
      </c>
      <c r="K34" s="34">
        <f>'2015'!K34</f>
        <v>0</v>
      </c>
      <c r="L34" s="34">
        <f>'2015'!L34</f>
        <v>0</v>
      </c>
      <c r="M34" s="34">
        <f>'2015'!M34</f>
        <v>0</v>
      </c>
      <c r="N34" s="34"/>
      <c r="O34" s="34">
        <f>'2015'!O34</f>
        <v>0</v>
      </c>
      <c r="P34" s="34">
        <f>'2015'!P34</f>
        <v>0</v>
      </c>
      <c r="Q34" s="63"/>
      <c r="R34" s="179"/>
      <c r="S34" s="65"/>
      <c r="T34" s="179"/>
    </row>
    <row r="35" spans="1:20" ht="24.75" customHeight="1" x14ac:dyDescent="0.25">
      <c r="A35" s="190"/>
      <c r="B35" s="48" t="s">
        <v>114</v>
      </c>
      <c r="C35" s="34">
        <f>'2015'!C35</f>
        <v>0</v>
      </c>
      <c r="D35" s="34">
        <f>'2015'!D35</f>
        <v>0</v>
      </c>
      <c r="E35" s="34">
        <f>'2015'!E35</f>
        <v>0</v>
      </c>
      <c r="F35" s="34">
        <f>'2015'!F35</f>
        <v>0</v>
      </c>
      <c r="G35" s="34">
        <f>'2015'!G35</f>
        <v>0</v>
      </c>
      <c r="H35" s="34"/>
      <c r="I35" s="34">
        <f>'2015'!I35</f>
        <v>0</v>
      </c>
      <c r="J35" s="34">
        <f>'2015'!J35</f>
        <v>0</v>
      </c>
      <c r="K35" s="34">
        <f>'2015'!K35</f>
        <v>0</v>
      </c>
      <c r="L35" s="34">
        <f>'2015'!L35</f>
        <v>0</v>
      </c>
      <c r="M35" s="34">
        <f>'2015'!M35</f>
        <v>0</v>
      </c>
      <c r="N35" s="34"/>
      <c r="O35" s="34">
        <f>'2015'!O35</f>
        <v>0</v>
      </c>
      <c r="P35" s="34">
        <f>'2015'!P35</f>
        <v>0</v>
      </c>
      <c r="Q35" s="63"/>
      <c r="R35" s="64">
        <f>'2015'!R35</f>
        <v>7</v>
      </c>
      <c r="S35" s="65"/>
      <c r="T35" s="64">
        <f>'2015'!T35</f>
        <v>4</v>
      </c>
    </row>
    <row r="36" spans="1:20" ht="12.5" x14ac:dyDescent="0.25">
      <c r="A36" s="190"/>
      <c r="B36" s="48" t="s">
        <v>115</v>
      </c>
      <c r="C36" s="34">
        <f>'2015'!C36</f>
        <v>0</v>
      </c>
      <c r="D36" s="34">
        <f>'2015'!D36</f>
        <v>0</v>
      </c>
      <c r="E36" s="34">
        <f>'2015'!E36</f>
        <v>0</v>
      </c>
      <c r="F36" s="34">
        <f>'2015'!F36</f>
        <v>0</v>
      </c>
      <c r="G36" s="34">
        <f>'2015'!G36</f>
        <v>0</v>
      </c>
      <c r="H36" s="34"/>
      <c r="I36" s="34">
        <f>'2015'!I36</f>
        <v>0</v>
      </c>
      <c r="J36" s="34">
        <f>'2015'!J36</f>
        <v>0</v>
      </c>
      <c r="K36" s="34">
        <f>'2015'!K36</f>
        <v>0</v>
      </c>
      <c r="L36" s="34">
        <f>'2015'!L36</f>
        <v>0</v>
      </c>
      <c r="M36" s="34">
        <f>'2015'!M36</f>
        <v>0</v>
      </c>
      <c r="N36" s="34"/>
      <c r="O36" s="34">
        <f>'2015'!O36</f>
        <v>0</v>
      </c>
      <c r="P36" s="34">
        <f>'2015'!P36</f>
        <v>0</v>
      </c>
      <c r="Q36" s="63"/>
      <c r="R36" s="178">
        <f>'2015'!R36:R37</f>
        <v>3</v>
      </c>
      <c r="S36" s="65"/>
      <c r="T36" s="178">
        <f>'2015'!T36:T37</f>
        <v>1</v>
      </c>
    </row>
    <row r="37" spans="1:20" ht="12.5" x14ac:dyDescent="0.25">
      <c r="A37" s="190"/>
      <c r="B37" s="48" t="s">
        <v>116</v>
      </c>
      <c r="C37" s="34">
        <f>'2015'!C37</f>
        <v>0</v>
      </c>
      <c r="D37" s="34">
        <f>'2015'!D37</f>
        <v>0</v>
      </c>
      <c r="E37" s="34">
        <f>'2015'!E37</f>
        <v>0</v>
      </c>
      <c r="F37" s="34">
        <f>'2015'!F37</f>
        <v>0</v>
      </c>
      <c r="G37" s="34">
        <f>'2015'!G37</f>
        <v>0</v>
      </c>
      <c r="H37" s="34"/>
      <c r="I37" s="34">
        <f>'2015'!I37</f>
        <v>0</v>
      </c>
      <c r="J37" s="34">
        <f>'2015'!J37</f>
        <v>0</v>
      </c>
      <c r="K37" s="34">
        <f>'2015'!K37</f>
        <v>0</v>
      </c>
      <c r="L37" s="34">
        <f>'2015'!L37</f>
        <v>0</v>
      </c>
      <c r="M37" s="34">
        <f>'2015'!M37</f>
        <v>0</v>
      </c>
      <c r="N37" s="34"/>
      <c r="O37" s="34">
        <f>'2015'!O37</f>
        <v>0</v>
      </c>
      <c r="P37" s="34">
        <f>'2015'!P37</f>
        <v>0</v>
      </c>
      <c r="Q37" s="63"/>
      <c r="R37" s="179"/>
      <c r="S37" s="65"/>
      <c r="T37" s="179"/>
    </row>
    <row r="38" spans="1:20" ht="12.5" x14ac:dyDescent="0.25">
      <c r="A38" s="190"/>
      <c r="B38" s="48" t="s">
        <v>117</v>
      </c>
      <c r="C38" s="36">
        <f>'2015'!C38</f>
        <v>0</v>
      </c>
      <c r="D38" s="36">
        <f>'2015'!D38</f>
        <v>0</v>
      </c>
      <c r="E38" s="36">
        <f>'2015'!E38</f>
        <v>0</v>
      </c>
      <c r="F38" s="36">
        <f>'2015'!F38</f>
        <v>0</v>
      </c>
      <c r="G38" s="36">
        <f>'2015'!G38</f>
        <v>0</v>
      </c>
      <c r="H38" s="28"/>
      <c r="I38" s="36">
        <f>'2015'!I38</f>
        <v>0</v>
      </c>
      <c r="J38" s="36">
        <f>'2015'!J38</f>
        <v>0</v>
      </c>
      <c r="K38" s="36">
        <f>'2015'!K38</f>
        <v>0</v>
      </c>
      <c r="L38" s="36">
        <f>'2015'!L38</f>
        <v>0</v>
      </c>
      <c r="M38" s="36">
        <f>'2015'!M38</f>
        <v>0</v>
      </c>
      <c r="N38" s="35"/>
      <c r="O38" s="36">
        <f>'2015'!O38</f>
        <v>0</v>
      </c>
      <c r="P38" s="36">
        <f>'2015'!P38</f>
        <v>0</v>
      </c>
      <c r="Q38" s="63"/>
      <c r="R38" s="178">
        <f>'2015'!R38:R39</f>
        <v>8</v>
      </c>
      <c r="S38" s="65"/>
      <c r="T38" s="178">
        <f>'2015'!T38:T39</f>
        <v>3</v>
      </c>
    </row>
    <row r="39" spans="1:20" ht="15" customHeight="1" x14ac:dyDescent="0.25">
      <c r="A39" s="190"/>
      <c r="B39" s="20" t="s">
        <v>118</v>
      </c>
      <c r="C39" s="43">
        <f>'2015'!C39</f>
        <v>0</v>
      </c>
      <c r="D39" s="43">
        <f>'2015'!D39</f>
        <v>0</v>
      </c>
      <c r="E39" s="43">
        <f>'2015'!E39</f>
        <v>0</v>
      </c>
      <c r="F39" s="43">
        <f>'2015'!F39</f>
        <v>0</v>
      </c>
      <c r="G39" s="43">
        <f>'2015'!G39</f>
        <v>0</v>
      </c>
      <c r="H39" s="43"/>
      <c r="I39" s="43">
        <f>'2015'!I39</f>
        <v>0</v>
      </c>
      <c r="J39" s="43">
        <f>'2015'!J39</f>
        <v>0</v>
      </c>
      <c r="K39" s="43">
        <f>'2015'!K39</f>
        <v>0</v>
      </c>
      <c r="L39" s="43">
        <f>'2015'!L39</f>
        <v>0</v>
      </c>
      <c r="M39" s="43">
        <f>'2015'!M39</f>
        <v>0</v>
      </c>
      <c r="N39" s="43"/>
      <c r="O39" s="43">
        <f>'2015'!O39</f>
        <v>0</v>
      </c>
      <c r="P39" s="43">
        <f>'2015'!P39</f>
        <v>0</v>
      </c>
      <c r="Q39" s="63"/>
      <c r="R39" s="179"/>
      <c r="S39" s="65"/>
      <c r="T39" s="179"/>
    </row>
    <row r="40" spans="1:20" ht="12.5" x14ac:dyDescent="0.25">
      <c r="A40" s="190"/>
      <c r="B40" s="16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63"/>
      <c r="R40" s="178">
        <f>'2015'!R40:R41</f>
        <v>0</v>
      </c>
      <c r="S40" s="65"/>
      <c r="T40" s="178">
        <f>'2015'!T40:T41</f>
        <v>2</v>
      </c>
    </row>
    <row r="41" spans="1:20" s="46" customFormat="1" ht="13" thickBot="1" x14ac:dyDescent="0.3">
      <c r="A41" s="190"/>
      <c r="B41" s="22" t="s">
        <v>119</v>
      </c>
      <c r="C41" s="45">
        <f>'2015'!C41</f>
        <v>1487430</v>
      </c>
      <c r="D41" s="45">
        <f>'2015'!D41</f>
        <v>3255789</v>
      </c>
      <c r="E41" s="45">
        <f>'2015'!E41</f>
        <v>55000</v>
      </c>
      <c r="F41" s="45">
        <f>'2015'!F41</f>
        <v>0</v>
      </c>
      <c r="G41" s="45">
        <f>'2015'!G41</f>
        <v>4688219</v>
      </c>
      <c r="H41" s="43"/>
      <c r="I41" s="45">
        <f>'2015'!I41</f>
        <v>387514</v>
      </c>
      <c r="J41" s="45">
        <f>'2015'!J41</f>
        <v>451251</v>
      </c>
      <c r="K41" s="45">
        <f>'2015'!K41</f>
        <v>1528</v>
      </c>
      <c r="L41" s="45">
        <f>'2015'!L41</f>
        <v>0</v>
      </c>
      <c r="M41" s="45">
        <f>'2015'!M41</f>
        <v>837237</v>
      </c>
      <c r="N41" s="43"/>
      <c r="O41" s="45">
        <f>'2015'!O41</f>
        <v>1099916</v>
      </c>
      <c r="P41" s="45">
        <f>'2015'!P41</f>
        <v>3850982</v>
      </c>
      <c r="Q41" s="70"/>
      <c r="R41" s="179"/>
      <c r="S41" s="65"/>
      <c r="T41" s="179"/>
    </row>
    <row r="42" spans="1:20" ht="12" thickTop="1" x14ac:dyDescent="0.25">
      <c r="A42" s="190"/>
      <c r="B42" s="26"/>
      <c r="N42" s="28"/>
    </row>
    <row r="43" spans="1:20" x14ac:dyDescent="0.25">
      <c r="A43" s="190"/>
      <c r="B43" s="26"/>
    </row>
    <row r="44" spans="1:20" x14ac:dyDescent="0.25">
      <c r="A44" s="190"/>
      <c r="B44" s="26"/>
    </row>
    <row r="45" spans="1:20" x14ac:dyDescent="0.25">
      <c r="A45" s="26"/>
      <c r="B45" s="26"/>
    </row>
    <row r="46" spans="1:20" x14ac:dyDescent="0.25">
      <c r="A46" s="26"/>
      <c r="B46" s="26"/>
    </row>
    <row r="47" spans="1:20" x14ac:dyDescent="0.25">
      <c r="A47" s="26"/>
      <c r="B47" s="26"/>
    </row>
    <row r="48" spans="1:20" x14ac:dyDescent="0.25">
      <c r="A48" s="26"/>
      <c r="B48" s="26"/>
    </row>
    <row r="49" spans="1:2" x14ac:dyDescent="0.25">
      <c r="A49" s="26"/>
      <c r="B49" s="26"/>
    </row>
    <row r="50" spans="1:2" x14ac:dyDescent="0.25">
      <c r="A50" s="26"/>
      <c r="B50" s="26"/>
    </row>
    <row r="51" spans="1:2" x14ac:dyDescent="0.25">
      <c r="A51" s="26"/>
      <c r="B51" s="26"/>
    </row>
    <row r="52" spans="1:2" x14ac:dyDescent="0.25">
      <c r="A52" s="26"/>
      <c r="B52" s="26"/>
    </row>
    <row r="53" spans="1:2" x14ac:dyDescent="0.25">
      <c r="A53" s="26"/>
      <c r="B53" s="26"/>
    </row>
    <row r="54" spans="1:2" x14ac:dyDescent="0.25">
      <c r="A54" s="26"/>
      <c r="B54" s="26"/>
    </row>
    <row r="55" spans="1:2" x14ac:dyDescent="0.25">
      <c r="A55" s="26"/>
      <c r="B55" s="26"/>
    </row>
    <row r="56" spans="1:2" x14ac:dyDescent="0.25">
      <c r="A56" s="26"/>
      <c r="B56" s="26"/>
    </row>
    <row r="57" spans="1:2" x14ac:dyDescent="0.25">
      <c r="A57" s="26"/>
      <c r="B57" s="26"/>
    </row>
    <row r="58" spans="1:2" x14ac:dyDescent="0.25">
      <c r="A58" s="26"/>
      <c r="B58" s="26"/>
    </row>
    <row r="59" spans="1:2" x14ac:dyDescent="0.25">
      <c r="A59" s="26"/>
      <c r="B59" s="26"/>
    </row>
    <row r="60" spans="1:2" x14ac:dyDescent="0.25">
      <c r="A60" s="26"/>
      <c r="B60" s="26"/>
    </row>
    <row r="61" spans="1:2" x14ac:dyDescent="0.25">
      <c r="A61" s="26"/>
      <c r="B61" s="26"/>
    </row>
    <row r="62" spans="1:2" x14ac:dyDescent="0.25">
      <c r="A62" s="26"/>
      <c r="B62" s="26"/>
    </row>
    <row r="63" spans="1:2" x14ac:dyDescent="0.25">
      <c r="A63" s="26"/>
      <c r="B63" s="26"/>
    </row>
    <row r="64" spans="1:2" x14ac:dyDescent="0.25">
      <c r="A64" s="26"/>
      <c r="B64" s="26"/>
    </row>
    <row r="65" spans="1:2" x14ac:dyDescent="0.25">
      <c r="A65" s="26"/>
      <c r="B65" s="26"/>
    </row>
    <row r="66" spans="1:2" x14ac:dyDescent="0.25">
      <c r="A66" s="26"/>
      <c r="B66" s="26"/>
    </row>
    <row r="67" spans="1:2" x14ac:dyDescent="0.25">
      <c r="A67" s="26"/>
      <c r="B67" s="26"/>
    </row>
    <row r="68" spans="1:2" x14ac:dyDescent="0.25">
      <c r="A68" s="26"/>
      <c r="B68" s="26"/>
    </row>
    <row r="69" spans="1:2" x14ac:dyDescent="0.25">
      <c r="A69" s="26"/>
      <c r="B69" s="26"/>
    </row>
    <row r="70" spans="1:2" x14ac:dyDescent="0.25">
      <c r="A70" s="26"/>
      <c r="B70" s="26"/>
    </row>
    <row r="71" spans="1:2" x14ac:dyDescent="0.25">
      <c r="A71" s="26"/>
      <c r="B71" s="26"/>
    </row>
    <row r="72" spans="1:2" x14ac:dyDescent="0.25">
      <c r="A72" s="26"/>
      <c r="B72" s="26"/>
    </row>
    <row r="73" spans="1:2" x14ac:dyDescent="0.25">
      <c r="A73" s="26"/>
      <c r="B73" s="26"/>
    </row>
    <row r="74" spans="1:2" x14ac:dyDescent="0.25">
      <c r="A74" s="26"/>
      <c r="B74" s="26"/>
    </row>
    <row r="75" spans="1:2" x14ac:dyDescent="0.25">
      <c r="A75" s="26"/>
      <c r="B75" s="26"/>
    </row>
    <row r="76" spans="1:2" x14ac:dyDescent="0.25">
      <c r="A76" s="26"/>
      <c r="B76" s="26"/>
    </row>
    <row r="77" spans="1:2" x14ac:dyDescent="0.25">
      <c r="A77" s="26"/>
      <c r="B77" s="26"/>
    </row>
    <row r="78" spans="1:2" x14ac:dyDescent="0.25">
      <c r="A78" s="26"/>
      <c r="B78" s="26"/>
    </row>
    <row r="79" spans="1:2" x14ac:dyDescent="0.25">
      <c r="A79" s="26"/>
      <c r="B79" s="26"/>
    </row>
    <row r="80" spans="1:2" x14ac:dyDescent="0.25">
      <c r="A80" s="26"/>
      <c r="B80" s="26"/>
    </row>
    <row r="81" spans="1:2" x14ac:dyDescent="0.25">
      <c r="A81" s="26"/>
      <c r="B81" s="26"/>
    </row>
    <row r="82" spans="1:2" x14ac:dyDescent="0.25">
      <c r="A82" s="26"/>
      <c r="B82" s="26"/>
    </row>
    <row r="83" spans="1:2" x14ac:dyDescent="0.25">
      <c r="A83" s="26"/>
      <c r="B83" s="26"/>
    </row>
    <row r="84" spans="1:2" x14ac:dyDescent="0.25">
      <c r="A84" s="26"/>
      <c r="B84" s="26"/>
    </row>
    <row r="85" spans="1:2" x14ac:dyDescent="0.25">
      <c r="A85" s="26"/>
      <c r="B85" s="26"/>
    </row>
    <row r="86" spans="1:2" x14ac:dyDescent="0.25">
      <c r="A86" s="26"/>
      <c r="B86" s="26"/>
    </row>
    <row r="87" spans="1:2" x14ac:dyDescent="0.25">
      <c r="A87" s="26"/>
      <c r="B87" s="26"/>
    </row>
    <row r="88" spans="1:2" x14ac:dyDescent="0.25">
      <c r="A88" s="26"/>
      <c r="B88" s="26"/>
    </row>
    <row r="89" spans="1:2" x14ac:dyDescent="0.25">
      <c r="A89" s="26"/>
      <c r="B89" s="26"/>
    </row>
    <row r="90" spans="1:2" x14ac:dyDescent="0.25">
      <c r="A90" s="26"/>
      <c r="B90" s="26"/>
    </row>
    <row r="91" spans="1:2" x14ac:dyDescent="0.25">
      <c r="A91" s="26"/>
      <c r="B91" s="26"/>
    </row>
    <row r="92" spans="1:2" x14ac:dyDescent="0.25">
      <c r="A92" s="26"/>
      <c r="B92" s="26"/>
    </row>
    <row r="93" spans="1:2" x14ac:dyDescent="0.25">
      <c r="A93" s="26"/>
      <c r="B93" s="26"/>
    </row>
    <row r="94" spans="1:2" x14ac:dyDescent="0.25">
      <c r="A94" s="26"/>
      <c r="B94" s="26"/>
    </row>
    <row r="95" spans="1:2" x14ac:dyDescent="0.25">
      <c r="A95" s="26"/>
      <c r="B95" s="26"/>
    </row>
    <row r="96" spans="1:2" x14ac:dyDescent="0.25">
      <c r="A96" s="26"/>
      <c r="B96" s="26"/>
    </row>
    <row r="97" spans="1:2" x14ac:dyDescent="0.25">
      <c r="A97" s="26"/>
      <c r="B97" s="26"/>
    </row>
    <row r="98" spans="1:2" x14ac:dyDescent="0.25">
      <c r="A98" s="26"/>
      <c r="B98" s="26"/>
    </row>
    <row r="99" spans="1:2" x14ac:dyDescent="0.25">
      <c r="A99" s="26"/>
      <c r="B99" s="26"/>
    </row>
    <row r="100" spans="1:2" x14ac:dyDescent="0.25">
      <c r="A100" s="26"/>
      <c r="B100" s="26"/>
    </row>
    <row r="101" spans="1:2" x14ac:dyDescent="0.25">
      <c r="A101" s="26"/>
      <c r="B101" s="26"/>
    </row>
    <row r="102" spans="1:2" x14ac:dyDescent="0.25">
      <c r="A102" s="26"/>
      <c r="B102" s="26"/>
    </row>
    <row r="103" spans="1:2" x14ac:dyDescent="0.25">
      <c r="A103" s="26"/>
      <c r="B103" s="26"/>
    </row>
    <row r="104" spans="1:2" x14ac:dyDescent="0.25">
      <c r="A104" s="26"/>
      <c r="B104" s="26"/>
    </row>
    <row r="105" spans="1:2" x14ac:dyDescent="0.25">
      <c r="A105" s="26"/>
      <c r="B105" s="26"/>
    </row>
    <row r="106" spans="1:2" x14ac:dyDescent="0.25">
      <c r="A106" s="26"/>
      <c r="B106" s="26"/>
    </row>
    <row r="107" spans="1:2" x14ac:dyDescent="0.25">
      <c r="A107" s="26"/>
      <c r="B107" s="26"/>
    </row>
    <row r="108" spans="1:2" x14ac:dyDescent="0.25">
      <c r="A108" s="26"/>
      <c r="B108" s="26"/>
    </row>
    <row r="109" spans="1:2" x14ac:dyDescent="0.25">
      <c r="A109" s="26"/>
      <c r="B109" s="26"/>
    </row>
    <row r="110" spans="1:2" x14ac:dyDescent="0.25">
      <c r="A110" s="26"/>
      <c r="B110" s="26"/>
    </row>
    <row r="111" spans="1:2" x14ac:dyDescent="0.25">
      <c r="A111" s="26"/>
      <c r="B111" s="26"/>
    </row>
    <row r="112" spans="1:2" x14ac:dyDescent="0.25">
      <c r="A112" s="26"/>
      <c r="B112" s="26"/>
    </row>
    <row r="113" spans="1:2" x14ac:dyDescent="0.25">
      <c r="A113" s="26"/>
      <c r="B113" s="26"/>
    </row>
    <row r="114" spans="1:2" x14ac:dyDescent="0.25">
      <c r="A114" s="26"/>
      <c r="B114" s="26"/>
    </row>
    <row r="115" spans="1:2" x14ac:dyDescent="0.25">
      <c r="A115" s="26"/>
      <c r="B115" s="26"/>
    </row>
    <row r="116" spans="1:2" x14ac:dyDescent="0.25">
      <c r="A116" s="26"/>
      <c r="B116" s="26"/>
    </row>
    <row r="117" spans="1:2" x14ac:dyDescent="0.25">
      <c r="A117" s="26"/>
      <c r="B117" s="26"/>
    </row>
    <row r="118" spans="1:2" x14ac:dyDescent="0.25">
      <c r="A118" s="26"/>
      <c r="B118" s="26"/>
    </row>
    <row r="119" spans="1:2" x14ac:dyDescent="0.25">
      <c r="A119" s="26"/>
      <c r="B119" s="26"/>
    </row>
    <row r="120" spans="1:2" x14ac:dyDescent="0.25">
      <c r="A120" s="26"/>
      <c r="B120" s="26"/>
    </row>
    <row r="121" spans="1:2" x14ac:dyDescent="0.25">
      <c r="A121" s="26"/>
      <c r="B121" s="26"/>
    </row>
    <row r="122" spans="1:2" x14ac:dyDescent="0.25">
      <c r="A122" s="26"/>
      <c r="B122" s="26"/>
    </row>
    <row r="123" spans="1:2" x14ac:dyDescent="0.25">
      <c r="A123" s="26"/>
      <c r="B123" s="26"/>
    </row>
    <row r="124" spans="1:2" x14ac:dyDescent="0.25">
      <c r="A124" s="26"/>
      <c r="B124" s="26"/>
    </row>
    <row r="125" spans="1:2" x14ac:dyDescent="0.25">
      <c r="A125" s="26"/>
      <c r="B125" s="26"/>
    </row>
    <row r="126" spans="1:2" x14ac:dyDescent="0.25">
      <c r="A126" s="26"/>
      <c r="B126" s="26"/>
    </row>
    <row r="127" spans="1:2" x14ac:dyDescent="0.25">
      <c r="A127" s="26"/>
      <c r="B127" s="26"/>
    </row>
    <row r="128" spans="1:2" x14ac:dyDescent="0.25">
      <c r="A128" s="26"/>
      <c r="B128" s="26"/>
    </row>
    <row r="129" spans="1:2" x14ac:dyDescent="0.25">
      <c r="A129" s="26"/>
      <c r="B129" s="26"/>
    </row>
    <row r="130" spans="1:2" x14ac:dyDescent="0.25">
      <c r="A130" s="26"/>
      <c r="B130" s="26"/>
    </row>
    <row r="131" spans="1:2" x14ac:dyDescent="0.25">
      <c r="A131" s="26"/>
      <c r="B131" s="26"/>
    </row>
    <row r="132" spans="1:2" x14ac:dyDescent="0.25">
      <c r="A132" s="26"/>
      <c r="B132" s="26"/>
    </row>
    <row r="133" spans="1:2" x14ac:dyDescent="0.25">
      <c r="A133" s="26"/>
      <c r="B133" s="26"/>
    </row>
    <row r="134" spans="1:2" x14ac:dyDescent="0.25">
      <c r="A134" s="26"/>
      <c r="B134" s="26"/>
    </row>
    <row r="135" spans="1:2" x14ac:dyDescent="0.25">
      <c r="A135" s="26"/>
      <c r="B135" s="26"/>
    </row>
    <row r="136" spans="1:2" x14ac:dyDescent="0.25">
      <c r="A136" s="26"/>
      <c r="B136" s="26"/>
    </row>
    <row r="137" spans="1:2" x14ac:dyDescent="0.25">
      <c r="A137" s="26"/>
      <c r="B137" s="26"/>
    </row>
    <row r="138" spans="1:2" x14ac:dyDescent="0.25">
      <c r="A138" s="26"/>
      <c r="B138" s="26"/>
    </row>
    <row r="139" spans="1:2" x14ac:dyDescent="0.25">
      <c r="A139" s="26"/>
      <c r="B139" s="26"/>
    </row>
    <row r="140" spans="1:2" x14ac:dyDescent="0.25">
      <c r="A140" s="26"/>
      <c r="B140" s="26"/>
    </row>
    <row r="141" spans="1:2" x14ac:dyDescent="0.25">
      <c r="A141" s="26"/>
      <c r="B141" s="26"/>
    </row>
    <row r="142" spans="1:2" x14ac:dyDescent="0.25">
      <c r="A142" s="26"/>
      <c r="B142" s="26"/>
    </row>
    <row r="143" spans="1:2" x14ac:dyDescent="0.25">
      <c r="A143" s="26"/>
      <c r="B143" s="26"/>
    </row>
    <row r="144" spans="1:2" x14ac:dyDescent="0.25">
      <c r="A144" s="26"/>
      <c r="B144" s="26"/>
    </row>
    <row r="145" spans="1:2" x14ac:dyDescent="0.25">
      <c r="A145" s="26"/>
      <c r="B145" s="26"/>
    </row>
    <row r="146" spans="1:2" x14ac:dyDescent="0.25">
      <c r="A146" s="26"/>
      <c r="B146" s="26"/>
    </row>
    <row r="147" spans="1:2" x14ac:dyDescent="0.25">
      <c r="A147" s="26"/>
      <c r="B147" s="26"/>
    </row>
    <row r="148" spans="1:2" x14ac:dyDescent="0.25">
      <c r="A148" s="26"/>
      <c r="B148" s="26"/>
    </row>
    <row r="149" spans="1:2" x14ac:dyDescent="0.25">
      <c r="A149" s="26"/>
      <c r="B149" s="26"/>
    </row>
    <row r="150" spans="1:2" x14ac:dyDescent="0.25">
      <c r="A150" s="26"/>
      <c r="B150" s="26"/>
    </row>
    <row r="151" spans="1:2" x14ac:dyDescent="0.25">
      <c r="A151" s="26"/>
      <c r="B151" s="26"/>
    </row>
    <row r="152" spans="1:2" x14ac:dyDescent="0.25">
      <c r="A152" s="26"/>
      <c r="B152" s="26"/>
    </row>
    <row r="153" spans="1:2" x14ac:dyDescent="0.25">
      <c r="A153" s="26"/>
      <c r="B153" s="26"/>
    </row>
    <row r="154" spans="1:2" x14ac:dyDescent="0.25">
      <c r="A154" s="26"/>
      <c r="B154" s="26"/>
    </row>
    <row r="155" spans="1:2" x14ac:dyDescent="0.25">
      <c r="A155" s="26"/>
      <c r="B155" s="26"/>
    </row>
    <row r="156" spans="1:2" x14ac:dyDescent="0.25">
      <c r="A156" s="26"/>
      <c r="B156" s="26"/>
    </row>
    <row r="157" spans="1:2" x14ac:dyDescent="0.25">
      <c r="A157" s="26"/>
      <c r="B157" s="26"/>
    </row>
    <row r="158" spans="1:2" x14ac:dyDescent="0.25">
      <c r="A158" s="26"/>
      <c r="B158" s="26"/>
    </row>
    <row r="159" spans="1:2" x14ac:dyDescent="0.25">
      <c r="A159" s="26"/>
      <c r="B159" s="26"/>
    </row>
    <row r="160" spans="1:2" x14ac:dyDescent="0.25">
      <c r="A160" s="26"/>
      <c r="B160" s="26"/>
    </row>
    <row r="161" spans="1:2" x14ac:dyDescent="0.25">
      <c r="A161" s="26"/>
      <c r="B161" s="26"/>
    </row>
    <row r="162" spans="1:2" x14ac:dyDescent="0.25">
      <c r="A162" s="26"/>
      <c r="B162" s="26"/>
    </row>
    <row r="163" spans="1:2" x14ac:dyDescent="0.25">
      <c r="A163" s="26"/>
      <c r="B163" s="26"/>
    </row>
    <row r="164" spans="1:2" x14ac:dyDescent="0.25">
      <c r="A164" s="26"/>
      <c r="B164" s="26"/>
    </row>
    <row r="165" spans="1:2" x14ac:dyDescent="0.25">
      <c r="A165" s="26"/>
      <c r="B165" s="26"/>
    </row>
    <row r="166" spans="1:2" x14ac:dyDescent="0.25">
      <c r="A166" s="26"/>
      <c r="B166" s="26"/>
    </row>
    <row r="167" spans="1:2" x14ac:dyDescent="0.25">
      <c r="A167" s="26"/>
      <c r="B167" s="26"/>
    </row>
    <row r="168" spans="1:2" x14ac:dyDescent="0.25">
      <c r="A168" s="26"/>
      <c r="B168" s="26"/>
    </row>
    <row r="169" spans="1:2" x14ac:dyDescent="0.25">
      <c r="A169" s="26"/>
      <c r="B169" s="26"/>
    </row>
    <row r="170" spans="1:2" x14ac:dyDescent="0.25">
      <c r="A170" s="26"/>
      <c r="B170" s="26"/>
    </row>
    <row r="171" spans="1:2" x14ac:dyDescent="0.25">
      <c r="A171" s="26"/>
      <c r="B171" s="26"/>
    </row>
    <row r="172" spans="1:2" x14ac:dyDescent="0.25">
      <c r="A172" s="26"/>
      <c r="B172" s="26"/>
    </row>
    <row r="173" spans="1:2" x14ac:dyDescent="0.25">
      <c r="A173" s="26"/>
      <c r="B173" s="26"/>
    </row>
    <row r="174" spans="1:2" x14ac:dyDescent="0.25">
      <c r="A174" s="26"/>
      <c r="B174" s="26"/>
    </row>
    <row r="175" spans="1:2" x14ac:dyDescent="0.25">
      <c r="A175" s="26"/>
      <c r="B175" s="26"/>
    </row>
    <row r="176" spans="1:2" x14ac:dyDescent="0.25">
      <c r="A176" s="26"/>
      <c r="B176" s="26"/>
    </row>
    <row r="177" spans="1:2" x14ac:dyDescent="0.25">
      <c r="A177" s="26"/>
      <c r="B177" s="26"/>
    </row>
    <row r="178" spans="1:2" x14ac:dyDescent="0.25">
      <c r="A178" s="26"/>
      <c r="B178" s="26"/>
    </row>
    <row r="179" spans="1:2" x14ac:dyDescent="0.25">
      <c r="A179" s="26"/>
      <c r="B179" s="26"/>
    </row>
    <row r="180" spans="1:2" x14ac:dyDescent="0.25">
      <c r="A180" s="26"/>
      <c r="B180" s="26"/>
    </row>
    <row r="181" spans="1:2" x14ac:dyDescent="0.25">
      <c r="A181" s="26"/>
      <c r="B181" s="26"/>
    </row>
    <row r="182" spans="1:2" x14ac:dyDescent="0.25">
      <c r="A182" s="26"/>
      <c r="B182" s="26"/>
    </row>
    <row r="183" spans="1:2" x14ac:dyDescent="0.25">
      <c r="A183" s="26"/>
      <c r="B183" s="26"/>
    </row>
    <row r="184" spans="1:2" x14ac:dyDescent="0.25">
      <c r="A184" s="26"/>
      <c r="B184" s="26"/>
    </row>
    <row r="185" spans="1:2" x14ac:dyDescent="0.25">
      <c r="A185" s="26"/>
      <c r="B185" s="26"/>
    </row>
    <row r="186" spans="1:2" x14ac:dyDescent="0.25">
      <c r="A186" s="26"/>
      <c r="B186" s="26"/>
    </row>
    <row r="187" spans="1:2" x14ac:dyDescent="0.25">
      <c r="A187" s="26"/>
      <c r="B187" s="26"/>
    </row>
    <row r="188" spans="1:2" x14ac:dyDescent="0.25">
      <c r="A188" s="26"/>
      <c r="B188" s="26"/>
    </row>
    <row r="189" spans="1:2" x14ac:dyDescent="0.25">
      <c r="A189" s="26"/>
      <c r="B189" s="26"/>
    </row>
    <row r="190" spans="1:2" x14ac:dyDescent="0.25">
      <c r="A190" s="26"/>
      <c r="B190" s="26"/>
    </row>
    <row r="191" spans="1:2" x14ac:dyDescent="0.25">
      <c r="A191" s="26"/>
      <c r="B191" s="26"/>
    </row>
    <row r="192" spans="1:2" x14ac:dyDescent="0.25">
      <c r="A192" s="26"/>
      <c r="B192" s="26"/>
    </row>
    <row r="193" spans="1:2" x14ac:dyDescent="0.25">
      <c r="A193" s="26"/>
      <c r="B193" s="26"/>
    </row>
    <row r="194" spans="1:2" x14ac:dyDescent="0.25">
      <c r="A194" s="26"/>
      <c r="B194" s="26"/>
    </row>
    <row r="195" spans="1:2" x14ac:dyDescent="0.25">
      <c r="A195" s="26"/>
      <c r="B195" s="26"/>
    </row>
    <row r="196" spans="1:2" x14ac:dyDescent="0.25">
      <c r="A196" s="26"/>
      <c r="B196" s="26"/>
    </row>
    <row r="197" spans="1:2" x14ac:dyDescent="0.25">
      <c r="A197" s="26"/>
      <c r="B197" s="26"/>
    </row>
    <row r="198" spans="1:2" x14ac:dyDescent="0.25">
      <c r="A198" s="26"/>
      <c r="B198" s="26"/>
    </row>
    <row r="199" spans="1:2" x14ac:dyDescent="0.25">
      <c r="A199" s="26"/>
      <c r="B199" s="26"/>
    </row>
    <row r="200" spans="1:2" x14ac:dyDescent="0.25">
      <c r="A200" s="26"/>
      <c r="B200" s="26"/>
    </row>
    <row r="201" spans="1:2" x14ac:dyDescent="0.25">
      <c r="A201" s="26"/>
      <c r="B201" s="26"/>
    </row>
    <row r="202" spans="1:2" x14ac:dyDescent="0.25">
      <c r="A202" s="26"/>
      <c r="B202" s="26"/>
    </row>
    <row r="203" spans="1:2" x14ac:dyDescent="0.25">
      <c r="A203" s="26"/>
      <c r="B203" s="26"/>
    </row>
    <row r="204" spans="1:2" x14ac:dyDescent="0.25">
      <c r="A204" s="26"/>
      <c r="B204" s="26"/>
    </row>
    <row r="205" spans="1:2" x14ac:dyDescent="0.25">
      <c r="A205" s="26"/>
      <c r="B205" s="26"/>
    </row>
    <row r="206" spans="1:2" x14ac:dyDescent="0.25">
      <c r="A206" s="26"/>
      <c r="B206" s="26"/>
    </row>
    <row r="207" spans="1:2" x14ac:dyDescent="0.25">
      <c r="A207" s="26"/>
      <c r="B207" s="26"/>
    </row>
    <row r="208" spans="1:2" x14ac:dyDescent="0.25">
      <c r="A208" s="26"/>
      <c r="B208" s="26"/>
    </row>
    <row r="209" spans="1:2" x14ac:dyDescent="0.25">
      <c r="A209" s="26"/>
      <c r="B209" s="26"/>
    </row>
    <row r="210" spans="1:2" x14ac:dyDescent="0.25">
      <c r="A210" s="26"/>
      <c r="B210" s="26"/>
    </row>
    <row r="211" spans="1:2" x14ac:dyDescent="0.25">
      <c r="A211" s="26"/>
      <c r="B211" s="26"/>
    </row>
    <row r="212" spans="1:2" x14ac:dyDescent="0.25">
      <c r="A212" s="26"/>
      <c r="B212" s="26"/>
    </row>
    <row r="213" spans="1:2" x14ac:dyDescent="0.25">
      <c r="A213" s="26"/>
      <c r="B213" s="26"/>
    </row>
    <row r="214" spans="1:2" x14ac:dyDescent="0.25">
      <c r="A214" s="26"/>
      <c r="B214" s="26"/>
    </row>
    <row r="215" spans="1:2" x14ac:dyDescent="0.25">
      <c r="A215" s="26"/>
      <c r="B215" s="26"/>
    </row>
    <row r="216" spans="1:2" x14ac:dyDescent="0.25">
      <c r="A216" s="26"/>
      <c r="B216" s="26"/>
    </row>
    <row r="217" spans="1:2" x14ac:dyDescent="0.25">
      <c r="A217" s="26"/>
      <c r="B217" s="26"/>
    </row>
    <row r="218" spans="1:2" x14ac:dyDescent="0.25">
      <c r="A218" s="26"/>
      <c r="B218" s="26"/>
    </row>
    <row r="219" spans="1:2" x14ac:dyDescent="0.25">
      <c r="A219" s="26"/>
      <c r="B219" s="26"/>
    </row>
    <row r="220" spans="1:2" x14ac:dyDescent="0.25">
      <c r="A220" s="26"/>
      <c r="B220" s="26"/>
    </row>
    <row r="221" spans="1:2" x14ac:dyDescent="0.25">
      <c r="A221" s="26"/>
      <c r="B221" s="26"/>
    </row>
    <row r="222" spans="1:2" x14ac:dyDescent="0.25">
      <c r="A222" s="26"/>
      <c r="B222" s="26"/>
    </row>
    <row r="223" spans="1:2" x14ac:dyDescent="0.25">
      <c r="A223" s="26"/>
      <c r="B223" s="26"/>
    </row>
    <row r="224" spans="1:2" x14ac:dyDescent="0.25">
      <c r="A224" s="26"/>
      <c r="B224" s="26"/>
    </row>
    <row r="225" spans="1:2" x14ac:dyDescent="0.25">
      <c r="A225" s="26"/>
      <c r="B225" s="26"/>
    </row>
    <row r="226" spans="1:2" x14ac:dyDescent="0.25">
      <c r="A226" s="26"/>
      <c r="B226" s="26"/>
    </row>
    <row r="227" spans="1:2" x14ac:dyDescent="0.25">
      <c r="A227" s="26"/>
      <c r="B227" s="26"/>
    </row>
    <row r="228" spans="1:2" x14ac:dyDescent="0.25">
      <c r="A228" s="26"/>
      <c r="B228" s="26"/>
    </row>
    <row r="229" spans="1:2" x14ac:dyDescent="0.25">
      <c r="A229" s="26"/>
      <c r="B229" s="26"/>
    </row>
    <row r="230" spans="1:2" x14ac:dyDescent="0.25">
      <c r="A230" s="26"/>
      <c r="B230" s="26"/>
    </row>
    <row r="231" spans="1:2" x14ac:dyDescent="0.25">
      <c r="A231" s="26"/>
      <c r="B231" s="26"/>
    </row>
    <row r="232" spans="1:2" x14ac:dyDescent="0.25">
      <c r="A232" s="26"/>
      <c r="B232" s="26"/>
    </row>
    <row r="233" spans="1:2" x14ac:dyDescent="0.25">
      <c r="A233" s="26"/>
      <c r="B233" s="26"/>
    </row>
    <row r="234" spans="1:2" x14ac:dyDescent="0.25">
      <c r="A234" s="26"/>
      <c r="B234" s="26"/>
    </row>
    <row r="235" spans="1:2" x14ac:dyDescent="0.25">
      <c r="A235" s="26"/>
      <c r="B235" s="26"/>
    </row>
    <row r="236" spans="1:2" x14ac:dyDescent="0.25">
      <c r="A236" s="26"/>
      <c r="B236" s="26"/>
    </row>
    <row r="237" spans="1:2" x14ac:dyDescent="0.25">
      <c r="A237" s="26"/>
      <c r="B237" s="26"/>
    </row>
    <row r="238" spans="1:2" x14ac:dyDescent="0.25">
      <c r="A238" s="26"/>
      <c r="B238" s="26"/>
    </row>
    <row r="239" spans="1:2" x14ac:dyDescent="0.25">
      <c r="A239" s="26"/>
      <c r="B239" s="26"/>
    </row>
    <row r="240" spans="1:2" x14ac:dyDescent="0.25">
      <c r="A240" s="26"/>
      <c r="B240" s="26"/>
    </row>
    <row r="241" spans="1:2" x14ac:dyDescent="0.25">
      <c r="A241" s="26"/>
      <c r="B241" s="26"/>
    </row>
    <row r="242" spans="1:2" x14ac:dyDescent="0.25">
      <c r="A242" s="26"/>
      <c r="B242" s="26"/>
    </row>
    <row r="243" spans="1:2" x14ac:dyDescent="0.25">
      <c r="A243" s="26"/>
      <c r="B243" s="26"/>
    </row>
    <row r="244" spans="1:2" x14ac:dyDescent="0.25">
      <c r="A244" s="26"/>
      <c r="B244" s="26"/>
    </row>
    <row r="245" spans="1:2" x14ac:dyDescent="0.25">
      <c r="A245" s="26"/>
      <c r="B245" s="26"/>
    </row>
    <row r="246" spans="1:2" x14ac:dyDescent="0.25">
      <c r="A246" s="26"/>
      <c r="B246" s="26"/>
    </row>
    <row r="247" spans="1:2" x14ac:dyDescent="0.25">
      <c r="A247" s="26"/>
      <c r="B247" s="26"/>
    </row>
    <row r="248" spans="1:2" x14ac:dyDescent="0.25">
      <c r="A248" s="26"/>
      <c r="B248" s="26"/>
    </row>
    <row r="249" spans="1:2" x14ac:dyDescent="0.25">
      <c r="A249" s="26"/>
      <c r="B249" s="26"/>
    </row>
    <row r="250" spans="1:2" x14ac:dyDescent="0.25">
      <c r="A250" s="26"/>
      <c r="B250" s="26"/>
    </row>
    <row r="251" spans="1:2" x14ac:dyDescent="0.25">
      <c r="A251" s="26"/>
      <c r="B251" s="26"/>
    </row>
    <row r="252" spans="1:2" x14ac:dyDescent="0.25">
      <c r="A252" s="26"/>
      <c r="B252" s="26"/>
    </row>
    <row r="253" spans="1:2" x14ac:dyDescent="0.25">
      <c r="A253" s="26"/>
      <c r="B253" s="26"/>
    </row>
    <row r="254" spans="1:2" x14ac:dyDescent="0.25">
      <c r="A254" s="26"/>
      <c r="B254" s="26"/>
    </row>
    <row r="255" spans="1:2" x14ac:dyDescent="0.25">
      <c r="A255" s="26"/>
      <c r="B255" s="26"/>
    </row>
    <row r="256" spans="1:2" x14ac:dyDescent="0.25">
      <c r="A256" s="26"/>
      <c r="B256" s="26"/>
    </row>
    <row r="257" spans="1:2" x14ac:dyDescent="0.25">
      <c r="A257" s="26"/>
      <c r="B257" s="26"/>
    </row>
    <row r="258" spans="1:2" x14ac:dyDescent="0.25">
      <c r="A258" s="26"/>
      <c r="B258" s="26"/>
    </row>
    <row r="259" spans="1:2" x14ac:dyDescent="0.25">
      <c r="A259" s="26"/>
      <c r="B259" s="26"/>
    </row>
    <row r="260" spans="1:2" x14ac:dyDescent="0.25">
      <c r="A260" s="26"/>
      <c r="B260" s="26"/>
    </row>
    <row r="261" spans="1:2" x14ac:dyDescent="0.25">
      <c r="A261" s="26"/>
      <c r="B261" s="26"/>
    </row>
    <row r="262" spans="1:2" x14ac:dyDescent="0.25">
      <c r="A262" s="26"/>
      <c r="B262" s="26"/>
    </row>
    <row r="263" spans="1:2" x14ac:dyDescent="0.25">
      <c r="A263" s="26"/>
      <c r="B263" s="26"/>
    </row>
    <row r="264" spans="1:2" x14ac:dyDescent="0.25">
      <c r="A264" s="26"/>
      <c r="B264" s="26"/>
    </row>
    <row r="265" spans="1:2" x14ac:dyDescent="0.25">
      <c r="A265" s="26"/>
      <c r="B265" s="26"/>
    </row>
    <row r="266" spans="1:2" x14ac:dyDescent="0.25">
      <c r="A266" s="26"/>
      <c r="B266" s="26"/>
    </row>
    <row r="267" spans="1:2" x14ac:dyDescent="0.25">
      <c r="A267" s="26"/>
      <c r="B267" s="26"/>
    </row>
    <row r="268" spans="1:2" x14ac:dyDescent="0.25">
      <c r="A268" s="26"/>
      <c r="B268" s="26"/>
    </row>
    <row r="269" spans="1:2" x14ac:dyDescent="0.25">
      <c r="A269" s="26"/>
      <c r="B269" s="26"/>
    </row>
    <row r="270" spans="1:2" x14ac:dyDescent="0.25">
      <c r="A270" s="26"/>
      <c r="B270" s="26"/>
    </row>
    <row r="271" spans="1:2" x14ac:dyDescent="0.25">
      <c r="A271" s="26"/>
      <c r="B271" s="26"/>
    </row>
    <row r="272" spans="1:2" x14ac:dyDescent="0.25">
      <c r="A272" s="26"/>
      <c r="B272" s="26"/>
    </row>
    <row r="273" spans="1:2" x14ac:dyDescent="0.25">
      <c r="A273" s="26"/>
      <c r="B273" s="26"/>
    </row>
    <row r="274" spans="1:2" x14ac:dyDescent="0.25">
      <c r="A274" s="26"/>
      <c r="B274" s="26"/>
    </row>
    <row r="275" spans="1:2" x14ac:dyDescent="0.25">
      <c r="A275" s="26"/>
      <c r="B275" s="26"/>
    </row>
    <row r="276" spans="1:2" x14ac:dyDescent="0.25">
      <c r="A276" s="26"/>
      <c r="B276" s="26"/>
    </row>
    <row r="277" spans="1:2" x14ac:dyDescent="0.25">
      <c r="A277" s="26"/>
      <c r="B277" s="26"/>
    </row>
    <row r="278" spans="1:2" x14ac:dyDescent="0.25">
      <c r="A278" s="26"/>
      <c r="B278" s="26"/>
    </row>
    <row r="279" spans="1:2" x14ac:dyDescent="0.25">
      <c r="A279" s="26"/>
      <c r="B279" s="26"/>
    </row>
    <row r="280" spans="1:2" x14ac:dyDescent="0.25">
      <c r="A280" s="26"/>
      <c r="B280" s="26"/>
    </row>
    <row r="281" spans="1:2" x14ac:dyDescent="0.25">
      <c r="A281" s="26"/>
      <c r="B281" s="26"/>
    </row>
    <row r="282" spans="1:2" x14ac:dyDescent="0.25">
      <c r="A282" s="26"/>
      <c r="B282" s="26"/>
    </row>
    <row r="283" spans="1:2" x14ac:dyDescent="0.25">
      <c r="A283" s="26"/>
      <c r="B283" s="26"/>
    </row>
    <row r="284" spans="1:2" x14ac:dyDescent="0.25">
      <c r="A284" s="26"/>
      <c r="B284" s="26"/>
    </row>
    <row r="285" spans="1:2" x14ac:dyDescent="0.25">
      <c r="A285" s="26"/>
      <c r="B285" s="26"/>
    </row>
    <row r="286" spans="1:2" x14ac:dyDescent="0.25">
      <c r="A286" s="26"/>
      <c r="B286" s="26"/>
    </row>
    <row r="287" spans="1:2" x14ac:dyDescent="0.25">
      <c r="A287" s="26"/>
      <c r="B287" s="26"/>
    </row>
    <row r="288" spans="1:2" x14ac:dyDescent="0.25">
      <c r="A288" s="26"/>
      <c r="B288" s="26"/>
    </row>
    <row r="289" spans="1:2" x14ac:dyDescent="0.25">
      <c r="A289" s="26"/>
      <c r="B289" s="26"/>
    </row>
    <row r="290" spans="1:2" x14ac:dyDescent="0.25">
      <c r="A290" s="26"/>
      <c r="B290" s="26"/>
    </row>
    <row r="291" spans="1:2" x14ac:dyDescent="0.25">
      <c r="A291" s="26"/>
      <c r="B291" s="26"/>
    </row>
    <row r="292" spans="1:2" x14ac:dyDescent="0.25">
      <c r="A292" s="26"/>
      <c r="B292" s="26"/>
    </row>
  </sheetData>
  <sheetProtection password="FD7E" sheet="1" objects="1" scenarios="1" formatColumns="0"/>
  <mergeCells count="21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  <mergeCell ref="R25:R26"/>
    <mergeCell ref="R27:R28"/>
  </mergeCells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English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and Presentations - Internal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E33A15C-7387-433A-9229-9036D68DBFAC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sharepoint/v3/fields"/>
    <ds:schemaRef ds:uri="http://purl.org/dc/elements/1.1/"/>
    <ds:schemaRef ds:uri="http://schemas.openxmlformats.org/package/2006/metadata/core-properties"/>
    <ds:schemaRef ds:uri="b00f20d5-ceb3-4adf-8632-db85932f34e5"/>
    <ds:schemaRef ds:uri="http://schemas.microsoft.com/office/2006/documentManagement/types"/>
    <ds:schemaRef ds:uri="cf981484-ed93-4090-baf6-fe2481f804a7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6587D1-B8FE-403B-BDD5-EFB9A6F244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FC6C32-CD56-422C-B79F-5DF75F25E98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BD5D507-411B-4ADC-93A6-A2E5C26A3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2019</vt:lpstr>
      <vt:lpstr>2018</vt:lpstr>
      <vt:lpstr>2015</vt:lpstr>
      <vt:lpstr>2016 ENG</vt:lpstr>
      <vt:lpstr>2015 ENG</vt:lpstr>
      <vt:lpstr>2015 GER</vt:lpstr>
      <vt:lpstr>2014 GER</vt:lpstr>
      <vt:lpstr>'2014 GER'!Oblasť_tlače</vt:lpstr>
      <vt:lpstr>'2015'!Oblasť_tlače</vt:lpstr>
      <vt:lpstr>'2015 ENG'!Oblasť_tlače</vt:lpstr>
      <vt:lpstr>'2015 GER'!Oblasť_tlače</vt:lpstr>
      <vt:lpstr>'2016 ENG'!Oblasť_tlače</vt:lpstr>
    </vt:vector>
  </TitlesOfParts>
  <Company>KPMG Slovensko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Andrea Sikulova</dc:creator>
  <cp:lastModifiedBy>admin</cp:lastModifiedBy>
  <cp:lastPrinted>2020-03-23T07:35:45Z</cp:lastPrinted>
  <dcterms:created xsi:type="dcterms:W3CDTF">2001-01-11T10:59:07Z</dcterms:created>
  <dcterms:modified xsi:type="dcterms:W3CDTF">2020-03-23T08:10:40Z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