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mea-sk-data02\Users\uctovnictvo\2019\OMD 2019\auditovane uzavierky 2019\"/>
    </mc:Choice>
  </mc:AlternateContent>
  <xr:revisionPtr revIDLastSave="0" documentId="13_ncr:1_{250F598B-993D-4D6F-B68C-DDD1F5EF004B}" xr6:coauthVersionLast="36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2018" sheetId="1" r:id="rId1"/>
    <sheet name="2019" sheetId="3" r:id="rId2"/>
  </sheets>
  <definedNames>
    <definedName name="_xlnm.Print_Area" localSheetId="0">'2018'!$A$1:$T$44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3" l="1"/>
  <c r="K10" i="3"/>
  <c r="L39" i="3" l="1"/>
  <c r="K39" i="3"/>
  <c r="J39" i="3"/>
  <c r="I39" i="3"/>
  <c r="F39" i="3"/>
  <c r="E39" i="3"/>
  <c r="D39" i="3"/>
  <c r="C39" i="3"/>
  <c r="P38" i="3"/>
  <c r="O38" i="3"/>
  <c r="M38" i="3"/>
  <c r="G38" i="3"/>
  <c r="P37" i="3"/>
  <c r="O37" i="3"/>
  <c r="M37" i="3"/>
  <c r="G37" i="3"/>
  <c r="P36" i="3"/>
  <c r="O36" i="3"/>
  <c r="M36" i="3"/>
  <c r="G36" i="3"/>
  <c r="P35" i="3"/>
  <c r="O35" i="3"/>
  <c r="M35" i="3"/>
  <c r="G35" i="3"/>
  <c r="P34" i="3"/>
  <c r="O34" i="3"/>
  <c r="M34" i="3"/>
  <c r="G34" i="3"/>
  <c r="P33" i="3"/>
  <c r="O33" i="3"/>
  <c r="M33" i="3"/>
  <c r="G33" i="3"/>
  <c r="P32" i="3"/>
  <c r="O32" i="3"/>
  <c r="M32" i="3"/>
  <c r="G32" i="3"/>
  <c r="P31" i="3"/>
  <c r="O31" i="3"/>
  <c r="M31" i="3"/>
  <c r="G31" i="3"/>
  <c r="P30" i="3"/>
  <c r="O30" i="3"/>
  <c r="M30" i="3"/>
  <c r="G30" i="3"/>
  <c r="P29" i="3"/>
  <c r="O29" i="3"/>
  <c r="M29" i="3"/>
  <c r="G29" i="3"/>
  <c r="P28" i="3"/>
  <c r="P39" i="3" s="1"/>
  <c r="O28" i="3"/>
  <c r="O39" i="3" s="1"/>
  <c r="M28" i="3"/>
  <c r="M39" i="3" s="1"/>
  <c r="G28" i="3"/>
  <c r="G39" i="3" s="1"/>
  <c r="L26" i="3"/>
  <c r="K26" i="3"/>
  <c r="J26" i="3"/>
  <c r="I26" i="3"/>
  <c r="F26" i="3"/>
  <c r="E26" i="3"/>
  <c r="D26" i="3"/>
  <c r="C26" i="3"/>
  <c r="P25" i="3"/>
  <c r="O25" i="3"/>
  <c r="M25" i="3"/>
  <c r="G25" i="3"/>
  <c r="P24" i="3"/>
  <c r="O24" i="3"/>
  <c r="M24" i="3"/>
  <c r="G24" i="3"/>
  <c r="P23" i="3"/>
  <c r="O23" i="3"/>
  <c r="M23" i="3"/>
  <c r="G23" i="3"/>
  <c r="P22" i="3"/>
  <c r="O22" i="3"/>
  <c r="M22" i="3"/>
  <c r="G22" i="3"/>
  <c r="P21" i="3"/>
  <c r="O21" i="3"/>
  <c r="M21" i="3"/>
  <c r="G21" i="3"/>
  <c r="O20" i="3"/>
  <c r="M20" i="3"/>
  <c r="V20" i="3" s="1"/>
  <c r="G20" i="3"/>
  <c r="O19" i="3"/>
  <c r="M19" i="3"/>
  <c r="G19" i="3"/>
  <c r="P19" i="3" s="1"/>
  <c r="O18" i="3"/>
  <c r="O26" i="3" s="1"/>
  <c r="M18" i="3"/>
  <c r="M26" i="3" s="1"/>
  <c r="G18" i="3"/>
  <c r="L16" i="3"/>
  <c r="K16" i="3"/>
  <c r="J16" i="3"/>
  <c r="J41" i="3" s="1"/>
  <c r="I16" i="3"/>
  <c r="I41" i="3" s="1"/>
  <c r="F16" i="3"/>
  <c r="E16" i="3"/>
  <c r="E41" i="3" s="1"/>
  <c r="D16" i="3"/>
  <c r="D41" i="3" s="1"/>
  <c r="C16" i="3"/>
  <c r="C41" i="3" s="1"/>
  <c r="O15" i="3"/>
  <c r="M15" i="3"/>
  <c r="G15" i="3"/>
  <c r="P15" i="3" s="1"/>
  <c r="O14" i="3"/>
  <c r="M14" i="3"/>
  <c r="G14" i="3"/>
  <c r="P14" i="3" s="1"/>
  <c r="O13" i="3"/>
  <c r="M13" i="3"/>
  <c r="G13" i="3"/>
  <c r="P13" i="3" s="1"/>
  <c r="O12" i="3"/>
  <c r="M12" i="3"/>
  <c r="G12" i="3"/>
  <c r="P12" i="3" s="1"/>
  <c r="O11" i="3"/>
  <c r="M11" i="3"/>
  <c r="G11" i="3"/>
  <c r="P11" i="3" s="1"/>
  <c r="O10" i="3"/>
  <c r="M10" i="3"/>
  <c r="G10" i="3"/>
  <c r="P10" i="3" s="1"/>
  <c r="O9" i="3"/>
  <c r="O16" i="3" s="1"/>
  <c r="O41" i="3" s="1"/>
  <c r="M9" i="3"/>
  <c r="G9" i="3"/>
  <c r="I6" i="3"/>
  <c r="G6" i="3"/>
  <c r="M6" i="3" s="1"/>
  <c r="P6" i="3" s="1"/>
  <c r="K41" i="3" l="1"/>
  <c r="G26" i="3"/>
  <c r="M16" i="3"/>
  <c r="M41" i="3" s="1"/>
  <c r="G16" i="3"/>
  <c r="G41" i="3" s="1"/>
  <c r="P9" i="3"/>
  <c r="P16" i="3" s="1"/>
  <c r="F41" i="3"/>
  <c r="L41" i="3"/>
  <c r="P18" i="3"/>
  <c r="P20" i="3"/>
  <c r="G6" i="1"/>
  <c r="M6" i="1" s="1"/>
  <c r="P6" i="1" s="1"/>
  <c r="G12" i="1"/>
  <c r="G9" i="1"/>
  <c r="G31" i="1"/>
  <c r="G30" i="1"/>
  <c r="P30" i="1" s="1"/>
  <c r="G29" i="1"/>
  <c r="G28" i="1"/>
  <c r="O34" i="1"/>
  <c r="O35" i="1"/>
  <c r="O36" i="1"/>
  <c r="M36" i="1"/>
  <c r="M35" i="1"/>
  <c r="M34" i="1"/>
  <c r="P34" i="1" s="1"/>
  <c r="G34" i="1"/>
  <c r="G35" i="1"/>
  <c r="G36" i="1"/>
  <c r="G38" i="1"/>
  <c r="P38" i="1" s="1"/>
  <c r="M38" i="1"/>
  <c r="O38" i="1"/>
  <c r="G37" i="1"/>
  <c r="M37" i="1"/>
  <c r="O37" i="1"/>
  <c r="G33" i="1"/>
  <c r="M33" i="1"/>
  <c r="O33" i="1"/>
  <c r="G32" i="1"/>
  <c r="M32" i="1"/>
  <c r="O32" i="1"/>
  <c r="M31" i="1"/>
  <c r="O31" i="1"/>
  <c r="G22" i="1"/>
  <c r="M22" i="1"/>
  <c r="O22" i="1"/>
  <c r="G21" i="1"/>
  <c r="P21" i="1" s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I6" i="1"/>
  <c r="F26" i="1"/>
  <c r="G14" i="1"/>
  <c r="M14" i="1"/>
  <c r="G15" i="1"/>
  <c r="M15" i="1"/>
  <c r="M12" i="1"/>
  <c r="M9" i="1"/>
  <c r="P9" i="1" s="1"/>
  <c r="M10" i="1"/>
  <c r="P10" i="1" s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E41" i="1" s="1"/>
  <c r="I26" i="1"/>
  <c r="J26" i="1"/>
  <c r="M18" i="1"/>
  <c r="M19" i="1"/>
  <c r="M20" i="1"/>
  <c r="M23" i="1"/>
  <c r="M24" i="1"/>
  <c r="P24" i="1" s="1"/>
  <c r="M25" i="1"/>
  <c r="M29" i="1"/>
  <c r="P29" i="1" s="1"/>
  <c r="M30" i="1"/>
  <c r="P32" i="1"/>
  <c r="P14" i="1"/>
  <c r="P22" i="1"/>
  <c r="K41" i="1"/>
  <c r="P33" i="1"/>
  <c r="P35" i="1"/>
  <c r="P36" i="1"/>
  <c r="P37" i="1"/>
  <c r="P12" i="1"/>
  <c r="P26" i="3" l="1"/>
  <c r="P41" i="3"/>
  <c r="P23" i="1"/>
  <c r="L41" i="1"/>
  <c r="P25" i="1"/>
  <c r="F41" i="1"/>
  <c r="P18" i="1"/>
  <c r="I41" i="1"/>
  <c r="O16" i="1"/>
  <c r="O39" i="1"/>
  <c r="G39" i="1"/>
  <c r="C41" i="1"/>
  <c r="P28" i="1"/>
  <c r="J41" i="1"/>
  <c r="P19" i="1"/>
  <c r="P20" i="1"/>
  <c r="O26" i="1"/>
  <c r="D41" i="1"/>
  <c r="P13" i="1"/>
  <c r="M16" i="1"/>
  <c r="G16" i="1"/>
  <c r="M26" i="1"/>
  <c r="M39" i="1"/>
  <c r="P15" i="1"/>
  <c r="P11" i="1"/>
  <c r="P16" i="1" s="1"/>
  <c r="G26" i="1"/>
  <c r="P31" i="1"/>
  <c r="P39" i="1" l="1"/>
  <c r="O41" i="1"/>
  <c r="P26" i="1"/>
  <c r="M41" i="1"/>
  <c r="G41" i="1"/>
  <c r="P41" i="1" l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<sst xmlns="http://schemas.openxmlformats.org/spreadsheetml/2006/main" count="120" uniqueCount="46">
  <si>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</si>
  <si>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</si>
  <si>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</si>
  <si>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</si>
  <si>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</si>
  <si>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</si>
  <si>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</si>
  <si>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</si>
  <si>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</si>
  <si>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</si>
  <si>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</si>
  <si>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</si>
  <si>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</si>
  <si>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</si>
  <si>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</si>
  <si>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</si>
  <si>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</si>
  <si>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</si>
  <si>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</si>
  <si>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</si>
  <si>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</si>
  <si>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</si>
  <si>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</si>
  <si>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</si>
  <si>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</si>
  <si>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</si>
  <si>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</si>
  <si>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</si>
  <si>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</si>
  <si>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</si>
  <si>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</si>
  <si>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</si>
  <si>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</si>
  <si>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</si>
  <si>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</si>
  <si>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</si>
  <si>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</si>
  <si>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</si>
  <si>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</si>
  <si>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</si>
  <si>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</si>
  <si>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</si>
  <si>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</si>
  <si>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31.12.2018</t>
  </si>
  <si>
    <t>OMD Slovakia, s.r.o.</t>
  </si>
  <si>
    <t xml:space="preserve">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</si>
</sst>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0" fontId="5" fillId="0" borderId="5" xfId="0" applyFont="1" applyBorder="1" applyAlignment="1" applyProtection="1">
      <alignment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4"/>
  <sheetViews>
    <sheetView showGridLines="0" zoomScale="75" zoomScaleNormal="80" zoomScaleSheetLayoutView="100" workbookViewId="0">
      <selection activeCell="A45" sqref="A45"/>
    </sheetView>
  </sheetViews>
  <sheetFormatPr defaultColWidth="9.140625" defaultRowHeight="12" x14ac:dyDescent="0.2"/>
  <cols>
    <col min="1" max="1" width="4.855468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67">
        <v>37</v>
      </c>
      <c r="B1" s="64" t="s">
        <v>44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R1" s="68"/>
      <c r="S1"/>
      <c r="T1" s="59" t="s">
        <v>42</v>
      </c>
      <c r="U1" s="35"/>
    </row>
    <row r="2" spans="1:21" s="8" customFormat="1" ht="13.5" customHeight="1" x14ac:dyDescent="0.25">
      <c r="A2" s="67"/>
      <c r="B2" s="65" t="s">
        <v>24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R2" s="69"/>
      <c r="S2"/>
      <c r="T2" s="59"/>
      <c r="U2" s="35"/>
    </row>
    <row r="3" spans="1:21" s="8" customFormat="1" ht="13.5" customHeight="1" x14ac:dyDescent="0.25">
      <c r="A3" s="67"/>
      <c r="B3" s="66" t="s">
        <v>43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R3" s="69"/>
      <c r="S3"/>
      <c r="T3" s="59"/>
      <c r="U3" s="35"/>
    </row>
    <row r="4" spans="1:21" ht="12.75" customHeight="1" x14ac:dyDescent="0.2">
      <c r="A4" s="67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69"/>
      <c r="S4"/>
      <c r="T4" s="59"/>
      <c r="U4" s="36"/>
    </row>
    <row r="5" spans="1:21" ht="12.75" customHeight="1" x14ac:dyDescent="0.2">
      <c r="A5" s="67"/>
      <c r="B5" s="28"/>
      <c r="C5" s="60" t="s">
        <v>30</v>
      </c>
      <c r="D5" s="61"/>
      <c r="E5" s="61"/>
      <c r="F5" s="61"/>
      <c r="G5" s="61"/>
      <c r="H5" s="29"/>
      <c r="I5" s="60" t="s">
        <v>7</v>
      </c>
      <c r="J5" s="60"/>
      <c r="K5" s="60"/>
      <c r="L5" s="60"/>
      <c r="M5" s="60"/>
      <c r="N5" s="29"/>
      <c r="O5" s="60" t="s">
        <v>5</v>
      </c>
      <c r="P5" s="61"/>
      <c r="R5" s="69"/>
      <c r="S5"/>
      <c r="T5" s="59"/>
      <c r="U5" s="36"/>
    </row>
    <row r="6" spans="1:21" ht="12.75" customHeight="1" x14ac:dyDescent="0.2">
      <c r="A6" s="67"/>
      <c r="B6" s="33" t="s">
        <v>6</v>
      </c>
      <c r="C6" s="45">
        <v>43101</v>
      </c>
      <c r="D6" s="4" t="s">
        <v>0</v>
      </c>
      <c r="E6" s="4" t="s">
        <v>1</v>
      </c>
      <c r="F6" s="4" t="s">
        <v>2</v>
      </c>
      <c r="G6" s="25" t="str">
        <f>B3</f>
        <v xml:space="preserve"> 31.12.2018</v>
      </c>
      <c r="H6" s="29"/>
      <c r="I6" s="45">
        <f>C6</f>
        <v>43101</v>
      </c>
      <c r="J6" s="4" t="s">
        <v>0</v>
      </c>
      <c r="K6" s="4" t="s">
        <v>1</v>
      </c>
      <c r="L6" s="4" t="s">
        <v>2</v>
      </c>
      <c r="M6" s="25" t="str">
        <f>G6</f>
        <v xml:space="preserve"> 31.12.2018</v>
      </c>
      <c r="N6" s="29"/>
      <c r="O6" s="25">
        <v>43100</v>
      </c>
      <c r="P6" s="25" t="str">
        <f>M6</f>
        <v xml:space="preserve"> 31.12.2018</v>
      </c>
      <c r="R6" s="69"/>
      <c r="S6"/>
      <c r="T6" s="59"/>
      <c r="U6" s="36"/>
    </row>
    <row r="7" spans="1:21" ht="12.75" customHeight="1" x14ac:dyDescent="0.2">
      <c r="A7" s="67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59"/>
      <c r="U7" s="36"/>
    </row>
    <row r="8" spans="1:21" ht="12.75" customHeight="1" x14ac:dyDescent="0.2">
      <c r="A8" s="67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48"/>
      <c r="S8"/>
      <c r="T8" s="59"/>
      <c r="U8" s="36"/>
    </row>
    <row r="9" spans="1:21" ht="12.75" customHeight="1" x14ac:dyDescent="0.2">
      <c r="A9" s="67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48"/>
      <c r="S9"/>
      <c r="T9" s="59"/>
      <c r="U9" s="36"/>
    </row>
    <row r="10" spans="1:21" ht="15" customHeight="1" x14ac:dyDescent="0.2">
      <c r="A10" s="67"/>
      <c r="B10" s="31" t="s">
        <v>12</v>
      </c>
      <c r="C10" s="9">
        <v>16381</v>
      </c>
      <c r="D10" s="9">
        <v>0</v>
      </c>
      <c r="E10" s="9">
        <v>0</v>
      </c>
      <c r="F10" s="9">
        <v>0</v>
      </c>
      <c r="G10" s="16">
        <f t="shared" ref="G10:G15" si="3">C10+D10-E10+F10</f>
        <v>16381</v>
      </c>
      <c r="H10" s="29"/>
      <c r="I10" s="9">
        <v>16381</v>
      </c>
      <c r="J10" s="9">
        <v>0</v>
      </c>
      <c r="K10" s="9">
        <v>0</v>
      </c>
      <c r="L10" s="9">
        <v>0</v>
      </c>
      <c r="M10" s="16">
        <f t="shared" si="0"/>
        <v>16381</v>
      </c>
      <c r="N10" s="16"/>
      <c r="O10" s="16">
        <f t="shared" si="1"/>
        <v>0</v>
      </c>
      <c r="P10" s="17">
        <f t="shared" si="2"/>
        <v>0</v>
      </c>
      <c r="R10" s="48"/>
      <c r="S10"/>
      <c r="T10" s="59"/>
      <c r="U10" s="36"/>
    </row>
    <row r="11" spans="1:21" ht="12.75" customHeight="1" x14ac:dyDescent="0.2">
      <c r="A11" s="67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48"/>
      <c r="S11"/>
      <c r="T11" s="59"/>
      <c r="U11" s="36"/>
    </row>
    <row r="12" spans="1:21" ht="12.75" customHeight="1" x14ac:dyDescent="0.2">
      <c r="A12" s="67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48"/>
      <c r="S12"/>
      <c r="T12" s="59"/>
      <c r="U12" s="36"/>
    </row>
    <row r="13" spans="1:21" ht="12.75" customHeight="1" x14ac:dyDescent="0.2">
      <c r="A13" s="67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50"/>
      <c r="S13" s="49"/>
      <c r="T13" s="59"/>
      <c r="U13" s="36"/>
    </row>
    <row r="14" spans="1:21" ht="12.75" customHeight="1" x14ac:dyDescent="0.2">
      <c r="A14" s="67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48"/>
      <c r="S14"/>
      <c r="T14" s="59"/>
      <c r="U14" s="36"/>
    </row>
    <row r="15" spans="1:21" ht="12.75" customHeight="1" x14ac:dyDescent="0.2">
      <c r="A15" s="67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51"/>
      <c r="S15"/>
      <c r="T15" s="59"/>
      <c r="U15" s="36"/>
    </row>
    <row r="16" spans="1:21" ht="15" customHeight="1" x14ac:dyDescent="0.2">
      <c r="A16" s="67"/>
      <c r="B16" s="30" t="s">
        <v>20</v>
      </c>
      <c r="C16" s="19">
        <f>SUM(C9:C15)</f>
        <v>16381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16381</v>
      </c>
      <c r="H16" s="19"/>
      <c r="I16" s="19">
        <f>SUM(I9:I15)</f>
        <v>16381</v>
      </c>
      <c r="J16" s="19">
        <f>SUM(J9:J15)</f>
        <v>0</v>
      </c>
      <c r="K16" s="19">
        <f>SUM(K9:K15)</f>
        <v>0</v>
      </c>
      <c r="L16" s="19">
        <f>SUM(L9:L15)</f>
        <v>0</v>
      </c>
      <c r="M16" s="19">
        <f>SUM(M9:M15)</f>
        <v>16381</v>
      </c>
      <c r="N16" s="19"/>
      <c r="O16" s="19">
        <f>SUM(O9:O15)</f>
        <v>0</v>
      </c>
      <c r="P16" s="19">
        <f>SUM(P9:P15)</f>
        <v>0</v>
      </c>
      <c r="R16" s="48"/>
      <c r="S16"/>
      <c r="T16" s="59"/>
      <c r="U16" s="36"/>
    </row>
    <row r="17" spans="1:21" ht="12.75" customHeight="1" x14ac:dyDescent="0.2">
      <c r="A17" s="67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59"/>
      <c r="U17" s="36"/>
    </row>
    <row r="18" spans="1:21" ht="12.75" customHeight="1" x14ac:dyDescent="0.2">
      <c r="A18" s="67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48"/>
      <c r="S18"/>
      <c r="T18" s="59"/>
      <c r="U18" s="36"/>
    </row>
    <row r="19" spans="1:21" ht="12.75" customHeight="1" x14ac:dyDescent="0.2">
      <c r="A19" s="67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si="4"/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5"/>
        <v>0</v>
      </c>
      <c r="N19" s="17"/>
      <c r="O19" s="17">
        <f t="shared" si="6"/>
        <v>0</v>
      </c>
      <c r="P19" s="17">
        <f t="shared" si="7"/>
        <v>0</v>
      </c>
      <c r="R19" s="50"/>
      <c r="S19" s="49"/>
      <c r="T19" s="50"/>
      <c r="U19" s="36"/>
    </row>
    <row r="20" spans="1:21" s="6" customFormat="1" ht="12" customHeight="1" x14ac:dyDescent="0.2">
      <c r="A20" s="67"/>
      <c r="B20" s="34" t="s">
        <v>17</v>
      </c>
      <c r="C20" s="14">
        <v>36172</v>
      </c>
      <c r="D20" s="14">
        <v>0</v>
      </c>
      <c r="E20" s="14">
        <v>0</v>
      </c>
      <c r="F20" s="14">
        <v>0</v>
      </c>
      <c r="G20" s="23">
        <f t="shared" si="4"/>
        <v>36172</v>
      </c>
      <c r="H20" s="21"/>
      <c r="I20" s="14">
        <v>31305</v>
      </c>
      <c r="J20" s="14">
        <v>4172</v>
      </c>
      <c r="K20" s="14">
        <v>0</v>
      </c>
      <c r="L20" s="14">
        <v>0</v>
      </c>
      <c r="M20" s="23">
        <f t="shared" si="5"/>
        <v>35477</v>
      </c>
      <c r="N20" s="21"/>
      <c r="O20" s="21">
        <f t="shared" si="6"/>
        <v>4867</v>
      </c>
      <c r="P20" s="21">
        <f t="shared" si="7"/>
        <v>695</v>
      </c>
      <c r="R20" s="42"/>
      <c r="S20" s="42"/>
      <c r="T20" s="42"/>
      <c r="U20" s="42"/>
    </row>
    <row r="21" spans="1:21" s="6" customFormat="1" ht="12" customHeight="1" x14ac:dyDescent="0.2">
      <c r="A21" s="67"/>
      <c r="B21" s="34" t="s">
        <v>26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42"/>
      <c r="S21" s="42"/>
      <c r="T21" s="42"/>
      <c r="U21" s="42"/>
    </row>
    <row r="22" spans="1:21" s="6" customFormat="1" ht="12" customHeight="1" x14ac:dyDescent="0.2">
      <c r="A22" s="67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42"/>
      <c r="S22" s="42"/>
      <c r="T22" s="42"/>
      <c r="U22" s="42"/>
    </row>
    <row r="23" spans="1:21" ht="21" x14ac:dyDescent="0.2">
      <c r="A23" s="67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10"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54" t="s">
        <v>40</v>
      </c>
      <c r="S23" s="36"/>
      <c r="T23" s="54" t="s">
        <v>41</v>
      </c>
      <c r="U23" s="36"/>
    </row>
    <row r="24" spans="1:21" ht="12" customHeight="1" x14ac:dyDescent="0.2">
      <c r="A24" s="67"/>
      <c r="B24" s="26" t="s">
        <v>18</v>
      </c>
      <c r="C24" s="10">
        <v>27793</v>
      </c>
      <c r="D24" s="10">
        <v>0</v>
      </c>
      <c r="E24" s="10">
        <v>0</v>
      </c>
      <c r="F24" s="10">
        <v>0</v>
      </c>
      <c r="G24" s="16">
        <f t="shared" si="4"/>
        <v>27793</v>
      </c>
      <c r="H24" s="17"/>
      <c r="I24" s="10">
        <v>27793</v>
      </c>
      <c r="J24" s="9">
        <v>0</v>
      </c>
      <c r="K24" s="9">
        <v>0</v>
      </c>
      <c r="L24" s="9">
        <v>0</v>
      </c>
      <c r="M24" s="16">
        <f t="shared" si="5"/>
        <v>27793</v>
      </c>
      <c r="N24" s="26"/>
      <c r="O24" s="17">
        <f t="shared" si="6"/>
        <v>0</v>
      </c>
      <c r="P24" s="17">
        <f t="shared" si="7"/>
        <v>0</v>
      </c>
      <c r="R24" s="36"/>
      <c r="S24" s="36"/>
      <c r="T24" s="36"/>
      <c r="U24" s="36"/>
    </row>
    <row r="25" spans="1:21" ht="12" customHeight="1" x14ac:dyDescent="0.2">
      <c r="A25" s="67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36"/>
      <c r="S25" s="36"/>
      <c r="T25" s="36"/>
      <c r="U25" s="36"/>
    </row>
    <row r="26" spans="1:21" ht="15" customHeight="1" x14ac:dyDescent="0.2">
      <c r="A26" s="67"/>
      <c r="B26" s="30" t="s">
        <v>21</v>
      </c>
      <c r="C26" s="22">
        <f>SUM(C18:C25)</f>
        <v>63965</v>
      </c>
      <c r="D26" s="22">
        <f>SUM(D18:D25)</f>
        <v>0</v>
      </c>
      <c r="E26" s="22">
        <f>SUM(E18:E25)</f>
        <v>0</v>
      </c>
      <c r="F26" s="22">
        <f>SUM(F18:F25)</f>
        <v>0</v>
      </c>
      <c r="G26" s="22">
        <f>SUM(G18:G25)</f>
        <v>63965</v>
      </c>
      <c r="H26" s="22"/>
      <c r="I26" s="22">
        <f>SUM(I18:I25)</f>
        <v>59098</v>
      </c>
      <c r="J26" s="22">
        <f>SUM(J18:J25)</f>
        <v>4172</v>
      </c>
      <c r="K26" s="22">
        <f>SUM(K18:K25)</f>
        <v>0</v>
      </c>
      <c r="L26" s="22">
        <f>SUM(L18:L25)</f>
        <v>0</v>
      </c>
      <c r="M26" s="22">
        <f>SUM(M18:M25)</f>
        <v>63270</v>
      </c>
      <c r="N26" s="22"/>
      <c r="O26" s="22">
        <f>SUM(O18:O25)</f>
        <v>4867</v>
      </c>
      <c r="P26" s="22">
        <f>SUM(P18:P25)</f>
        <v>695</v>
      </c>
      <c r="R26" s="62">
        <v>2</v>
      </c>
      <c r="S26" s="36"/>
      <c r="T26" s="36"/>
      <c r="U26" s="36"/>
    </row>
    <row r="27" spans="1:21" x14ac:dyDescent="0.2">
      <c r="A27" s="67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63"/>
      <c r="S27" s="36"/>
      <c r="T27" s="36"/>
      <c r="U27" s="36"/>
    </row>
    <row r="28" spans="1:21" s="6" customFormat="1" ht="24" x14ac:dyDescent="0.2">
      <c r="A28" s="67"/>
      <c r="B28" s="40" t="s">
        <v>31</v>
      </c>
      <c r="C28" s="43">
        <v>0</v>
      </c>
      <c r="D28" s="43">
        <v>0</v>
      </c>
      <c r="E28" s="43">
        <v>0</v>
      </c>
      <c r="F28" s="43">
        <v>0</v>
      </c>
      <c r="G28" s="41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53">
        <v>0</v>
      </c>
      <c r="S28" s="42"/>
      <c r="T28" s="36"/>
      <c r="U28" s="42"/>
    </row>
    <row r="29" spans="1:21" s="6" customFormat="1" ht="24" x14ac:dyDescent="0.2">
      <c r="A29" s="67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67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62">
        <v>0</v>
      </c>
      <c r="S30" s="52"/>
      <c r="T30" s="62">
        <v>5</v>
      </c>
      <c r="U30" s="36"/>
    </row>
    <row r="31" spans="1:21" ht="12.75" customHeight="1" x14ac:dyDescent="0.2">
      <c r="A31" s="67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63"/>
      <c r="S31" s="52"/>
      <c r="T31" s="63"/>
      <c r="U31" s="36"/>
    </row>
    <row r="32" spans="1:21" ht="24" customHeight="1" x14ac:dyDescent="0.2">
      <c r="A32" s="67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67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62">
        <v>1</v>
      </c>
      <c r="S33" s="52"/>
      <c r="T33" s="62">
        <v>6</v>
      </c>
      <c r="U33" s="36"/>
    </row>
    <row r="34" spans="1:21" ht="12.75" customHeight="1" x14ac:dyDescent="0.2">
      <c r="A34" s="67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63"/>
      <c r="S34" s="52"/>
      <c r="T34" s="63"/>
      <c r="U34" s="36"/>
    </row>
    <row r="35" spans="1:21" ht="24" customHeight="1" x14ac:dyDescent="0.2">
      <c r="A35" s="67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53">
        <v>2</v>
      </c>
      <c r="S35" s="52"/>
      <c r="T35" s="53">
        <v>1</v>
      </c>
      <c r="U35" s="36"/>
    </row>
    <row r="36" spans="1:21" ht="12.75" customHeight="1" x14ac:dyDescent="0.2">
      <c r="A36" s="67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62">
        <v>1</v>
      </c>
      <c r="S36" s="52"/>
      <c r="T36" s="62">
        <v>1</v>
      </c>
      <c r="U36" s="36"/>
    </row>
    <row r="37" spans="1:21" ht="12.75" customHeight="1" x14ac:dyDescent="0.2">
      <c r="A37" s="67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63"/>
      <c r="S37" s="52"/>
      <c r="T37" s="63"/>
      <c r="U37" s="36"/>
    </row>
    <row r="38" spans="1:21" ht="12.75" customHeight="1" x14ac:dyDescent="0.2">
      <c r="A38" s="67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62">
        <v>1</v>
      </c>
      <c r="S38" s="52"/>
      <c r="T38" s="62">
        <v>3</v>
      </c>
      <c r="U38" s="36"/>
    </row>
    <row r="39" spans="1:21" ht="15" customHeight="1" x14ac:dyDescent="0.2">
      <c r="A39" s="67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63"/>
      <c r="S39" s="52"/>
      <c r="T39" s="63"/>
      <c r="U39" s="36"/>
    </row>
    <row r="40" spans="1:21" ht="12.75" customHeight="1" x14ac:dyDescent="0.2">
      <c r="A40" s="67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62">
        <v>7</v>
      </c>
      <c r="S40" s="52"/>
      <c r="T40" s="62">
        <v>0</v>
      </c>
      <c r="U40" s="36"/>
    </row>
    <row r="41" spans="1:21" s="7" customFormat="1" ht="13.5" customHeight="1" thickBot="1" x14ac:dyDescent="0.25">
      <c r="A41" s="67"/>
      <c r="B41" s="32" t="s">
        <v>23</v>
      </c>
      <c r="C41" s="24">
        <f>C16+C26+C39</f>
        <v>80346</v>
      </c>
      <c r="D41" s="24">
        <f>D16+D26+D39</f>
        <v>0</v>
      </c>
      <c r="E41" s="24">
        <f>E16+E26+E39</f>
        <v>0</v>
      </c>
      <c r="F41" s="24">
        <f>F16+F26+F39</f>
        <v>0</v>
      </c>
      <c r="G41" s="24">
        <f>G16+G26+G39</f>
        <v>80346</v>
      </c>
      <c r="H41" s="22"/>
      <c r="I41" s="24">
        <f>I16+I26+I39</f>
        <v>75479</v>
      </c>
      <c r="J41" s="24">
        <f>J16+J26+J39</f>
        <v>4172</v>
      </c>
      <c r="K41" s="24">
        <f>K16+K26+K39</f>
        <v>0</v>
      </c>
      <c r="L41" s="24">
        <f>L16+L26+L39</f>
        <v>0</v>
      </c>
      <c r="M41" s="24">
        <f>M16+M26+M39</f>
        <v>79651</v>
      </c>
      <c r="N41" s="22"/>
      <c r="O41" s="24">
        <f>O16+O26+O39</f>
        <v>4867</v>
      </c>
      <c r="P41" s="24">
        <f>P16+P26+P39</f>
        <v>695</v>
      </c>
      <c r="R41" s="63"/>
      <c r="S41" s="52"/>
      <c r="T41" s="63"/>
      <c r="U41" s="44"/>
    </row>
    <row r="42" spans="1:21" ht="12.75" customHeight="1" thickTop="1" x14ac:dyDescent="0.2">
      <c r="A42" s="67"/>
      <c r="N42" s="17"/>
    </row>
    <row r="43" spans="1:21" ht="12" customHeight="1" x14ac:dyDescent="0.2">
      <c r="A43" s="67"/>
    </row>
    <row r="44" spans="1:21" ht="12" customHeight="1" x14ac:dyDescent="0.2">
      <c r="A44" s="67"/>
    </row>
  </sheetData>
  <sheetProtection password="FD7E" sheet="1" objects="1" scenarios="1"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45B0-C91D-4330-9A51-7886CCB578BB}">
  <sheetPr>
    <pageSetUpPr fitToPage="1"/>
  </sheetPr>
  <dimension ref="A1:V44"/>
  <sheetViews>
    <sheetView showGridLines="0" tabSelected="1" zoomScale="80" zoomScaleNormal="80" workbookViewId="0">
      <selection activeCell="L20" sqref="L20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67">
        <v>36</v>
      </c>
      <c r="B1" s="64" t="s">
        <v>44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R1" s="68"/>
      <c r="S1"/>
      <c r="T1" s="59" t="s">
        <v>42</v>
      </c>
      <c r="U1" s="35"/>
    </row>
    <row r="2" spans="1:21" s="8" customFormat="1" ht="13.5" customHeight="1" x14ac:dyDescent="0.25">
      <c r="A2" s="67"/>
      <c r="B2" s="65" t="s">
        <v>24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R2" s="69"/>
      <c r="S2"/>
      <c r="T2" s="59"/>
      <c r="U2" s="35"/>
    </row>
    <row r="3" spans="1:21" s="8" customFormat="1" ht="13.5" customHeight="1" x14ac:dyDescent="0.25">
      <c r="A3" s="67"/>
      <c r="B3" s="66" t="s">
        <v>45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R3" s="69"/>
      <c r="S3"/>
      <c r="T3" s="59"/>
      <c r="U3" s="35"/>
    </row>
    <row r="4" spans="1:21" ht="12.75" customHeight="1" x14ac:dyDescent="0.2">
      <c r="A4" s="67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69"/>
      <c r="S4"/>
      <c r="T4" s="59"/>
      <c r="U4" s="36"/>
    </row>
    <row r="5" spans="1:21" ht="12.75" customHeight="1" x14ac:dyDescent="0.2">
      <c r="A5" s="67"/>
      <c r="B5" s="28"/>
      <c r="C5" s="60" t="s">
        <v>30</v>
      </c>
      <c r="D5" s="61"/>
      <c r="E5" s="61"/>
      <c r="F5" s="61"/>
      <c r="G5" s="61"/>
      <c r="H5" s="29"/>
      <c r="I5" s="60" t="s">
        <v>7</v>
      </c>
      <c r="J5" s="60"/>
      <c r="K5" s="60"/>
      <c r="L5" s="60"/>
      <c r="M5" s="60"/>
      <c r="N5" s="29"/>
      <c r="O5" s="60" t="s">
        <v>5</v>
      </c>
      <c r="P5" s="61"/>
      <c r="R5" s="69"/>
      <c r="S5"/>
      <c r="T5" s="59"/>
      <c r="U5" s="36"/>
    </row>
    <row r="6" spans="1:21" ht="12.75" customHeight="1" x14ac:dyDescent="0.2">
      <c r="A6" s="67"/>
      <c r="B6" s="33" t="s">
        <v>6</v>
      </c>
      <c r="C6" s="45">
        <v>43466</v>
      </c>
      <c r="D6" s="4" t="s">
        <v>0</v>
      </c>
      <c r="E6" s="4" t="s">
        <v>1</v>
      </c>
      <c r="F6" s="4" t="s">
        <v>2</v>
      </c>
      <c r="G6" s="45" t="str">
        <f>B3</f>
        <v xml:space="preserve"> 31.12.2019</v>
      </c>
      <c r="H6" s="29"/>
      <c r="I6" s="45">
        <f>C6</f>
        <v>43466</v>
      </c>
      <c r="J6" s="4" t="s">
        <v>0</v>
      </c>
      <c r="K6" s="4" t="s">
        <v>1</v>
      </c>
      <c r="L6" s="4" t="s">
        <v>2</v>
      </c>
      <c r="M6" s="45" t="str">
        <f>G6</f>
        <v xml:space="preserve"> 31.12.2019</v>
      </c>
      <c r="N6" s="29"/>
      <c r="O6" s="45">
        <v>43465</v>
      </c>
      <c r="P6" s="45" t="str">
        <f>M6</f>
        <v xml:space="preserve"> 31.12.2019</v>
      </c>
      <c r="R6" s="69"/>
      <c r="S6"/>
      <c r="T6" s="59"/>
      <c r="U6" s="36"/>
    </row>
    <row r="7" spans="1:21" ht="12.75" customHeight="1" x14ac:dyDescent="0.2">
      <c r="A7" s="67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59"/>
      <c r="U7" s="36"/>
    </row>
    <row r="8" spans="1:21" ht="12.75" customHeight="1" x14ac:dyDescent="0.2">
      <c r="A8" s="67"/>
      <c r="B8" s="28"/>
      <c r="C8" s="57" t="s">
        <v>25</v>
      </c>
      <c r="D8" s="57" t="s">
        <v>25</v>
      </c>
      <c r="E8" s="57" t="s">
        <v>25</v>
      </c>
      <c r="F8" s="57" t="s">
        <v>25</v>
      </c>
      <c r="G8" s="57" t="s">
        <v>25</v>
      </c>
      <c r="H8" s="29"/>
      <c r="I8" s="57" t="s">
        <v>25</v>
      </c>
      <c r="J8" s="57" t="s">
        <v>25</v>
      </c>
      <c r="K8" s="57" t="s">
        <v>25</v>
      </c>
      <c r="L8" s="57" t="s">
        <v>25</v>
      </c>
      <c r="M8" s="57" t="s">
        <v>25</v>
      </c>
      <c r="N8" s="29"/>
      <c r="O8" s="57" t="s">
        <v>25</v>
      </c>
      <c r="P8" s="57" t="s">
        <v>25</v>
      </c>
      <c r="R8" s="48"/>
      <c r="S8"/>
      <c r="T8" s="59"/>
      <c r="U8" s="36"/>
    </row>
    <row r="9" spans="1:21" ht="12.75" customHeight="1" x14ac:dyDescent="0.2">
      <c r="A9" s="67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48"/>
      <c r="S9"/>
      <c r="T9" s="59"/>
      <c r="U9" s="36"/>
    </row>
    <row r="10" spans="1:21" ht="15" customHeight="1" x14ac:dyDescent="0.2">
      <c r="A10" s="67"/>
      <c r="B10" s="31" t="s">
        <v>12</v>
      </c>
      <c r="C10" s="9">
        <v>16381</v>
      </c>
      <c r="D10" s="9">
        <v>0</v>
      </c>
      <c r="E10" s="9">
        <f>C10</f>
        <v>16381</v>
      </c>
      <c r="F10" s="9">
        <v>0</v>
      </c>
      <c r="G10" s="16">
        <f t="shared" ref="G10:G15" si="3">C10+D10-E10+F10</f>
        <v>0</v>
      </c>
      <c r="H10" s="29"/>
      <c r="I10" s="9">
        <v>16381</v>
      </c>
      <c r="J10" s="9">
        <v>0</v>
      </c>
      <c r="K10" s="9">
        <f>I10</f>
        <v>16381</v>
      </c>
      <c r="L10" s="9">
        <v>0</v>
      </c>
      <c r="M10" s="16">
        <f t="shared" si="0"/>
        <v>0</v>
      </c>
      <c r="N10" s="16"/>
      <c r="O10" s="16">
        <f t="shared" si="1"/>
        <v>0</v>
      </c>
      <c r="P10" s="17">
        <f t="shared" si="2"/>
        <v>0</v>
      </c>
      <c r="R10" s="48"/>
      <c r="S10"/>
      <c r="T10" s="59"/>
      <c r="U10" s="36"/>
    </row>
    <row r="11" spans="1:21" ht="12.75" customHeight="1" x14ac:dyDescent="0.2">
      <c r="A11" s="67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48"/>
      <c r="S11"/>
      <c r="T11" s="59"/>
      <c r="U11" s="36"/>
    </row>
    <row r="12" spans="1:21" ht="12.75" customHeight="1" x14ac:dyDescent="0.2">
      <c r="A12" s="67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48"/>
      <c r="S12"/>
      <c r="T12" s="59"/>
      <c r="U12" s="36"/>
    </row>
    <row r="13" spans="1:21" ht="12.75" customHeight="1" x14ac:dyDescent="0.2">
      <c r="A13" s="67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50"/>
      <c r="S13" s="49"/>
      <c r="T13" s="59"/>
      <c r="U13" s="36"/>
    </row>
    <row r="14" spans="1:21" ht="12.75" customHeight="1" x14ac:dyDescent="0.2">
      <c r="A14" s="67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48"/>
      <c r="S14"/>
      <c r="T14" s="59"/>
      <c r="U14" s="36"/>
    </row>
    <row r="15" spans="1:21" ht="12.75" customHeight="1" x14ac:dyDescent="0.2">
      <c r="A15" s="67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51"/>
      <c r="S15"/>
      <c r="T15" s="59"/>
      <c r="U15" s="36"/>
    </row>
    <row r="16" spans="1:21" ht="15" customHeight="1" x14ac:dyDescent="0.2">
      <c r="A16" s="67"/>
      <c r="B16" s="30" t="s">
        <v>20</v>
      </c>
      <c r="C16" s="19">
        <f>SUM(C9:C15)</f>
        <v>16381</v>
      </c>
      <c r="D16" s="19">
        <f>SUM(D9:D15)</f>
        <v>0</v>
      </c>
      <c r="E16" s="19">
        <f>SUM(E9:E15)</f>
        <v>16381</v>
      </c>
      <c r="F16" s="19">
        <f>SUM(F9:F15)</f>
        <v>0</v>
      </c>
      <c r="G16" s="19">
        <f>SUM(G9:G15)</f>
        <v>0</v>
      </c>
      <c r="H16" s="19"/>
      <c r="I16" s="19">
        <f>SUM(I9:I15)</f>
        <v>16381</v>
      </c>
      <c r="J16" s="19">
        <f>SUM(J9:J15)</f>
        <v>0</v>
      </c>
      <c r="K16" s="19">
        <f>SUM(K9:K15)</f>
        <v>16381</v>
      </c>
      <c r="L16" s="19">
        <f>SUM(L9:L15)</f>
        <v>0</v>
      </c>
      <c r="M16" s="19">
        <f>SUM(M9:M15)</f>
        <v>0</v>
      </c>
      <c r="N16" s="19"/>
      <c r="O16" s="19">
        <f>SUM(O9:O15)</f>
        <v>0</v>
      </c>
      <c r="P16" s="19">
        <f>SUM(P9:P15)</f>
        <v>0</v>
      </c>
      <c r="R16" s="48"/>
      <c r="S16"/>
      <c r="T16" s="59"/>
      <c r="U16" s="36"/>
    </row>
    <row r="17" spans="1:22" ht="12.75" customHeight="1" x14ac:dyDescent="0.2">
      <c r="A17" s="67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59"/>
      <c r="U17" s="36"/>
    </row>
    <row r="18" spans="1:22" ht="12.75" customHeight="1" x14ac:dyDescent="0.2">
      <c r="A18" s="67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48"/>
      <c r="S18"/>
      <c r="T18" s="59"/>
      <c r="U18" s="36"/>
    </row>
    <row r="19" spans="1:22" ht="12.75" customHeight="1" x14ac:dyDescent="0.2">
      <c r="A19" s="67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si="4"/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5"/>
        <v>0</v>
      </c>
      <c r="N19" s="17"/>
      <c r="O19" s="17">
        <f t="shared" si="6"/>
        <v>0</v>
      </c>
      <c r="P19" s="17">
        <f t="shared" si="7"/>
        <v>0</v>
      </c>
      <c r="R19" s="50"/>
      <c r="S19" s="49"/>
      <c r="T19" s="50"/>
      <c r="U19" s="36"/>
    </row>
    <row r="20" spans="1:22" s="6" customFormat="1" ht="12" customHeight="1" x14ac:dyDescent="0.2">
      <c r="A20" s="67"/>
      <c r="B20" s="34" t="s">
        <v>17</v>
      </c>
      <c r="C20" s="14">
        <v>36172</v>
      </c>
      <c r="D20" s="14">
        <v>0</v>
      </c>
      <c r="E20" s="14">
        <v>8192</v>
      </c>
      <c r="F20" s="14">
        <v>0</v>
      </c>
      <c r="G20" s="23">
        <f t="shared" si="4"/>
        <v>27980</v>
      </c>
      <c r="H20" s="21"/>
      <c r="I20" s="14">
        <v>35477</v>
      </c>
      <c r="J20" s="14">
        <v>695</v>
      </c>
      <c r="K20" s="14">
        <v>8192</v>
      </c>
      <c r="L20" s="14">
        <v>0</v>
      </c>
      <c r="M20" s="23">
        <f t="shared" si="5"/>
        <v>27980</v>
      </c>
      <c r="N20" s="21"/>
      <c r="O20" s="21">
        <f t="shared" si="6"/>
        <v>695</v>
      </c>
      <c r="P20" s="21">
        <f t="shared" si="7"/>
        <v>0</v>
      </c>
      <c r="R20" s="42"/>
      <c r="S20" s="42"/>
      <c r="T20" s="42"/>
      <c r="U20" s="42">
        <v>27980</v>
      </c>
      <c r="V20" s="58">
        <f>M20-U20</f>
        <v>0</v>
      </c>
    </row>
    <row r="21" spans="1:22" s="6" customFormat="1" ht="12" customHeight="1" x14ac:dyDescent="0.2">
      <c r="A21" s="67"/>
      <c r="B21" s="34" t="s">
        <v>26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42"/>
      <c r="S21" s="42"/>
      <c r="T21" s="42"/>
      <c r="U21" s="42"/>
    </row>
    <row r="22" spans="1:22" s="6" customFormat="1" ht="12" customHeight="1" x14ac:dyDescent="0.2">
      <c r="A22" s="67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42"/>
      <c r="S22" s="42"/>
      <c r="T22" s="42"/>
      <c r="U22" s="42"/>
    </row>
    <row r="23" spans="1:22" ht="21" x14ac:dyDescent="0.2">
      <c r="A23" s="67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10"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56" t="s">
        <v>40</v>
      </c>
      <c r="S23" s="36"/>
      <c r="T23" s="56" t="s">
        <v>41</v>
      </c>
      <c r="U23" s="36"/>
    </row>
    <row r="24" spans="1:22" ht="12" customHeight="1" x14ac:dyDescent="0.2">
      <c r="A24" s="67"/>
      <c r="B24" s="26" t="s">
        <v>18</v>
      </c>
      <c r="C24" s="10">
        <v>27793</v>
      </c>
      <c r="D24" s="10">
        <v>0</v>
      </c>
      <c r="E24" s="10">
        <v>0</v>
      </c>
      <c r="F24" s="10">
        <v>0</v>
      </c>
      <c r="G24" s="16">
        <f t="shared" si="4"/>
        <v>27793</v>
      </c>
      <c r="H24" s="17"/>
      <c r="I24" s="10">
        <v>27793</v>
      </c>
      <c r="J24" s="9">
        <v>0</v>
      </c>
      <c r="K24" s="9">
        <v>0</v>
      </c>
      <c r="L24" s="9">
        <v>0</v>
      </c>
      <c r="M24" s="16">
        <f t="shared" si="5"/>
        <v>27793</v>
      </c>
      <c r="N24" s="26"/>
      <c r="O24" s="17">
        <f t="shared" si="6"/>
        <v>0</v>
      </c>
      <c r="P24" s="17">
        <f t="shared" si="7"/>
        <v>0</v>
      </c>
      <c r="R24" s="36"/>
      <c r="S24" s="36"/>
      <c r="T24" s="36"/>
      <c r="U24" s="36"/>
    </row>
    <row r="25" spans="1:22" ht="12" customHeight="1" x14ac:dyDescent="0.2">
      <c r="A25" s="67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36"/>
      <c r="S25" s="36"/>
      <c r="T25" s="36"/>
      <c r="U25" s="36"/>
    </row>
    <row r="26" spans="1:22" ht="15" customHeight="1" x14ac:dyDescent="0.2">
      <c r="A26" s="67"/>
      <c r="B26" s="30" t="s">
        <v>21</v>
      </c>
      <c r="C26" s="22">
        <f>SUM(C18:C25)</f>
        <v>63965</v>
      </c>
      <c r="D26" s="22">
        <f>SUM(D18:D25)</f>
        <v>0</v>
      </c>
      <c r="E26" s="22">
        <f>SUM(E18:E25)</f>
        <v>8192</v>
      </c>
      <c r="F26" s="22">
        <f>SUM(F18:F25)</f>
        <v>0</v>
      </c>
      <c r="G26" s="22">
        <f>SUM(G18:G25)</f>
        <v>55773</v>
      </c>
      <c r="H26" s="22"/>
      <c r="I26" s="22">
        <f>SUM(I18:I25)</f>
        <v>63270</v>
      </c>
      <c r="J26" s="22">
        <f>SUM(J18:J25)</f>
        <v>695</v>
      </c>
      <c r="K26" s="22">
        <f>SUM(K18:K25)</f>
        <v>8192</v>
      </c>
      <c r="L26" s="22">
        <f>SUM(L18:L25)</f>
        <v>0</v>
      </c>
      <c r="M26" s="22">
        <f>SUM(M18:M25)</f>
        <v>55773</v>
      </c>
      <c r="N26" s="22"/>
      <c r="O26" s="22">
        <f>SUM(O18:O25)</f>
        <v>695</v>
      </c>
      <c r="P26" s="22">
        <f>SUM(P18:P25)</f>
        <v>0</v>
      </c>
      <c r="R26" s="62">
        <v>2</v>
      </c>
      <c r="S26" s="36"/>
      <c r="T26" s="36"/>
      <c r="U26" s="36"/>
    </row>
    <row r="27" spans="1:22" x14ac:dyDescent="0.2">
      <c r="A27" s="67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63"/>
      <c r="S27" s="36"/>
      <c r="T27" s="36"/>
      <c r="U27" s="36"/>
    </row>
    <row r="28" spans="1:22" s="6" customFormat="1" ht="24" x14ac:dyDescent="0.2">
      <c r="A28" s="67"/>
      <c r="B28" s="40" t="s">
        <v>31</v>
      </c>
      <c r="C28" s="43">
        <v>0</v>
      </c>
      <c r="D28" s="43">
        <v>0</v>
      </c>
      <c r="E28" s="43">
        <v>0</v>
      </c>
      <c r="F28" s="43">
        <v>0</v>
      </c>
      <c r="G28" s="41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53">
        <v>0</v>
      </c>
      <c r="S28" s="42"/>
      <c r="T28" s="36"/>
      <c r="U28" s="42"/>
    </row>
    <row r="29" spans="1:22" s="6" customFormat="1" ht="24" x14ac:dyDescent="0.2">
      <c r="A29" s="67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53">
        <v>2</v>
      </c>
      <c r="S29" s="42"/>
      <c r="T29" s="55">
        <v>3</v>
      </c>
      <c r="U29" s="42"/>
    </row>
    <row r="30" spans="1:22" ht="12.75" customHeight="1" x14ac:dyDescent="0.2">
      <c r="A30" s="67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62">
        <v>0</v>
      </c>
      <c r="S30" s="52"/>
      <c r="T30" s="62">
        <v>5</v>
      </c>
      <c r="U30" s="36"/>
    </row>
    <row r="31" spans="1:22" ht="12.75" customHeight="1" x14ac:dyDescent="0.2">
      <c r="A31" s="67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63"/>
      <c r="S31" s="52"/>
      <c r="T31" s="63"/>
      <c r="U31" s="36"/>
    </row>
    <row r="32" spans="1:22" ht="24" customHeight="1" x14ac:dyDescent="0.2">
      <c r="A32" s="67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67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62">
        <v>1</v>
      </c>
      <c r="S33" s="52"/>
      <c r="T33" s="62">
        <v>6</v>
      </c>
      <c r="U33" s="36"/>
    </row>
    <row r="34" spans="1:21" ht="12.75" customHeight="1" x14ac:dyDescent="0.2">
      <c r="A34" s="67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63"/>
      <c r="S34" s="52"/>
      <c r="T34" s="63"/>
      <c r="U34" s="36"/>
    </row>
    <row r="35" spans="1:21" ht="24" customHeight="1" x14ac:dyDescent="0.2">
      <c r="A35" s="67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53">
        <v>2</v>
      </c>
      <c r="S35" s="52"/>
      <c r="T35" s="53">
        <v>1</v>
      </c>
      <c r="U35" s="36"/>
    </row>
    <row r="36" spans="1:21" ht="12.75" customHeight="1" x14ac:dyDescent="0.2">
      <c r="A36" s="67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62">
        <v>1</v>
      </c>
      <c r="S36" s="52"/>
      <c r="T36" s="62">
        <v>1</v>
      </c>
      <c r="U36" s="36"/>
    </row>
    <row r="37" spans="1:21" ht="12.75" customHeight="1" x14ac:dyDescent="0.2">
      <c r="A37" s="67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63"/>
      <c r="S37" s="52"/>
      <c r="T37" s="63"/>
      <c r="U37" s="36"/>
    </row>
    <row r="38" spans="1:21" ht="12.75" customHeight="1" x14ac:dyDescent="0.2">
      <c r="A38" s="67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62">
        <v>1</v>
      </c>
      <c r="S38" s="52"/>
      <c r="T38" s="62">
        <v>3</v>
      </c>
      <c r="U38" s="36"/>
    </row>
    <row r="39" spans="1:21" ht="15" customHeight="1" x14ac:dyDescent="0.2">
      <c r="A39" s="67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63"/>
      <c r="S39" s="52"/>
      <c r="T39" s="63"/>
      <c r="U39" s="36"/>
    </row>
    <row r="40" spans="1:21" ht="12.75" customHeight="1" x14ac:dyDescent="0.2">
      <c r="A40" s="67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62">
        <v>7</v>
      </c>
      <c r="S40" s="52"/>
      <c r="T40" s="62">
        <v>0</v>
      </c>
      <c r="U40" s="36"/>
    </row>
    <row r="41" spans="1:21" s="7" customFormat="1" ht="13.5" customHeight="1" thickBot="1" x14ac:dyDescent="0.25">
      <c r="A41" s="67"/>
      <c r="B41" s="32" t="s">
        <v>23</v>
      </c>
      <c r="C41" s="24">
        <f>C16+C26+C39</f>
        <v>80346</v>
      </c>
      <c r="D41" s="24">
        <f>D16+D26+D39</f>
        <v>0</v>
      </c>
      <c r="E41" s="24">
        <f>E16+E26+E39</f>
        <v>24573</v>
      </c>
      <c r="F41" s="24">
        <f>F16+F26+F39</f>
        <v>0</v>
      </c>
      <c r="G41" s="24">
        <f>G16+G26+G39</f>
        <v>55773</v>
      </c>
      <c r="H41" s="22"/>
      <c r="I41" s="24">
        <f>I16+I26+I39</f>
        <v>79651</v>
      </c>
      <c r="J41" s="24">
        <f>J16+J26+J39</f>
        <v>695</v>
      </c>
      <c r="K41" s="24">
        <f>K16+K26+K39</f>
        <v>24573</v>
      </c>
      <c r="L41" s="24">
        <f>L16+L26+L39</f>
        <v>0</v>
      </c>
      <c r="M41" s="24">
        <f>M16+M26+M39</f>
        <v>55773</v>
      </c>
      <c r="N41" s="22"/>
      <c r="O41" s="24">
        <f>O16+O26+O39</f>
        <v>695</v>
      </c>
      <c r="P41" s="24">
        <f>P16+P26+P39</f>
        <v>0</v>
      </c>
      <c r="R41" s="63"/>
      <c r="S41" s="52"/>
      <c r="T41" s="63"/>
      <c r="U41" s="44"/>
    </row>
    <row r="42" spans="1:21" ht="12.75" customHeight="1" thickTop="1" x14ac:dyDescent="0.2">
      <c r="A42" s="67"/>
      <c r="N42" s="17"/>
    </row>
    <row r="43" spans="1:21" ht="12" customHeight="1" x14ac:dyDescent="0.2">
      <c r="A43" s="67"/>
    </row>
    <row r="44" spans="1:21" ht="12" customHeight="1" x14ac:dyDescent="0.2">
      <c r="A44" s="67"/>
    </row>
  </sheetData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2" ma:contentTypeDescription="KPMG Document" ma:contentTypeScope="" ma:versionID="f6ed765d37d74714977de92882709d7c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2018-11-21T23:00:00+00:00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Prehlad o pohybe majetku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Advisory Services</TermName>
          <TermId xmlns="http://schemas.microsoft.com/office/infopath/2007/PartnerControls">a6042060-be6e-474a-92c8-78d39e9e6043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2030-11-21T23:00:00+00:00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Props1.xml><?xml version="1.0" encoding="utf-8"?>
<ds:datastoreItem xmlns:ds="http://schemas.openxmlformats.org/officeDocument/2006/customXml" ds:itemID="{F78AF251-FAEA-46C0-9E80-A614140D0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6a830378-f1b4-47c6-a9ed-d1e22b7b28b4"/>
    <ds:schemaRef ds:uri="http://www.w3.org/XML/1998/namespace"/>
    <ds:schemaRef ds:uri="http://schemas.openxmlformats.org/package/2006/metadata/core-properties"/>
    <ds:schemaRef ds:uri="D6730A23-2EBD-4B0C-8FDE-F0629CB590B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2018</vt:lpstr>
      <vt:lpstr>2019</vt:lpstr>
      <vt:lpstr>'2018'!Oblasť_tlače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Andrea Holovicova</cp:lastModifiedBy>
  <cp:lastPrinted>2020-07-16T08:38:03Z</cp:lastPrinted>
  <dcterms:created xsi:type="dcterms:W3CDTF">2001-01-11T10:59:07Z</dcterms:created>
  <dcterms:modified xsi:type="dcterms:W3CDTF">2020-07-16T08:38:05Z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79;#Accounting Advisory Services|a6042060-be6e-474a-92c8-78d39e9e6043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