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730" windowHeight="11760"/>
  </bookViews>
  <sheets>
    <sheet name="702-2018 po" sheetId="1" r:id="rId1"/>
  </sheets>
  <externalReferences>
    <externalReference r:id="rId2"/>
    <externalReference r:id="rId3"/>
  </externalReferences>
  <definedNames>
    <definedName name="Apr1_Click">[1]!Apr1_Click</definedName>
    <definedName name="Aug1_Click">[1]!Aug1_Click</definedName>
    <definedName name="ButtonOK1_Click">[1]!ButtonOK1_Click</definedName>
    <definedName name="Dec1_Click">[1]!Dec1_Click</definedName>
    <definedName name="Feb1_Click">[1]!Feb1_Click</definedName>
    <definedName name="Jan1_Click">[1]!Jan1_Click</definedName>
    <definedName name="Jul1_Click">[1]!Jul1_Click</definedName>
    <definedName name="Jun1_Click">[1]!Jun1_Click</definedName>
    <definedName name="k">[2]!Mar1_Click</definedName>
    <definedName name="Maj1_Click">[1]!Maj1_Click</definedName>
    <definedName name="Mar1_Click">[1]!Mar1_Click</definedName>
    <definedName name="Nov1_Click">[1]!Nov1_Click</definedName>
    <definedName name="o">[2]!Feb1_Click</definedName>
    <definedName name="_xlnm.Print_Area" localSheetId="0">'702-2018 po'!$A$1:$K$45</definedName>
    <definedName name="Okt1_Click">[1]!Okt1_Click</definedName>
    <definedName name="p">[2]!Jan1_Click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36" i="1" l="1"/>
  <c r="I27" i="1"/>
  <c r="J27" i="1"/>
  <c r="J20" i="1"/>
  <c r="K44" i="1"/>
  <c r="K45" i="1" s="1"/>
  <c r="J26" i="1"/>
  <c r="J32" i="1"/>
  <c r="J35" i="1"/>
  <c r="J33" i="1"/>
  <c r="J28" i="1"/>
  <c r="J37" i="1"/>
  <c r="J11" i="1"/>
  <c r="J12" i="1"/>
  <c r="E22" i="1"/>
  <c r="E13" i="1"/>
  <c r="E11" i="1"/>
  <c r="E17" i="1"/>
  <c r="E15" i="1"/>
  <c r="E16" i="1"/>
  <c r="E18" i="1"/>
  <c r="E19" i="1"/>
  <c r="E20" i="1"/>
  <c r="E21" i="1"/>
  <c r="F44" i="1"/>
  <c r="E14" i="1"/>
  <c r="D44" i="1"/>
  <c r="I48" i="1"/>
  <c r="J10" i="1"/>
  <c r="I44" i="1"/>
  <c r="I49" i="1" s="1"/>
  <c r="J48" i="1"/>
  <c r="E44" i="1"/>
  <c r="J44" i="1"/>
  <c r="J45" i="1" s="1"/>
  <c r="J49" i="1" l="1"/>
  <c r="I45" i="1"/>
</calcChain>
</file>

<file path=xl/sharedStrings.xml><?xml version="1.0" encoding="utf-8"?>
<sst xmlns="http://schemas.openxmlformats.org/spreadsheetml/2006/main" count="30" uniqueCount="25">
  <si>
    <t>ELGEO-Trading, s.r.o. BANSKÁ ŠTIAVNICA</t>
  </si>
  <si>
    <t>A K T Í V A</t>
  </si>
  <si>
    <t>P A S Í V A</t>
  </si>
  <si>
    <t>účet:</t>
  </si>
  <si>
    <t>suma v EUR:</t>
  </si>
  <si>
    <t>sumár</t>
  </si>
  <si>
    <t>v celých EUR</t>
  </si>
  <si>
    <t>022</t>
  </si>
  <si>
    <t>082</t>
  </si>
  <si>
    <t>029</t>
  </si>
  <si>
    <t>089</t>
  </si>
  <si>
    <t>042</t>
  </si>
  <si>
    <t>211</t>
  </si>
  <si>
    <t>221</t>
  </si>
  <si>
    <t>311</t>
  </si>
  <si>
    <t>378</t>
  </si>
  <si>
    <t>20</t>
  </si>
  <si>
    <t>AKTÍVA SPOLU:</t>
  </si>
  <si>
    <t>€</t>
  </si>
  <si>
    <t>PASÍVA SPOLU:</t>
  </si>
  <si>
    <t>315</t>
  </si>
  <si>
    <t>314</t>
  </si>
  <si>
    <t>381</t>
  </si>
  <si>
    <t>031</t>
  </si>
  <si>
    <r>
      <t xml:space="preserve">702 - KONEČNÝ ÚČET SÚVAHOVÝ k 31.12.2018  </t>
    </r>
    <r>
      <rPr>
        <b/>
        <sz val="12"/>
        <color indexed="10"/>
        <rFont val="Arial"/>
        <family val="2"/>
        <charset val="238"/>
      </rPr>
      <t>po zdanení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</si>
</sst>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name val="Arial"/>
      <family val="2"/>
      <charset val="238"/>
    </font>
    <font>
      <sz val="8"/>
      <color indexed="14"/>
      <name val="Arial"/>
      <family val="2"/>
      <charset val="238"/>
    </font>
    <font>
      <b/>
      <sz val="8"/>
      <color indexed="4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8"/>
      <color rgb="FFFF00FF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9" fillId="0" borderId="0"/>
    <xf numFmtId="0" fontId="10" fillId="0" borderId="0"/>
    <xf numFmtId="0" fontId="1" fillId="18" borderId="5" applyNumberFormat="0" applyFont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88">
    <xf numFmtId="0" fontId="0" fillId="0" borderId="0" xfId="0"/>
    <xf numFmtId="3" fontId="25" fillId="24" borderId="10" xfId="0" applyNumberFormat="1" applyFont="1" applyFill="1" applyBorder="1" applyAlignment="1">
      <alignment vertical="center"/>
    </xf>
    <xf numFmtId="3" fontId="25" fillId="24" borderId="0" xfId="0" applyNumberFormat="1" applyFont="1" applyFill="1" applyBorder="1" applyAlignment="1">
      <alignment vertical="center"/>
    </xf>
    <xf numFmtId="3" fontId="25" fillId="24" borderId="11" xfId="0" applyNumberFormat="1" applyFont="1" applyFill="1" applyBorder="1" applyAlignment="1">
      <alignment vertical="center"/>
    </xf>
    <xf numFmtId="4" fontId="24" fillId="24" borderId="0" xfId="0" applyNumberFormat="1" applyFont="1" applyFill="1" applyBorder="1" applyAlignment="1">
      <alignment vertical="center"/>
    </xf>
    <xf numFmtId="4" fontId="24" fillId="24" borderId="12" xfId="0" applyNumberFormat="1" applyFont="1" applyFill="1" applyBorder="1" applyAlignment="1">
      <alignment vertical="center"/>
    </xf>
    <xf numFmtId="4" fontId="24" fillId="24" borderId="13" xfId="0" applyNumberFormat="1" applyFont="1" applyFill="1" applyBorder="1" applyAlignment="1">
      <alignment vertical="center"/>
    </xf>
    <xf numFmtId="4" fontId="24" fillId="24" borderId="14" xfId="0" applyNumberFormat="1" applyFont="1" applyFill="1" applyBorder="1" applyAlignment="1">
      <alignment vertical="center"/>
    </xf>
    <xf numFmtId="4" fontId="24" fillId="24" borderId="15" xfId="0" applyNumberFormat="1" applyFont="1" applyFill="1" applyBorder="1" applyAlignment="1">
      <alignment vertical="center"/>
    </xf>
    <xf numFmtId="4" fontId="24" fillId="24" borderId="16" xfId="0" applyNumberFormat="1" applyFont="1" applyFill="1" applyBorder="1" applyAlignment="1">
      <alignment vertical="center"/>
    </xf>
    <xf numFmtId="4" fontId="24" fillId="24" borderId="17" xfId="0" applyNumberFormat="1" applyFont="1" applyFill="1" applyBorder="1" applyAlignment="1">
      <alignment vertical="center"/>
    </xf>
    <xf numFmtId="3" fontId="25" fillId="24" borderId="18" xfId="0" applyNumberFormat="1" applyFont="1" applyFill="1" applyBorder="1" applyAlignment="1">
      <alignment vertical="center"/>
    </xf>
    <xf numFmtId="3" fontId="25" fillId="24" borderId="13" xfId="0" applyNumberFormat="1" applyFont="1" applyFill="1" applyBorder="1" applyAlignment="1">
      <alignment vertical="center"/>
    </xf>
    <xf numFmtId="3" fontId="25" fillId="24" borderId="19" xfId="0" applyNumberFormat="1" applyFont="1" applyFill="1" applyBorder="1" applyAlignment="1">
      <alignment vertical="center"/>
    </xf>
    <xf numFmtId="3" fontId="25" fillId="24" borderId="20" xfId="0" applyNumberFormat="1" applyFont="1" applyFill="1" applyBorder="1" applyAlignment="1">
      <alignment vertical="center"/>
    </xf>
    <xf numFmtId="3" fontId="25" fillId="24" borderId="21" xfId="0" applyNumberFormat="1" applyFont="1" applyFill="1" applyBorder="1" applyAlignment="1">
      <alignment vertical="center"/>
    </xf>
    <xf numFmtId="3" fontId="25" fillId="24" borderId="22" xfId="0" applyNumberFormat="1" applyFont="1" applyFill="1" applyBorder="1" applyAlignment="1">
      <alignment vertical="center"/>
    </xf>
    <xf numFmtId="0" fontId="21" fillId="24" borderId="0" xfId="0" applyFont="1" applyFill="1" applyAlignment="1">
      <alignment vertical="center"/>
    </xf>
    <xf numFmtId="0" fontId="0" fillId="24" borderId="0" xfId="0" applyFill="1"/>
    <xf numFmtId="0" fontId="21" fillId="24" borderId="0" xfId="0" applyFont="1" applyFill="1" applyBorder="1" applyAlignment="1">
      <alignment vertical="center"/>
    </xf>
    <xf numFmtId="0" fontId="0" fillId="24" borderId="0" xfId="0" applyFill="1" applyBorder="1"/>
    <xf numFmtId="0" fontId="24" fillId="24" borderId="23" xfId="0" applyFont="1" applyFill="1" applyBorder="1" applyAlignment="1">
      <alignment horizontal="right" vertical="center"/>
    </xf>
    <xf numFmtId="0" fontId="21" fillId="24" borderId="24" xfId="0" applyFont="1" applyFill="1" applyBorder="1" applyAlignment="1">
      <alignment horizontal="right" vertical="center"/>
    </xf>
    <xf numFmtId="0" fontId="21" fillId="24" borderId="25" xfId="0" applyFont="1" applyFill="1" applyBorder="1" applyAlignment="1">
      <alignment horizontal="right" vertical="center"/>
    </xf>
    <xf numFmtId="49" fontId="21" fillId="24" borderId="0" xfId="0" applyNumberFormat="1" applyFont="1" applyFill="1" applyBorder="1" applyAlignment="1">
      <alignment vertical="center"/>
    </xf>
    <xf numFmtId="0" fontId="21" fillId="24" borderId="26" xfId="0" applyFont="1" applyFill="1" applyBorder="1" applyAlignment="1">
      <alignment vertical="center"/>
    </xf>
    <xf numFmtId="0" fontId="21" fillId="24" borderId="27" xfId="0" applyFont="1" applyFill="1" applyBorder="1" applyAlignment="1">
      <alignment vertical="center"/>
    </xf>
    <xf numFmtId="49" fontId="21" fillId="24" borderId="28" xfId="0" applyNumberFormat="1" applyFont="1" applyFill="1" applyBorder="1" applyAlignment="1">
      <alignment vertical="center"/>
    </xf>
    <xf numFmtId="4" fontId="24" fillId="24" borderId="28" xfId="0" applyNumberFormat="1" applyFont="1" applyFill="1" applyBorder="1" applyAlignment="1">
      <alignment vertical="center"/>
    </xf>
    <xf numFmtId="4" fontId="21" fillId="24" borderId="29" xfId="0" applyNumberFormat="1" applyFont="1" applyFill="1" applyBorder="1" applyAlignment="1">
      <alignment vertical="center"/>
    </xf>
    <xf numFmtId="49" fontId="21" fillId="24" borderId="13" xfId="0" applyNumberFormat="1" applyFont="1" applyFill="1" applyBorder="1" applyAlignment="1">
      <alignment vertical="center"/>
    </xf>
    <xf numFmtId="4" fontId="21" fillId="24" borderId="30" xfId="0" applyNumberFormat="1" applyFont="1" applyFill="1" applyBorder="1" applyAlignment="1">
      <alignment vertical="center"/>
    </xf>
    <xf numFmtId="0" fontId="21" fillId="24" borderId="31" xfId="0" applyFont="1" applyFill="1" applyBorder="1" applyAlignment="1">
      <alignment vertical="center"/>
    </xf>
    <xf numFmtId="4" fontId="21" fillId="24" borderId="26" xfId="0" applyNumberFormat="1" applyFont="1" applyFill="1" applyBorder="1" applyAlignment="1">
      <alignment vertical="center"/>
    </xf>
    <xf numFmtId="4" fontId="21" fillId="24" borderId="32" xfId="0" applyNumberFormat="1" applyFont="1" applyFill="1" applyBorder="1" applyAlignment="1">
      <alignment vertical="center"/>
    </xf>
    <xf numFmtId="0" fontId="21" fillId="24" borderId="33" xfId="0" applyFont="1" applyFill="1" applyBorder="1" applyAlignment="1">
      <alignment vertical="center"/>
    </xf>
    <xf numFmtId="4" fontId="21" fillId="24" borderId="34" xfId="0" applyNumberFormat="1" applyFont="1" applyFill="1" applyBorder="1" applyAlignment="1">
      <alignment vertical="center"/>
    </xf>
    <xf numFmtId="4" fontId="21" fillId="24" borderId="0" xfId="0" applyNumberFormat="1" applyFont="1" applyFill="1" applyBorder="1" applyAlignment="1">
      <alignment vertical="center"/>
    </xf>
    <xf numFmtId="49" fontId="21" fillId="24" borderId="12" xfId="0" applyNumberFormat="1" applyFont="1" applyFill="1" applyBorder="1" applyAlignment="1">
      <alignment vertical="center"/>
    </xf>
    <xf numFmtId="4" fontId="21" fillId="24" borderId="15" xfId="0" applyNumberFormat="1" applyFont="1" applyFill="1" applyBorder="1" applyAlignment="1">
      <alignment vertical="center"/>
    </xf>
    <xf numFmtId="0" fontId="21" fillId="24" borderId="35" xfId="0" applyFont="1" applyFill="1" applyBorder="1" applyAlignment="1">
      <alignment vertical="center"/>
    </xf>
    <xf numFmtId="49" fontId="21" fillId="24" borderId="11" xfId="0" applyNumberFormat="1" applyFont="1" applyFill="1" applyBorder="1" applyAlignment="1">
      <alignment vertical="center"/>
    </xf>
    <xf numFmtId="4" fontId="31" fillId="24" borderId="14" xfId="0" applyNumberFormat="1" applyFont="1" applyFill="1" applyBorder="1" applyAlignment="1">
      <alignment vertical="center"/>
    </xf>
    <xf numFmtId="4" fontId="31" fillId="24" borderId="16" xfId="0" applyNumberFormat="1" applyFont="1" applyFill="1" applyBorder="1" applyAlignment="1">
      <alignment vertical="center"/>
    </xf>
    <xf numFmtId="4" fontId="21" fillId="24" borderId="17" xfId="0" applyNumberFormat="1" applyFont="1" applyFill="1" applyBorder="1" applyAlignment="1">
      <alignment vertical="center"/>
    </xf>
    <xf numFmtId="0" fontId="21" fillId="24" borderId="13" xfId="0" applyFont="1" applyFill="1" applyBorder="1" applyAlignment="1">
      <alignment vertical="center"/>
    </xf>
    <xf numFmtId="4" fontId="21" fillId="24" borderId="14" xfId="0" applyNumberFormat="1" applyFont="1" applyFill="1" applyBorder="1" applyAlignment="1">
      <alignment vertical="center"/>
    </xf>
    <xf numFmtId="4" fontId="21" fillId="24" borderId="16" xfId="0" applyNumberFormat="1" applyFont="1" applyFill="1" applyBorder="1" applyAlignment="1">
      <alignment vertical="center"/>
    </xf>
    <xf numFmtId="0" fontId="21" fillId="24" borderId="36" xfId="0" applyFont="1" applyFill="1" applyBorder="1" applyAlignment="1">
      <alignment vertical="center"/>
    </xf>
    <xf numFmtId="3" fontId="25" fillId="24" borderId="12" xfId="0" applyNumberFormat="1" applyFont="1" applyFill="1" applyBorder="1" applyAlignment="1">
      <alignment vertical="center"/>
    </xf>
    <xf numFmtId="4" fontId="21" fillId="24" borderId="19" xfId="0" applyNumberFormat="1" applyFont="1" applyFill="1" applyBorder="1" applyAlignment="1">
      <alignment vertical="center"/>
    </xf>
    <xf numFmtId="0" fontId="26" fillId="24" borderId="0" xfId="0" applyFont="1" applyFill="1" applyBorder="1" applyAlignment="1">
      <alignment vertical="center"/>
    </xf>
    <xf numFmtId="49" fontId="26" fillId="24" borderId="0" xfId="0" applyNumberFormat="1" applyFont="1" applyFill="1" applyBorder="1" applyAlignment="1">
      <alignment vertical="center"/>
    </xf>
    <xf numFmtId="4" fontId="26" fillId="24" borderId="0" xfId="0" applyNumberFormat="1" applyFont="1" applyFill="1" applyBorder="1" applyAlignment="1">
      <alignment vertical="center"/>
    </xf>
    <xf numFmtId="0" fontId="26" fillId="24" borderId="33" xfId="0" applyFont="1" applyFill="1" applyBorder="1" applyAlignment="1">
      <alignment vertical="center"/>
    </xf>
    <xf numFmtId="49" fontId="26" fillId="24" borderId="13" xfId="0" applyNumberFormat="1" applyFont="1" applyFill="1" applyBorder="1" applyAlignment="1">
      <alignment vertical="center"/>
    </xf>
    <xf numFmtId="4" fontId="26" fillId="24" borderId="13" xfId="0" applyNumberFormat="1" applyFont="1" applyFill="1" applyBorder="1" applyAlignment="1">
      <alignment vertical="center"/>
    </xf>
    <xf numFmtId="4" fontId="26" fillId="24" borderId="30" xfId="0" applyNumberFormat="1" applyFont="1" applyFill="1" applyBorder="1" applyAlignment="1">
      <alignment vertical="center"/>
    </xf>
    <xf numFmtId="0" fontId="25" fillId="24" borderId="31" xfId="0" applyFont="1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4" fontId="27" fillId="24" borderId="0" xfId="0" applyNumberFormat="1" applyFont="1" applyFill="1" applyBorder="1" applyAlignment="1">
      <alignment horizontal="right" vertical="center"/>
    </xf>
    <xf numFmtId="4" fontId="25" fillId="24" borderId="26" xfId="0" applyNumberFormat="1" applyFont="1" applyFill="1" applyBorder="1" applyAlignment="1">
      <alignment vertical="center"/>
    </xf>
    <xf numFmtId="0" fontId="28" fillId="24" borderId="0" xfId="0" applyFont="1" applyFill="1" applyAlignment="1">
      <alignment vertical="center"/>
    </xf>
    <xf numFmtId="3" fontId="21" fillId="24" borderId="0" xfId="0" applyNumberFormat="1" applyFont="1" applyFill="1" applyAlignment="1">
      <alignment vertical="center"/>
    </xf>
    <xf numFmtId="49" fontId="21" fillId="24" borderId="37" xfId="0" applyNumberFormat="1" applyFont="1" applyFill="1" applyBorder="1" applyAlignment="1">
      <alignment vertical="center"/>
    </xf>
    <xf numFmtId="0" fontId="21" fillId="24" borderId="37" xfId="0" applyFont="1" applyFill="1" applyBorder="1" applyAlignment="1">
      <alignment vertical="center"/>
    </xf>
    <xf numFmtId="4" fontId="24" fillId="24" borderId="37" xfId="0" applyNumberFormat="1" applyFont="1" applyFill="1" applyBorder="1" applyAlignment="1">
      <alignment vertical="center"/>
    </xf>
    <xf numFmtId="0" fontId="21" fillId="24" borderId="38" xfId="0" applyFont="1" applyFill="1" applyBorder="1" applyAlignment="1">
      <alignment vertical="center"/>
    </xf>
    <xf numFmtId="3" fontId="25" fillId="24" borderId="39" xfId="0" applyNumberFormat="1" applyFont="1" applyFill="1" applyBorder="1" applyAlignment="1">
      <alignment vertical="center"/>
    </xf>
    <xf numFmtId="0" fontId="21" fillId="24" borderId="40" xfId="0" applyFont="1" applyFill="1" applyBorder="1" applyAlignment="1">
      <alignment vertical="center"/>
    </xf>
    <xf numFmtId="49" fontId="21" fillId="24" borderId="0" xfId="0" applyNumberFormat="1" applyFont="1" applyFill="1" applyAlignment="1">
      <alignment vertical="center"/>
    </xf>
    <xf numFmtId="4" fontId="24" fillId="24" borderId="0" xfId="0" applyNumberFormat="1" applyFont="1" applyFill="1" applyAlignment="1">
      <alignment vertical="center"/>
    </xf>
    <xf numFmtId="3" fontId="25" fillId="24" borderId="0" xfId="0" applyNumberFormat="1" applyFont="1" applyFill="1" applyAlignment="1">
      <alignment vertical="center"/>
    </xf>
    <xf numFmtId="4" fontId="21" fillId="24" borderId="0" xfId="0" applyNumberFormat="1" applyFont="1" applyFill="1" applyAlignment="1">
      <alignment vertical="center"/>
    </xf>
    <xf numFmtId="4" fontId="24" fillId="24" borderId="0" xfId="0" applyNumberFormat="1" applyFont="1" applyFill="1" applyAlignment="1">
      <alignment horizontal="right" vertical="center"/>
    </xf>
    <xf numFmtId="3" fontId="24" fillId="24" borderId="0" xfId="0" applyNumberFormat="1" applyFont="1" applyFill="1" applyAlignment="1">
      <alignment vertical="center"/>
    </xf>
    <xf numFmtId="0" fontId="21" fillId="24" borderId="0" xfId="0" applyFont="1" applyFill="1" applyAlignment="1">
      <alignment horizontal="right" vertical="center"/>
    </xf>
    <xf numFmtId="0" fontId="21" fillId="24" borderId="41" xfId="0" applyFont="1" applyFill="1" applyBorder="1" applyAlignment="1">
      <alignment horizontal="center" vertical="center"/>
    </xf>
    <xf numFmtId="0" fontId="21" fillId="24" borderId="42" xfId="0" applyFont="1" applyFill="1" applyBorder="1" applyAlignment="1">
      <alignment horizontal="center" vertical="center"/>
    </xf>
    <xf numFmtId="0" fontId="21" fillId="24" borderId="43" xfId="0" applyFont="1" applyFill="1" applyBorder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2" fillId="24" borderId="20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1" fillId="24" borderId="44" xfId="0" applyFont="1" applyFill="1" applyBorder="1" applyAlignment="1">
      <alignment horizontal="center" vertical="center"/>
    </xf>
    <xf numFmtId="0" fontId="23" fillId="24" borderId="0" xfId="0" applyFont="1" applyFill="1" applyAlignment="1">
      <alignment horizontal="center" vertical="center"/>
    </xf>
    <xf numFmtId="3" fontId="32" fillId="24" borderId="19" xfId="0" applyNumberFormat="1" applyFont="1" applyFill="1" applyBorder="1" applyAlignment="1">
      <alignment vertical="center"/>
    </xf>
  </cellXfs>
  <cellStyles count="44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í_POD 1-0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1"/>
  </sheetPr>
  <dimension ref="A1:V120"/>
  <sheetViews>
    <sheetView showGridLines="0" tabSelected="1" defaultGridColor="0" colorId="49" zoomScaleNormal="100" workbookViewId="0">
      <selection activeCell="I52" sqref="I52"/>
    </sheetView>
  </sheetViews>
  <sheetFormatPr defaultRowHeight="11.25" x14ac:dyDescent="0.2"/>
  <cols>
    <col min="1" max="1" width="9.140625" style="17"/>
    <col min="2" max="2" width="3.7109375" style="17" customWidth="1"/>
    <col min="3" max="3" width="3.28515625" style="17" customWidth="1"/>
    <col min="4" max="5" width="12.7109375" style="17" customWidth="1"/>
    <col min="6" max="6" width="11.28515625" style="17" customWidth="1"/>
    <col min="7" max="7" width="6.42578125" style="17" customWidth="1"/>
    <col min="8" max="8" width="7" style="17" customWidth="1"/>
    <col min="9" max="10" width="12.7109375" style="17" customWidth="1"/>
    <col min="11" max="11" width="11.28515625" style="17" customWidth="1"/>
    <col min="12" max="12" width="2.7109375" style="17" customWidth="1"/>
    <col min="13" max="13" width="2" style="17" customWidth="1"/>
    <col min="14" max="14" width="9.28515625" style="17" bestFit="1" customWidth="1"/>
    <col min="15" max="17" width="9.140625" style="17"/>
    <col min="18" max="18" width="13.7109375" style="17" customWidth="1"/>
    <col min="19" max="16384" width="9.140625" style="17"/>
  </cols>
  <sheetData>
    <row r="1" spans="1:22" ht="25.5" customHeight="1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3" spans="1:22" ht="15.75" x14ac:dyDescent="0.2">
      <c r="B3" s="80"/>
      <c r="C3" s="80"/>
      <c r="D3" s="80"/>
      <c r="E3" s="80"/>
      <c r="F3" s="80"/>
      <c r="G3" s="80"/>
      <c r="H3" s="80"/>
      <c r="I3" s="80"/>
      <c r="J3" s="80"/>
      <c r="K3" s="80"/>
    </row>
    <row r="5" spans="1:22" ht="21.75" customHeight="1" x14ac:dyDescent="0.2">
      <c r="B5" s="81" t="s">
        <v>24</v>
      </c>
      <c r="C5" s="82"/>
      <c r="D5" s="82"/>
      <c r="E5" s="82"/>
      <c r="F5" s="82"/>
      <c r="G5" s="82"/>
      <c r="H5" s="82"/>
      <c r="I5" s="82"/>
      <c r="J5" s="82"/>
      <c r="K5" s="83"/>
      <c r="R5" s="18"/>
      <c r="S5" s="18"/>
      <c r="T5" s="18"/>
      <c r="U5" s="18"/>
    </row>
    <row r="6" spans="1:22" ht="21.75" customHeight="1" x14ac:dyDescent="0.2">
      <c r="B6" s="86"/>
      <c r="C6" s="86"/>
      <c r="D6" s="86"/>
      <c r="E6" s="86"/>
      <c r="F6" s="86"/>
      <c r="G6" s="86"/>
      <c r="H6" s="86"/>
      <c r="I6" s="86"/>
      <c r="J6" s="86"/>
      <c r="K6" s="86"/>
      <c r="R6" s="18"/>
      <c r="S6" s="18"/>
      <c r="T6" s="18"/>
      <c r="U6" s="18"/>
    </row>
    <row r="7" spans="1:22" ht="13.5" thickBot="1" x14ac:dyDescent="0.25">
      <c r="L7" s="19"/>
      <c r="M7" s="19"/>
      <c r="N7" s="19"/>
      <c r="O7" s="19"/>
      <c r="P7" s="19"/>
      <c r="Q7" s="19"/>
      <c r="R7" s="20"/>
      <c r="S7" s="20"/>
      <c r="T7" s="20"/>
      <c r="U7" s="20"/>
      <c r="V7" s="19"/>
    </row>
    <row r="8" spans="1:22" ht="20.100000000000001" customHeight="1" thickBot="1" x14ac:dyDescent="0.25">
      <c r="A8" s="19"/>
      <c r="B8" s="77" t="s">
        <v>1</v>
      </c>
      <c r="C8" s="77"/>
      <c r="D8" s="77"/>
      <c r="E8" s="77"/>
      <c r="F8" s="78"/>
      <c r="G8" s="79" t="s">
        <v>2</v>
      </c>
      <c r="H8" s="77"/>
      <c r="I8" s="77"/>
      <c r="J8" s="77"/>
      <c r="K8" s="77"/>
      <c r="L8" s="19"/>
      <c r="M8" s="19"/>
      <c r="N8" s="19"/>
      <c r="O8" s="19"/>
      <c r="P8" s="19"/>
      <c r="Q8" s="19"/>
      <c r="R8" s="20"/>
      <c r="S8" s="20"/>
      <c r="T8" s="20"/>
      <c r="U8" s="20"/>
      <c r="V8" s="19"/>
    </row>
    <row r="9" spans="1:22" ht="20.100000000000001" customHeight="1" thickBot="1" x14ac:dyDescent="0.25">
      <c r="A9" s="19"/>
      <c r="B9" s="84" t="s">
        <v>3</v>
      </c>
      <c r="C9" s="84"/>
      <c r="D9" s="21" t="s">
        <v>4</v>
      </c>
      <c r="E9" s="22" t="s">
        <v>5</v>
      </c>
      <c r="F9" s="23" t="s">
        <v>6</v>
      </c>
      <c r="G9" s="85" t="s">
        <v>3</v>
      </c>
      <c r="H9" s="84"/>
      <c r="I9" s="21" t="s">
        <v>4</v>
      </c>
      <c r="J9" s="22" t="s">
        <v>5</v>
      </c>
      <c r="K9" s="23" t="s">
        <v>6</v>
      </c>
      <c r="L9" s="19"/>
      <c r="M9" s="19"/>
      <c r="N9" s="19"/>
      <c r="O9" s="19"/>
      <c r="P9" s="19"/>
      <c r="Q9" s="19"/>
      <c r="R9" s="20"/>
      <c r="S9" s="20"/>
      <c r="T9" s="20"/>
      <c r="U9" s="20"/>
      <c r="V9" s="19"/>
    </row>
    <row r="10" spans="1:22" ht="20.100000000000001" customHeight="1" thickTop="1" x14ac:dyDescent="0.2">
      <c r="B10" s="24" t="s">
        <v>7</v>
      </c>
      <c r="C10" s="24"/>
      <c r="D10" s="4">
        <v>18665.990000000002</v>
      </c>
      <c r="E10" s="25"/>
      <c r="F10" s="1"/>
      <c r="G10" s="26">
        <v>231</v>
      </c>
      <c r="H10" s="27"/>
      <c r="I10" s="28">
        <v>20401.330000000002</v>
      </c>
      <c r="J10" s="29">
        <f>I10</f>
        <v>20401.330000000002</v>
      </c>
      <c r="K10" s="11">
        <v>20401</v>
      </c>
      <c r="L10" s="19"/>
      <c r="M10" s="19"/>
      <c r="N10" s="19"/>
      <c r="O10" s="19"/>
      <c r="P10" s="19"/>
      <c r="Q10" s="19"/>
      <c r="R10" s="20"/>
      <c r="S10" s="20"/>
      <c r="T10" s="20"/>
      <c r="U10" s="20"/>
      <c r="V10" s="19"/>
    </row>
    <row r="11" spans="1:22" ht="20.100000000000001" customHeight="1" x14ac:dyDescent="0.2">
      <c r="B11" s="30" t="s">
        <v>8</v>
      </c>
      <c r="C11" s="30"/>
      <c r="D11" s="6">
        <v>-9867.5499999999993</v>
      </c>
      <c r="E11" s="31">
        <f>SUM(D10:D11)</f>
        <v>8798.4400000000023</v>
      </c>
      <c r="F11" s="13">
        <v>8798</v>
      </c>
      <c r="G11" s="32">
        <v>321</v>
      </c>
      <c r="H11" s="24"/>
      <c r="I11" s="4">
        <v>2058061.67</v>
      </c>
      <c r="J11" s="33">
        <f>I11</f>
        <v>2058061.67</v>
      </c>
      <c r="K11" s="1">
        <v>2058061</v>
      </c>
      <c r="L11" s="19"/>
      <c r="M11" s="19"/>
      <c r="N11" s="19"/>
      <c r="O11" s="19"/>
      <c r="P11" s="19"/>
      <c r="Q11" s="19"/>
      <c r="R11" s="20"/>
      <c r="S11" s="20"/>
      <c r="T11" s="20"/>
      <c r="U11" s="20"/>
      <c r="V11" s="19"/>
    </row>
    <row r="12" spans="1:22" ht="20.100000000000001" customHeight="1" x14ac:dyDescent="0.2">
      <c r="B12" s="24" t="s">
        <v>9</v>
      </c>
      <c r="C12" s="24"/>
      <c r="D12" s="7">
        <v>33200</v>
      </c>
      <c r="E12" s="34"/>
      <c r="F12" s="2"/>
      <c r="G12" s="35">
        <v>325</v>
      </c>
      <c r="H12" s="30"/>
      <c r="I12" s="6">
        <v>0</v>
      </c>
      <c r="J12" s="31">
        <f>I12</f>
        <v>0</v>
      </c>
      <c r="K12" s="13">
        <v>0</v>
      </c>
      <c r="L12" s="19"/>
      <c r="M12" s="19"/>
      <c r="N12" s="19"/>
      <c r="O12" s="19"/>
      <c r="P12" s="19"/>
      <c r="Q12" s="19"/>
      <c r="R12" s="20"/>
      <c r="S12" s="20"/>
      <c r="T12" s="20"/>
      <c r="U12" s="20"/>
      <c r="V12" s="19"/>
    </row>
    <row r="13" spans="1:22" ht="20.100000000000001" customHeight="1" x14ac:dyDescent="0.2">
      <c r="B13" s="30" t="s">
        <v>10</v>
      </c>
      <c r="C13" s="30"/>
      <c r="D13" s="6">
        <v>-33200</v>
      </c>
      <c r="E13" s="31">
        <f>SUM(D12:D13)</f>
        <v>0</v>
      </c>
      <c r="F13" s="15">
        <v>0</v>
      </c>
      <c r="G13" s="35">
        <v>326</v>
      </c>
      <c r="H13" s="30"/>
      <c r="I13" s="6">
        <v>0</v>
      </c>
      <c r="J13" s="36">
        <v>0</v>
      </c>
      <c r="K13" s="12">
        <v>0</v>
      </c>
      <c r="L13" s="19"/>
      <c r="M13" s="19"/>
      <c r="N13" s="19"/>
      <c r="O13" s="19"/>
      <c r="P13" s="19"/>
      <c r="Q13" s="24"/>
      <c r="R13" s="4"/>
      <c r="S13" s="37"/>
      <c r="T13" s="2"/>
      <c r="U13" s="20"/>
      <c r="V13" s="19"/>
    </row>
    <row r="14" spans="1:22" ht="20.100000000000001" customHeight="1" x14ac:dyDescent="0.2">
      <c r="B14" s="38" t="s">
        <v>23</v>
      </c>
      <c r="C14" s="38"/>
      <c r="D14" s="8">
        <v>35531</v>
      </c>
      <c r="E14" s="39">
        <f>D14</f>
        <v>35531</v>
      </c>
      <c r="F14" s="16">
        <v>35531</v>
      </c>
      <c r="G14" s="40">
        <v>331</v>
      </c>
      <c r="H14" s="41"/>
      <c r="I14" s="42">
        <v>95163.199999999997</v>
      </c>
      <c r="J14" s="34"/>
      <c r="K14" s="3"/>
      <c r="L14" s="19"/>
      <c r="M14" s="19"/>
      <c r="N14" s="19"/>
      <c r="O14" s="19"/>
      <c r="P14" s="19"/>
      <c r="Q14" s="24"/>
      <c r="R14" s="4"/>
      <c r="S14" s="37"/>
      <c r="T14" s="2"/>
      <c r="U14" s="20"/>
      <c r="V14" s="19"/>
    </row>
    <row r="15" spans="1:22" ht="20.100000000000001" customHeight="1" x14ac:dyDescent="0.2">
      <c r="B15" s="38" t="s">
        <v>11</v>
      </c>
      <c r="C15" s="38"/>
      <c r="D15" s="8">
        <v>0</v>
      </c>
      <c r="E15" s="39">
        <f t="shared" ref="E15:E21" si="0">D15</f>
        <v>0</v>
      </c>
      <c r="F15" s="14">
        <v>0</v>
      </c>
      <c r="G15" s="32">
        <v>333</v>
      </c>
      <c r="H15" s="24"/>
      <c r="I15" s="43">
        <v>0</v>
      </c>
      <c r="J15" s="33"/>
      <c r="K15" s="2"/>
      <c r="L15" s="19"/>
      <c r="M15" s="19"/>
      <c r="N15" s="19"/>
      <c r="O15" s="19"/>
      <c r="P15" s="19"/>
      <c r="Q15" s="24"/>
      <c r="R15" s="4"/>
      <c r="S15" s="37"/>
      <c r="T15" s="2"/>
      <c r="U15" s="20"/>
      <c r="V15" s="19"/>
    </row>
    <row r="16" spans="1:22" ht="20.100000000000001" customHeight="1" x14ac:dyDescent="0.2">
      <c r="B16" s="24" t="s">
        <v>12</v>
      </c>
      <c r="C16" s="24"/>
      <c r="D16" s="9">
        <v>4800.72</v>
      </c>
      <c r="E16" s="4">
        <f t="shared" si="0"/>
        <v>4800.72</v>
      </c>
      <c r="F16" s="1">
        <v>4801</v>
      </c>
      <c r="G16" s="32">
        <v>336001</v>
      </c>
      <c r="H16" s="24"/>
      <c r="I16" s="43">
        <v>39623.4</v>
      </c>
      <c r="J16" s="33"/>
      <c r="K16" s="2"/>
      <c r="L16" s="19"/>
      <c r="M16" s="19"/>
      <c r="N16" s="19"/>
      <c r="O16" s="19"/>
      <c r="P16" s="19"/>
      <c r="Q16" s="24"/>
      <c r="R16" s="4"/>
      <c r="S16" s="37"/>
      <c r="T16" s="2"/>
      <c r="U16" s="20"/>
      <c r="V16" s="19"/>
    </row>
    <row r="17" spans="2:22" ht="20.100000000000001" customHeight="1" x14ac:dyDescent="0.2">
      <c r="B17" s="30" t="s">
        <v>13</v>
      </c>
      <c r="C17" s="30"/>
      <c r="D17" s="10">
        <v>3204.66</v>
      </c>
      <c r="E17" s="44">
        <f t="shared" si="0"/>
        <v>3204.66</v>
      </c>
      <c r="F17" s="13">
        <v>3205</v>
      </c>
      <c r="G17" s="32">
        <v>336002</v>
      </c>
      <c r="H17" s="24"/>
      <c r="I17" s="4">
        <v>9644.2000000000007</v>
      </c>
      <c r="J17" s="33"/>
      <c r="K17" s="1"/>
      <c r="L17" s="19"/>
      <c r="M17" s="19"/>
      <c r="N17" s="19"/>
      <c r="O17" s="19"/>
      <c r="P17" s="19"/>
      <c r="Q17" s="24"/>
      <c r="R17" s="4"/>
      <c r="S17" s="37"/>
      <c r="T17" s="2"/>
      <c r="U17" s="20"/>
      <c r="V17" s="19"/>
    </row>
    <row r="18" spans="2:22" ht="20.100000000000001" customHeight="1" x14ac:dyDescent="0.2">
      <c r="B18" s="38" t="s">
        <v>14</v>
      </c>
      <c r="C18" s="38"/>
      <c r="D18" s="8">
        <v>442650.6</v>
      </c>
      <c r="E18" s="39">
        <f t="shared" si="0"/>
        <v>442650.6</v>
      </c>
      <c r="F18" s="14">
        <v>442651</v>
      </c>
      <c r="G18" s="32">
        <v>336003</v>
      </c>
      <c r="H18" s="24"/>
      <c r="I18" s="4">
        <v>10879.56</v>
      </c>
      <c r="J18" s="33"/>
      <c r="K18" s="1"/>
      <c r="L18" s="19"/>
      <c r="M18" s="19"/>
      <c r="N18" s="19"/>
      <c r="O18" s="19"/>
      <c r="P18" s="19"/>
      <c r="Q18" s="24"/>
      <c r="R18" s="4"/>
      <c r="S18" s="37"/>
      <c r="T18" s="2"/>
      <c r="U18" s="20"/>
      <c r="V18" s="19"/>
    </row>
    <row r="19" spans="2:22" ht="20.100000000000001" customHeight="1" x14ac:dyDescent="0.2">
      <c r="B19" s="38" t="s">
        <v>21</v>
      </c>
      <c r="C19" s="38"/>
      <c r="D19" s="5">
        <v>6240</v>
      </c>
      <c r="E19" s="36">
        <f t="shared" si="0"/>
        <v>6240</v>
      </c>
      <c r="F19" s="14">
        <v>6240</v>
      </c>
      <c r="G19" s="32">
        <v>336004</v>
      </c>
      <c r="H19" s="24"/>
      <c r="I19" s="4">
        <v>3528.9</v>
      </c>
      <c r="J19" s="33"/>
      <c r="K19" s="1"/>
      <c r="L19" s="19"/>
      <c r="M19" s="19"/>
      <c r="N19" s="19"/>
      <c r="O19" s="19"/>
      <c r="P19" s="19"/>
      <c r="Q19" s="24"/>
      <c r="R19" s="4"/>
      <c r="S19" s="37"/>
      <c r="T19" s="2"/>
      <c r="U19" s="20"/>
      <c r="V19" s="19"/>
    </row>
    <row r="20" spans="2:22" ht="20.100000000000001" customHeight="1" x14ac:dyDescent="0.2">
      <c r="B20" s="38" t="s">
        <v>20</v>
      </c>
      <c r="C20" s="38"/>
      <c r="D20" s="5">
        <v>0</v>
      </c>
      <c r="E20" s="36">
        <f t="shared" si="0"/>
        <v>0</v>
      </c>
      <c r="F20" s="16">
        <v>0</v>
      </c>
      <c r="G20" s="45">
        <v>336005</v>
      </c>
      <c r="H20" s="30"/>
      <c r="I20" s="10">
        <v>4904.6099999999997</v>
      </c>
      <c r="J20" s="31">
        <f>SUM(I14:I20)</f>
        <v>163743.87</v>
      </c>
      <c r="K20" s="12">
        <v>163744</v>
      </c>
      <c r="L20" s="19"/>
      <c r="M20" s="19"/>
      <c r="N20" s="37"/>
      <c r="O20" s="19"/>
      <c r="P20" s="19"/>
      <c r="Q20" s="24"/>
      <c r="R20" s="4"/>
      <c r="S20" s="37"/>
      <c r="T20" s="2"/>
      <c r="U20" s="20"/>
      <c r="V20" s="19"/>
    </row>
    <row r="21" spans="2:22" ht="20.100000000000001" customHeight="1" x14ac:dyDescent="0.2">
      <c r="B21" s="38" t="s">
        <v>15</v>
      </c>
      <c r="C21" s="38"/>
      <c r="D21" s="5">
        <v>137271.4</v>
      </c>
      <c r="E21" s="36">
        <f t="shared" si="0"/>
        <v>137271.4</v>
      </c>
      <c r="F21" s="16">
        <v>137271</v>
      </c>
      <c r="G21" s="32">
        <v>341</v>
      </c>
      <c r="H21" s="24"/>
      <c r="I21" s="42">
        <v>0</v>
      </c>
      <c r="J21" s="46"/>
      <c r="K21" s="2"/>
      <c r="L21" s="19"/>
      <c r="M21" s="19"/>
      <c r="N21" s="37"/>
      <c r="O21" s="19"/>
      <c r="P21" s="19"/>
      <c r="Q21" s="24"/>
      <c r="R21" s="4"/>
      <c r="S21" s="37"/>
      <c r="T21" s="2"/>
      <c r="U21" s="20"/>
      <c r="V21" s="19"/>
    </row>
    <row r="22" spans="2:22" ht="20.100000000000001" customHeight="1" x14ac:dyDescent="0.2">
      <c r="B22" s="24" t="s">
        <v>22</v>
      </c>
      <c r="C22" s="24"/>
      <c r="D22" s="4">
        <v>4110.1099999999997</v>
      </c>
      <c r="E22" s="33">
        <f>D22</f>
        <v>4110.1099999999997</v>
      </c>
      <c r="F22" s="1">
        <v>4110</v>
      </c>
      <c r="G22" s="32">
        <v>341020</v>
      </c>
      <c r="H22" s="24"/>
      <c r="I22" s="43">
        <v>0</v>
      </c>
      <c r="J22" s="47"/>
      <c r="K22" s="2"/>
      <c r="L22" s="19"/>
      <c r="M22" s="19"/>
      <c r="N22" s="37"/>
      <c r="O22" s="19"/>
      <c r="P22" s="19"/>
      <c r="Q22" s="24"/>
      <c r="R22" s="4"/>
      <c r="S22" s="37"/>
      <c r="T22" s="2"/>
      <c r="U22" s="20"/>
      <c r="V22" s="19"/>
    </row>
    <row r="23" spans="2:22" ht="20.100000000000001" customHeight="1" x14ac:dyDescent="0.2">
      <c r="B23" s="24"/>
      <c r="C23" s="24"/>
      <c r="D23" s="4"/>
      <c r="E23" s="25"/>
      <c r="F23" s="1"/>
      <c r="G23" s="32">
        <v>342000</v>
      </c>
      <c r="H23" s="24"/>
      <c r="I23" s="43">
        <v>23280.39</v>
      </c>
      <c r="J23" s="47"/>
      <c r="K23" s="2"/>
      <c r="L23" s="19"/>
      <c r="M23" s="19"/>
      <c r="N23" s="37"/>
      <c r="O23" s="19"/>
      <c r="P23" s="19"/>
      <c r="Q23" s="24"/>
      <c r="R23" s="4"/>
      <c r="S23" s="37"/>
      <c r="T23" s="2"/>
      <c r="U23" s="20"/>
      <c r="V23" s="19"/>
    </row>
    <row r="24" spans="2:22" ht="20.100000000000001" customHeight="1" x14ac:dyDescent="0.2">
      <c r="B24" s="24"/>
      <c r="C24" s="24"/>
      <c r="D24" s="4"/>
      <c r="E24" s="25"/>
      <c r="F24" s="1"/>
      <c r="G24" s="32">
        <v>342001</v>
      </c>
      <c r="H24" s="24"/>
      <c r="I24" s="43">
        <v>0</v>
      </c>
      <c r="J24" s="47"/>
      <c r="K24" s="2"/>
      <c r="L24" s="19"/>
      <c r="M24" s="19"/>
      <c r="N24" s="37"/>
      <c r="O24" s="37"/>
      <c r="P24" s="19"/>
      <c r="Q24" s="24"/>
      <c r="R24" s="4"/>
      <c r="S24" s="37"/>
      <c r="T24" s="2"/>
      <c r="U24" s="20"/>
      <c r="V24" s="19"/>
    </row>
    <row r="25" spans="2:22" ht="20.100000000000001" customHeight="1" x14ac:dyDescent="0.2">
      <c r="B25" s="24"/>
      <c r="C25" s="24"/>
      <c r="D25" s="4"/>
      <c r="E25" s="25"/>
      <c r="F25" s="1"/>
      <c r="G25" s="32">
        <v>343</v>
      </c>
      <c r="H25" s="24"/>
      <c r="I25" s="9">
        <v>24360.880000000001</v>
      </c>
      <c r="J25" s="47"/>
      <c r="K25" s="2"/>
      <c r="L25" s="19"/>
      <c r="M25" s="19"/>
      <c r="N25" s="37"/>
      <c r="O25" s="37"/>
      <c r="P25" s="19"/>
      <c r="Q25" s="24"/>
      <c r="R25" s="4"/>
      <c r="S25" s="37"/>
      <c r="T25" s="2"/>
      <c r="U25" s="20"/>
      <c r="V25" s="19"/>
    </row>
    <row r="26" spans="2:22" ht="20.100000000000001" customHeight="1" x14ac:dyDescent="0.2">
      <c r="B26" s="24"/>
      <c r="C26" s="24"/>
      <c r="D26" s="4"/>
      <c r="E26" s="25"/>
      <c r="F26" s="1"/>
      <c r="G26" s="35">
        <v>345</v>
      </c>
      <c r="H26" s="30"/>
      <c r="I26" s="6">
        <v>153</v>
      </c>
      <c r="J26" s="31">
        <f>SUM(I21:I26)</f>
        <v>47794.270000000004</v>
      </c>
      <c r="K26" s="12">
        <v>47794</v>
      </c>
      <c r="L26" s="19"/>
      <c r="M26" s="19"/>
      <c r="N26" s="19"/>
      <c r="O26" s="19"/>
      <c r="P26" s="19"/>
      <c r="Q26" s="24"/>
      <c r="R26" s="4"/>
      <c r="S26" s="37"/>
      <c r="T26" s="2"/>
      <c r="U26" s="20"/>
      <c r="V26" s="19"/>
    </row>
    <row r="27" spans="2:22" ht="20.100000000000001" customHeight="1" x14ac:dyDescent="0.2">
      <c r="B27" s="24"/>
      <c r="C27" s="24"/>
      <c r="D27" s="4"/>
      <c r="E27" s="25"/>
      <c r="F27" s="1"/>
      <c r="G27" s="48">
        <v>366</v>
      </c>
      <c r="H27" s="38"/>
      <c r="I27" s="5">
        <f>10000+108000</f>
        <v>118000</v>
      </c>
      <c r="J27" s="36">
        <f>I27</f>
        <v>118000</v>
      </c>
      <c r="K27" s="49">
        <v>118000</v>
      </c>
      <c r="L27" s="19"/>
      <c r="M27" s="19"/>
      <c r="N27" s="19"/>
      <c r="O27" s="19"/>
      <c r="P27" s="19"/>
      <c r="Q27" s="24"/>
      <c r="R27" s="4"/>
      <c r="S27" s="37"/>
      <c r="T27" s="2"/>
      <c r="U27" s="20"/>
      <c r="V27" s="19"/>
    </row>
    <row r="28" spans="2:22" ht="20.100000000000001" customHeight="1" x14ac:dyDescent="0.2">
      <c r="B28" s="24"/>
      <c r="C28" s="24"/>
      <c r="D28" s="4"/>
      <c r="E28" s="25"/>
      <c r="F28" s="1"/>
      <c r="G28" s="35">
        <v>379</v>
      </c>
      <c r="H28" s="30"/>
      <c r="I28" s="6">
        <v>33070.620000000003</v>
      </c>
      <c r="J28" s="50">
        <f>I28</f>
        <v>33070.620000000003</v>
      </c>
      <c r="K28" s="13">
        <v>33071</v>
      </c>
      <c r="L28" s="19"/>
      <c r="M28" s="19"/>
      <c r="N28" s="19"/>
      <c r="O28" s="19"/>
      <c r="P28" s="19"/>
      <c r="Q28" s="24"/>
      <c r="R28" s="4"/>
      <c r="S28" s="37"/>
      <c r="T28" s="2"/>
      <c r="U28" s="20"/>
      <c r="V28" s="19"/>
    </row>
    <row r="29" spans="2:22" ht="20.100000000000001" customHeight="1" x14ac:dyDescent="0.2">
      <c r="B29" s="24"/>
      <c r="C29" s="24"/>
      <c r="D29" s="4"/>
      <c r="E29" s="25"/>
      <c r="F29" s="1"/>
      <c r="G29" s="35">
        <v>411</v>
      </c>
      <c r="H29" s="30"/>
      <c r="I29" s="6">
        <v>6639</v>
      </c>
      <c r="J29" s="50">
        <v>6639</v>
      </c>
      <c r="K29" s="13">
        <v>6639</v>
      </c>
      <c r="L29" s="19"/>
      <c r="M29" s="19"/>
      <c r="N29" s="19"/>
      <c r="O29" s="19"/>
      <c r="P29" s="19"/>
      <c r="Q29" s="24"/>
      <c r="R29" s="4"/>
      <c r="S29" s="37"/>
      <c r="T29" s="2"/>
      <c r="U29" s="19"/>
      <c r="V29" s="19"/>
    </row>
    <row r="30" spans="2:22" ht="20.100000000000001" customHeight="1" x14ac:dyDescent="0.2">
      <c r="B30" s="24"/>
      <c r="C30" s="24"/>
      <c r="D30" s="4"/>
      <c r="E30" s="25"/>
      <c r="F30" s="1"/>
      <c r="G30" s="32">
        <v>421</v>
      </c>
      <c r="H30" s="24"/>
      <c r="I30" s="4">
        <v>352</v>
      </c>
      <c r="J30" s="33"/>
      <c r="K30" s="1"/>
      <c r="L30" s="19"/>
      <c r="M30" s="19"/>
      <c r="N30" s="19"/>
      <c r="O30" s="19"/>
      <c r="P30" s="19"/>
      <c r="Q30" s="24"/>
      <c r="R30" s="4"/>
      <c r="S30" s="37"/>
      <c r="T30" s="2"/>
      <c r="U30" s="19"/>
      <c r="V30" s="19"/>
    </row>
    <row r="31" spans="2:22" ht="20.100000000000001" customHeight="1" x14ac:dyDescent="0.2">
      <c r="B31" s="24"/>
      <c r="C31" s="24"/>
      <c r="D31" s="4"/>
      <c r="E31" s="25"/>
      <c r="F31" s="1"/>
      <c r="G31" s="32">
        <v>428</v>
      </c>
      <c r="H31" s="24"/>
      <c r="I31" s="9">
        <v>239</v>
      </c>
      <c r="J31" s="33"/>
      <c r="K31" s="2"/>
      <c r="L31" s="19"/>
      <c r="M31" s="19"/>
      <c r="N31" s="19"/>
      <c r="O31" s="19"/>
      <c r="P31" s="51"/>
      <c r="Q31" s="52"/>
      <c r="R31" s="53"/>
      <c r="S31" s="53"/>
      <c r="T31" s="2"/>
      <c r="U31" s="19"/>
      <c r="V31" s="19"/>
    </row>
    <row r="32" spans="2:22" ht="20.100000000000001" customHeight="1" x14ac:dyDescent="0.2">
      <c r="B32" s="24"/>
      <c r="C32" s="24"/>
      <c r="D32" s="4"/>
      <c r="E32" s="25"/>
      <c r="F32" s="1"/>
      <c r="G32" s="35">
        <v>429</v>
      </c>
      <c r="H32" s="30"/>
      <c r="I32" s="6">
        <v>-1865740.28</v>
      </c>
      <c r="J32" s="31">
        <f>SUM(I30:I32)</f>
        <v>-1865149.28</v>
      </c>
      <c r="K32" s="13">
        <v>-1865149</v>
      </c>
      <c r="L32" s="19"/>
      <c r="M32" s="19"/>
      <c r="N32" s="19"/>
      <c r="O32" s="19"/>
      <c r="P32" s="51"/>
      <c r="Q32" s="52"/>
      <c r="R32" s="53"/>
      <c r="S32" s="53"/>
      <c r="T32" s="2"/>
      <c r="U32" s="19"/>
      <c r="V32" s="19"/>
    </row>
    <row r="33" spans="2:22" ht="20.100000000000001" customHeight="1" x14ac:dyDescent="0.2">
      <c r="B33" s="24"/>
      <c r="C33" s="24"/>
      <c r="D33" s="4"/>
      <c r="E33" s="25"/>
      <c r="F33" s="1"/>
      <c r="G33" s="48">
        <v>461</v>
      </c>
      <c r="H33" s="38"/>
      <c r="I33" s="5">
        <v>30912</v>
      </c>
      <c r="J33" s="36">
        <f>I33</f>
        <v>30912</v>
      </c>
      <c r="K33" s="14">
        <v>30912</v>
      </c>
      <c r="L33" s="19"/>
      <c r="M33" s="19"/>
      <c r="N33" s="19"/>
      <c r="O33" s="19"/>
      <c r="P33" s="51"/>
      <c r="Q33" s="52"/>
      <c r="R33" s="53"/>
      <c r="S33" s="53"/>
      <c r="T33" s="2"/>
      <c r="U33" s="19"/>
      <c r="V33" s="19"/>
    </row>
    <row r="34" spans="2:22" ht="20.100000000000001" customHeight="1" x14ac:dyDescent="0.2">
      <c r="B34" s="24"/>
      <c r="C34" s="24"/>
      <c r="D34" s="4"/>
      <c r="E34" s="25"/>
      <c r="F34" s="1"/>
      <c r="G34" s="32">
        <v>472</v>
      </c>
      <c r="H34" s="24"/>
      <c r="I34" s="42">
        <v>20049.29</v>
      </c>
      <c r="J34" s="34"/>
      <c r="K34" s="2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2:22" ht="20.100000000000001" customHeight="1" x14ac:dyDescent="0.2">
      <c r="B35" s="24"/>
      <c r="C35" s="24"/>
      <c r="D35" s="4"/>
      <c r="E35" s="25"/>
      <c r="F35" s="1"/>
      <c r="G35" s="35">
        <v>479</v>
      </c>
      <c r="H35" s="30"/>
      <c r="I35" s="6">
        <v>3123.42</v>
      </c>
      <c r="J35" s="31">
        <f>SUM(I34:I35)</f>
        <v>23172.71</v>
      </c>
      <c r="K35" s="13">
        <v>23173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2:22" ht="20.100000000000001" customHeight="1" x14ac:dyDescent="0.2">
      <c r="B36" s="24"/>
      <c r="C36" s="24"/>
      <c r="D36" s="4"/>
      <c r="E36" s="25"/>
      <c r="F36" s="1"/>
      <c r="G36" s="54">
        <v>341</v>
      </c>
      <c r="H36" s="55" t="s">
        <v>16</v>
      </c>
      <c r="I36" s="56">
        <v>2514.92</v>
      </c>
      <c r="J36" s="57">
        <f>I36</f>
        <v>2514.92</v>
      </c>
      <c r="K36" s="87">
        <v>2515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2:22" ht="20.100000000000001" customHeight="1" x14ac:dyDescent="0.2">
      <c r="B37" s="24"/>
      <c r="C37" s="24"/>
      <c r="D37" s="4"/>
      <c r="E37" s="25"/>
      <c r="F37" s="1"/>
      <c r="G37" s="32">
        <v>431</v>
      </c>
      <c r="H37" s="24"/>
      <c r="I37" s="4">
        <v>3445.82</v>
      </c>
      <c r="J37" s="33">
        <f>I37</f>
        <v>3445.82</v>
      </c>
      <c r="K37" s="1">
        <v>3446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2:22" ht="20.100000000000001" customHeight="1" x14ac:dyDescent="0.2">
      <c r="B38" s="24"/>
      <c r="C38" s="24"/>
      <c r="D38" s="4"/>
      <c r="E38" s="25"/>
      <c r="F38" s="1"/>
      <c r="G38" s="32"/>
      <c r="H38" s="24"/>
      <c r="I38" s="4"/>
      <c r="J38" s="33"/>
      <c r="K38" s="1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2:22" ht="20.100000000000001" customHeight="1" x14ac:dyDescent="0.2">
      <c r="B39" s="24"/>
      <c r="C39" s="24"/>
      <c r="D39" s="4"/>
      <c r="E39" s="25"/>
      <c r="F39" s="1"/>
      <c r="G39" s="32"/>
      <c r="H39" s="24"/>
      <c r="I39" s="4"/>
      <c r="J39" s="33"/>
      <c r="K39" s="1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2:22" ht="20.100000000000001" customHeight="1" x14ac:dyDescent="0.2">
      <c r="B40" s="24"/>
      <c r="C40" s="24"/>
      <c r="D40" s="4"/>
      <c r="E40" s="25"/>
      <c r="F40" s="1"/>
      <c r="G40" s="32"/>
      <c r="H40" s="24"/>
      <c r="I40" s="4"/>
      <c r="J40" s="33"/>
      <c r="K40" s="1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2:22" ht="20.100000000000001" customHeight="1" x14ac:dyDescent="0.2">
      <c r="B41" s="24"/>
      <c r="C41" s="24"/>
      <c r="D41" s="4"/>
      <c r="E41" s="25"/>
      <c r="F41" s="1"/>
      <c r="G41" s="32"/>
      <c r="H41" s="24"/>
      <c r="I41" s="4"/>
      <c r="J41" s="33"/>
      <c r="K41" s="1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2:22" x14ac:dyDescent="0.2">
      <c r="B42" s="24"/>
      <c r="C42" s="19"/>
      <c r="D42" s="4"/>
      <c r="E42" s="25"/>
      <c r="F42" s="1"/>
      <c r="G42" s="58"/>
      <c r="H42" s="59"/>
      <c r="I42" s="60"/>
      <c r="J42" s="61"/>
      <c r="K42" s="1"/>
      <c r="L42" s="62"/>
      <c r="N42" s="63"/>
      <c r="P42" s="19"/>
      <c r="Q42" s="19"/>
      <c r="R42" s="19"/>
      <c r="S42" s="19"/>
      <c r="T42" s="19"/>
      <c r="U42" s="19"/>
      <c r="V42" s="19"/>
    </row>
    <row r="43" spans="2:22" ht="12" thickBot="1" x14ac:dyDescent="0.25">
      <c r="B43" s="64"/>
      <c r="C43" s="65"/>
      <c r="D43" s="66"/>
      <c r="E43" s="67"/>
      <c r="F43" s="68"/>
      <c r="G43" s="69"/>
      <c r="H43" s="65"/>
      <c r="I43" s="66"/>
      <c r="J43" s="67"/>
      <c r="K43" s="68"/>
      <c r="P43" s="19"/>
      <c r="Q43" s="19"/>
      <c r="R43" s="19"/>
      <c r="S43" s="19"/>
      <c r="T43" s="19"/>
      <c r="U43" s="19"/>
      <c r="V43" s="19"/>
    </row>
    <row r="44" spans="2:22" ht="12" thickTop="1" x14ac:dyDescent="0.2">
      <c r="B44" s="70"/>
      <c r="D44" s="71">
        <f>SUM(D10:D43)</f>
        <v>642606.92999999993</v>
      </c>
      <c r="E44" s="33">
        <f>SUM(E10:E43)</f>
        <v>642606.92999999993</v>
      </c>
      <c r="F44" s="1">
        <f>SUM(F10:F42)</f>
        <v>642607</v>
      </c>
      <c r="G44" s="32"/>
      <c r="H44" s="19"/>
      <c r="I44" s="4">
        <f>SUM(I10:I43)</f>
        <v>642606.93000000028</v>
      </c>
      <c r="J44" s="33">
        <f>SUM(J10:J43)</f>
        <v>642606.93000000017</v>
      </c>
      <c r="K44" s="1">
        <f>SUM(K10:K43)</f>
        <v>642607</v>
      </c>
      <c r="P44" s="19"/>
      <c r="Q44" s="19"/>
      <c r="R44" s="19"/>
      <c r="S44" s="19"/>
      <c r="T44" s="19"/>
      <c r="U44" s="19"/>
      <c r="V44" s="19"/>
    </row>
    <row r="45" spans="2:22" x14ac:dyDescent="0.2">
      <c r="B45" s="70"/>
      <c r="D45" s="71"/>
      <c r="F45" s="72"/>
      <c r="G45" s="19"/>
      <c r="H45" s="19"/>
      <c r="I45" s="37">
        <f>D44-I44</f>
        <v>0</v>
      </c>
      <c r="J45" s="37">
        <f>E44-J44</f>
        <v>0</v>
      </c>
      <c r="K45" s="37">
        <f>F44-K44</f>
        <v>0</v>
      </c>
    </row>
    <row r="46" spans="2:22" x14ac:dyDescent="0.2">
      <c r="B46" s="70"/>
      <c r="D46" s="73"/>
      <c r="F46" s="63"/>
      <c r="I46" s="74"/>
      <c r="J46" s="71"/>
      <c r="K46" s="75"/>
    </row>
    <row r="47" spans="2:22" x14ac:dyDescent="0.2">
      <c r="B47" s="70"/>
      <c r="D47" s="73"/>
      <c r="F47" s="63"/>
      <c r="I47" s="73"/>
      <c r="J47" s="73"/>
      <c r="K47" s="63"/>
    </row>
    <row r="48" spans="2:22" x14ac:dyDescent="0.2">
      <c r="B48" s="70"/>
      <c r="E48" s="76" t="s">
        <v>17</v>
      </c>
      <c r="F48" s="76"/>
      <c r="I48" s="71">
        <f>D44</f>
        <v>642606.92999999993</v>
      </c>
      <c r="J48" s="63">
        <f>F44</f>
        <v>642607</v>
      </c>
      <c r="K48" s="17" t="s">
        <v>18</v>
      </c>
    </row>
    <row r="49" spans="2:11" x14ac:dyDescent="0.2">
      <c r="B49" s="70"/>
      <c r="E49" s="76" t="s">
        <v>19</v>
      </c>
      <c r="F49" s="76"/>
      <c r="I49" s="71">
        <f>I44</f>
        <v>642606.93000000028</v>
      </c>
      <c r="J49" s="63">
        <f>K44</f>
        <v>642607</v>
      </c>
      <c r="K49" s="17" t="s">
        <v>18</v>
      </c>
    </row>
    <row r="50" spans="2:11" x14ac:dyDescent="0.2">
      <c r="B50" s="70"/>
      <c r="I50" s="73"/>
    </row>
    <row r="51" spans="2:11" x14ac:dyDescent="0.2">
      <c r="B51" s="70"/>
      <c r="I51" s="73"/>
    </row>
    <row r="52" spans="2:11" x14ac:dyDescent="0.2">
      <c r="B52" s="70"/>
      <c r="I52" s="73"/>
    </row>
    <row r="53" spans="2:11" x14ac:dyDescent="0.2">
      <c r="B53" s="70"/>
      <c r="I53" s="73"/>
    </row>
    <row r="54" spans="2:11" x14ac:dyDescent="0.2">
      <c r="B54" s="70"/>
      <c r="I54" s="73"/>
    </row>
    <row r="55" spans="2:11" x14ac:dyDescent="0.2">
      <c r="B55" s="70"/>
      <c r="I55" s="73"/>
    </row>
    <row r="56" spans="2:11" x14ac:dyDescent="0.2">
      <c r="B56" s="70"/>
      <c r="I56" s="73"/>
    </row>
    <row r="57" spans="2:11" x14ac:dyDescent="0.2">
      <c r="B57" s="70"/>
      <c r="I57" s="73"/>
    </row>
    <row r="58" spans="2:11" x14ac:dyDescent="0.2">
      <c r="B58" s="70"/>
      <c r="I58" s="73"/>
    </row>
    <row r="59" spans="2:11" x14ac:dyDescent="0.2">
      <c r="B59" s="70"/>
      <c r="I59" s="73"/>
    </row>
    <row r="60" spans="2:11" x14ac:dyDescent="0.2">
      <c r="B60" s="70"/>
      <c r="I60" s="73"/>
    </row>
    <row r="61" spans="2:11" x14ac:dyDescent="0.2">
      <c r="B61" s="70"/>
      <c r="I61" s="73"/>
    </row>
    <row r="62" spans="2:11" x14ac:dyDescent="0.2">
      <c r="B62" s="70"/>
      <c r="I62" s="73"/>
    </row>
    <row r="63" spans="2:11" x14ac:dyDescent="0.2">
      <c r="B63" s="70"/>
      <c r="I63" s="73"/>
    </row>
    <row r="64" spans="2:11" x14ac:dyDescent="0.2">
      <c r="B64" s="70"/>
      <c r="I64" s="73"/>
    </row>
    <row r="65" spans="2:9" x14ac:dyDescent="0.2">
      <c r="B65" s="70"/>
      <c r="I65" s="73"/>
    </row>
    <row r="66" spans="2:9" x14ac:dyDescent="0.2">
      <c r="B66" s="70"/>
      <c r="I66" s="73"/>
    </row>
    <row r="67" spans="2:9" x14ac:dyDescent="0.2">
      <c r="B67" s="70"/>
      <c r="I67" s="73"/>
    </row>
    <row r="68" spans="2:9" x14ac:dyDescent="0.2">
      <c r="B68" s="70"/>
      <c r="I68" s="73"/>
    </row>
    <row r="69" spans="2:9" x14ac:dyDescent="0.2">
      <c r="B69" s="70"/>
      <c r="I69" s="73"/>
    </row>
    <row r="70" spans="2:9" x14ac:dyDescent="0.2">
      <c r="B70" s="70"/>
      <c r="I70" s="73"/>
    </row>
    <row r="71" spans="2:9" x14ac:dyDescent="0.2">
      <c r="B71" s="70"/>
      <c r="I71" s="73"/>
    </row>
    <row r="72" spans="2:9" x14ac:dyDescent="0.2">
      <c r="B72" s="70"/>
      <c r="I72" s="73"/>
    </row>
    <row r="73" spans="2:9" x14ac:dyDescent="0.2">
      <c r="B73" s="70"/>
      <c r="I73" s="73"/>
    </row>
    <row r="74" spans="2:9" x14ac:dyDescent="0.2">
      <c r="B74" s="70"/>
      <c r="I74" s="73"/>
    </row>
    <row r="75" spans="2:9" x14ac:dyDescent="0.2">
      <c r="B75" s="70"/>
      <c r="I75" s="73"/>
    </row>
    <row r="76" spans="2:9" x14ac:dyDescent="0.2">
      <c r="B76" s="70"/>
      <c r="I76" s="73"/>
    </row>
    <row r="77" spans="2:9" x14ac:dyDescent="0.2">
      <c r="B77" s="70"/>
    </row>
    <row r="78" spans="2:9" x14ac:dyDescent="0.2">
      <c r="B78" s="70"/>
    </row>
    <row r="79" spans="2:9" x14ac:dyDescent="0.2">
      <c r="B79" s="70"/>
    </row>
    <row r="80" spans="2:9" x14ac:dyDescent="0.2">
      <c r="B80" s="70"/>
    </row>
    <row r="81" spans="2:2" x14ac:dyDescent="0.2">
      <c r="B81" s="70"/>
    </row>
    <row r="82" spans="2:2" x14ac:dyDescent="0.2">
      <c r="B82" s="70"/>
    </row>
    <row r="83" spans="2:2" x14ac:dyDescent="0.2">
      <c r="B83" s="70"/>
    </row>
    <row r="84" spans="2:2" x14ac:dyDescent="0.2">
      <c r="B84" s="70"/>
    </row>
    <row r="85" spans="2:2" x14ac:dyDescent="0.2">
      <c r="B85" s="70"/>
    </row>
    <row r="86" spans="2:2" x14ac:dyDescent="0.2">
      <c r="B86" s="70"/>
    </row>
    <row r="87" spans="2:2" x14ac:dyDescent="0.2">
      <c r="B87" s="70"/>
    </row>
    <row r="88" spans="2:2" x14ac:dyDescent="0.2">
      <c r="B88" s="70"/>
    </row>
    <row r="89" spans="2:2" x14ac:dyDescent="0.2">
      <c r="B89" s="70"/>
    </row>
    <row r="90" spans="2:2" x14ac:dyDescent="0.2">
      <c r="B90" s="70"/>
    </row>
    <row r="91" spans="2:2" x14ac:dyDescent="0.2">
      <c r="B91" s="70"/>
    </row>
    <row r="92" spans="2:2" x14ac:dyDescent="0.2">
      <c r="B92" s="70"/>
    </row>
    <row r="93" spans="2:2" x14ac:dyDescent="0.2">
      <c r="B93" s="70"/>
    </row>
    <row r="94" spans="2:2" x14ac:dyDescent="0.2">
      <c r="B94" s="70"/>
    </row>
    <row r="95" spans="2:2" x14ac:dyDescent="0.2">
      <c r="B95" s="70"/>
    </row>
    <row r="96" spans="2:2" x14ac:dyDescent="0.2">
      <c r="B96" s="70"/>
    </row>
    <row r="97" spans="2:2" x14ac:dyDescent="0.2">
      <c r="B97" s="70"/>
    </row>
    <row r="98" spans="2:2" x14ac:dyDescent="0.2">
      <c r="B98" s="70"/>
    </row>
    <row r="99" spans="2:2" x14ac:dyDescent="0.2">
      <c r="B99" s="70"/>
    </row>
    <row r="100" spans="2:2" x14ac:dyDescent="0.2">
      <c r="B100" s="70"/>
    </row>
    <row r="101" spans="2:2" x14ac:dyDescent="0.2">
      <c r="B101" s="70"/>
    </row>
    <row r="102" spans="2:2" x14ac:dyDescent="0.2">
      <c r="B102" s="70"/>
    </row>
    <row r="103" spans="2:2" x14ac:dyDescent="0.2">
      <c r="B103" s="70"/>
    </row>
    <row r="104" spans="2:2" x14ac:dyDescent="0.2">
      <c r="B104" s="70"/>
    </row>
    <row r="105" spans="2:2" x14ac:dyDescent="0.2">
      <c r="B105" s="70"/>
    </row>
    <row r="106" spans="2:2" x14ac:dyDescent="0.2">
      <c r="B106" s="70"/>
    </row>
    <row r="107" spans="2:2" x14ac:dyDescent="0.2">
      <c r="B107" s="70"/>
    </row>
    <row r="108" spans="2:2" x14ac:dyDescent="0.2">
      <c r="B108" s="70"/>
    </row>
    <row r="109" spans="2:2" x14ac:dyDescent="0.2">
      <c r="B109" s="70"/>
    </row>
    <row r="110" spans="2:2" x14ac:dyDescent="0.2">
      <c r="B110" s="70"/>
    </row>
    <row r="111" spans="2:2" x14ac:dyDescent="0.2">
      <c r="B111" s="70"/>
    </row>
    <row r="112" spans="2:2" x14ac:dyDescent="0.2">
      <c r="B112" s="70"/>
    </row>
    <row r="113" spans="2:2" x14ac:dyDescent="0.2">
      <c r="B113" s="70"/>
    </row>
    <row r="114" spans="2:2" x14ac:dyDescent="0.2">
      <c r="B114" s="70"/>
    </row>
    <row r="115" spans="2:2" x14ac:dyDescent="0.2">
      <c r="B115" s="70"/>
    </row>
    <row r="116" spans="2:2" x14ac:dyDescent="0.2">
      <c r="B116" s="70"/>
    </row>
    <row r="117" spans="2:2" x14ac:dyDescent="0.2">
      <c r="B117" s="70"/>
    </row>
    <row r="118" spans="2:2" x14ac:dyDescent="0.2">
      <c r="B118" s="70"/>
    </row>
    <row r="119" spans="2:2" x14ac:dyDescent="0.2">
      <c r="B119" s="70"/>
    </row>
    <row r="120" spans="2:2" x14ac:dyDescent="0.2">
      <c r="B120" s="70"/>
    </row>
  </sheetData>
  <mergeCells count="10">
    <mergeCell ref="E48:F48"/>
    <mergeCell ref="E49:F49"/>
    <mergeCell ref="B8:F8"/>
    <mergeCell ref="G8:K8"/>
    <mergeCell ref="B1:K1"/>
    <mergeCell ref="B5:K5"/>
    <mergeCell ref="B9:C9"/>
    <mergeCell ref="G9:H9"/>
    <mergeCell ref="B3:K3"/>
    <mergeCell ref="B6:K6"/>
  </mergeCells>
  <phoneticPr fontId="20" type="noConversion"/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702-2018 po</vt:lpstr>
      <vt:lpstr>'702-2018 po'!Oblasť_tlače</vt:lpstr>
    </vt:vector>
  </TitlesOfParts>
  <Company>Hlavný banský úrad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2020-08-28T11:15:00Z</cp:lastPrinted>
  <dcterms:created xsi:type="dcterms:W3CDTF">2016-06-28T09:47:18Z</dcterms:created>
  <dcterms:modified xsi:type="dcterms:W3CDTF">2020-09-02T17:18:32Z</dcterms:modified>
</cp:coreProperties>
</file>