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20730" windowHeight="11760"/>
  </bookViews>
  <sheets>
    <sheet name="710-2018" sheetId="1" r:id="rId1"/>
  </sheets>
  <externalReferences>
    <externalReference r:id="rId2"/>
    <externalReference r:id="rId3"/>
  </externalReferences>
  <definedNames>
    <definedName name="Apr1_Click">[1]!Apr1_Click</definedName>
    <definedName name="Aug1_Click">[1]!Aug1_Click</definedName>
    <definedName name="ButtonOK1_Click">[1]!ButtonOK1_Click</definedName>
    <definedName name="Dec1_Click">[1]!Dec1_Click</definedName>
    <definedName name="Feb1_Click">[1]!Feb1_Click</definedName>
    <definedName name="Jan1_Click">[1]!Jan1_Click</definedName>
    <definedName name="Jul1_Click">[1]!Jul1_Click</definedName>
    <definedName name="Jun1_Click">[1]!Jun1_Click</definedName>
    <definedName name="k">[2]!Mar1_Click</definedName>
    <definedName name="Maj1_Click">[1]!Maj1_Click</definedName>
    <definedName name="Mar1_Click">[1]!Mar1_Click</definedName>
    <definedName name="Nov1_Click">[1]!Nov1_Click</definedName>
    <definedName name="o">[2]!Feb1_Click</definedName>
    <definedName name="_xlnm.Print_Area" localSheetId="0">'710-2018'!$A$1:$K$33</definedName>
    <definedName name="Okt1_Click">[1]!Okt1_Click</definedName>
    <definedName name="p">[2]!Jan1_Click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E27" i="1"/>
  <c r="D11"/>
  <c r="E11"/>
  <c r="E28"/>
  <c r="D26"/>
  <c r="E26"/>
  <c r="D25"/>
  <c r="D28"/>
  <c r="I32"/>
  <c r="I33" s="1"/>
  <c r="F28"/>
  <c r="J32"/>
  <c r="E25"/>
  <c r="E21"/>
  <c r="D20"/>
  <c r="E19"/>
  <c r="E17"/>
  <c r="D15"/>
  <c r="E24"/>
  <c r="E20"/>
  <c r="E18"/>
  <c r="I28"/>
  <c r="I31"/>
  <c r="E23"/>
  <c r="E22"/>
  <c r="J12"/>
  <c r="K28"/>
  <c r="J31"/>
  <c r="J33"/>
  <c r="J11"/>
  <c r="J28"/>
  <c r="E15"/>
</calcChain>
</file>

<file path=xl/sharedStrings.xml><?xml version="1.0" encoding="utf-8"?>
<sst xmlns="http://schemas.openxmlformats.org/spreadsheetml/2006/main" count="22" uniqueCount="16">
  <si>
    <t>ELGEO-Trading, s.r.o. BANSKÁ ŠTIAVNICA</t>
  </si>
  <si>
    <t>NÁKLADY - Tr. 5</t>
  </si>
  <si>
    <t>VÝNOSY - Tr.6</t>
  </si>
  <si>
    <t>účet:</t>
  </si>
  <si>
    <t>suma v EUR:</t>
  </si>
  <si>
    <t>sumár</t>
  </si>
  <si>
    <t>v celých EUR</t>
  </si>
  <si>
    <t>001</t>
  </si>
  <si>
    <t>545*</t>
  </si>
  <si>
    <t>VÝNOSY</t>
  </si>
  <si>
    <t>=</t>
  </si>
  <si>
    <t>NÁKLADY</t>
  </si>
  <si>
    <t>513*</t>
  </si>
  <si>
    <t>01.01.2018- 31.12.2018</t>
  </si>
  <si>
    <r>
      <t xml:space="preserve">710 - ÚČET ZISKOV A STRÁT  k 31.12.2018 </t>
    </r>
    <r>
      <rPr>
        <b/>
        <sz val="12"/>
        <color indexed="10"/>
        <rFont val="Arial"/>
        <family val="2"/>
        <charset val="238"/>
      </rPr>
      <t>po zdanení</t>
    </r>
  </si>
  <si>
    <t>HOSPODÁRSKY VÝSLEDOK 2018</t>
  </si>
</sst>
</file>

<file path=xl/styles.xml><?xml version="1.0" encoding="utf-8"?>
<styleSheet xmlns="http://schemas.openxmlformats.org/spreadsheetml/2006/main">
  <numFmts count="2">
    <numFmt numFmtId="164" formatCode="#,##0.00\ &quot;Sk&quot;"/>
    <numFmt numFmtId="165" formatCode="#,##0.00\ [$€-1]"/>
  </numFmts>
  <fonts count="32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4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0" fillId="0" borderId="0"/>
    <xf numFmtId="0" fontId="1" fillId="18" borderId="5" applyNumberFormat="0" applyFont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75">
    <xf numFmtId="0" fontId="0" fillId="0" borderId="0" xfId="0"/>
    <xf numFmtId="0" fontId="21" fillId="0" borderId="0" xfId="0" applyFont="1" applyFill="1" applyAlignment="1">
      <alignment vertical="center"/>
    </xf>
    <xf numFmtId="49" fontId="21" fillId="0" borderId="0" xfId="0" applyNumberFormat="1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0" fontId="25" fillId="0" borderId="10" xfId="0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right" vertical="center"/>
    </xf>
    <xf numFmtId="0" fontId="26" fillId="0" borderId="11" xfId="0" applyFont="1" applyFill="1" applyBorder="1" applyAlignment="1">
      <alignment horizontal="right" vertical="center"/>
    </xf>
    <xf numFmtId="0" fontId="21" fillId="0" borderId="12" xfId="0" applyFont="1" applyFill="1" applyBorder="1" applyAlignment="1">
      <alignment vertical="center"/>
    </xf>
    <xf numFmtId="49" fontId="21" fillId="0" borderId="12" xfId="0" applyNumberFormat="1" applyFont="1" applyFill="1" applyBorder="1" applyAlignment="1">
      <alignment vertical="center"/>
    </xf>
    <xf numFmtId="4" fontId="25" fillId="0" borderId="12" xfId="0" applyNumberFormat="1" applyFont="1" applyFill="1" applyBorder="1" applyAlignment="1">
      <alignment vertical="center"/>
    </xf>
    <xf numFmtId="4" fontId="21" fillId="0" borderId="12" xfId="0" applyNumberFormat="1" applyFont="1" applyFill="1" applyBorder="1" applyAlignment="1">
      <alignment vertical="center"/>
    </xf>
    <xf numFmtId="0" fontId="21" fillId="0" borderId="13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0" fontId="21" fillId="0" borderId="15" xfId="0" applyFont="1" applyFill="1" applyBorder="1" applyAlignment="1">
      <alignment vertical="center"/>
    </xf>
    <xf numFmtId="49" fontId="21" fillId="0" borderId="15" xfId="0" applyNumberFormat="1" applyFont="1" applyFill="1" applyBorder="1" applyAlignment="1">
      <alignment vertical="center"/>
    </xf>
    <xf numFmtId="4" fontId="25" fillId="0" borderId="15" xfId="0" applyNumberFormat="1" applyFont="1" applyFill="1" applyBorder="1" applyAlignment="1">
      <alignment vertical="center"/>
    </xf>
    <xf numFmtId="0" fontId="21" fillId="0" borderId="16" xfId="0" applyFont="1" applyFill="1" applyBorder="1" applyAlignment="1">
      <alignment vertical="center"/>
    </xf>
    <xf numFmtId="4" fontId="25" fillId="0" borderId="16" xfId="0" applyNumberFormat="1" applyFont="1" applyFill="1" applyBorder="1" applyAlignment="1">
      <alignment vertical="center"/>
    </xf>
    <xf numFmtId="4" fontId="21" fillId="0" borderId="17" xfId="0" applyNumberFormat="1" applyFont="1" applyFill="1" applyBorder="1" applyAlignment="1">
      <alignment vertical="center"/>
    </xf>
    <xf numFmtId="3" fontId="26" fillId="0" borderId="16" xfId="0" applyNumberFormat="1" applyFont="1" applyFill="1" applyBorder="1" applyAlignment="1">
      <alignment vertical="center"/>
    </xf>
    <xf numFmtId="49" fontId="21" fillId="0" borderId="16" xfId="0" applyNumberFormat="1" applyFont="1" applyFill="1" applyBorder="1" applyAlignment="1">
      <alignment vertical="center"/>
    </xf>
    <xf numFmtId="0" fontId="21" fillId="0" borderId="18" xfId="0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vertical="center"/>
    </xf>
    <xf numFmtId="4" fontId="21" fillId="0" borderId="19" xfId="0" applyNumberFormat="1" applyFont="1" applyFill="1" applyBorder="1" applyAlignment="1">
      <alignment vertical="center"/>
    </xf>
    <xf numFmtId="3" fontId="26" fillId="0" borderId="0" xfId="0" applyNumberFormat="1" applyFont="1" applyFill="1" applyBorder="1" applyAlignment="1">
      <alignment vertical="center"/>
    </xf>
    <xf numFmtId="4" fontId="21" fillId="0" borderId="0" xfId="0" applyNumberFormat="1" applyFont="1" applyFill="1" applyBorder="1" applyAlignment="1">
      <alignment vertical="center"/>
    </xf>
    <xf numFmtId="3" fontId="26" fillId="0" borderId="20" xfId="0" applyNumberFormat="1" applyFont="1" applyFill="1" applyBorder="1" applyAlignment="1">
      <alignment vertical="center"/>
    </xf>
    <xf numFmtId="4" fontId="21" fillId="0" borderId="21" xfId="0" applyNumberFormat="1" applyFont="1" applyFill="1" applyBorder="1" applyAlignment="1">
      <alignment vertical="center"/>
    </xf>
    <xf numFmtId="3" fontId="26" fillId="0" borderId="15" xfId="0" applyNumberFormat="1" applyFont="1" applyFill="1" applyBorder="1" applyAlignment="1">
      <alignment vertical="center"/>
    </xf>
    <xf numFmtId="49" fontId="21" fillId="0" borderId="0" xfId="0" applyNumberFormat="1" applyFont="1" applyFill="1" applyBorder="1" applyAlignment="1">
      <alignment vertical="center"/>
    </xf>
    <xf numFmtId="4" fontId="25" fillId="0" borderId="0" xfId="0" applyNumberFormat="1" applyFont="1" applyFill="1" applyAlignment="1">
      <alignment vertical="center"/>
    </xf>
    <xf numFmtId="4" fontId="21" fillId="0" borderId="0" xfId="0" applyNumberFormat="1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1" fillId="0" borderId="0" xfId="0" applyFont="1" applyFill="1" applyAlignment="1">
      <alignment horizontal="right" vertical="center"/>
    </xf>
    <xf numFmtId="0" fontId="21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3" fontId="26" fillId="0" borderId="0" xfId="0" applyNumberFormat="1" applyFont="1" applyFill="1" applyAlignment="1">
      <alignment vertical="center"/>
    </xf>
    <xf numFmtId="0" fontId="26" fillId="0" borderId="0" xfId="0" applyFont="1" applyFill="1" applyAlignment="1">
      <alignment horizontal="righ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3" fontId="21" fillId="0" borderId="0" xfId="0" applyNumberFormat="1" applyFont="1" applyFill="1" applyAlignment="1">
      <alignment vertical="center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165" fontId="27" fillId="0" borderId="0" xfId="0" applyNumberFormat="1" applyFont="1" applyFill="1" applyAlignment="1">
      <alignment vertical="center"/>
    </xf>
    <xf numFmtId="3" fontId="27" fillId="0" borderId="0" xfId="0" applyNumberFormat="1" applyFont="1" applyFill="1" applyAlignment="1">
      <alignment vertical="center"/>
    </xf>
    <xf numFmtId="49" fontId="0" fillId="0" borderId="0" xfId="0" applyNumberFormat="1"/>
    <xf numFmtId="0" fontId="0" fillId="0" borderId="0" xfId="0" applyBorder="1"/>
    <xf numFmtId="0" fontId="29" fillId="0" borderId="0" xfId="0" applyFont="1" applyFill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26" fillId="0" borderId="10" xfId="0" applyFont="1" applyFill="1" applyBorder="1" applyAlignment="1">
      <alignment horizontal="right" vertical="center"/>
    </xf>
    <xf numFmtId="3" fontId="26" fillId="0" borderId="33" xfId="0" applyNumberFormat="1" applyFont="1" applyFill="1" applyBorder="1" applyAlignment="1">
      <alignment vertical="center"/>
    </xf>
    <xf numFmtId="0" fontId="21" fillId="0" borderId="34" xfId="0" applyFont="1" applyFill="1" applyBorder="1" applyAlignment="1">
      <alignment horizontal="right" vertical="center"/>
    </xf>
    <xf numFmtId="4" fontId="21" fillId="0" borderId="35" xfId="0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22" xfId="0" applyFont="1" applyFill="1" applyBorder="1" applyAlignment="1">
      <alignment vertical="center"/>
    </xf>
    <xf numFmtId="4" fontId="30" fillId="0" borderId="22" xfId="0" applyNumberFormat="1" applyFont="1" applyFill="1" applyBorder="1" applyAlignment="1">
      <alignment vertical="center"/>
    </xf>
    <xf numFmtId="4" fontId="30" fillId="0" borderId="23" xfId="0" applyNumberFormat="1" applyFont="1" applyFill="1" applyBorder="1" applyAlignment="1">
      <alignment vertical="center"/>
    </xf>
    <xf numFmtId="3" fontId="31" fillId="0" borderId="22" xfId="0" applyNumberFormat="1" applyFont="1" applyFill="1" applyBorder="1" applyAlignment="1">
      <alignment vertical="center"/>
    </xf>
    <xf numFmtId="0" fontId="30" fillId="0" borderId="25" xfId="0" applyFont="1" applyFill="1" applyBorder="1" applyAlignment="1">
      <alignment vertical="center"/>
    </xf>
    <xf numFmtId="3" fontId="31" fillId="0" borderId="24" xfId="0" applyNumberFormat="1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0" fontId="21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164" fontId="21" fillId="0" borderId="0" xfId="0" applyNumberFormat="1" applyFont="1" applyFill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right" vertic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normální_POD 1-01" xfId="26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Titul" xfId="31" builtinId="15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31"/>
  </sheetPr>
  <dimension ref="A1:R66"/>
  <sheetViews>
    <sheetView showGridLines="0" tabSelected="1" defaultGridColor="0" colorId="49" zoomScaleNormal="100" workbookViewId="0">
      <selection activeCell="O17" sqref="O17"/>
    </sheetView>
  </sheetViews>
  <sheetFormatPr defaultRowHeight="11.25"/>
  <cols>
    <col min="1" max="1" width="9.140625" style="1"/>
    <col min="2" max="2" width="3.7109375" style="1" customWidth="1"/>
    <col min="3" max="3" width="3.5703125" style="2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8" ht="25.5" customHeight="1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3" spans="1:18" ht="15.75">
      <c r="B3" s="63" t="s">
        <v>13</v>
      </c>
      <c r="C3" s="63"/>
      <c r="D3" s="63"/>
      <c r="E3" s="63"/>
      <c r="F3" s="63"/>
      <c r="G3" s="63"/>
      <c r="H3" s="63"/>
      <c r="I3" s="63"/>
      <c r="J3" s="63"/>
      <c r="K3" s="63"/>
    </row>
    <row r="6" spans="1:18" ht="21" customHeight="1">
      <c r="B6" s="64" t="s">
        <v>14</v>
      </c>
      <c r="C6" s="65"/>
      <c r="D6" s="65"/>
      <c r="E6" s="65"/>
      <c r="F6" s="65"/>
      <c r="G6" s="65"/>
      <c r="H6" s="65"/>
      <c r="I6" s="65"/>
      <c r="J6" s="65"/>
      <c r="K6" s="66"/>
    </row>
    <row r="7" spans="1:18" ht="17.25" customHeight="1"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8" ht="12" thickBot="1">
      <c r="L8" s="3"/>
      <c r="M8" s="3"/>
      <c r="N8" s="3"/>
      <c r="O8" s="3"/>
    </row>
    <row r="9" spans="1:18" ht="20.100000000000001" customHeight="1" thickBot="1">
      <c r="A9" s="3"/>
      <c r="B9" s="67" t="s">
        <v>1</v>
      </c>
      <c r="C9" s="67"/>
      <c r="D9" s="67"/>
      <c r="E9" s="67"/>
      <c r="F9" s="68"/>
      <c r="G9" s="69" t="s">
        <v>2</v>
      </c>
      <c r="H9" s="67"/>
      <c r="I9" s="67"/>
      <c r="J9" s="67"/>
      <c r="K9" s="67"/>
      <c r="L9" s="3"/>
      <c r="M9" s="3"/>
      <c r="N9" s="3"/>
      <c r="O9" s="3"/>
      <c r="P9" s="3"/>
    </row>
    <row r="10" spans="1:18" ht="20.100000000000001" customHeight="1" thickBot="1">
      <c r="B10" s="72" t="s">
        <v>3</v>
      </c>
      <c r="C10" s="72"/>
      <c r="D10" s="4" t="s">
        <v>4</v>
      </c>
      <c r="E10" s="52" t="s">
        <v>5</v>
      </c>
      <c r="F10" s="50" t="s">
        <v>6</v>
      </c>
      <c r="G10" s="73" t="s">
        <v>3</v>
      </c>
      <c r="H10" s="72"/>
      <c r="I10" s="4" t="s">
        <v>4</v>
      </c>
      <c r="J10" s="5" t="s">
        <v>5</v>
      </c>
      <c r="K10" s="6" t="s">
        <v>6</v>
      </c>
      <c r="L10" s="3"/>
      <c r="M10" s="3"/>
      <c r="N10" s="3"/>
      <c r="O10" s="3"/>
      <c r="P10" s="3"/>
    </row>
    <row r="11" spans="1:18" ht="20.100000000000001" customHeight="1" thickTop="1">
      <c r="A11" s="3"/>
      <c r="B11" s="7">
        <v>501</v>
      </c>
      <c r="C11" s="8"/>
      <c r="D11" s="9">
        <f>59543.27+108000</f>
        <v>167543.26999999999</v>
      </c>
      <c r="E11" s="53">
        <f>D11</f>
        <v>167543.26999999999</v>
      </c>
      <c r="F11" s="51">
        <v>167543</v>
      </c>
      <c r="G11" s="11">
        <v>602</v>
      </c>
      <c r="H11" s="7"/>
      <c r="I11" s="9">
        <v>3653899.21</v>
      </c>
      <c r="J11" s="10">
        <f>I11</f>
        <v>3653899.21</v>
      </c>
      <c r="K11" s="12">
        <v>3653899</v>
      </c>
      <c r="L11" s="3"/>
      <c r="M11" s="3"/>
      <c r="N11" s="3"/>
      <c r="O11" s="3"/>
      <c r="P11" s="3"/>
      <c r="R11" s="31"/>
    </row>
    <row r="12" spans="1:18" ht="20.100000000000001" customHeight="1">
      <c r="A12" s="3"/>
      <c r="B12" s="13">
        <v>502</v>
      </c>
      <c r="C12" s="14"/>
      <c r="D12" s="15">
        <v>0</v>
      </c>
      <c r="E12" s="27">
        <v>0</v>
      </c>
      <c r="F12" s="28">
        <v>0</v>
      </c>
      <c r="G12" s="21">
        <v>648</v>
      </c>
      <c r="H12" s="3"/>
      <c r="I12" s="22">
        <v>17290.650000000001</v>
      </c>
      <c r="J12" s="23">
        <f>I12</f>
        <v>17290.650000000001</v>
      </c>
      <c r="K12" s="24">
        <v>17291</v>
      </c>
      <c r="L12" s="3"/>
      <c r="M12" s="3"/>
      <c r="N12" s="3"/>
      <c r="O12" s="3"/>
      <c r="P12" s="3"/>
    </row>
    <row r="13" spans="1:18" ht="20.100000000000001" customHeight="1">
      <c r="A13" s="3"/>
      <c r="B13" s="3">
        <v>511</v>
      </c>
      <c r="C13" s="29"/>
      <c r="D13" s="22">
        <v>272.61</v>
      </c>
      <c r="E13" s="23"/>
      <c r="F13" s="24"/>
      <c r="G13" s="49"/>
      <c r="H13" s="3"/>
      <c r="I13" s="22"/>
      <c r="J13" s="23"/>
      <c r="K13" s="24"/>
      <c r="L13" s="3"/>
      <c r="M13" s="3"/>
      <c r="N13" s="3"/>
      <c r="O13" s="3"/>
      <c r="P13" s="3"/>
    </row>
    <row r="14" spans="1:18" ht="20.100000000000001" customHeight="1">
      <c r="A14" s="3"/>
      <c r="B14" s="3">
        <v>512</v>
      </c>
      <c r="C14" s="29"/>
      <c r="D14" s="22">
        <v>151121.43</v>
      </c>
      <c r="E14" s="23"/>
      <c r="F14" s="24"/>
      <c r="G14" s="21"/>
      <c r="H14" s="3"/>
      <c r="I14" s="22"/>
      <c r="J14" s="23"/>
      <c r="K14" s="24"/>
      <c r="L14" s="3"/>
      <c r="M14" s="3"/>
      <c r="N14" s="3"/>
      <c r="O14" s="3"/>
      <c r="P14" s="3"/>
    </row>
    <row r="15" spans="1:18" ht="20.100000000000001" customHeight="1">
      <c r="A15" s="3"/>
      <c r="B15" s="13">
        <v>518</v>
      </c>
      <c r="C15" s="14"/>
      <c r="D15" s="15">
        <f>974893.68+336.73+5372.42+1102.8+3440.73+225763.68+746.17+10632+900+51435+47845</f>
        <v>1322468.21</v>
      </c>
      <c r="E15" s="27">
        <f>SUM(D13:D15)</f>
        <v>1473862.25</v>
      </c>
      <c r="F15" s="28">
        <v>1473862</v>
      </c>
      <c r="G15" s="21"/>
      <c r="H15" s="3"/>
      <c r="I15" s="22"/>
      <c r="J15" s="23"/>
      <c r="K15" s="24"/>
      <c r="L15" s="3"/>
      <c r="M15" s="3"/>
      <c r="N15" s="3"/>
      <c r="O15" s="3"/>
      <c r="P15" s="3"/>
    </row>
    <row r="16" spans="1:18" ht="20.100000000000001" customHeight="1">
      <c r="A16" s="3"/>
      <c r="B16" s="48" t="s">
        <v>12</v>
      </c>
      <c r="C16" s="14"/>
      <c r="D16" s="15">
        <v>130.57</v>
      </c>
      <c r="E16" s="27">
        <v>130.57</v>
      </c>
      <c r="F16" s="28">
        <v>130</v>
      </c>
      <c r="G16" s="21"/>
      <c r="H16" s="3"/>
      <c r="I16" s="22"/>
      <c r="J16" s="23"/>
      <c r="K16" s="24"/>
      <c r="L16" s="3"/>
      <c r="M16" s="3"/>
      <c r="N16" s="3"/>
      <c r="O16" s="3"/>
      <c r="P16" s="3"/>
    </row>
    <row r="17" spans="1:16" ht="20.100000000000001" customHeight="1">
      <c r="A17" s="3"/>
      <c r="B17" s="13">
        <v>521</v>
      </c>
      <c r="C17" s="14"/>
      <c r="D17" s="15">
        <v>1333500.68</v>
      </c>
      <c r="E17" s="27">
        <f>D17</f>
        <v>1333500.68</v>
      </c>
      <c r="F17" s="28">
        <v>1333501</v>
      </c>
      <c r="G17" s="21"/>
      <c r="H17" s="3"/>
      <c r="I17" s="22"/>
      <c r="J17" s="23"/>
      <c r="K17" s="24"/>
      <c r="L17" s="3"/>
      <c r="M17" s="3"/>
      <c r="N17" s="3"/>
      <c r="O17" s="3"/>
      <c r="P17" s="3"/>
    </row>
    <row r="18" spans="1:16" ht="20.100000000000001" customHeight="1">
      <c r="A18" s="3"/>
      <c r="B18" s="16">
        <v>524</v>
      </c>
      <c r="C18" s="20" t="s">
        <v>7</v>
      </c>
      <c r="D18" s="17">
        <v>508514.31</v>
      </c>
      <c r="E18" s="18">
        <f>D18</f>
        <v>508514.31</v>
      </c>
      <c r="F18" s="19">
        <v>508514</v>
      </c>
      <c r="G18" s="21"/>
      <c r="H18" s="3"/>
      <c r="I18" s="22"/>
      <c r="J18" s="23"/>
      <c r="K18" s="24"/>
      <c r="L18" s="3"/>
      <c r="M18" s="3"/>
      <c r="N18" s="3"/>
      <c r="O18" s="3"/>
      <c r="P18" s="3"/>
    </row>
    <row r="19" spans="1:16" ht="20.100000000000001" customHeight="1">
      <c r="A19" s="3"/>
      <c r="B19" s="3">
        <v>525</v>
      </c>
      <c r="C19" s="29"/>
      <c r="D19" s="22">
        <v>10408.530000000001</v>
      </c>
      <c r="E19" s="23">
        <f>D19</f>
        <v>10408.530000000001</v>
      </c>
      <c r="F19" s="24">
        <v>10409</v>
      </c>
      <c r="G19" s="21"/>
      <c r="H19" s="3"/>
      <c r="I19" s="22"/>
      <c r="J19" s="23"/>
      <c r="K19" s="24"/>
      <c r="L19" s="3"/>
      <c r="M19" s="3"/>
      <c r="N19" s="3"/>
      <c r="O19" s="3"/>
      <c r="P19" s="3"/>
    </row>
    <row r="20" spans="1:16" ht="20.100000000000001" customHeight="1">
      <c r="A20" s="3"/>
      <c r="B20" s="13">
        <v>527</v>
      </c>
      <c r="C20" s="14"/>
      <c r="D20" s="15">
        <f>115227.14+1661+20529.55</f>
        <v>137417.69</v>
      </c>
      <c r="E20" s="27">
        <f>D20</f>
        <v>137417.69</v>
      </c>
      <c r="F20" s="28">
        <v>137418</v>
      </c>
      <c r="G20" s="21"/>
      <c r="H20" s="3"/>
      <c r="I20" s="22"/>
      <c r="J20" s="23"/>
      <c r="K20" s="24"/>
      <c r="L20" s="3"/>
      <c r="M20" s="3"/>
      <c r="N20" s="3"/>
      <c r="O20" s="3"/>
      <c r="P20" s="3"/>
    </row>
    <row r="21" spans="1:16" ht="20.100000000000001" customHeight="1">
      <c r="A21" s="3"/>
      <c r="B21" s="13">
        <v>531</v>
      </c>
      <c r="C21" s="14"/>
      <c r="D21" s="15">
        <v>153</v>
      </c>
      <c r="E21" s="27">
        <f>D21</f>
        <v>153</v>
      </c>
      <c r="F21" s="28">
        <v>153</v>
      </c>
      <c r="G21" s="21"/>
      <c r="H21" s="3"/>
      <c r="I21" s="22"/>
      <c r="J21" s="23"/>
      <c r="K21" s="24"/>
      <c r="L21" s="3"/>
      <c r="M21" s="3"/>
      <c r="N21" s="3"/>
      <c r="O21" s="3"/>
      <c r="P21" s="3"/>
    </row>
    <row r="22" spans="1:16" ht="20.100000000000001" customHeight="1">
      <c r="A22" s="3"/>
      <c r="B22" s="13">
        <v>538</v>
      </c>
      <c r="C22" s="14"/>
      <c r="D22" s="15">
        <v>958.37</v>
      </c>
      <c r="E22" s="27">
        <f>SUM(D22:D22)</f>
        <v>958.37</v>
      </c>
      <c r="F22" s="28">
        <v>958</v>
      </c>
      <c r="G22" s="21"/>
      <c r="H22" s="3"/>
      <c r="I22" s="22"/>
      <c r="J22" s="23"/>
      <c r="K22" s="24"/>
      <c r="L22" s="3"/>
      <c r="M22" s="3"/>
      <c r="N22" s="25"/>
      <c r="O22" s="3"/>
      <c r="P22" s="3"/>
    </row>
    <row r="23" spans="1:16" ht="20.100000000000001" customHeight="1">
      <c r="A23" s="3"/>
      <c r="B23" s="48" t="s">
        <v>8</v>
      </c>
      <c r="C23" s="29"/>
      <c r="D23" s="22">
        <v>5884.5</v>
      </c>
      <c r="E23" s="23">
        <f>D23</f>
        <v>5884.5</v>
      </c>
      <c r="F23" s="24">
        <v>5885</v>
      </c>
      <c r="G23" s="21"/>
      <c r="H23" s="3"/>
      <c r="I23" s="22"/>
      <c r="J23" s="23"/>
      <c r="K23" s="24"/>
      <c r="L23" s="3"/>
      <c r="M23" s="3"/>
      <c r="N23" s="3"/>
      <c r="O23" s="3"/>
      <c r="P23" s="3"/>
    </row>
    <row r="24" spans="1:16" ht="20.100000000000001" customHeight="1">
      <c r="A24" s="3"/>
      <c r="B24" s="3">
        <v>551</v>
      </c>
      <c r="C24" s="29"/>
      <c r="D24" s="22">
        <v>4823</v>
      </c>
      <c r="E24" s="23">
        <f>D24</f>
        <v>4823</v>
      </c>
      <c r="F24" s="24">
        <v>4823</v>
      </c>
      <c r="G24" s="21"/>
      <c r="H24" s="3"/>
      <c r="I24" s="22"/>
      <c r="J24" s="25"/>
      <c r="K24" s="26"/>
      <c r="L24" s="3"/>
      <c r="M24" s="3"/>
      <c r="N24" s="3"/>
      <c r="O24" s="3"/>
      <c r="P24" s="3"/>
    </row>
    <row r="25" spans="1:16" ht="20.100000000000001" customHeight="1">
      <c r="A25" s="3"/>
      <c r="B25" s="3">
        <v>562</v>
      </c>
      <c r="C25" s="29"/>
      <c r="D25" s="22">
        <f>19.24+675.08+1724.24+124.59</f>
        <v>2543.15</v>
      </c>
      <c r="E25" s="23">
        <f>D25</f>
        <v>2543.15</v>
      </c>
      <c r="F25" s="24">
        <v>2543</v>
      </c>
      <c r="G25" s="21"/>
      <c r="H25" s="3"/>
      <c r="I25" s="22"/>
      <c r="J25" s="25"/>
      <c r="K25" s="26"/>
      <c r="L25" s="3"/>
      <c r="M25" s="3"/>
      <c r="N25" s="3"/>
      <c r="O25" s="3"/>
      <c r="P25" s="3"/>
    </row>
    <row r="26" spans="1:16" ht="20.100000000000001" customHeight="1">
      <c r="A26" s="3"/>
      <c r="B26" s="13">
        <v>568</v>
      </c>
      <c r="C26" s="14"/>
      <c r="D26" s="15">
        <f>1868.05+17443.19+77.61+100.95</f>
        <v>19489.8</v>
      </c>
      <c r="E26" s="27">
        <f>SUM(D26:D26)</f>
        <v>19489.8</v>
      </c>
      <c r="F26" s="28">
        <v>19490</v>
      </c>
      <c r="G26" s="21"/>
      <c r="H26" s="3"/>
      <c r="I26" s="22"/>
      <c r="J26" s="25"/>
      <c r="K26" s="26"/>
      <c r="L26" s="3"/>
      <c r="M26" s="3"/>
      <c r="N26" s="3"/>
      <c r="O26" s="3"/>
      <c r="P26" s="3"/>
    </row>
    <row r="27" spans="1:16" s="61" customFormat="1" ht="20.100000000000001" customHeight="1" thickBot="1">
      <c r="A27" s="54"/>
      <c r="B27" s="55">
        <v>591</v>
      </c>
      <c r="C27" s="55"/>
      <c r="D27" s="56">
        <v>2514.92</v>
      </c>
      <c r="E27" s="57">
        <f>D27</f>
        <v>2514.92</v>
      </c>
      <c r="F27" s="58">
        <v>2515</v>
      </c>
      <c r="G27" s="59"/>
      <c r="H27" s="55"/>
      <c r="I27" s="56"/>
      <c r="J27" s="56"/>
      <c r="K27" s="60"/>
      <c r="L27" s="54"/>
      <c r="M27" s="54"/>
      <c r="N27" s="54"/>
      <c r="O27" s="54"/>
      <c r="P27" s="54"/>
    </row>
    <row r="28" spans="1:16" ht="20.100000000000001" customHeight="1" thickTop="1">
      <c r="D28" s="30">
        <f>SUM(D11:D27)</f>
        <v>3667744.0399999996</v>
      </c>
      <c r="E28" s="31">
        <f>SUM(E11:E27)</f>
        <v>3667744.0399999996</v>
      </c>
      <c r="F28" s="26">
        <f>SUM(F11:F27)</f>
        <v>3667744</v>
      </c>
      <c r="G28" s="21"/>
      <c r="H28" s="3"/>
      <c r="I28" s="22">
        <f>SUM(I11:I27)</f>
        <v>3671189.86</v>
      </c>
      <c r="J28" s="25">
        <f>SUM(J11:J27)</f>
        <v>3671189.86</v>
      </c>
      <c r="K28" s="26">
        <f>SUM(K11:K27)</f>
        <v>3671190</v>
      </c>
      <c r="L28" s="3"/>
      <c r="M28" s="3"/>
      <c r="N28" s="3"/>
      <c r="O28" s="3"/>
      <c r="P28" s="3"/>
    </row>
    <row r="29" spans="1:16" ht="20.100000000000001" customHeight="1">
      <c r="D29" s="31"/>
      <c r="F29" s="32"/>
      <c r="G29" s="3"/>
      <c r="H29" s="3"/>
      <c r="I29" s="25"/>
      <c r="J29" s="3"/>
      <c r="K29" s="3"/>
      <c r="L29" s="3"/>
      <c r="M29" s="3"/>
      <c r="N29" s="3"/>
      <c r="O29" s="3"/>
      <c r="P29" s="3"/>
    </row>
    <row r="30" spans="1:16" ht="9" customHeight="1">
      <c r="D30" s="31"/>
      <c r="I30" s="31"/>
      <c r="L30" s="3"/>
    </row>
    <row r="31" spans="1:16">
      <c r="D31" s="62" t="s">
        <v>9</v>
      </c>
      <c r="E31" s="62"/>
      <c r="F31" s="62"/>
      <c r="G31" s="33" t="s">
        <v>10</v>
      </c>
      <c r="H31" s="34"/>
      <c r="I31" s="35">
        <f>I28</f>
        <v>3671189.86</v>
      </c>
      <c r="J31" s="36">
        <f>K28</f>
        <v>3671190</v>
      </c>
      <c r="L31" s="3"/>
    </row>
    <row r="32" spans="1:16">
      <c r="D32" s="62" t="s">
        <v>11</v>
      </c>
      <c r="E32" s="62"/>
      <c r="F32" s="62"/>
      <c r="G32" s="33" t="s">
        <v>10</v>
      </c>
      <c r="H32" s="34"/>
      <c r="I32" s="35">
        <f>D28</f>
        <v>3667744.0399999996</v>
      </c>
      <c r="J32" s="36">
        <f>F28</f>
        <v>3667744</v>
      </c>
      <c r="L32" s="3"/>
    </row>
    <row r="33" spans="1:12">
      <c r="D33" s="74" t="s">
        <v>15</v>
      </c>
      <c r="E33" s="74"/>
      <c r="F33" s="74"/>
      <c r="G33" s="37" t="s">
        <v>10</v>
      </c>
      <c r="H33" s="38"/>
      <c r="I33" s="39">
        <f>I31-I32</f>
        <v>3445.820000000298</v>
      </c>
      <c r="J33" s="36">
        <f>J31-J32</f>
        <v>3446</v>
      </c>
      <c r="K33" s="40"/>
      <c r="L33" s="3"/>
    </row>
    <row r="34" spans="1:12" ht="12.75">
      <c r="F34" s="41"/>
      <c r="G34" s="42"/>
      <c r="H34" s="43"/>
      <c r="I34" s="44"/>
      <c r="J34" s="45"/>
      <c r="L34" s="3"/>
    </row>
    <row r="35" spans="1:12">
      <c r="H35" s="71"/>
      <c r="I35" s="71"/>
      <c r="L35" s="3"/>
    </row>
    <row r="36" spans="1:12">
      <c r="I36" s="31"/>
      <c r="L36" s="3"/>
    </row>
    <row r="37" spans="1:12" ht="21" customHeight="1">
      <c r="A37"/>
      <c r="B37"/>
      <c r="C37" s="46"/>
      <c r="D37"/>
      <c r="E37"/>
      <c r="F37"/>
      <c r="G37"/>
      <c r="H37"/>
      <c r="I37"/>
      <c r="J37"/>
      <c r="K37"/>
      <c r="L37" s="47"/>
    </row>
    <row r="38" spans="1:12">
      <c r="I38" s="31"/>
      <c r="L38" s="3"/>
    </row>
    <row r="39" spans="1:12">
      <c r="D39" s="32"/>
      <c r="I39" s="31"/>
    </row>
    <row r="40" spans="1:12">
      <c r="I40" s="31"/>
    </row>
    <row r="41" spans="1:12">
      <c r="I41" s="31"/>
    </row>
    <row r="42" spans="1:12">
      <c r="I42" s="31"/>
    </row>
    <row r="43" spans="1:12">
      <c r="I43" s="31"/>
    </row>
    <row r="44" spans="1:12">
      <c r="I44" s="31"/>
    </row>
    <row r="45" spans="1:12">
      <c r="I45" s="31"/>
    </row>
    <row r="46" spans="1:12">
      <c r="I46" s="31"/>
    </row>
    <row r="47" spans="1:12">
      <c r="I47" s="31"/>
    </row>
    <row r="48" spans="1:12">
      <c r="I48" s="31"/>
    </row>
    <row r="49" spans="9:9">
      <c r="I49" s="31"/>
    </row>
    <row r="50" spans="9:9">
      <c r="I50" s="31"/>
    </row>
    <row r="51" spans="9:9">
      <c r="I51" s="31"/>
    </row>
    <row r="52" spans="9:9">
      <c r="I52" s="31"/>
    </row>
    <row r="53" spans="9:9">
      <c r="I53" s="31"/>
    </row>
    <row r="54" spans="9:9">
      <c r="I54" s="31"/>
    </row>
    <row r="55" spans="9:9">
      <c r="I55" s="31"/>
    </row>
    <row r="56" spans="9:9">
      <c r="I56" s="31"/>
    </row>
    <row r="57" spans="9:9">
      <c r="I57" s="31"/>
    </row>
    <row r="58" spans="9:9">
      <c r="I58" s="31"/>
    </row>
    <row r="59" spans="9:9">
      <c r="I59" s="31"/>
    </row>
    <row r="60" spans="9:9">
      <c r="I60" s="31"/>
    </row>
    <row r="61" spans="9:9">
      <c r="I61" s="31"/>
    </row>
    <row r="62" spans="9:9">
      <c r="I62" s="31"/>
    </row>
    <row r="63" spans="9:9">
      <c r="I63" s="31"/>
    </row>
    <row r="64" spans="9:9">
      <c r="I64" s="31"/>
    </row>
    <row r="65" spans="9:9">
      <c r="I65" s="31"/>
    </row>
    <row r="66" spans="9:9">
      <c r="I66" s="31"/>
    </row>
  </sheetData>
  <mergeCells count="12">
    <mergeCell ref="H35:I35"/>
    <mergeCell ref="B10:C10"/>
    <mergeCell ref="G10:H10"/>
    <mergeCell ref="B3:K3"/>
    <mergeCell ref="D33:F33"/>
    <mergeCell ref="D31:F31"/>
    <mergeCell ref="D32:F32"/>
    <mergeCell ref="B1:K1"/>
    <mergeCell ref="B6:K6"/>
    <mergeCell ref="B9:F9"/>
    <mergeCell ref="G9:K9"/>
    <mergeCell ref="B7:K7"/>
  </mergeCells>
  <phoneticPr fontId="20" type="noConversion"/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710-2018</vt:lpstr>
      <vt:lpstr>'710-2018'!Oblasť_tlače</vt:lpstr>
    </vt:vector>
  </TitlesOfParts>
  <Company>Hlavný banský úrad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2018-06-22T14:36:31Z</cp:lastPrinted>
  <dcterms:created xsi:type="dcterms:W3CDTF">2016-06-28T09:48:21Z</dcterms:created>
  <dcterms:modified xsi:type="dcterms:W3CDTF">2020-09-02T17:50:22Z</dcterms:modified>
</cp:coreProperties>
</file>