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Print_Titles_0" vbProcedure="false">CF!$1:$1</definedName>
    <definedName function="false" hidden="false" localSheetId="0" name="Print_Titles_0_0" vbProcedure="false">CF!$1:$1</definedName>
    <definedName function="false" hidden="false" localSheetId="0" name="Print_Titles_0_0_0" vbProcedure="false">CF!$1:$1</definedName>
    <definedName function="false" hidden="false" localSheetId="0" name="Print_Titles_0_0_0_0" vbProcedure="false">CF!$1:$1</definedName>
    <definedName function="false" hidden="false" localSheetId="0" name="Print_Titles_0_0_0_0_0" vbProcedure="false">CF!$1:$1</definedName>
    <definedName function="false" hidden="false" localSheetId="0" name="Print_Titles_0_0_0_0_0_0" vbProcedure="false">CF!$1:$1</definedName>
    <definedName function="false" hidden="false" localSheetId="0" name="Print_Titles_0_0_0_0_0_0_0" vbProcedure="false">CF!$1:$1</definedName>
    <definedName function="false" hidden="false" localSheetId="0" name="Print_Titles_0_0_0_0_0_0_0_0" vbProcedure="false">CF!$1:$1</definedName>
    <definedName function="false" hidden="false" localSheetId="0" name="Print_Titles_0_0_0_0_0_0_0_0_0" vbProcedure="false">CF!$1:$1</definedName>
    <definedName function="false" hidden="false" localSheetId="0" name="_xlnm.Print_Titles" vbProcedure="false">CF!$1:$1</definedName>
    <definedName function="false" hidden="false" localSheetId="0" name="_xlnm.Print_Titles_0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<sst xmlns="http://schemas.openxmlformats.org/spreadsheetml/2006/main" count="759" uniqueCount="631">
  <si>
    <t xml:space="preserve">1</t>
  </si>
  <si>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</si>
  <si>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</si>
  <si>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</si>
  <si>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</si>
  <si>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</si>
  <si>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</si>
  <si>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</si>
  <si>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</si>
  <si>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</si>
  <si>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</si>
  <si>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</si>
  <si>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</si>
  <si>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</si>
  <si>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</si>
  <si>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</si>
  <si>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</si>
  <si>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</si>
  <si>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</si>
  <si>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</si>
  <si>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</si>
  <si>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</si>
  <si>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</si>
  <si>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</si>
  <si>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</si>
  <si>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</si>
  <si>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</si>
  <si>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</si>
  <si>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</si>
  <si>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</si>
  <si>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</si>
  <si>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</si>
  <si>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</si>
  <si>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</si>
  <si>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</si>
  <si>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</si>
  <si>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</si>
  <si>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</si>
  <si>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</si>
  <si>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</si>
  <si>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</si>
  <si>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</si>
  <si>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</si>
  <si>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</si>
  <si>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</si>
  <si>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</si>
  <si>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</si>
  <si>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</si>
  <si>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</si>
  <si>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</si>
  <si>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</si>
  <si>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</si>
  <si>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</si>
  <si>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</si>
  <si>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</si>
  <si>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</si>
  <si>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</si>
  <si>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</si>
  <si>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</si>
  <si>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</si>
  <si>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</si>
  <si>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</si>
  <si>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</si>
  <si>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</si>
  <si>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</si>
  <si>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</si>
  <si>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</si>
  <si>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</si>
  <si>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</si>
  <si>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</si>
  <si>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</si>
  <si>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</si>
  <si>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</si>
  <si>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</si>
  <si>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</si>
  <si>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</si>
  <si>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</si>
  <si>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</si>
  <si>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</si>
  <si>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</si>
  <si>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</si>
  <si>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</si>
  <si>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</si>
  <si>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</si>
  <si>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</si>
  <si>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</si>
  <si>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</si>
  <si>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</si>
  <si>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</si>
  <si>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</si>
  <si>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</si>
  <si>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</si>
  <si>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</si>
  <si>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</si>
  <si>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</si>
  <si>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</si>
  <si>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</si>
  <si>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</si>
  <si>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</si>
  <si>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</si>
  <si>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</si>
  <si>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</si>
  <si>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</si>
  <si>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</si>
  <si>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</si>
  <si>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</si>
  <si>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</si>
  <si>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</si>
  <si>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</si>
  <si>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</si>
  <si>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</si>
  <si>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</si>
  <si>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</si>
  <si>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</si>
  <si>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</si>
  <si>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</si>
  <si>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</si>
  <si>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</si>
  <si>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</si>
  <si>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</si>
  <si>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</si>
  <si>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</si>
  <si>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</si>
  <si>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</si>
  <si>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</si>
  <si>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</si>
  <si>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</si>
  <si>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</si>
  <si>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</si>
  <si>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</si>
  <si>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</si>
  <si>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</si>
  <si>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</si>
  <si>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</si>
  <si>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</si>
  <si>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</si>
  <si>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</si>
  <si>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</si>
  <si>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</si>
  <si>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</si>
  <si>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</si>
  <si>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</si>
  <si>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</si>
  <si>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</si>
  <si>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</si>
  <si>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</si>
  <si>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</si>
  <si>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</si>
  <si>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</si>
  <si>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</si>
  <si>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</si>
  <si>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</si>
  <si>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</si>
  <si>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</si>
  <si>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</si>
  <si>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</si>
  <si>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</si>
  <si>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</si>
  <si>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</si>
  <si>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</si>
  <si>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</si>
  <si>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</si>
  <si>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</si>
  <si>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</si>
  <si>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</si>
  <si>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</si>
  <si>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</si>
  <si>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</si>
  <si>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</si>
  <si>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</si>
  <si>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</si>
  <si>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</si>
  <si>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</si>
  <si>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</si>
  <si>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</si>
  <si>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</si>
  <si>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</si>
  <si>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</si>
  <si>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</si>
  <si>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</si>
  <si>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</si>
  <si>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</si>
  <si>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</si>
  <si>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</si>
  <si>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</si>
  <si>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</si>
  <si>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</si>
  <si>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</si>
  <si>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</si>
  <si>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</si>
  <si>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</si>
  <si>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</si>
  <si>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</si>
  <si>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</si>
  <si>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</si>
  <si>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</si>
  <si>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</si>
  <si>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</si>
  <si>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</si>
  <si>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</si>
  <si>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</si>
  <si>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</si>
  <si>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</si>
  <si>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</si>
  <si>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</si>
  <si>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</si>
  <si>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</si>
  <si>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</si>
  <si>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</si>
  <si>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</si>
  <si>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</si>
  <si>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</si>
  <si>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</si>
  <si>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</si>
  <si>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</si>
  <si>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</si>
  <si>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</si>
  <si>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</si>
  <si>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</si>
  <si>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</si>
  <si>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</si>
  <si>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</si>
  <si>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</si>
  <si>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</si>
  <si>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</si>
  <si>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</si>
  <si>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</si>
  <si>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</si>
  <si>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</si>
  <si>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</si>
  <si>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</si>
  <si>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</si>
  <si>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</si>
  <si>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</si>
  <si>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</si>
  <si>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</si>
  <si>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</si>
  <si>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</si>
  <si>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</si>
  <si>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</si>
  <si>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</si>
  <si>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</si>
  <si>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</si>
  <si>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</si>
  <si>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</si>
  <si>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</si>
  <si>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</si>
  <si>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</si>
  <si>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</si>
  <si>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</si>
  <si>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</si>
  <si>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</si>
  <si>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</si>
  <si>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</si>
  <si>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</si>
  <si>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</si>
  <si>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</si>
  <si>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</si>
  <si>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</si>
  <si>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</si>
  <si>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</si>
  <si>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</si>
  <si>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</si>
  <si>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</si>
  <si>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</si>
  <si>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</si>
  <si>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</si>
  <si>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</si>
  <si>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</si>
  <si>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</si>
  <si>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</si>
  <si>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</si>
  <si>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</si>
  <si>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</si>
  <si>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</si>
  <si>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</si>
  <si>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</si>
  <si>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</si>
  <si>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</si>
  <si>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</si>
  <si>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</si>
  <si>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</si>
  <si>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</si>
  <si>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</si>
  <si>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</si>
  <si>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</si>
  <si>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</si>
  <si>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</si>
  <si>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</si>
  <si>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</si>
  <si>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</si>
  <si>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</si>
  <si>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</si>
  <si>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</si>
  <si>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31.12.2020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</si>
  <si>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</si>
  <si>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</si>
  <si>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</si>
  <si>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</si>
  <si>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</si>
  <si>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</si>
  <si>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</si>
  <si>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</si>
  <si>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</si>
  <si>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</si>
  <si>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</si>
  <si>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</si>
  <si>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</si>
  <si>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</si>
  <si>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</si>
  <si>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</si>
  <si>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</si>
  <si>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</si>
  <si>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</si>
  <si>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</si>
  <si>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</si>
  <si>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</si>
  <si>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</si>
  <si>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</si>
  <si>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</si>
  <si>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</si>
  <si>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</si>
  <si>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</si>
  <si>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</si>
  <si>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</si>
  <si>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</si>
  <si>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</si>
  <si>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</si>
  <si>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</si>
  <si>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</si>
  <si>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</si>
  <si>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</si>
  <si>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</si>
  <si>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</si>
  <si>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</si>
  <si>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</si>
  <si>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</si>
  <si>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</si>
  <si>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</si>
  <si>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</si>
  <si>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</si>
  <si>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</si>
  <si>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</si>
  <si>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</si>
  <si>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</si>
  <si>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</si>
  <si>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</si>
  <si>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v</t>
  </si>
  <si>
    <t xml:space="preserve">a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</si>
  <si>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</si>
  <si>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</si>
  <si>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</si>
  <si>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</si>
  <si>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</si>
  <si>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</si>
  <si>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</si>
  <si>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dňa:05.03.2021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</si>
  <si>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</si>
  <si>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</si>
  <si>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</si>
  <si>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</si>
  <si>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</si>
  <si>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</si>
  <si>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</si>
  <si>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</si>
  <si>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</si>
  <si>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</si>
  <si>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</si>
  <si>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</si>
  <si>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</si>
  <si>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</si>
  <si>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</si>
  <si>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</si>
  <si>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</si>
  <si>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</si>
  <si>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</si>
  <si>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</si>
  <si>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</si>
  <si>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</si>
  <si>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</si>
  <si>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</si>
  <si>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</si>
  <si>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</si>
  <si>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</si>
  <si>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</si>
  <si>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</si>
  <si>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</si>
  <si>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</si>
  <si>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</si>
  <si>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</si>
  <si>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</si>
  <si>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</si>
  <si>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</si>
  <si>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</si>
  <si>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</si>
  <si>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</si>
  <si>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</si>
  <si>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</si>
  <si>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</si>
  <si>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Ostatný dlhodobého hmotného majetku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</si>
  <si>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</si>
  <si>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</si>
  <si>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</si>
  <si>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</si>
  <si>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</si>
  <si>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</si>
  <si>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</si>
  <si>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</si>
  <si>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</si>
  <si>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</si>
  <si>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</si>
  <si>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</si>
  <si>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</si>
  <si>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</si>
  <si>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</si>
  <si>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</si>
  <si>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</si>
  <si>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</si>
  <si>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</si>
  <si>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</si>
  <si>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</si>
  <si>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</si>
  <si>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</si>
  <si>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</si>
  <si>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</si>
  <si>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</si>
  <si>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</si>
  <si>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</si>
  <si>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</si>
  <si>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</si>
  <si>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</si>
  <si>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</si>
  <si>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</si>
  <si>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</si>
  <si>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</si>
  <si>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</si>
  <si>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</si>
  <si>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</si>
  <si>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</si>
  <si>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</si>
  <si>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</si>
  <si>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</si>
  <si>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</si>
  <si>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</si>
  <si>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</si>
  <si>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</si>
  <si>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</si>
  <si>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</si>
  <si>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</si>
  <si>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</si>
  <si>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</si>
  <si>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</si>
  <si>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</si>
  <si>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</si>
  <si>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</si>
  <si>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</si>
  <si>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</si>
  <si>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</si>
  <si>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</si>
  <si>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</si>
  <si>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</si>
  <si>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</si>
  <si>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</si>
  <si>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</si>
  <si>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</si>
  <si>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</si>
  <si>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</si>
  <si>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</si>
  <si>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Účtovné obdobie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</si>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</sst>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3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0"/>
      <charset val="238"/>
    </font>
    <font>
      <sz val="18"/>
      <color rgb="FF000000"/>
      <name val="Arial"/>
      <family val="0"/>
      <charset val="238"/>
    </font>
    <font>
      <sz val="12"/>
      <color rgb="FF000000"/>
      <name val="Arial"/>
      <family val="0"/>
      <charset val="238"/>
    </font>
    <font>
      <sz val="10"/>
      <color rgb="FF333333"/>
      <name val="Arial"/>
      <family val="0"/>
      <charset val="238"/>
    </font>
    <font>
      <i val="true"/>
      <sz val="10"/>
      <color rgb="FF808080"/>
      <name val="Arial"/>
      <family val="0"/>
      <charset val="238"/>
    </font>
    <font>
      <sz val="10"/>
      <color rgb="FF006600"/>
      <name val="Arial"/>
      <family val="0"/>
      <charset val="238"/>
    </font>
    <font>
      <sz val="10"/>
      <color rgb="FF996600"/>
      <name val="Arial"/>
      <family val="0"/>
      <charset val="238"/>
    </font>
    <font>
      <sz val="10"/>
      <color rgb="FFCC0000"/>
      <name val="Arial"/>
      <family val="0"/>
      <charset val="238"/>
    </font>
    <font>
      <b val="true"/>
      <sz val="10"/>
      <color rgb="FFFFFFFF"/>
      <name val="Arial"/>
      <family val="0"/>
      <charset val="238"/>
    </font>
    <font>
      <b val="true"/>
      <sz val="10"/>
      <color rgb="FF000000"/>
      <name val="Arial"/>
      <family val="0"/>
      <charset val="238"/>
    </font>
    <font>
      <sz val="10"/>
      <color rgb="FFFFFFFF"/>
      <name val="Arial"/>
      <family val="0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CCFF"/>
        <bgColor rgb="FF33CCCC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FF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1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3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2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3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2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2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4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9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2"/>
    <col collapsed="false" customWidth="true" hidden="false" outlineLevel="0" max="4" min="4" style="3" width="12.78"/>
    <col collapsed="false" customWidth="true" hidden="false" outlineLevel="0" max="1025" min="5" style="4" width="9.12"/>
  </cols>
  <sheetData>
    <row r="1" customFormat="false" ht="24" hidden="false" customHeight="true" outlineLevel="0" collapsed="false">
      <c r="A1" s="5" t="s">
        <v>0</v>
      </c>
      <c r="B1" s="6" t="s">
        <v>1</v>
      </c>
      <c r="C1" s="7" t="s">
        <v>2</v>
      </c>
      <c r="D1" s="8" t="s">
        <v>3</v>
      </c>
    </row>
    <row r="2" customFormat="false" ht="24" hidden="false" customHeight="true" outlineLevel="0" collapsed="false">
      <c r="A2" s="9" t="s">
        <v>4</v>
      </c>
      <c r="B2" s="10" t="s">
        <v>5</v>
      </c>
      <c r="C2" s="11" t="s">
        <v>6</v>
      </c>
      <c r="D2" s="12" t="n">
        <f aca="false">Pasiva!E16</f>
        <v>0</v>
      </c>
    </row>
    <row r="3" customFormat="false" ht="24" hidden="false" customHeight="true" outlineLevel="0" collapsed="false">
      <c r="A3" s="9" t="s">
        <v>7</v>
      </c>
      <c r="B3" s="10" t="s">
        <v>8</v>
      </c>
      <c r="C3" s="11" t="s">
        <v>9</v>
      </c>
      <c r="D3" s="12" t="n">
        <f aca="false">Náklady!J32</f>
        <v>0</v>
      </c>
    </row>
    <row r="4" customFormat="false" ht="24" hidden="false" customHeight="true" outlineLevel="0" collapsed="false">
      <c r="A4" s="9" t="s">
        <v>10</v>
      </c>
      <c r="B4" s="13" t="s">
        <v>11</v>
      </c>
      <c r="C4" s="14" t="s">
        <v>12</v>
      </c>
      <c r="D4" s="15" t="e">
        <f aca="false">D5+D12+D25</f>
        <v>#NAME?</v>
      </c>
    </row>
    <row r="5" customFormat="false" ht="24" hidden="false" customHeight="true" outlineLevel="0" collapsed="false">
      <c r="A5" s="9" t="s">
        <v>13</v>
      </c>
      <c r="B5" s="16" t="s">
        <v>14</v>
      </c>
      <c r="C5" s="17" t="s">
        <v>15</v>
      </c>
      <c r="D5" s="18" t="n">
        <f aca="false">SUM(D6:D11)</f>
        <v>0</v>
      </c>
    </row>
    <row r="6" customFormat="false" ht="20.1" hidden="false" customHeight="true" outlineLevel="0" collapsed="false">
      <c r="A6" s="9" t="s">
        <v>16</v>
      </c>
      <c r="B6" s="19" t="s">
        <v>17</v>
      </c>
      <c r="C6" s="20" t="s">
        <v>18</v>
      </c>
      <c r="D6" s="21" t="n">
        <f aca="false">Aktiva!T56-Aktiva!O56</f>
        <v>0</v>
      </c>
    </row>
    <row r="7" customFormat="false" ht="20.1" hidden="false" customHeight="true" outlineLevel="0" collapsed="false">
      <c r="A7" s="9" t="s">
        <v>19</v>
      </c>
      <c r="B7" s="19" t="s">
        <v>20</v>
      </c>
      <c r="C7" s="20" t="s">
        <v>21</v>
      </c>
      <c r="D7" s="21" t="n">
        <f aca="false">Aktiva!T57-Aktiva!O57</f>
        <v>0</v>
      </c>
    </row>
    <row r="8" customFormat="false" ht="20.1" hidden="false" customHeight="true" outlineLevel="0" collapsed="false">
      <c r="A8" s="9" t="s">
        <v>22</v>
      </c>
      <c r="B8" s="19" t="s">
        <v>23</v>
      </c>
      <c r="C8" s="20" t="s">
        <v>24</v>
      </c>
      <c r="D8" s="21" t="n">
        <f aca="false">Aktiva!T58-Aktiva!O58</f>
        <v>0</v>
      </c>
    </row>
    <row r="9" customFormat="false" ht="20.1" hidden="false" customHeight="true" outlineLevel="0" collapsed="false">
      <c r="A9" s="9" t="s">
        <v>25</v>
      </c>
      <c r="B9" s="19" t="s">
        <v>26</v>
      </c>
      <c r="C9" s="20" t="s">
        <v>27</v>
      </c>
      <c r="D9" s="21" t="n">
        <f aca="false">Aktiva!T59-Aktiva!O59</f>
        <v>0</v>
      </c>
    </row>
    <row r="10" customFormat="false" ht="20.1" hidden="false" customHeight="true" outlineLevel="0" collapsed="false">
      <c r="A10" s="9" t="s">
        <v>28</v>
      </c>
      <c r="B10" s="19" t="s">
        <v>29</v>
      </c>
      <c r="C10" s="20" t="s">
        <v>30</v>
      </c>
      <c r="D10" s="21" t="n">
        <f aca="false">Aktiva!T60-Aktiva!O60</f>
        <v>0</v>
      </c>
    </row>
    <row r="11" customFormat="false" ht="20.1" hidden="false" customHeight="true" outlineLevel="0" collapsed="false">
      <c r="A11" s="9" t="s">
        <v>31</v>
      </c>
      <c r="B11" s="19" t="s">
        <v>32</v>
      </c>
      <c r="C11" s="20" t="s">
        <v>33</v>
      </c>
      <c r="D11" s="21" t="n">
        <f aca="false">Aktiva!T61-Aktiva!O61</f>
        <v>0</v>
      </c>
    </row>
    <row r="12" customFormat="false" ht="24" hidden="false" customHeight="true" outlineLevel="0" collapsed="false">
      <c r="A12" s="9" t="s">
        <v>34</v>
      </c>
      <c r="B12" s="16" t="s">
        <v>35</v>
      </c>
      <c r="C12" s="17" t="s">
        <v>36</v>
      </c>
      <c r="D12" s="18" t="e">
        <f aca="false">SUM(D13:D24)</f>
        <v>#NAME?</v>
      </c>
    </row>
    <row r="13" customFormat="false" ht="20.1" hidden="false" customHeight="true" outlineLevel="0" collapsed="false">
      <c r="A13" s="9" t="s">
        <v>37</v>
      </c>
      <c r="B13" s="19" t="s">
        <v>38</v>
      </c>
      <c r="C13" s="20" t="s">
        <v>39</v>
      </c>
      <c r="D13" s="21" t="n">
        <f aca="false">Aktiva!T63-Aktiva!O63</f>
        <v>0</v>
      </c>
    </row>
    <row r="14" customFormat="false" ht="20.1" hidden="false" customHeight="true" outlineLevel="0" collapsed="false">
      <c r="A14" s="9" t="s">
        <v>40</v>
      </c>
      <c r="B14" s="19" t="s">
        <v>41</v>
      </c>
      <c r="C14" s="20" t="s">
        <v>42</v>
      </c>
      <c r="D14" s="21" t="n">
        <f aca="false">Aktiva!T64-Aktiva!O64</f>
        <v>0</v>
      </c>
    </row>
    <row r="15" customFormat="false" ht="20.1" hidden="false" customHeight="true" outlineLevel="0" collapsed="false">
      <c r="A15" s="9" t="s">
        <v>43</v>
      </c>
      <c r="B15" s="19" t="s">
        <v>44</v>
      </c>
      <c r="C15" s="20" t="s">
        <v>45</v>
      </c>
      <c r="D15" s="21" t="n">
        <f aca="false">Aktiva!T65-Aktiva!O65</f>
        <v>0</v>
      </c>
    </row>
    <row r="16" customFormat="false" ht="20.1" hidden="false" customHeight="true" outlineLevel="0" collapsed="false">
      <c r="A16" s="9" t="s">
        <v>46</v>
      </c>
      <c r="B16" s="19" t="s">
        <v>47</v>
      </c>
      <c r="C16" s="20" t="s">
        <v>48</v>
      </c>
      <c r="D16" s="21" t="n">
        <f aca="false">Aktiva!T66-Aktiva!O66</f>
        <v>0</v>
      </c>
    </row>
    <row r="17" customFormat="false" ht="20.1" hidden="false" customHeight="true" outlineLevel="0" collapsed="false">
      <c r="A17" s="9" t="s">
        <v>49</v>
      </c>
      <c r="B17" s="19" t="s">
        <v>50</v>
      </c>
      <c r="C17" s="20" t="s">
        <v>51</v>
      </c>
      <c r="D17" s="21" t="n">
        <f aca="false">Aktiva!T68-Aktiva!O68</f>
        <v>0</v>
      </c>
    </row>
    <row r="18" customFormat="false" ht="20.1" hidden="false" customHeight="true" outlineLevel="0" collapsed="false">
      <c r="A18" s="9" t="s">
        <v>52</v>
      </c>
      <c r="B18" s="19" t="s">
        <v>53</v>
      </c>
      <c r="C18" s="20" t="s">
        <v>54</v>
      </c>
      <c r="D18" s="21" t="n">
        <f aca="false">Aktiva!T69-Aktiva!O69</f>
        <v>0</v>
      </c>
    </row>
    <row r="19" customFormat="false" ht="20.1" hidden="false" customHeight="true" outlineLevel="0" collapsed="false">
      <c r="A19" s="9" t="s">
        <v>55</v>
      </c>
      <c r="B19" s="19" t="s">
        <v>56</v>
      </c>
      <c r="C19" s="20" t="s">
        <v>57</v>
      </c>
      <c r="D19" s="21" t="e">
        <f aca="false">aktiva!#ref!-aktiva!#ref!</f>
        <v>#NAME?</v>
      </c>
    </row>
    <row r="20" customFormat="false" ht="20.1" hidden="false" customHeight="true" outlineLevel="0" collapsed="false">
      <c r="A20" s="9" t="s">
        <v>58</v>
      </c>
      <c r="B20" s="19" t="s">
        <v>59</v>
      </c>
      <c r="C20" s="20" t="s">
        <v>60</v>
      </c>
      <c r="D20" s="21" t="n">
        <f aca="false">Aktiva!T70-Aktiva!O70</f>
        <v>0</v>
      </c>
    </row>
    <row r="21" customFormat="false" ht="20.1" hidden="false" customHeight="true" outlineLevel="0" collapsed="false">
      <c r="A21" s="9" t="s">
        <v>61</v>
      </c>
      <c r="B21" s="19" t="s">
        <v>62</v>
      </c>
      <c r="C21" s="20" t="s">
        <v>63</v>
      </c>
      <c r="D21" s="21" t="n">
        <f aca="false">Aktiva!T73-Aktiva!O73</f>
        <v>0</v>
      </c>
    </row>
    <row r="22" customFormat="false" ht="20.1" hidden="false" customHeight="true" outlineLevel="0" collapsed="false">
      <c r="A22" s="9" t="s">
        <v>64</v>
      </c>
      <c r="B22" s="19" t="s">
        <v>65</v>
      </c>
      <c r="C22" s="20" t="s">
        <v>66</v>
      </c>
      <c r="D22" s="21" t="n">
        <f aca="false">Aktiva!T74-Aktiva!O74</f>
        <v>0</v>
      </c>
    </row>
    <row r="23" customFormat="false" ht="20.1" hidden="false" customHeight="true" outlineLevel="0" collapsed="false">
      <c r="A23" s="9" t="s">
        <v>67</v>
      </c>
      <c r="B23" s="19" t="s">
        <v>68</v>
      </c>
      <c r="C23" s="20" t="s">
        <v>69</v>
      </c>
      <c r="D23" s="21" t="n">
        <f aca="false">Aktiva!T75-Aktiva!O75</f>
        <v>0</v>
      </c>
    </row>
    <row r="24" customFormat="false" ht="20.1" hidden="false" customHeight="true" outlineLevel="0" collapsed="false">
      <c r="A24" s="9" t="s">
        <v>70</v>
      </c>
      <c r="B24" s="19" t="s">
        <v>71</v>
      </c>
      <c r="C24" s="20" t="s">
        <v>72</v>
      </c>
      <c r="D24" s="21" t="e">
        <f aca="false">Aktiva!O79-Aktiva!T79+Aktiva!O80-Aktiva!T80+aktiva!#ref!-aktiva!#ref!+Aktiva!O81-Aktiva!T81</f>
        <v>#NAME?</v>
      </c>
    </row>
    <row r="25" customFormat="false" ht="24" hidden="false" customHeight="true" outlineLevel="0" collapsed="false">
      <c r="A25" s="9" t="s">
        <v>73</v>
      </c>
      <c r="B25" s="16" t="s">
        <v>74</v>
      </c>
      <c r="C25" s="17" t="s">
        <v>75</v>
      </c>
      <c r="D25" s="18" t="n">
        <f aca="false">SUM(D26:D37)</f>
        <v>-12626.24</v>
      </c>
    </row>
    <row r="26" customFormat="false" ht="20.1" hidden="false" customHeight="true" outlineLevel="0" collapsed="false">
      <c r="A26" s="9" t="s">
        <v>76</v>
      </c>
      <c r="B26" s="19" t="s">
        <v>77</v>
      </c>
      <c r="C26" s="20" t="s">
        <v>78</v>
      </c>
      <c r="D26" s="21" t="n">
        <f aca="false">Pasiva!E33-Pasiva!M33</f>
        <v>-10499.55</v>
      </c>
    </row>
    <row r="27" customFormat="false" ht="20.1" hidden="false" customHeight="true" outlineLevel="0" collapsed="false">
      <c r="A27" s="9" t="s">
        <v>79</v>
      </c>
      <c r="B27" s="19" t="s">
        <v>80</v>
      </c>
      <c r="C27" s="20" t="s">
        <v>81</v>
      </c>
      <c r="D27" s="21" t="n">
        <f aca="false">Pasiva!E34-Pasiva!M34</f>
        <v>161.07</v>
      </c>
    </row>
    <row r="28" customFormat="false" ht="20.1" hidden="false" customHeight="true" outlineLevel="0" collapsed="false">
      <c r="A28" s="9" t="s">
        <v>82</v>
      </c>
      <c r="B28" s="19" t="s">
        <v>83</v>
      </c>
      <c r="C28" s="20" t="s">
        <v>84</v>
      </c>
      <c r="D28" s="21" t="n">
        <f aca="false">Pasiva!E35-Pasiva!M35</f>
        <v>-371.280000000001</v>
      </c>
    </row>
    <row r="29" customFormat="false" ht="20.1" hidden="false" customHeight="true" outlineLevel="0" collapsed="false">
      <c r="A29" s="9" t="s">
        <v>85</v>
      </c>
      <c r="B29" s="19" t="s">
        <v>86</v>
      </c>
      <c r="C29" s="20" t="s">
        <v>87</v>
      </c>
      <c r="D29" s="21" t="n">
        <f aca="false">Pasiva!E36-Pasiva!M36</f>
        <v>1163.1</v>
      </c>
    </row>
    <row r="30" customFormat="false" ht="20.1" hidden="false" customHeight="true" outlineLevel="0" collapsed="false">
      <c r="A30" s="9" t="s">
        <v>88</v>
      </c>
      <c r="B30" s="19" t="s">
        <v>89</v>
      </c>
      <c r="C30" s="20" t="s">
        <v>90</v>
      </c>
      <c r="D30" s="21" t="n">
        <f aca="false">Pasiva!E37-Pasiva!M37</f>
        <v>0</v>
      </c>
    </row>
    <row r="31" customFormat="false" ht="20.1" hidden="false" customHeight="true" outlineLevel="0" collapsed="false">
      <c r="A31" s="9" t="s">
        <v>91</v>
      </c>
      <c r="B31" s="19" t="s">
        <v>92</v>
      </c>
      <c r="C31" s="20" t="s">
        <v>93</v>
      </c>
      <c r="D31" s="21" t="n">
        <f aca="false">Pasiva!E38-Pasiva!M38</f>
        <v>0</v>
      </c>
    </row>
    <row r="32" customFormat="false" ht="20.1" hidden="false" customHeight="true" outlineLevel="0" collapsed="false">
      <c r="A32" s="9" t="s">
        <v>94</v>
      </c>
      <c r="B32" s="19" t="s">
        <v>95</v>
      </c>
      <c r="C32" s="20" t="s">
        <v>96</v>
      </c>
      <c r="D32" s="21" t="n">
        <f aca="false">Pasiva!E39-Pasiva!M39</f>
        <v>0</v>
      </c>
    </row>
    <row r="33" customFormat="false" ht="20.1" hidden="false" customHeight="true" outlineLevel="0" collapsed="false">
      <c r="A33" s="9" t="s">
        <v>97</v>
      </c>
      <c r="B33" s="19" t="s">
        <v>98</v>
      </c>
      <c r="C33" s="20" t="s">
        <v>66</v>
      </c>
      <c r="D33" s="21" t="n">
        <f aca="false">Pasiva!E40-Pasiva!M40</f>
        <v>0</v>
      </c>
    </row>
    <row r="34" customFormat="false" ht="20.1" hidden="false" customHeight="true" outlineLevel="0" collapsed="false">
      <c r="A34" s="9" t="s">
        <v>99</v>
      </c>
      <c r="B34" s="19" t="s">
        <v>100</v>
      </c>
      <c r="C34" s="20" t="s">
        <v>101</v>
      </c>
      <c r="D34" s="21" t="n">
        <f aca="false">Pasiva!E41-Pasiva!M41</f>
        <v>-41.42</v>
      </c>
    </row>
    <row r="35" customFormat="false" ht="20.1" hidden="false" customHeight="true" outlineLevel="0" collapsed="false">
      <c r="A35" s="9" t="s">
        <v>102</v>
      </c>
      <c r="B35" s="19" t="s">
        <v>103</v>
      </c>
      <c r="C35" s="20" t="s">
        <v>104</v>
      </c>
      <c r="D35" s="21" t="n">
        <f aca="false">Pasiva!E44-Pasiva!M44</f>
        <v>0</v>
      </c>
    </row>
    <row r="36" customFormat="false" ht="20.1" hidden="false" customHeight="true" outlineLevel="0" collapsed="false">
      <c r="A36" s="9" t="s">
        <v>105</v>
      </c>
      <c r="B36" s="19" t="s">
        <v>106</v>
      </c>
      <c r="C36" s="20" t="s">
        <v>107</v>
      </c>
      <c r="D36" s="21" t="n">
        <f aca="false">Pasiva!E45-Pasiva!M45</f>
        <v>0</v>
      </c>
    </row>
    <row r="37" customFormat="false" ht="20.1" hidden="false" customHeight="true" outlineLevel="0" collapsed="false">
      <c r="A37" s="9" t="s">
        <v>108</v>
      </c>
      <c r="B37" s="19" t="s">
        <v>109</v>
      </c>
      <c r="C37" s="20" t="s">
        <v>110</v>
      </c>
      <c r="D37" s="21" t="n">
        <f aca="false">Pasiva!E23-Pasiva!M23</f>
        <v>-3038.16</v>
      </c>
    </row>
    <row r="38" customFormat="false" ht="24" hidden="false" customHeight="true" outlineLevel="0" collapsed="false">
      <c r="A38" s="9" t="s">
        <v>111</v>
      </c>
      <c r="B38" s="16" t="s">
        <v>112</v>
      </c>
      <c r="C38" s="17" t="s">
        <v>113</v>
      </c>
      <c r="D38" s="18" t="e">
        <f aca="false">SUM(D39:D41)</f>
        <v>#NAME?</v>
      </c>
    </row>
    <row r="39" customFormat="false" ht="20.1" hidden="false" customHeight="true" outlineLevel="0" collapsed="false">
      <c r="A39" s="9" t="s">
        <v>114</v>
      </c>
      <c r="B39" s="19" t="s">
        <v>115</v>
      </c>
      <c r="C39" s="20" t="s">
        <v>116</v>
      </c>
      <c r="D39" s="21" t="n">
        <f aca="false">Aktiva!T83-Aktiva!O83</f>
        <v>0</v>
      </c>
    </row>
    <row r="40" customFormat="false" ht="20.1" hidden="false" customHeight="true" outlineLevel="0" collapsed="false">
      <c r="A40" s="9" t="s">
        <v>117</v>
      </c>
      <c r="B40" s="19" t="s">
        <v>118</v>
      </c>
      <c r="C40" s="20" t="s">
        <v>119</v>
      </c>
      <c r="D40" s="21" t="n">
        <f aca="false">Aktiva!T84-Aktiva!O84</f>
        <v>0</v>
      </c>
    </row>
    <row r="41" customFormat="false" ht="20.1" hidden="false" customHeight="true" outlineLevel="0" collapsed="false">
      <c r="A41" s="9" t="s">
        <v>120</v>
      </c>
      <c r="B41" s="19" t="s">
        <v>121</v>
      </c>
      <c r="C41" s="20" t="s">
        <v>122</v>
      </c>
      <c r="D41" s="21" t="e">
        <f aca="false">aktiva!#ref!-aktiva!#ref!</f>
        <v>#NAME?</v>
      </c>
    </row>
    <row r="42" customFormat="false" ht="24" hidden="false" customHeight="true" outlineLevel="0" collapsed="false">
      <c r="A42" s="9" t="s">
        <v>123</v>
      </c>
      <c r="B42" s="16" t="s">
        <v>124</v>
      </c>
      <c r="C42" s="17" t="s">
        <v>125</v>
      </c>
      <c r="D42" s="18" t="e">
        <f aca="false">SUM(D43:D45)</f>
        <v>#NAME?</v>
      </c>
    </row>
    <row r="43" customFormat="false" ht="20.1" hidden="false" customHeight="true" outlineLevel="0" collapsed="false">
      <c r="A43" s="9" t="s">
        <v>126</v>
      </c>
      <c r="B43" s="19" t="s">
        <v>127</v>
      </c>
      <c r="C43" s="20" t="s">
        <v>128</v>
      </c>
      <c r="D43" s="21" t="n">
        <f aca="false">Pasiva!E47-Pasiva!M47</f>
        <v>0</v>
      </c>
    </row>
    <row r="44" customFormat="false" ht="20.1" hidden="false" customHeight="true" outlineLevel="0" collapsed="false">
      <c r="A44" s="9" t="s">
        <v>129</v>
      </c>
      <c r="B44" s="19" t="s">
        <v>130</v>
      </c>
      <c r="C44" s="20" t="s">
        <v>131</v>
      </c>
      <c r="D44" s="21" t="n">
        <f aca="false">Pasiva!E48-Pasiva!M48</f>
        <v>-121835.46</v>
      </c>
    </row>
    <row r="45" customFormat="false" ht="20.1" hidden="false" customHeight="true" outlineLevel="0" collapsed="false">
      <c r="A45" s="9" t="s">
        <v>132</v>
      </c>
      <c r="B45" s="19" t="s">
        <v>133</v>
      </c>
      <c r="C45" s="20" t="s">
        <v>134</v>
      </c>
      <c r="D45" s="21" t="e">
        <f aca="false">pasiva!#ref!-pasiva!#ref!</f>
        <v>#NAME?</v>
      </c>
    </row>
    <row r="46" customFormat="false" ht="24" hidden="false" customHeight="true" outlineLevel="0" collapsed="false">
      <c r="A46" s="9" t="s">
        <v>135</v>
      </c>
      <c r="B46" s="13" t="s">
        <v>136</v>
      </c>
      <c r="C46" s="14" t="s">
        <v>137</v>
      </c>
      <c r="D46" s="15" t="e">
        <f aca="false">D2+D3+D4+D38+D42</f>
        <v>#NAME?</v>
      </c>
    </row>
    <row r="47" customFormat="false" ht="24" hidden="false" customHeight="true" outlineLevel="0" collapsed="false">
      <c r="A47" s="9" t="s">
        <v>138</v>
      </c>
      <c r="B47" s="16" t="s">
        <v>139</v>
      </c>
      <c r="C47" s="17" t="s">
        <v>140</v>
      </c>
      <c r="D47" s="18" t="n">
        <f aca="false">SUM(D48:D70)</f>
        <v>86167</v>
      </c>
    </row>
    <row r="48" customFormat="false" ht="20.1" hidden="false" customHeight="true" outlineLevel="0" collapsed="false">
      <c r="A48" s="9" t="s">
        <v>141</v>
      </c>
      <c r="B48" s="19" t="s">
        <v>142</v>
      </c>
      <c r="C48" s="20" t="s">
        <v>143</v>
      </c>
      <c r="D48" s="21" t="n">
        <f aca="false">Aktiva!P10-Aktiva!K10</f>
        <v>0</v>
      </c>
    </row>
    <row r="49" customFormat="false" ht="20.1" hidden="false" customHeight="true" outlineLevel="0" collapsed="false">
      <c r="A49" s="9" t="s">
        <v>144</v>
      </c>
      <c r="B49" s="19" t="s">
        <v>145</v>
      </c>
      <c r="C49" s="20" t="s">
        <v>146</v>
      </c>
      <c r="D49" s="21" t="n">
        <f aca="false">Aktiva!P11-Aktiva!K11</f>
        <v>0</v>
      </c>
    </row>
    <row r="50" customFormat="false" ht="20.1" hidden="false" customHeight="true" outlineLevel="0" collapsed="false">
      <c r="A50" s="9" t="s">
        <v>147</v>
      </c>
      <c r="B50" s="19" t="s">
        <v>148</v>
      </c>
      <c r="C50" s="20" t="s">
        <v>149</v>
      </c>
      <c r="D50" s="21" t="n">
        <f aca="false">Aktiva!P12-Aktiva!K12</f>
        <v>0</v>
      </c>
    </row>
    <row r="51" customFormat="false" ht="20.1" hidden="false" customHeight="true" outlineLevel="0" collapsed="false">
      <c r="A51" s="9" t="s">
        <v>150</v>
      </c>
      <c r="B51" s="19" t="s">
        <v>151</v>
      </c>
      <c r="C51" s="20" t="s">
        <v>152</v>
      </c>
      <c r="D51" s="21" t="n">
        <f aca="false">Aktiva!P13-Aktiva!K13</f>
        <v>0</v>
      </c>
    </row>
    <row r="52" customFormat="false" ht="20.1" hidden="false" customHeight="true" outlineLevel="0" collapsed="false">
      <c r="A52" s="9" t="s">
        <v>153</v>
      </c>
      <c r="B52" s="19" t="s">
        <v>154</v>
      </c>
      <c r="C52" s="20" t="s">
        <v>155</v>
      </c>
      <c r="D52" s="21" t="n">
        <f aca="false">Aktiva!P14-Aktiva!K14</f>
        <v>0</v>
      </c>
    </row>
    <row r="53" customFormat="false" ht="20.1" hidden="false" customHeight="true" outlineLevel="0" collapsed="false">
      <c r="A53" s="9" t="s">
        <v>156</v>
      </c>
      <c r="B53" s="19" t="s">
        <v>157</v>
      </c>
      <c r="C53" s="20" t="s">
        <v>158</v>
      </c>
      <c r="D53" s="21" t="n">
        <f aca="false">Aktiva!P15-Aktiva!K15</f>
        <v>0</v>
      </c>
    </row>
    <row r="54" customFormat="false" ht="20.1" hidden="false" customHeight="true" outlineLevel="0" collapsed="false">
      <c r="A54" s="9" t="s">
        <v>159</v>
      </c>
      <c r="B54" s="19" t="s">
        <v>160</v>
      </c>
      <c r="C54" s="20" t="s">
        <v>161</v>
      </c>
      <c r="D54" s="21" t="n">
        <f aca="false">Aktiva!P17-Aktiva!K17</f>
        <v>0</v>
      </c>
    </row>
    <row r="55" customFormat="false" ht="20.1" hidden="false" customHeight="true" outlineLevel="0" collapsed="false">
      <c r="A55" s="9" t="s">
        <v>162</v>
      </c>
      <c r="B55" s="19" t="s">
        <v>163</v>
      </c>
      <c r="C55" s="20" t="s">
        <v>164</v>
      </c>
      <c r="D55" s="21" t="n">
        <f aca="false">Aktiva!P18-Aktiva!K18</f>
        <v>0</v>
      </c>
    </row>
    <row r="56" customFormat="false" ht="20.1" hidden="false" customHeight="true" outlineLevel="0" collapsed="false">
      <c r="A56" s="9" t="s">
        <v>165</v>
      </c>
      <c r="B56" s="19" t="s">
        <v>166</v>
      </c>
      <c r="C56" s="20" t="s">
        <v>167</v>
      </c>
      <c r="D56" s="21" t="n">
        <f aca="false">Aktiva!P19-Aktiva!K19</f>
        <v>42479.5</v>
      </c>
    </row>
    <row r="57" customFormat="false" ht="20.1" hidden="false" customHeight="true" outlineLevel="0" collapsed="false">
      <c r="A57" s="9" t="s">
        <v>168</v>
      </c>
      <c r="B57" s="19" t="s">
        <v>169</v>
      </c>
      <c r="C57" s="20" t="s">
        <v>170</v>
      </c>
      <c r="D57" s="21" t="n">
        <f aca="false">Aktiva!P20-Aktiva!K20</f>
        <v>17460.22</v>
      </c>
    </row>
    <row r="58" customFormat="false" ht="20.1" hidden="false" customHeight="true" outlineLevel="0" collapsed="false">
      <c r="A58" s="9" t="s">
        <v>171</v>
      </c>
      <c r="B58" s="19" t="s">
        <v>172</v>
      </c>
      <c r="C58" s="20" t="s">
        <v>173</v>
      </c>
      <c r="D58" s="21" t="n">
        <f aca="false">Aktiva!P21-Aktiva!K21</f>
        <v>2450</v>
      </c>
    </row>
    <row r="59" customFormat="false" ht="20.1" hidden="false" customHeight="true" outlineLevel="0" collapsed="false">
      <c r="A59" s="9" t="s">
        <v>174</v>
      </c>
      <c r="B59" s="19" t="s">
        <v>175</v>
      </c>
      <c r="C59" s="20" t="s">
        <v>176</v>
      </c>
      <c r="D59" s="21" t="n">
        <f aca="false">Aktiva!P22-Aktiva!K22</f>
        <v>1708</v>
      </c>
    </row>
    <row r="60" customFormat="false" ht="20.1" hidden="false" customHeight="true" outlineLevel="0" collapsed="false">
      <c r="A60" s="9" t="s">
        <v>177</v>
      </c>
      <c r="B60" s="19" t="s">
        <v>178</v>
      </c>
      <c r="C60" s="20" t="s">
        <v>179</v>
      </c>
      <c r="D60" s="21" t="n">
        <f aca="false">Aktiva!P23-Aktiva!K23</f>
        <v>0</v>
      </c>
    </row>
    <row r="61" customFormat="false" ht="20.1" hidden="false" customHeight="true" outlineLevel="0" collapsed="false">
      <c r="A61" s="9" t="s">
        <v>180</v>
      </c>
      <c r="B61" s="19" t="s">
        <v>181</v>
      </c>
      <c r="C61" s="20" t="s">
        <v>182</v>
      </c>
      <c r="D61" s="21" t="n">
        <f aca="false">Aktiva!P24-Aktiva!K24</f>
        <v>0</v>
      </c>
    </row>
    <row r="62" customFormat="false" ht="20.1" hidden="false" customHeight="true" outlineLevel="0" collapsed="false">
      <c r="A62" s="9" t="s">
        <v>183</v>
      </c>
      <c r="B62" s="19" t="s">
        <v>184</v>
      </c>
      <c r="C62" s="20" t="s">
        <v>185</v>
      </c>
      <c r="D62" s="21" t="n">
        <f aca="false">Aktiva!P25-Aktiva!K25</f>
        <v>22069.28</v>
      </c>
    </row>
    <row r="63" customFormat="false" ht="20.1" hidden="false" customHeight="true" outlineLevel="0" collapsed="false">
      <c r="A63" s="9" t="s">
        <v>186</v>
      </c>
      <c r="B63" s="19" t="s">
        <v>187</v>
      </c>
      <c r="C63" s="20" t="s">
        <v>188</v>
      </c>
      <c r="D63" s="21" t="n">
        <f aca="false">Aktiva!P26-Aktiva!K26</f>
        <v>0</v>
      </c>
    </row>
    <row r="64" customFormat="false" ht="20.1" hidden="false" customHeight="true" outlineLevel="0" collapsed="false">
      <c r="A64" s="9" t="s">
        <v>189</v>
      </c>
      <c r="B64" s="19" t="s">
        <v>190</v>
      </c>
      <c r="C64" s="20" t="s">
        <v>191</v>
      </c>
      <c r="D64" s="21" t="n">
        <f aca="false">Aktiva!P27-Aktiva!K27</f>
        <v>0</v>
      </c>
    </row>
    <row r="65" customFormat="false" ht="20.1" hidden="false" customHeight="true" outlineLevel="0" collapsed="false">
      <c r="A65" s="9" t="s">
        <v>192</v>
      </c>
      <c r="B65" s="19" t="s">
        <v>193</v>
      </c>
      <c r="C65" s="20" t="s">
        <v>194</v>
      </c>
      <c r="D65" s="21" t="n">
        <f aca="false">Aktiva!P29-Aktiva!K29</f>
        <v>0</v>
      </c>
    </row>
    <row r="66" customFormat="false" ht="20.1" hidden="false" customHeight="true" outlineLevel="0" collapsed="false">
      <c r="A66" s="9" t="s">
        <v>195</v>
      </c>
      <c r="B66" s="19" t="s">
        <v>196</v>
      </c>
      <c r="C66" s="20" t="s">
        <v>197</v>
      </c>
      <c r="D66" s="21" t="n">
        <f aca="false">Aktiva!P30-Aktiva!K30</f>
        <v>0</v>
      </c>
    </row>
    <row r="67" customFormat="false" ht="20.1" hidden="false" customHeight="true" outlineLevel="0" collapsed="false">
      <c r="A67" s="9" t="s">
        <v>198</v>
      </c>
      <c r="B67" s="19" t="s">
        <v>199</v>
      </c>
      <c r="C67" s="20" t="s">
        <v>200</v>
      </c>
      <c r="D67" s="21" t="n">
        <f aca="false">Aktiva!P31-Aktiva!K31</f>
        <v>0</v>
      </c>
    </row>
    <row r="68" customFormat="false" ht="20.1" hidden="false" customHeight="true" outlineLevel="0" collapsed="false">
      <c r="A68" s="9" t="s">
        <v>201</v>
      </c>
      <c r="B68" s="19" t="s">
        <v>202</v>
      </c>
      <c r="C68" s="20" t="s">
        <v>203</v>
      </c>
      <c r="D68" s="21" t="n">
        <f aca="false">Aktiva!P32-Aktiva!K32</f>
        <v>0</v>
      </c>
    </row>
    <row r="69" customFormat="false" ht="20.1" hidden="false" customHeight="true" outlineLevel="0" collapsed="false">
      <c r="A69" s="9" t="s">
        <v>204</v>
      </c>
      <c r="B69" s="19" t="s">
        <v>205</v>
      </c>
      <c r="C69" s="20" t="s">
        <v>206</v>
      </c>
      <c r="D69" s="21" t="n">
        <f aca="false">Aktiva!P33-Aktiva!K33</f>
        <v>0</v>
      </c>
    </row>
    <row r="70" customFormat="false" ht="20.1" hidden="false" customHeight="true" outlineLevel="0" collapsed="false">
      <c r="A70" s="9" t="s">
        <v>207</v>
      </c>
      <c r="B70" s="19" t="s">
        <v>208</v>
      </c>
      <c r="C70" s="20" t="s">
        <v>209</v>
      </c>
      <c r="D70" s="21" t="n">
        <f aca="false">Aktiva!P34-Aktiva!K34</f>
        <v>0</v>
      </c>
    </row>
    <row r="71" customFormat="false" ht="24" hidden="false" customHeight="true" outlineLevel="0" collapsed="false">
      <c r="A71" s="9" t="s">
        <v>210</v>
      </c>
      <c r="B71" s="16" t="s">
        <v>211</v>
      </c>
      <c r="C71" s="17" t="s">
        <v>212</v>
      </c>
      <c r="D71" s="18" t="n">
        <f aca="false">-D3</f>
        <v>0</v>
      </c>
    </row>
    <row r="72" customFormat="false" ht="24" hidden="false" customHeight="true" outlineLevel="0" collapsed="false">
      <c r="A72" s="9" t="s">
        <v>213</v>
      </c>
      <c r="B72" s="13" t="s">
        <v>214</v>
      </c>
      <c r="C72" s="14" t="s">
        <v>215</v>
      </c>
      <c r="D72" s="15" t="n">
        <f aca="false">D47+D71</f>
        <v>86167</v>
      </c>
    </row>
    <row r="73" customFormat="false" ht="24" hidden="false" customHeight="true" outlineLevel="0" collapsed="false">
      <c r="A73" s="9" t="s">
        <v>216</v>
      </c>
      <c r="B73" s="13" t="s">
        <v>217</v>
      </c>
      <c r="C73" s="14" t="s">
        <v>218</v>
      </c>
      <c r="D73" s="15" t="e">
        <f aca="false">D46+D72</f>
        <v>#NAME?</v>
      </c>
    </row>
    <row r="74" customFormat="false" ht="24" hidden="false" customHeight="true" outlineLevel="0" collapsed="false">
      <c r="A74" s="9" t="s">
        <v>219</v>
      </c>
      <c r="B74" s="16" t="s">
        <v>220</v>
      </c>
      <c r="C74" s="17" t="s">
        <v>221</v>
      </c>
      <c r="D74" s="18" t="n">
        <f aca="false">SUM(D75:D79)</f>
        <v>0</v>
      </c>
    </row>
    <row r="75" customFormat="false" ht="20.1" hidden="false" customHeight="true" outlineLevel="0" collapsed="false">
      <c r="A75" s="9" t="s">
        <v>222</v>
      </c>
      <c r="B75" s="19" t="s">
        <v>223</v>
      </c>
      <c r="C75" s="20" t="s">
        <v>224</v>
      </c>
      <c r="D75" s="21" t="n">
        <f aca="false">Pasiva!E8-Pasiva!M8</f>
        <v>0</v>
      </c>
    </row>
    <row r="76" customFormat="false" ht="20.1" hidden="false" customHeight="true" outlineLevel="0" collapsed="false">
      <c r="A76" s="9" t="s">
        <v>225</v>
      </c>
      <c r="B76" s="19" t="s">
        <v>226</v>
      </c>
      <c r="C76" s="20" t="s">
        <v>227</v>
      </c>
      <c r="D76" s="21" t="n">
        <f aca="false">Pasiva!E9-Pasiva!M9</f>
        <v>0</v>
      </c>
    </row>
    <row r="77" customFormat="false" ht="20.1" hidden="false" customHeight="true" outlineLevel="0" collapsed="false">
      <c r="A77" s="9" t="s">
        <v>228</v>
      </c>
      <c r="B77" s="19" t="s">
        <v>229</v>
      </c>
      <c r="C77" s="20" t="s">
        <v>230</v>
      </c>
      <c r="D77" s="21" t="n">
        <f aca="false">Pasiva!E10-Pasiva!M10</f>
        <v>0</v>
      </c>
    </row>
    <row r="78" customFormat="false" ht="20.1" hidden="false" customHeight="true" outlineLevel="0" collapsed="false">
      <c r="A78" s="9" t="s">
        <v>231</v>
      </c>
      <c r="B78" s="19" t="s">
        <v>232</v>
      </c>
      <c r="C78" s="20" t="s">
        <v>233</v>
      </c>
      <c r="D78" s="21" t="n">
        <f aca="false">-Pasiva!M16+Pasiva!E14-Pasiva!M14</f>
        <v>0</v>
      </c>
    </row>
    <row r="79" customFormat="false" ht="20.1" hidden="false" customHeight="true" outlineLevel="0" collapsed="false">
      <c r="A79" s="9" t="s">
        <v>234</v>
      </c>
      <c r="B79" s="19" t="s">
        <v>235</v>
      </c>
      <c r="C79" s="20" t="s">
        <v>236</v>
      </c>
      <c r="D79" s="21" t="n">
        <f aca="false">Pasiva!E15-Pasiva!M15</f>
        <v>0</v>
      </c>
    </row>
    <row r="80" customFormat="false" ht="24" hidden="false" customHeight="true" outlineLevel="0" collapsed="false">
      <c r="A80" s="9" t="s">
        <v>237</v>
      </c>
      <c r="B80" s="16" t="s">
        <v>238</v>
      </c>
      <c r="C80" s="17" t="s">
        <v>239</v>
      </c>
      <c r="D80" s="18" t="n">
        <f aca="false">SUM(D81:D88)</f>
        <v>11242.37</v>
      </c>
    </row>
    <row r="81" customFormat="false" ht="20.1" hidden="false" customHeight="true" outlineLevel="0" collapsed="false">
      <c r="A81" s="9" t="s">
        <v>240</v>
      </c>
      <c r="B81" s="19" t="s">
        <v>241</v>
      </c>
      <c r="C81" s="20" t="s">
        <v>242</v>
      </c>
      <c r="D81" s="21" t="n">
        <f aca="false">Pasiva!E25-Pasiva!M25</f>
        <v>976.78</v>
      </c>
    </row>
    <row r="82" customFormat="false" ht="20.1" hidden="false" customHeight="true" outlineLevel="0" collapsed="false">
      <c r="A82" s="9" t="s">
        <v>243</v>
      </c>
      <c r="B82" s="19" t="s">
        <v>244</v>
      </c>
      <c r="C82" s="20" t="s">
        <v>245</v>
      </c>
      <c r="D82" s="21" t="n">
        <f aca="false">Pasiva!E26-Pasiva!M26</f>
        <v>0</v>
      </c>
    </row>
    <row r="83" customFormat="false" ht="20.1" hidden="false" customHeight="true" outlineLevel="0" collapsed="false">
      <c r="A83" s="9" t="s">
        <v>246</v>
      </c>
      <c r="B83" s="19" t="s">
        <v>247</v>
      </c>
      <c r="C83" s="20" t="s">
        <v>248</v>
      </c>
      <c r="D83" s="21" t="n">
        <f aca="false">Pasiva!E27-Pasiva!M27</f>
        <v>0</v>
      </c>
    </row>
    <row r="84" customFormat="false" ht="20.1" hidden="false" customHeight="true" outlineLevel="0" collapsed="false">
      <c r="A84" s="9" t="s">
        <v>249</v>
      </c>
      <c r="B84" s="19" t="s">
        <v>250</v>
      </c>
      <c r="C84" s="20" t="s">
        <v>251</v>
      </c>
      <c r="D84" s="21" t="n">
        <f aca="false">Pasiva!E28-Pasiva!M28</f>
        <v>0</v>
      </c>
    </row>
    <row r="85" customFormat="false" ht="20.1" hidden="false" customHeight="true" outlineLevel="0" collapsed="false">
      <c r="A85" s="9" t="s">
        <v>252</v>
      </c>
      <c r="B85" s="19" t="s">
        <v>253</v>
      </c>
      <c r="C85" s="20" t="s">
        <v>254</v>
      </c>
      <c r="D85" s="21" t="n">
        <f aca="false">Pasiva!E29-Pasiva!M29</f>
        <v>0</v>
      </c>
    </row>
    <row r="86" customFormat="false" ht="20.1" hidden="false" customHeight="true" outlineLevel="0" collapsed="false">
      <c r="A86" s="9" t="s">
        <v>255</v>
      </c>
      <c r="B86" s="19" t="s">
        <v>256</v>
      </c>
      <c r="C86" s="20" t="s">
        <v>257</v>
      </c>
      <c r="D86" s="21" t="n">
        <f aca="false">Pasiva!E30-Pasiva!M30</f>
        <v>0</v>
      </c>
    </row>
    <row r="87" customFormat="false" ht="20.1" hidden="false" customHeight="true" outlineLevel="0" collapsed="false">
      <c r="A87" s="9" t="s">
        <v>258</v>
      </c>
      <c r="B87" s="19" t="s">
        <v>259</v>
      </c>
      <c r="C87" s="20" t="s">
        <v>260</v>
      </c>
      <c r="D87" s="21" t="n">
        <f aca="false">Pasiva!E43-Pasiva!M43</f>
        <v>10265.59</v>
      </c>
    </row>
    <row r="88" customFormat="false" ht="20.1" hidden="false" customHeight="true" outlineLevel="0" collapsed="false">
      <c r="A88" s="9" t="s">
        <v>261</v>
      </c>
      <c r="B88" s="19" t="s">
        <v>262</v>
      </c>
      <c r="C88" s="20" t="s">
        <v>263</v>
      </c>
      <c r="D88" s="21" t="n">
        <f aca="false">Pasiva!E21-Pasiva!M21</f>
        <v>0</v>
      </c>
    </row>
    <row r="89" customFormat="false" ht="24" hidden="false" customHeight="true" outlineLevel="0" collapsed="false">
      <c r="A89" s="9" t="s">
        <v>264</v>
      </c>
      <c r="B89" s="13" t="s">
        <v>265</v>
      </c>
      <c r="C89" s="14" t="s">
        <v>266</v>
      </c>
      <c r="D89" s="15" t="n">
        <f aca="false">D80+D74</f>
        <v>11242.37</v>
      </c>
    </row>
    <row r="90" customFormat="false" ht="24" hidden="false" customHeight="true" outlineLevel="0" collapsed="false">
      <c r="A90" s="9" t="s">
        <v>267</v>
      </c>
      <c r="B90" s="22" t="s">
        <v>268</v>
      </c>
      <c r="C90" s="23" t="s">
        <v>269</v>
      </c>
      <c r="D90" s="24" t="e">
        <f aca="false">D46</f>
        <v>#NAME?</v>
      </c>
    </row>
    <row r="91" customFormat="false" ht="24" hidden="false" customHeight="true" outlineLevel="0" collapsed="false">
      <c r="A91" s="9" t="s">
        <v>270</v>
      </c>
      <c r="B91" s="22" t="s">
        <v>271</v>
      </c>
      <c r="C91" s="23" t="s">
        <v>272</v>
      </c>
      <c r="D91" s="24" t="n">
        <f aca="false">D72</f>
        <v>86167</v>
      </c>
    </row>
    <row r="92" customFormat="false" ht="24" hidden="false" customHeight="true" outlineLevel="0" collapsed="false">
      <c r="A92" s="9" t="s">
        <v>273</v>
      </c>
      <c r="B92" s="22" t="s">
        <v>274</v>
      </c>
      <c r="C92" s="23" t="s">
        <v>275</v>
      </c>
      <c r="D92" s="24" t="n">
        <f aca="false">D89</f>
        <v>11242.37</v>
      </c>
    </row>
    <row r="93" customFormat="false" ht="24" hidden="false" customHeight="true" outlineLevel="0" collapsed="false">
      <c r="A93" s="9" t="s">
        <v>276</v>
      </c>
      <c r="B93" s="22" t="s">
        <v>277</v>
      </c>
      <c r="C93" s="23" t="s">
        <v>278</v>
      </c>
      <c r="D93" s="24" t="e">
        <f aca="false">SUM(D90:D92)</f>
        <v>#NAME?</v>
      </c>
    </row>
    <row r="94" customFormat="false" ht="24" hidden="false" customHeight="true" outlineLevel="0" collapsed="false">
      <c r="A94" s="9" t="s">
        <v>279</v>
      </c>
      <c r="B94" s="22" t="s">
        <v>280</v>
      </c>
      <c r="C94" s="23" t="s">
        <v>281</v>
      </c>
      <c r="D94" s="24" t="n">
        <f aca="false">Aktiva!T76</f>
        <v>0</v>
      </c>
    </row>
    <row r="95" customFormat="false" ht="24" hidden="false" customHeight="true" outlineLevel="0" collapsed="false">
      <c r="A95" s="9" t="s">
        <v>282</v>
      </c>
      <c r="B95" s="22" t="s">
        <v>283</v>
      </c>
      <c r="C95" s="23" t="s">
        <v>284</v>
      </c>
      <c r="D95" s="24" t="n">
        <f aca="false">Aktiva!O76</f>
        <v>0</v>
      </c>
    </row>
    <row r="96" customFormat="false" ht="24" hidden="false" customHeight="true" outlineLevel="0" collapsed="false">
      <c r="A96" s="25"/>
      <c r="B96" s="19"/>
      <c r="C96" s="19" t="s">
        <v>285</v>
      </c>
      <c r="D96" s="21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6" t="s">
        <v>286</v>
      </c>
    </row>
    <row r="99" customFormat="false" ht="24" hidden="false" customHeight="true" outlineLevel="0" collapsed="false">
      <c r="A99" s="26"/>
    </row>
    <row r="100" customFormat="false" ht="24" hidden="false" customHeight="true" outlineLevel="0" collapsed="false">
      <c r="A100" s="26" t="s">
        <v>287</v>
      </c>
    </row>
    <row r="101" customFormat="false" ht="24" hidden="false" customHeight="true" outlineLevel="0" collapsed="false">
      <c r="A101" s="26"/>
    </row>
    <row r="102" customFormat="false" ht="24" hidden="false" customHeight="true" outlineLevel="0" collapsed="false">
      <c r="A102" s="26" t="s">
        <v>288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36" activeCellId="0" sqref="B36"/>
    </sheetView>
  </sheetViews>
  <sheetFormatPr defaultRowHeight="13.8" zeroHeight="false" outlineLevelRow="0" outlineLevelCol="0"/>
  <cols>
    <col collapsed="false" customWidth="true" hidden="false" outlineLevel="0" max="36" min="1" style="4" width="2.57"/>
    <col collapsed="false" customWidth="true" hidden="false" outlineLevel="0" max="1025" min="37" style="4" width="9.12"/>
  </cols>
  <sheetData>
    <row r="1" customFormat="false" ht="18.75" hidden="false" customHeight="true" outlineLevel="0" collapsed="false">
      <c r="B1" s="27" t="s">
        <v>289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customFormat="false" ht="18" hidden="false" customHeight="true" outlineLevel="0" collapsed="false">
      <c r="B2" s="29" t="s">
        <v>290</v>
      </c>
      <c r="C2" s="29"/>
      <c r="D2" s="29"/>
      <c r="E2" s="29"/>
      <c r="F2" s="30"/>
      <c r="G2" s="30"/>
      <c r="H2" s="30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8"/>
      <c r="W2" s="28"/>
      <c r="X2" s="28"/>
      <c r="Y2" s="28"/>
      <c r="Z2" s="28"/>
      <c r="AA2" s="28"/>
      <c r="AB2" s="28"/>
      <c r="AJ2" s="28"/>
      <c r="AK2" s="28"/>
    </row>
    <row r="3" customFormat="false" ht="32.4" hidden="false" customHeight="false" outlineLevel="0" collapsed="false">
      <c r="B3" s="32" t="s">
        <v>291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28"/>
    </row>
    <row r="4" customFormat="false" ht="18.75" hidden="false" customHeight="true" outlineLevel="0" collapsed="false">
      <c r="B4" s="33"/>
      <c r="C4" s="33"/>
      <c r="D4" s="33"/>
      <c r="E4" s="33"/>
      <c r="F4" s="33"/>
      <c r="G4" s="33"/>
      <c r="H4" s="33"/>
      <c r="I4" s="33"/>
      <c r="J4" s="33"/>
      <c r="K4" s="34" t="s">
        <v>292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3"/>
      <c r="AC4" s="33"/>
      <c r="AD4" s="33"/>
      <c r="AE4" s="33"/>
      <c r="AF4" s="33"/>
      <c r="AG4" s="33"/>
      <c r="AH4" s="33"/>
      <c r="AI4" s="33"/>
      <c r="AJ4" s="33"/>
      <c r="AK4" s="28"/>
    </row>
    <row r="5" customFormat="false" ht="17.25" hidden="false" customHeight="true" outlineLevel="0" collapsed="false">
      <c r="B5" s="33"/>
      <c r="C5" s="33"/>
      <c r="D5" s="33"/>
      <c r="E5" s="33"/>
      <c r="F5" s="33"/>
      <c r="G5" s="33"/>
      <c r="H5" s="33"/>
      <c r="I5" s="33"/>
      <c r="J5" s="33"/>
      <c r="K5" s="34" t="s">
        <v>293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3"/>
      <c r="AC5" s="33"/>
      <c r="AD5" s="33"/>
      <c r="AE5" s="33"/>
      <c r="AF5" s="33"/>
      <c r="AG5" s="33"/>
      <c r="AH5" s="33"/>
      <c r="AI5" s="33"/>
      <c r="AJ5" s="33"/>
      <c r="AK5" s="28"/>
    </row>
    <row r="6" customFormat="false" ht="21" hidden="false" customHeight="true" outlineLevel="0" collapsed="false">
      <c r="J6" s="34" t="s">
        <v>294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K6" s="31"/>
    </row>
    <row r="7" customFormat="false" ht="18.75" hidden="false" customHeight="true" outlineLevel="0" collapsed="false">
      <c r="B7" s="31"/>
      <c r="C7" s="31"/>
      <c r="D7" s="31"/>
      <c r="E7" s="31"/>
      <c r="F7" s="31"/>
      <c r="G7" s="31"/>
      <c r="H7" s="31"/>
      <c r="I7" s="31"/>
      <c r="J7" s="35" t="s">
        <v>295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customFormat="false" ht="18.75" hidden="false" customHeight="true" outlineLevel="0" collapsed="false">
      <c r="B8" s="36"/>
      <c r="C8" s="36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7"/>
      <c r="P8" s="31"/>
      <c r="Q8" s="31"/>
      <c r="R8" s="31"/>
      <c r="S8" s="31"/>
      <c r="U8" s="37"/>
      <c r="V8" s="37"/>
      <c r="W8" s="37"/>
      <c r="X8" s="31"/>
      <c r="AD8" s="31"/>
      <c r="AE8" s="31"/>
      <c r="AF8" s="37"/>
      <c r="AG8" s="35"/>
      <c r="AH8" s="35"/>
      <c r="AI8" s="35"/>
      <c r="AJ8" s="35"/>
    </row>
    <row r="9" customFormat="false" ht="18" hidden="false" customHeight="true" outlineLevel="0" collapsed="false">
      <c r="B9" s="31" t="s">
        <v>296</v>
      </c>
      <c r="C9" s="36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 t="s">
        <v>297</v>
      </c>
      <c r="Q9" s="31"/>
      <c r="R9" s="31"/>
      <c r="S9" s="31"/>
      <c r="T9" s="37"/>
      <c r="U9" s="37"/>
      <c r="V9" s="31"/>
      <c r="W9" s="31"/>
      <c r="X9" s="31"/>
      <c r="Y9" s="31"/>
      <c r="Z9" s="31"/>
      <c r="AA9" s="31"/>
      <c r="AB9" s="31"/>
      <c r="AD9" s="31" t="s">
        <v>298</v>
      </c>
      <c r="AE9" s="31"/>
      <c r="AF9" s="31"/>
      <c r="AG9" s="31" t="s">
        <v>299</v>
      </c>
      <c r="AH9" s="31"/>
      <c r="AI9" s="31"/>
      <c r="AJ9" s="31"/>
    </row>
    <row r="10" customFormat="false" ht="18" hidden="false" customHeight="true" outlineLevel="0" collapsed="false">
      <c r="B10" s="38" t="n">
        <v>2</v>
      </c>
      <c r="C10" s="38" t="n">
        <v>0</v>
      </c>
      <c r="D10" s="38" t="n">
        <v>2</v>
      </c>
      <c r="E10" s="38" t="n">
        <v>0</v>
      </c>
      <c r="F10" s="38" t="n">
        <v>8</v>
      </c>
      <c r="G10" s="38" t="n">
        <v>0</v>
      </c>
      <c r="H10" s="38" t="n">
        <v>4</v>
      </c>
      <c r="I10" s="38" t="n">
        <v>6</v>
      </c>
      <c r="J10" s="38" t="n">
        <v>2</v>
      </c>
      <c r="K10" s="38" t="n">
        <v>1</v>
      </c>
      <c r="L10" s="31"/>
      <c r="M10" s="31"/>
      <c r="P10" s="31"/>
      <c r="Q10" s="31"/>
      <c r="R10" s="31"/>
      <c r="S10" s="37"/>
      <c r="X10" s="31" t="s">
        <v>300</v>
      </c>
      <c r="AA10" s="31"/>
      <c r="AB10" s="37"/>
      <c r="AC10" s="31" t="s">
        <v>301</v>
      </c>
      <c r="AD10" s="38" t="s">
        <v>302</v>
      </c>
      <c r="AE10" s="38" t="n">
        <v>1</v>
      </c>
      <c r="AF10" s="39"/>
      <c r="AG10" s="38" t="n">
        <v>2</v>
      </c>
      <c r="AH10" s="38" t="n">
        <v>0</v>
      </c>
      <c r="AI10" s="38" t="n">
        <v>2</v>
      </c>
      <c r="AJ10" s="38" t="n">
        <v>0</v>
      </c>
    </row>
    <row r="11" customFormat="false" ht="18" hidden="false" customHeight="true" outlineLevel="0" collapsed="false">
      <c r="B11" s="31" t="s">
        <v>303</v>
      </c>
      <c r="C11" s="31"/>
      <c r="D11" s="31"/>
      <c r="E11" s="31"/>
      <c r="F11" s="31"/>
      <c r="G11" s="31"/>
      <c r="H11" s="31"/>
      <c r="I11" s="31"/>
      <c r="N11" s="40" t="s">
        <v>304</v>
      </c>
      <c r="O11" s="31" t="s">
        <v>305</v>
      </c>
      <c r="Q11" s="31"/>
      <c r="S11" s="40" t="s">
        <v>304</v>
      </c>
      <c r="T11" s="31" t="s">
        <v>306</v>
      </c>
      <c r="AA11" s="31"/>
      <c r="AB11" s="37"/>
      <c r="AC11" s="31" t="s">
        <v>307</v>
      </c>
      <c r="AD11" s="38" t="n">
        <v>1</v>
      </c>
      <c r="AE11" s="38" t="n">
        <v>2</v>
      </c>
      <c r="AF11" s="39"/>
      <c r="AG11" s="38" t="n">
        <v>2</v>
      </c>
      <c r="AH11" s="38" t="n">
        <v>0</v>
      </c>
      <c r="AI11" s="38" t="n">
        <v>2</v>
      </c>
      <c r="AJ11" s="38" t="n">
        <v>0</v>
      </c>
    </row>
    <row r="12" s="39" customFormat="true" ht="18" hidden="false" customHeight="true" outlineLevel="0" collapsed="false">
      <c r="B12" s="38" t="n">
        <v>0</v>
      </c>
      <c r="C12" s="38" t="n">
        <v>0</v>
      </c>
      <c r="D12" s="38" t="n">
        <v>6</v>
      </c>
      <c r="E12" s="38" t="n">
        <v>8</v>
      </c>
      <c r="F12" s="38" t="n">
        <v>3</v>
      </c>
      <c r="G12" s="38" t="n">
        <v>1</v>
      </c>
      <c r="H12" s="38" t="n">
        <v>9</v>
      </c>
      <c r="I12" s="38" t="n">
        <v>1</v>
      </c>
      <c r="J12" s="31"/>
      <c r="N12" s="41"/>
      <c r="O12" s="31" t="s">
        <v>308</v>
      </c>
      <c r="Q12" s="31"/>
      <c r="R12" s="31"/>
      <c r="S12" s="41"/>
      <c r="T12" s="31" t="s">
        <v>309</v>
      </c>
      <c r="U12" s="37"/>
      <c r="V12" s="37"/>
      <c r="X12" s="37"/>
      <c r="Y12" s="37"/>
      <c r="Z12" s="37"/>
      <c r="AA12" s="37"/>
      <c r="AB12" s="37"/>
      <c r="AC12" s="31"/>
      <c r="AD12" s="31"/>
      <c r="AE12" s="31"/>
      <c r="AF12" s="31"/>
      <c r="AG12" s="31"/>
      <c r="AH12" s="31"/>
      <c r="AI12" s="31"/>
      <c r="AJ12" s="31"/>
    </row>
    <row r="13" customFormat="false" ht="18" hidden="false" customHeight="true" outlineLevel="0" collapsed="false">
      <c r="B13" s="4" t="s">
        <v>310</v>
      </c>
      <c r="G13" s="31" t="s">
        <v>311</v>
      </c>
      <c r="H13" s="31"/>
      <c r="I13" s="31"/>
      <c r="J13" s="31"/>
      <c r="K13" s="31"/>
      <c r="L13" s="31"/>
      <c r="M13" s="31"/>
      <c r="Q13" s="39"/>
      <c r="R13" s="39"/>
      <c r="S13" s="39"/>
      <c r="T13" s="39"/>
      <c r="U13" s="39"/>
      <c r="V13" s="39"/>
      <c r="X13" s="31" t="s">
        <v>312</v>
      </c>
      <c r="Z13" s="31"/>
      <c r="AB13" s="31"/>
      <c r="AC13" s="31" t="s">
        <v>301</v>
      </c>
      <c r="AD13" s="38" t="s">
        <v>302</v>
      </c>
      <c r="AE13" s="38" t="n">
        <v>1</v>
      </c>
      <c r="AF13" s="39"/>
      <c r="AG13" s="38" t="n">
        <v>2</v>
      </c>
      <c r="AH13" s="38" t="n">
        <v>0</v>
      </c>
      <c r="AI13" s="38" t="n">
        <v>1</v>
      </c>
      <c r="AJ13" s="38" t="n">
        <v>9</v>
      </c>
    </row>
    <row r="14" customFormat="false" ht="18" hidden="false" customHeight="true" outlineLevel="0" collapsed="false">
      <c r="B14" s="42"/>
      <c r="C14" s="42"/>
      <c r="D14" s="42"/>
      <c r="E14" s="43"/>
      <c r="G14" s="44" t="n">
        <v>9</v>
      </c>
      <c r="H14" s="38" t="n">
        <v>4</v>
      </c>
      <c r="I14" s="45"/>
      <c r="J14" s="38" t="n">
        <v>9</v>
      </c>
      <c r="K14" s="38" t="n">
        <v>9</v>
      </c>
      <c r="L14" s="45" t="s">
        <v>313</v>
      </c>
      <c r="M14" s="38" t="n">
        <v>2</v>
      </c>
      <c r="X14" s="31" t="s">
        <v>314</v>
      </c>
      <c r="Z14" s="31"/>
      <c r="AB14" s="31"/>
      <c r="AC14" s="31" t="s">
        <v>307</v>
      </c>
      <c r="AD14" s="38" t="n">
        <v>1</v>
      </c>
      <c r="AE14" s="38" t="n">
        <v>2</v>
      </c>
      <c r="AF14" s="39"/>
      <c r="AG14" s="38" t="n">
        <v>2</v>
      </c>
      <c r="AH14" s="38" t="n">
        <v>0</v>
      </c>
      <c r="AI14" s="38" t="n">
        <v>1</v>
      </c>
      <c r="AJ14" s="38" t="n">
        <v>9</v>
      </c>
    </row>
    <row r="15" customFormat="false" ht="21.75" hidden="false" customHeight="true" outlineLevel="0" collapsed="false">
      <c r="B15" s="31" t="s">
        <v>315</v>
      </c>
      <c r="C15" s="37"/>
      <c r="D15" s="37"/>
      <c r="E15" s="37"/>
      <c r="G15" s="45"/>
      <c r="H15" s="45"/>
      <c r="I15" s="45"/>
      <c r="J15" s="45"/>
      <c r="K15" s="45"/>
      <c r="L15" s="45"/>
      <c r="M15" s="45"/>
      <c r="X15" s="31"/>
      <c r="Z15" s="31"/>
      <c r="AB15" s="31"/>
      <c r="AC15" s="31"/>
      <c r="AD15" s="45"/>
      <c r="AE15" s="45"/>
      <c r="AF15" s="39"/>
      <c r="AG15" s="45"/>
      <c r="AH15" s="45"/>
      <c r="AI15" s="45"/>
      <c r="AJ15" s="45"/>
    </row>
    <row r="16" customFormat="false" ht="11.25" hidden="false" customHeight="true" outlineLevel="0" collapsed="false">
      <c r="B16" s="31"/>
      <c r="C16" s="37"/>
      <c r="D16" s="37"/>
      <c r="E16" s="37"/>
      <c r="G16" s="45"/>
      <c r="H16" s="45"/>
      <c r="I16" s="45"/>
      <c r="J16" s="45"/>
      <c r="K16" s="45"/>
      <c r="L16" s="45"/>
      <c r="M16" s="45"/>
      <c r="X16" s="31"/>
      <c r="Z16" s="31"/>
      <c r="AB16" s="31"/>
      <c r="AC16" s="31"/>
      <c r="AD16" s="45"/>
      <c r="AE16" s="45"/>
      <c r="AF16" s="39"/>
      <c r="AG16" s="45"/>
      <c r="AH16" s="45"/>
      <c r="AI16" s="45"/>
      <c r="AJ16" s="45"/>
    </row>
    <row r="17" customFormat="false" ht="12.75" hidden="false" customHeight="true" outlineLevel="0" collapsed="false">
      <c r="B17" s="37"/>
      <c r="C17" s="37"/>
      <c r="D17" s="37"/>
      <c r="E17" s="37"/>
      <c r="G17" s="40" t="s">
        <v>304</v>
      </c>
      <c r="H17" s="31" t="s">
        <v>316</v>
      </c>
      <c r="I17" s="45"/>
      <c r="K17" s="45"/>
      <c r="L17" s="45"/>
      <c r="M17" s="45"/>
      <c r="R17" s="40" t="s">
        <v>304</v>
      </c>
      <c r="S17" s="31" t="s">
        <v>317</v>
      </c>
      <c r="X17" s="31"/>
      <c r="Z17" s="31"/>
      <c r="AB17" s="31"/>
      <c r="AC17" s="31"/>
      <c r="AD17" s="45"/>
      <c r="AE17" s="45"/>
      <c r="AF17" s="39"/>
      <c r="AG17" s="45"/>
      <c r="AH17" s="45"/>
      <c r="AI17" s="45"/>
      <c r="AJ17" s="45"/>
    </row>
    <row r="18" customFormat="false" ht="13.5" hidden="false" customHeight="true" outlineLevel="0" collapsed="false">
      <c r="B18" s="37"/>
      <c r="C18" s="37"/>
      <c r="D18" s="37"/>
      <c r="E18" s="37"/>
      <c r="F18" s="46"/>
      <c r="G18" s="41" t="s">
        <v>304</v>
      </c>
      <c r="H18" s="31" t="s">
        <v>318</v>
      </c>
      <c r="I18" s="45"/>
      <c r="K18" s="45"/>
      <c r="L18" s="45"/>
      <c r="M18" s="45"/>
      <c r="X18" s="31"/>
      <c r="Z18" s="31"/>
      <c r="AB18" s="31"/>
      <c r="AC18" s="31"/>
      <c r="AD18" s="45"/>
      <c r="AE18" s="45"/>
      <c r="AF18" s="39"/>
      <c r="AG18" s="45"/>
      <c r="AH18" s="45"/>
      <c r="AI18" s="45"/>
      <c r="AJ18" s="45"/>
    </row>
    <row r="19" s="39" customFormat="true" ht="20.25" hidden="false" customHeight="true" outlineLevel="0" collapsed="false">
      <c r="B19" s="31" t="s">
        <v>319</v>
      </c>
      <c r="C19" s="31"/>
      <c r="D19" s="31"/>
      <c r="E19" s="31"/>
      <c r="F19" s="31"/>
      <c r="G19" s="47"/>
      <c r="H19" s="47"/>
      <c r="I19" s="47"/>
      <c r="J19" s="47"/>
      <c r="K19" s="47"/>
      <c r="L19" s="47"/>
      <c r="M19" s="47"/>
      <c r="N19" s="47"/>
      <c r="O19" s="47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="39" customFormat="true" ht="18" hidden="false" customHeight="true" outlineLevel="0" collapsed="false">
      <c r="B20" s="38" t="s">
        <v>320</v>
      </c>
      <c r="C20" s="38" t="s">
        <v>321</v>
      </c>
      <c r="D20" s="38" t="s">
        <v>322</v>
      </c>
      <c r="E20" s="38" t="s">
        <v>323</v>
      </c>
      <c r="F20" s="38" t="s">
        <v>324</v>
      </c>
      <c r="G20" s="38" t="s">
        <v>325</v>
      </c>
      <c r="H20" s="38" t="s">
        <v>326</v>
      </c>
      <c r="I20" s="38" t="s">
        <v>327</v>
      </c>
      <c r="J20" s="38" t="s">
        <v>325</v>
      </c>
      <c r="K20" s="38"/>
      <c r="L20" s="38" t="s">
        <v>326</v>
      </c>
      <c r="M20" s="38" t="s">
        <v>328</v>
      </c>
      <c r="N20" s="38"/>
      <c r="O20" s="38" t="s">
        <v>329</v>
      </c>
      <c r="P20" s="38" t="s">
        <v>330</v>
      </c>
      <c r="Q20" s="38" t="s">
        <v>331</v>
      </c>
      <c r="R20" s="38" t="s">
        <v>330</v>
      </c>
      <c r="S20" s="38" t="s">
        <v>332</v>
      </c>
      <c r="T20" s="38"/>
      <c r="U20" s="38"/>
      <c r="V20" s="38" t="s">
        <v>333</v>
      </c>
      <c r="W20" s="38" t="s">
        <v>323</v>
      </c>
      <c r="X20" s="38" t="s">
        <v>334</v>
      </c>
      <c r="Y20" s="38" t="s">
        <v>330</v>
      </c>
      <c r="Z20" s="38" t="s">
        <v>331</v>
      </c>
      <c r="AA20" s="38"/>
      <c r="AB20" s="38" t="s">
        <v>335</v>
      </c>
      <c r="AC20" s="38"/>
      <c r="AD20" s="38"/>
      <c r="AE20" s="38"/>
      <c r="AF20" s="38"/>
      <c r="AG20" s="38"/>
      <c r="AH20" s="38"/>
      <c r="AI20" s="38"/>
      <c r="AJ20" s="38"/>
    </row>
    <row r="21" customFormat="false" ht="18" hidden="false" customHeight="true" outlineLevel="0" collapsed="false">
      <c r="B21" s="38" t="s">
        <v>331</v>
      </c>
      <c r="C21" s="38" t="s">
        <v>325</v>
      </c>
      <c r="D21" s="38" t="s">
        <v>326</v>
      </c>
      <c r="E21" s="38" t="s">
        <v>336</v>
      </c>
      <c r="F21" s="38" t="s">
        <v>337</v>
      </c>
      <c r="G21" s="38" t="s">
        <v>338</v>
      </c>
      <c r="H21" s="38" t="s">
        <v>326</v>
      </c>
      <c r="I21" s="38" t="s">
        <v>339</v>
      </c>
      <c r="J21" s="38" t="s">
        <v>331</v>
      </c>
      <c r="K21" s="38"/>
      <c r="L21" s="38" t="s">
        <v>329</v>
      </c>
      <c r="M21" s="38" t="s">
        <v>330</v>
      </c>
      <c r="N21" s="38" t="s">
        <v>335</v>
      </c>
      <c r="O21" s="38" t="s">
        <v>336</v>
      </c>
      <c r="P21" s="38" t="s">
        <v>327</v>
      </c>
      <c r="Q21" s="38" t="s">
        <v>340</v>
      </c>
      <c r="R21" s="38" t="s">
        <v>326</v>
      </c>
      <c r="S21" s="38" t="s">
        <v>323</v>
      </c>
      <c r="T21" s="38" t="s">
        <v>336</v>
      </c>
      <c r="U21" s="38" t="s">
        <v>341</v>
      </c>
      <c r="V21" s="38" t="s">
        <v>331</v>
      </c>
      <c r="W21" s="38"/>
      <c r="X21" s="38" t="s">
        <v>342</v>
      </c>
      <c r="Y21" s="38"/>
      <c r="Z21" s="38" t="s">
        <v>343</v>
      </c>
      <c r="AA21" s="38" t="s">
        <v>344</v>
      </c>
      <c r="AB21" s="38"/>
      <c r="AC21" s="38"/>
      <c r="AD21" s="38"/>
      <c r="AE21" s="38"/>
      <c r="AF21" s="38"/>
      <c r="AG21" s="38"/>
      <c r="AH21" s="38"/>
      <c r="AI21" s="38"/>
      <c r="AJ21" s="38"/>
    </row>
    <row r="22" s="39" customFormat="true" ht="13.5" hidden="false" customHeight="true" outlineLevel="0" collapsed="false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customFormat="false" ht="12" hidden="false" customHeight="true" outlineLevel="0" collapsed="false">
      <c r="B23" s="31" t="s">
        <v>345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customFormat="false" ht="18" hidden="false" customHeight="true" outlineLevel="0" collapsed="false">
      <c r="B24" s="4" t="s">
        <v>346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="39" customFormat="true" ht="18" hidden="false" customHeight="true" outlineLevel="0" collapsed="false">
      <c r="B25" s="38" t="s">
        <v>11</v>
      </c>
      <c r="C25" s="38" t="s">
        <v>338</v>
      </c>
      <c r="D25" s="38" t="s">
        <v>335</v>
      </c>
      <c r="E25" s="38" t="s">
        <v>336</v>
      </c>
      <c r="F25" s="38" t="s">
        <v>322</v>
      </c>
      <c r="G25" s="38" t="s">
        <v>330</v>
      </c>
      <c r="H25" s="38" t="s">
        <v>347</v>
      </c>
      <c r="I25" s="38" t="s">
        <v>348</v>
      </c>
      <c r="J25" s="38"/>
      <c r="K25" s="38"/>
      <c r="L25" s="38"/>
      <c r="M25" s="38" t="n">
        <v>1</v>
      </c>
      <c r="N25" s="38" t="n">
        <v>5</v>
      </c>
      <c r="O25" s="38" t="n">
        <v>3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="39" customFormat="true" ht="18" hidden="false" customHeight="true" outlineLevel="0" collapsed="false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customFormat="false" ht="18" hidden="false" customHeight="true" outlineLevel="0" collapsed="false">
      <c r="B27" s="31" t="s">
        <v>349</v>
      </c>
      <c r="C27" s="31"/>
      <c r="D27" s="31"/>
      <c r="E27" s="31"/>
      <c r="F27" s="31"/>
      <c r="G27" s="31"/>
      <c r="H27" s="31"/>
      <c r="I27" s="31" t="s">
        <v>350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</row>
    <row r="28" s="39" customFormat="true" ht="18" hidden="false" customHeight="true" outlineLevel="0" collapsed="false">
      <c r="B28" s="38" t="n">
        <v>8</v>
      </c>
      <c r="C28" s="38" t="n">
        <v>3</v>
      </c>
      <c r="D28" s="38" t="n">
        <v>1</v>
      </c>
      <c r="E28" s="38" t="n">
        <v>0</v>
      </c>
      <c r="F28" s="38" t="n">
        <v>6</v>
      </c>
      <c r="G28" s="45"/>
      <c r="I28" s="38" t="s">
        <v>351</v>
      </c>
      <c r="J28" s="38" t="s">
        <v>322</v>
      </c>
      <c r="K28" s="38" t="s">
        <v>348</v>
      </c>
      <c r="L28" s="38" t="s">
        <v>336</v>
      </c>
      <c r="M28" s="38" t="s">
        <v>327</v>
      </c>
      <c r="N28" s="38" t="s">
        <v>335</v>
      </c>
      <c r="O28" s="38" t="s">
        <v>338</v>
      </c>
      <c r="P28" s="38" t="s">
        <v>348</v>
      </c>
      <c r="Q28" s="38" t="s">
        <v>347</v>
      </c>
      <c r="R28" s="38" t="s">
        <v>348</v>
      </c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customFormat="false" ht="18" hidden="false" customHeight="true" outlineLevel="0" collapsed="false">
      <c r="B29" s="48" t="s">
        <v>352</v>
      </c>
      <c r="C29" s="48"/>
      <c r="D29" s="48"/>
      <c r="E29" s="48"/>
      <c r="F29" s="48"/>
      <c r="G29" s="48"/>
      <c r="H29" s="48"/>
      <c r="I29" s="31"/>
      <c r="J29" s="49" t="s">
        <v>353</v>
      </c>
      <c r="K29" s="49"/>
      <c r="L29" s="49"/>
      <c r="M29" s="49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49" t="s">
        <v>354</v>
      </c>
      <c r="Z29" s="49"/>
      <c r="AA29" s="49"/>
      <c r="AB29" s="31"/>
      <c r="AC29" s="31"/>
      <c r="AD29" s="31"/>
      <c r="AE29" s="31"/>
      <c r="AF29" s="31"/>
      <c r="AG29" s="31"/>
      <c r="AH29" s="31"/>
      <c r="AI29" s="31"/>
      <c r="AJ29" s="31"/>
    </row>
    <row r="30" s="39" customFormat="true" ht="18" hidden="false" customHeight="true" outlineLevel="0" collapsed="false">
      <c r="B30" s="38"/>
      <c r="C30" s="38"/>
      <c r="D30" s="38"/>
      <c r="E30" s="38"/>
      <c r="F30" s="45"/>
      <c r="G30" s="45"/>
      <c r="H30" s="45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5"/>
      <c r="W30" s="45"/>
      <c r="X30" s="45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customFormat="false" ht="18" hidden="false" customHeight="true" outlineLevel="0" collapsed="false">
      <c r="B31" s="31" t="s">
        <v>355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="39" customFormat="true" ht="18" hidden="false" customHeight="true" outlineLevel="0" collapsed="false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customFormat="false" ht="18" hidden="false" customHeight="true" outlineLevel="0" collapsed="false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1"/>
      <c r="AI33" s="31"/>
      <c r="AJ33" s="31"/>
    </row>
    <row r="34" customFormat="false" ht="18" hidden="false" customHeight="true" outlineLevel="0" collapsed="false">
      <c r="B34" s="50" t="s">
        <v>356</v>
      </c>
      <c r="C34" s="50"/>
      <c r="D34" s="50"/>
      <c r="E34" s="50"/>
      <c r="F34" s="50"/>
      <c r="G34" s="50"/>
      <c r="H34" s="50"/>
      <c r="I34" s="50"/>
      <c r="J34" s="50"/>
      <c r="K34" s="51" t="s">
        <v>357</v>
      </c>
      <c r="L34" s="51"/>
      <c r="M34" s="51"/>
      <c r="N34" s="51"/>
      <c r="O34" s="51"/>
      <c r="P34" s="51"/>
      <c r="Q34" s="51"/>
      <c r="R34" s="51"/>
      <c r="S34" s="51"/>
      <c r="T34" s="51" t="s">
        <v>358</v>
      </c>
      <c r="U34" s="51"/>
      <c r="V34" s="51"/>
      <c r="W34" s="51"/>
      <c r="X34" s="51"/>
      <c r="Y34" s="51"/>
      <c r="Z34" s="51"/>
      <c r="AA34" s="51"/>
      <c r="AB34" s="51" t="s">
        <v>359</v>
      </c>
      <c r="AC34" s="51"/>
      <c r="AD34" s="51"/>
      <c r="AE34" s="51"/>
      <c r="AF34" s="51"/>
      <c r="AG34" s="51"/>
      <c r="AH34" s="51"/>
      <c r="AI34" s="51"/>
      <c r="AJ34" s="51"/>
    </row>
    <row r="35" customFormat="false" ht="26.25" hidden="false" customHeight="true" outlineLevel="0" collapsed="false">
      <c r="B35" s="50"/>
      <c r="C35" s="50"/>
      <c r="D35" s="50"/>
      <c r="E35" s="50"/>
      <c r="F35" s="50"/>
      <c r="G35" s="50"/>
      <c r="H35" s="50"/>
      <c r="I35" s="50"/>
      <c r="J35" s="50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</row>
    <row r="36" s="52" customFormat="true" ht="40.5" hidden="false" customHeight="true" outlineLevel="0" collapsed="false">
      <c r="B36" s="53" t="s">
        <v>360</v>
      </c>
      <c r="C36" s="53"/>
      <c r="D36" s="53"/>
      <c r="E36" s="53"/>
      <c r="F36" s="53"/>
      <c r="G36" s="53"/>
      <c r="H36" s="53"/>
      <c r="I36" s="53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55"/>
      <c r="AD36" s="55"/>
      <c r="AE36" s="55"/>
      <c r="AF36" s="55"/>
      <c r="AG36" s="55"/>
      <c r="AH36" s="55"/>
      <c r="AI36" s="55"/>
      <c r="AJ36" s="55"/>
    </row>
    <row r="37" s="52" customFormat="true" ht="80.25" hidden="false" customHeight="true" outlineLevel="0" collapsed="false">
      <c r="B37" s="56"/>
      <c r="C37" s="57"/>
      <c r="D37" s="57"/>
      <c r="E37" s="58" t="s">
        <v>361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60"/>
    </row>
    <row r="38" customFormat="false" ht="18" hidden="false" customHeight="true" outlineLevel="0" collapsed="false">
      <c r="B38" s="31"/>
      <c r="C38" s="31"/>
      <c r="D38" s="31"/>
      <c r="E38" s="61" t="s">
        <v>362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 t="s">
        <v>363</v>
      </c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31"/>
      <c r="AJ38" s="31"/>
    </row>
    <row r="39" customFormat="false" ht="18" hidden="false" customHeight="true" outlineLevel="0" collapsed="false">
      <c r="B39" s="31" t="s">
        <v>364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62"/>
      <c r="T39" s="63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F39" s="31" t="s">
        <v>365</v>
      </c>
      <c r="AG39" s="31"/>
      <c r="AH39" s="31"/>
      <c r="AI39" s="31"/>
      <c r="AJ39" s="31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9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5"/>
  <sheetViews>
    <sheetView showFormulas="false" showGridLines="true" showRowColHeaders="true" showZeros="true" rightToLeft="false" tabSelected="false" showOutlineSymbols="true" defaultGridColor="true" view="pageBreakPreview" topLeftCell="A70" colorId="64" zoomScale="100" zoomScaleNormal="100" zoomScalePageLayoutView="100" workbookViewId="0">
      <selection pane="topLeft" activeCell="F82" activeCellId="0" sqref="F82"/>
    </sheetView>
  </sheetViews>
  <sheetFormatPr defaultRowHeight="13.8" zeroHeight="false" outlineLevelRow="0" outlineLevelCol="0"/>
  <cols>
    <col collapsed="false" customWidth="true" hidden="false" outlineLevel="0" max="1" min="1" style="64" width="3.78"/>
    <col collapsed="false" customWidth="true" hidden="false" outlineLevel="0" max="2" min="2" style="65" width="31.66"/>
    <col collapsed="false" customWidth="true" hidden="false" outlineLevel="0" max="3" min="3" style="66" width="19.45"/>
    <col collapsed="false" customWidth="true" hidden="false" outlineLevel="0" max="4" min="4" style="67" width="5.22"/>
    <col collapsed="false" customWidth="true" hidden="false" outlineLevel="0" max="5" min="5" style="68" width="16.22"/>
    <col collapsed="false" customWidth="true" hidden="false" outlineLevel="0" max="14" min="6" style="68" width="2.99"/>
    <col collapsed="false" customWidth="true" hidden="false" outlineLevel="0" max="15" min="15" style="68" width="5.43"/>
    <col collapsed="false" customWidth="true" hidden="false" outlineLevel="0" max="19" min="16" style="68" width="2.99"/>
    <col collapsed="false" customWidth="true" hidden="false" outlineLevel="0" max="20" min="20" style="68" width="5.55"/>
    <col collapsed="false" customWidth="true" hidden="false" outlineLevel="0" max="25" min="21" style="64" width="2.99"/>
    <col collapsed="false" customWidth="true" hidden="false" outlineLevel="0" max="1025" min="26" style="64" width="9.12"/>
  </cols>
  <sheetData>
    <row r="2" customFormat="false" ht="14.4" hidden="false" customHeight="false" outlineLevel="0" collapsed="false">
      <c r="B2" s="64" t="s">
        <v>316</v>
      </c>
      <c r="E2" s="69" t="s">
        <v>366</v>
      </c>
      <c r="F2" s="69"/>
      <c r="G2" s="70" t="n">
        <v>0</v>
      </c>
      <c r="H2" s="70" t="n">
        <v>0</v>
      </c>
      <c r="I2" s="70" t="n">
        <v>6</v>
      </c>
      <c r="J2" s="71" t="n">
        <v>8</v>
      </c>
      <c r="K2" s="71" t="n">
        <v>3</v>
      </c>
      <c r="L2" s="71" t="n">
        <v>1</v>
      </c>
      <c r="M2" s="71" t="n">
        <v>9</v>
      </c>
      <c r="N2" s="71" t="n">
        <v>1</v>
      </c>
      <c r="O2" s="72" t="s">
        <v>367</v>
      </c>
      <c r="P2" s="72"/>
      <c r="Q2" s="70"/>
      <c r="R2" s="70"/>
      <c r="S2" s="70"/>
      <c r="T2" s="73"/>
    </row>
    <row r="3" customFormat="false" ht="14.4" hidden="false" customHeight="false" outlineLevel="0" collapsed="false"/>
    <row r="4" customFormat="false" ht="19.5" hidden="false" customHeight="true" outlineLevel="0" collapsed="false">
      <c r="A4" s="74" t="s">
        <v>368</v>
      </c>
      <c r="B4" s="74"/>
      <c r="C4" s="74"/>
      <c r="D4" s="75" t="s">
        <v>369</v>
      </c>
      <c r="E4" s="76" t="s">
        <v>370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7" t="s">
        <v>371</v>
      </c>
      <c r="Q4" s="77"/>
      <c r="R4" s="77"/>
      <c r="S4" s="77"/>
      <c r="T4" s="77"/>
    </row>
    <row r="5" customFormat="false" ht="18" hidden="false" customHeight="true" outlineLevel="0" collapsed="false">
      <c r="A5" s="74"/>
      <c r="B5" s="74"/>
      <c r="C5" s="74"/>
      <c r="D5" s="75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77"/>
      <c r="R5" s="77"/>
      <c r="S5" s="77"/>
      <c r="T5" s="77"/>
    </row>
    <row r="6" customFormat="false" ht="19.5" hidden="false" customHeight="true" outlineLevel="0" collapsed="false">
      <c r="A6" s="74"/>
      <c r="B6" s="74"/>
      <c r="C6" s="74"/>
      <c r="D6" s="75"/>
      <c r="E6" s="78" t="s">
        <v>372</v>
      </c>
      <c r="F6" s="78" t="s">
        <v>373</v>
      </c>
      <c r="G6" s="78"/>
      <c r="H6" s="78"/>
      <c r="I6" s="78"/>
      <c r="J6" s="78"/>
      <c r="K6" s="78" t="s">
        <v>374</v>
      </c>
      <c r="L6" s="78"/>
      <c r="M6" s="78"/>
      <c r="N6" s="78"/>
      <c r="O6" s="78"/>
      <c r="P6" s="79" t="s">
        <v>374</v>
      </c>
      <c r="Q6" s="79"/>
      <c r="R6" s="79"/>
      <c r="S6" s="79"/>
      <c r="T6" s="79"/>
    </row>
    <row r="7" customFormat="false" ht="15" hidden="false" customHeight="true" outlineLevel="0" collapsed="false">
      <c r="A7" s="80" t="s">
        <v>348</v>
      </c>
      <c r="B7" s="80"/>
      <c r="C7" s="80"/>
      <c r="D7" s="81" t="s">
        <v>375</v>
      </c>
      <c r="E7" s="82" t="n">
        <v>1</v>
      </c>
      <c r="F7" s="82" t="n">
        <v>2</v>
      </c>
      <c r="G7" s="82"/>
      <c r="H7" s="82"/>
      <c r="I7" s="82"/>
      <c r="J7" s="82"/>
      <c r="K7" s="82" t="n">
        <v>3</v>
      </c>
      <c r="L7" s="82"/>
      <c r="M7" s="82"/>
      <c r="N7" s="82"/>
      <c r="O7" s="82"/>
      <c r="P7" s="83" t="n">
        <v>4</v>
      </c>
      <c r="Q7" s="83"/>
      <c r="R7" s="83"/>
      <c r="S7" s="83"/>
      <c r="T7" s="83"/>
    </row>
    <row r="8" s="90" customFormat="true" ht="26.1" hidden="false" customHeight="true" outlineLevel="0" collapsed="false">
      <c r="A8" s="84" t="s">
        <v>376</v>
      </c>
      <c r="B8" s="84"/>
      <c r="C8" s="85" t="s">
        <v>377</v>
      </c>
      <c r="D8" s="86" t="n">
        <v>1</v>
      </c>
      <c r="E8" s="87" t="n">
        <f aca="false">E9+E16+E28</f>
        <v>1889568.18</v>
      </c>
      <c r="F8" s="88" t="n">
        <v>220731.98</v>
      </c>
      <c r="G8" s="88"/>
      <c r="H8" s="88"/>
      <c r="I8" s="88"/>
      <c r="J8" s="88"/>
      <c r="K8" s="88" t="n">
        <v>1668836.2</v>
      </c>
      <c r="L8" s="88"/>
      <c r="M8" s="88"/>
      <c r="N8" s="88"/>
      <c r="O8" s="88"/>
      <c r="P8" s="89" t="n">
        <v>1755003.2</v>
      </c>
      <c r="Q8" s="89"/>
      <c r="R8" s="89"/>
      <c r="S8" s="89"/>
      <c r="T8" s="89"/>
    </row>
    <row r="9" s="90" customFormat="true" ht="26.1" hidden="false" customHeight="true" outlineLevel="0" collapsed="false">
      <c r="A9" s="91" t="s">
        <v>378</v>
      </c>
      <c r="B9" s="92" t="s">
        <v>379</v>
      </c>
      <c r="C9" s="93" t="s">
        <v>380</v>
      </c>
      <c r="D9" s="86" t="n">
        <v>2</v>
      </c>
      <c r="E9" s="94"/>
      <c r="F9" s="95"/>
      <c r="G9" s="95"/>
      <c r="H9" s="95"/>
      <c r="I9" s="95"/>
      <c r="J9" s="95"/>
      <c r="K9" s="95"/>
      <c r="L9" s="95"/>
      <c r="M9" s="95"/>
      <c r="N9" s="95"/>
      <c r="O9" s="95"/>
      <c r="P9" s="96"/>
      <c r="Q9" s="96"/>
      <c r="R9" s="96"/>
      <c r="S9" s="96"/>
      <c r="T9" s="96"/>
    </row>
    <row r="10" customFormat="false" ht="26.1" hidden="false" customHeight="true" outlineLevel="0" collapsed="false">
      <c r="A10" s="91"/>
      <c r="B10" s="97" t="s">
        <v>381</v>
      </c>
      <c r="C10" s="97"/>
      <c r="D10" s="98" t="n">
        <v>3</v>
      </c>
      <c r="E10" s="99"/>
      <c r="F10" s="100"/>
      <c r="G10" s="100"/>
      <c r="H10" s="100"/>
      <c r="I10" s="100"/>
      <c r="J10" s="100"/>
      <c r="K10" s="101"/>
      <c r="L10" s="101"/>
      <c r="M10" s="101"/>
      <c r="N10" s="101"/>
      <c r="O10" s="101"/>
      <c r="P10" s="102"/>
      <c r="Q10" s="102"/>
      <c r="R10" s="102"/>
      <c r="S10" s="102"/>
      <c r="T10" s="102"/>
    </row>
    <row r="11" customFormat="false" ht="26.1" hidden="false" customHeight="true" outlineLevel="0" collapsed="false">
      <c r="A11" s="91"/>
      <c r="B11" s="103" t="s">
        <v>146</v>
      </c>
      <c r="C11" s="104" t="s">
        <v>382</v>
      </c>
      <c r="D11" s="105" t="n">
        <v>4</v>
      </c>
      <c r="E11" s="99"/>
      <c r="F11" s="100"/>
      <c r="G11" s="100"/>
      <c r="H11" s="100"/>
      <c r="I11" s="100"/>
      <c r="J11" s="100"/>
      <c r="K11" s="101"/>
      <c r="L11" s="101"/>
      <c r="M11" s="101"/>
      <c r="N11" s="101"/>
      <c r="O11" s="101"/>
      <c r="P11" s="102"/>
      <c r="Q11" s="102"/>
      <c r="R11" s="102"/>
      <c r="S11" s="102"/>
      <c r="T11" s="102"/>
    </row>
    <row r="12" customFormat="false" ht="26.1" hidden="false" customHeight="true" outlineLevel="0" collapsed="false">
      <c r="A12" s="91"/>
      <c r="B12" s="106" t="s">
        <v>149</v>
      </c>
      <c r="C12" s="107" t="s">
        <v>383</v>
      </c>
      <c r="D12" s="105" t="n">
        <v>5</v>
      </c>
      <c r="E12" s="99"/>
      <c r="F12" s="100"/>
      <c r="G12" s="100"/>
      <c r="H12" s="100"/>
      <c r="I12" s="100"/>
      <c r="J12" s="100"/>
      <c r="K12" s="101"/>
      <c r="L12" s="101"/>
      <c r="M12" s="101"/>
      <c r="N12" s="101"/>
      <c r="O12" s="101"/>
      <c r="P12" s="102"/>
      <c r="Q12" s="102"/>
      <c r="R12" s="102"/>
      <c r="S12" s="102"/>
      <c r="T12" s="102"/>
    </row>
    <row r="13" customFormat="false" ht="26.1" hidden="false" customHeight="true" outlineLevel="0" collapsed="false">
      <c r="A13" s="91"/>
      <c r="B13" s="108" t="s">
        <v>384</v>
      </c>
      <c r="C13" s="108"/>
      <c r="D13" s="98" t="n">
        <v>6</v>
      </c>
      <c r="E13" s="99"/>
      <c r="F13" s="100"/>
      <c r="G13" s="100"/>
      <c r="H13" s="100"/>
      <c r="I13" s="100"/>
      <c r="J13" s="100"/>
      <c r="K13" s="101"/>
      <c r="L13" s="101"/>
      <c r="M13" s="101"/>
      <c r="N13" s="101"/>
      <c r="O13" s="101"/>
      <c r="P13" s="102"/>
      <c r="Q13" s="102"/>
      <c r="R13" s="102"/>
      <c r="S13" s="102"/>
      <c r="T13" s="102"/>
    </row>
    <row r="14" customFormat="false" ht="26.1" hidden="false" customHeight="true" outlineLevel="0" collapsed="false">
      <c r="A14" s="91"/>
      <c r="B14" s="106" t="s">
        <v>155</v>
      </c>
      <c r="C14" s="107" t="s">
        <v>385</v>
      </c>
      <c r="D14" s="105" t="n">
        <v>7</v>
      </c>
      <c r="E14" s="99"/>
      <c r="F14" s="100"/>
      <c r="G14" s="100"/>
      <c r="H14" s="100"/>
      <c r="I14" s="100"/>
      <c r="J14" s="100"/>
      <c r="K14" s="101"/>
      <c r="L14" s="101"/>
      <c r="M14" s="101"/>
      <c r="N14" s="101"/>
      <c r="O14" s="101"/>
      <c r="P14" s="102"/>
      <c r="Q14" s="102"/>
      <c r="R14" s="102"/>
      <c r="S14" s="102"/>
      <c r="T14" s="102"/>
    </row>
    <row r="15" customFormat="false" ht="26.1" hidden="false" customHeight="true" outlineLevel="0" collapsed="false">
      <c r="A15" s="91"/>
      <c r="B15" s="109" t="s">
        <v>386</v>
      </c>
      <c r="C15" s="110"/>
      <c r="D15" s="98" t="n">
        <v>8</v>
      </c>
      <c r="E15" s="99"/>
      <c r="F15" s="100"/>
      <c r="G15" s="100"/>
      <c r="H15" s="100"/>
      <c r="I15" s="100"/>
      <c r="J15" s="100"/>
      <c r="K15" s="101"/>
      <c r="L15" s="101"/>
      <c r="M15" s="101"/>
      <c r="N15" s="101"/>
      <c r="O15" s="101"/>
      <c r="P15" s="102"/>
      <c r="Q15" s="102"/>
      <c r="R15" s="102"/>
      <c r="S15" s="102"/>
      <c r="T15" s="102"/>
    </row>
    <row r="16" s="90" customFormat="true" ht="26.1" hidden="false" customHeight="true" outlineLevel="0" collapsed="false">
      <c r="A16" s="111" t="s">
        <v>387</v>
      </c>
      <c r="B16" s="92" t="s">
        <v>388</v>
      </c>
      <c r="C16" s="93" t="s">
        <v>389</v>
      </c>
      <c r="D16" s="112" t="n">
        <v>9</v>
      </c>
      <c r="E16" s="94" t="n">
        <v>1889568.18</v>
      </c>
      <c r="F16" s="113" t="n">
        <v>220731.98</v>
      </c>
      <c r="G16" s="113"/>
      <c r="H16" s="113"/>
      <c r="I16" s="113"/>
      <c r="J16" s="113"/>
      <c r="K16" s="113" t="n">
        <v>1668836.2</v>
      </c>
      <c r="L16" s="113"/>
      <c r="M16" s="113"/>
      <c r="N16" s="113"/>
      <c r="O16" s="113"/>
      <c r="P16" s="114" t="n">
        <v>1755003.2</v>
      </c>
      <c r="Q16" s="114"/>
      <c r="R16" s="114"/>
      <c r="S16" s="114"/>
      <c r="T16" s="114"/>
    </row>
    <row r="17" customFormat="false" ht="26.1" hidden="false" customHeight="true" outlineLevel="0" collapsed="false">
      <c r="A17" s="111"/>
      <c r="B17" s="106" t="s">
        <v>161</v>
      </c>
      <c r="C17" s="107" t="s">
        <v>390</v>
      </c>
      <c r="D17" s="98" t="n">
        <v>10</v>
      </c>
      <c r="E17" s="99"/>
      <c r="F17" s="100"/>
      <c r="G17" s="100"/>
      <c r="H17" s="100"/>
      <c r="I17" s="100"/>
      <c r="J17" s="100"/>
      <c r="K17" s="101"/>
      <c r="L17" s="101"/>
      <c r="M17" s="101"/>
      <c r="N17" s="101"/>
      <c r="O17" s="101"/>
      <c r="P17" s="102"/>
      <c r="Q17" s="102"/>
      <c r="R17" s="102"/>
      <c r="S17" s="102"/>
      <c r="T17" s="102"/>
    </row>
    <row r="18" customFormat="false" ht="26.1" hidden="false" customHeight="true" outlineLevel="0" collapsed="false">
      <c r="A18" s="111"/>
      <c r="B18" s="106" t="s">
        <v>164</v>
      </c>
      <c r="C18" s="107" t="s">
        <v>391</v>
      </c>
      <c r="D18" s="98" t="n">
        <v>11</v>
      </c>
      <c r="E18" s="99"/>
      <c r="F18" s="100"/>
      <c r="G18" s="100"/>
      <c r="H18" s="100"/>
      <c r="I18" s="100"/>
      <c r="J18" s="100"/>
      <c r="K18" s="101"/>
      <c r="L18" s="101"/>
      <c r="M18" s="101"/>
      <c r="N18" s="101"/>
      <c r="O18" s="101"/>
      <c r="P18" s="102"/>
      <c r="Q18" s="102"/>
      <c r="R18" s="102"/>
      <c r="S18" s="102"/>
      <c r="T18" s="102"/>
    </row>
    <row r="19" customFormat="false" ht="26.1" hidden="false" customHeight="true" outlineLevel="0" collapsed="false">
      <c r="A19" s="111"/>
      <c r="B19" s="115" t="s">
        <v>167</v>
      </c>
      <c r="C19" s="116" t="s">
        <v>392</v>
      </c>
      <c r="D19" s="98" t="n">
        <v>12</v>
      </c>
      <c r="E19" s="99" t="n">
        <v>1699179.1</v>
      </c>
      <c r="F19" s="100" t="n">
        <v>95578.6</v>
      </c>
      <c r="G19" s="100"/>
      <c r="H19" s="100"/>
      <c r="I19" s="100"/>
      <c r="J19" s="100"/>
      <c r="K19" s="101" t="n">
        <v>1603600.5</v>
      </c>
      <c r="L19" s="101"/>
      <c r="M19" s="101"/>
      <c r="N19" s="101"/>
      <c r="O19" s="101"/>
      <c r="P19" s="102" t="n">
        <v>1646080</v>
      </c>
      <c r="Q19" s="102"/>
      <c r="R19" s="102"/>
      <c r="S19" s="102"/>
      <c r="T19" s="102"/>
    </row>
    <row r="20" customFormat="false" ht="26.1" hidden="false" customHeight="true" outlineLevel="0" collapsed="false">
      <c r="A20" s="111"/>
      <c r="B20" s="117" t="s">
        <v>393</v>
      </c>
      <c r="C20" s="117"/>
      <c r="D20" s="98" t="n">
        <v>13</v>
      </c>
      <c r="E20" s="99" t="n">
        <v>84261.49</v>
      </c>
      <c r="F20" s="100" t="n">
        <v>39357.79</v>
      </c>
      <c r="G20" s="100"/>
      <c r="H20" s="100"/>
      <c r="I20" s="100"/>
      <c r="J20" s="100"/>
      <c r="K20" s="101" t="n">
        <v>44903.7</v>
      </c>
      <c r="L20" s="101"/>
      <c r="M20" s="101"/>
      <c r="N20" s="101"/>
      <c r="O20" s="101"/>
      <c r="P20" s="102" t="n">
        <v>62363.92</v>
      </c>
      <c r="Q20" s="102"/>
      <c r="R20" s="102"/>
      <c r="S20" s="102"/>
      <c r="T20" s="102"/>
      <c r="W20" s="118"/>
    </row>
    <row r="21" customFormat="false" ht="26.1" hidden="false" customHeight="true" outlineLevel="0" collapsed="false">
      <c r="A21" s="111"/>
      <c r="B21" s="115" t="s">
        <v>173</v>
      </c>
      <c r="C21" s="116" t="s">
        <v>394</v>
      </c>
      <c r="D21" s="98" t="n">
        <v>14</v>
      </c>
      <c r="E21" s="99" t="n">
        <v>9800</v>
      </c>
      <c r="F21" s="100" t="n">
        <v>6125</v>
      </c>
      <c r="G21" s="100"/>
      <c r="H21" s="100"/>
      <c r="I21" s="100"/>
      <c r="J21" s="100"/>
      <c r="K21" s="101" t="n">
        <v>3675</v>
      </c>
      <c r="L21" s="101"/>
      <c r="M21" s="101"/>
      <c r="N21" s="101"/>
      <c r="O21" s="101"/>
      <c r="P21" s="102" t="n">
        <v>6125</v>
      </c>
      <c r="Q21" s="102"/>
      <c r="R21" s="102"/>
      <c r="S21" s="102"/>
      <c r="T21" s="102"/>
    </row>
    <row r="22" customFormat="false" ht="26.1" hidden="false" customHeight="true" outlineLevel="0" collapsed="false">
      <c r="A22" s="111"/>
      <c r="B22" s="106" t="s">
        <v>176</v>
      </c>
      <c r="C22" s="107" t="s">
        <v>395</v>
      </c>
      <c r="D22" s="98" t="n">
        <v>15</v>
      </c>
      <c r="E22" s="99" t="n">
        <v>20500</v>
      </c>
      <c r="F22" s="100" t="n">
        <v>3843</v>
      </c>
      <c r="G22" s="100"/>
      <c r="H22" s="100"/>
      <c r="I22" s="100"/>
      <c r="J22" s="100"/>
      <c r="K22" s="101" t="n">
        <v>16657</v>
      </c>
      <c r="L22" s="101"/>
      <c r="M22" s="101"/>
      <c r="N22" s="101"/>
      <c r="O22" s="101"/>
      <c r="P22" s="102" t="n">
        <v>18365</v>
      </c>
      <c r="Q22" s="102"/>
      <c r="R22" s="102"/>
      <c r="S22" s="102"/>
      <c r="T22" s="102"/>
    </row>
    <row r="23" customFormat="false" ht="26.1" hidden="false" customHeight="true" outlineLevel="0" collapsed="false">
      <c r="A23" s="111"/>
      <c r="B23" s="115" t="s">
        <v>396</v>
      </c>
      <c r="C23" s="116" t="s">
        <v>397</v>
      </c>
      <c r="D23" s="98" t="n">
        <v>16</v>
      </c>
      <c r="E23" s="99"/>
      <c r="F23" s="100"/>
      <c r="G23" s="100"/>
      <c r="H23" s="100"/>
      <c r="I23" s="100"/>
      <c r="J23" s="100"/>
      <c r="K23" s="101"/>
      <c r="L23" s="101"/>
      <c r="M23" s="101"/>
      <c r="N23" s="101"/>
      <c r="O23" s="101"/>
      <c r="P23" s="102"/>
      <c r="Q23" s="102"/>
      <c r="R23" s="102"/>
      <c r="S23" s="102"/>
      <c r="T23" s="102"/>
    </row>
    <row r="24" customFormat="false" ht="26.1" hidden="false" customHeight="true" outlineLevel="0" collapsed="false">
      <c r="A24" s="111"/>
      <c r="B24" s="106" t="s">
        <v>182</v>
      </c>
      <c r="C24" s="107" t="s">
        <v>398</v>
      </c>
      <c r="D24" s="98" t="n">
        <v>17</v>
      </c>
      <c r="E24" s="99"/>
      <c r="F24" s="100"/>
      <c r="G24" s="100"/>
      <c r="H24" s="100"/>
      <c r="I24" s="100"/>
      <c r="J24" s="100"/>
      <c r="K24" s="101"/>
      <c r="L24" s="101"/>
      <c r="M24" s="101"/>
      <c r="N24" s="101"/>
      <c r="O24" s="101"/>
      <c r="P24" s="102"/>
      <c r="Q24" s="102"/>
      <c r="R24" s="102"/>
      <c r="S24" s="102"/>
      <c r="T24" s="102"/>
    </row>
    <row r="25" customFormat="false" ht="26.1" hidden="false" customHeight="true" outlineLevel="0" collapsed="false">
      <c r="A25" s="111"/>
      <c r="B25" s="115" t="s">
        <v>399</v>
      </c>
      <c r="C25" s="116" t="s">
        <v>400</v>
      </c>
      <c r="D25" s="98" t="n">
        <v>18</v>
      </c>
      <c r="E25" s="99" t="n">
        <v>75827.59</v>
      </c>
      <c r="F25" s="100" t="n">
        <v>75827.59</v>
      </c>
      <c r="G25" s="100"/>
      <c r="H25" s="100"/>
      <c r="I25" s="100"/>
      <c r="J25" s="100"/>
      <c r="K25" s="101" t="n">
        <v>0</v>
      </c>
      <c r="L25" s="101"/>
      <c r="M25" s="101"/>
      <c r="N25" s="101"/>
      <c r="O25" s="101"/>
      <c r="P25" s="102" t="n">
        <v>22069.28</v>
      </c>
      <c r="Q25" s="102"/>
      <c r="R25" s="102"/>
      <c r="S25" s="102"/>
      <c r="T25" s="102"/>
    </row>
    <row r="26" customFormat="false" ht="26.1" hidden="false" customHeight="true" outlineLevel="0" collapsed="false">
      <c r="A26" s="111"/>
      <c r="B26" s="106" t="s">
        <v>188</v>
      </c>
      <c r="C26" s="107" t="s">
        <v>401</v>
      </c>
      <c r="D26" s="98" t="n">
        <v>19</v>
      </c>
      <c r="E26" s="99"/>
      <c r="F26" s="100"/>
      <c r="G26" s="100"/>
      <c r="H26" s="100"/>
      <c r="I26" s="100"/>
      <c r="J26" s="100"/>
      <c r="K26" s="101"/>
      <c r="L26" s="101"/>
      <c r="M26" s="101"/>
      <c r="N26" s="101"/>
      <c r="O26" s="101"/>
      <c r="P26" s="102"/>
      <c r="Q26" s="102"/>
      <c r="R26" s="102"/>
      <c r="S26" s="102"/>
      <c r="T26" s="102"/>
    </row>
    <row r="27" customFormat="false" ht="26.1" hidden="false" customHeight="true" outlineLevel="0" collapsed="false">
      <c r="A27" s="111"/>
      <c r="B27" s="103" t="s">
        <v>402</v>
      </c>
      <c r="C27" s="104"/>
      <c r="D27" s="98" t="n">
        <v>20</v>
      </c>
      <c r="E27" s="99"/>
      <c r="F27" s="100"/>
      <c r="G27" s="100"/>
      <c r="H27" s="100"/>
      <c r="I27" s="100"/>
      <c r="J27" s="100"/>
      <c r="K27" s="101"/>
      <c r="L27" s="101"/>
      <c r="M27" s="101"/>
      <c r="N27" s="101"/>
      <c r="O27" s="101"/>
      <c r="P27" s="102"/>
      <c r="Q27" s="102"/>
      <c r="R27" s="102"/>
      <c r="S27" s="102"/>
      <c r="T27" s="102"/>
    </row>
    <row r="28" s="90" customFormat="true" ht="26.1" hidden="false" customHeight="true" outlineLevel="0" collapsed="false">
      <c r="A28" s="119" t="s">
        <v>403</v>
      </c>
      <c r="B28" s="92" t="s">
        <v>404</v>
      </c>
      <c r="C28" s="93" t="s">
        <v>405</v>
      </c>
      <c r="D28" s="120" t="n">
        <v>21</v>
      </c>
      <c r="E28" s="121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6"/>
      <c r="Q28" s="96"/>
      <c r="R28" s="96"/>
      <c r="S28" s="96"/>
      <c r="T28" s="96"/>
    </row>
    <row r="29" customFormat="false" ht="27.9" hidden="false" customHeight="true" outlineLevel="0" collapsed="false">
      <c r="A29" s="119"/>
      <c r="B29" s="122" t="s">
        <v>406</v>
      </c>
      <c r="C29" s="122"/>
      <c r="D29" s="123" t="n">
        <v>22</v>
      </c>
      <c r="E29" s="99"/>
      <c r="F29" s="100"/>
      <c r="G29" s="100"/>
      <c r="H29" s="100"/>
      <c r="I29" s="100"/>
      <c r="J29" s="100"/>
      <c r="K29" s="101"/>
      <c r="L29" s="101"/>
      <c r="M29" s="101"/>
      <c r="N29" s="101"/>
      <c r="O29" s="101"/>
      <c r="P29" s="102"/>
      <c r="Q29" s="102"/>
      <c r="R29" s="102"/>
      <c r="S29" s="102"/>
      <c r="T29" s="102"/>
    </row>
    <row r="30" customFormat="false" ht="27.9" hidden="false" customHeight="true" outlineLevel="0" collapsed="false">
      <c r="A30" s="119"/>
      <c r="B30" s="124" t="s">
        <v>407</v>
      </c>
      <c r="C30" s="124"/>
      <c r="D30" s="123" t="n">
        <v>23</v>
      </c>
      <c r="E30" s="99"/>
      <c r="F30" s="100"/>
      <c r="G30" s="100"/>
      <c r="H30" s="100"/>
      <c r="I30" s="100"/>
      <c r="J30" s="100"/>
      <c r="K30" s="101"/>
      <c r="L30" s="101"/>
      <c r="M30" s="101"/>
      <c r="N30" s="101"/>
      <c r="O30" s="101"/>
      <c r="P30" s="102"/>
      <c r="Q30" s="102"/>
      <c r="R30" s="102"/>
      <c r="S30" s="102"/>
      <c r="T30" s="102"/>
    </row>
    <row r="31" customFormat="false" ht="26.1" hidden="false" customHeight="true" outlineLevel="0" collapsed="false">
      <c r="A31" s="119"/>
      <c r="B31" s="106" t="s">
        <v>408</v>
      </c>
      <c r="C31" s="107" t="s">
        <v>409</v>
      </c>
      <c r="D31" s="125" t="n">
        <v>24</v>
      </c>
      <c r="E31" s="99"/>
      <c r="F31" s="100"/>
      <c r="G31" s="100"/>
      <c r="H31" s="100"/>
      <c r="I31" s="100"/>
      <c r="J31" s="100"/>
      <c r="K31" s="101"/>
      <c r="L31" s="101"/>
      <c r="M31" s="101"/>
      <c r="N31" s="101"/>
      <c r="O31" s="101"/>
      <c r="P31" s="102"/>
      <c r="Q31" s="102"/>
      <c r="R31" s="102"/>
      <c r="S31" s="102"/>
      <c r="T31" s="102"/>
    </row>
    <row r="32" customFormat="false" ht="27.9" hidden="false" customHeight="true" outlineLevel="0" collapsed="false">
      <c r="A32" s="119"/>
      <c r="B32" s="97" t="s">
        <v>410</v>
      </c>
      <c r="C32" s="97"/>
      <c r="D32" s="123" t="n">
        <v>25</v>
      </c>
      <c r="E32" s="99"/>
      <c r="F32" s="100"/>
      <c r="G32" s="100"/>
      <c r="H32" s="100"/>
      <c r="I32" s="100"/>
      <c r="J32" s="100"/>
      <c r="K32" s="101"/>
      <c r="L32" s="101"/>
      <c r="M32" s="101"/>
      <c r="N32" s="101"/>
      <c r="O32" s="101"/>
      <c r="P32" s="102"/>
      <c r="Q32" s="102"/>
      <c r="R32" s="102"/>
      <c r="S32" s="102"/>
      <c r="T32" s="102"/>
    </row>
    <row r="33" customFormat="false" ht="26.1" hidden="false" customHeight="true" outlineLevel="0" collapsed="false">
      <c r="A33" s="119"/>
      <c r="B33" s="106" t="s">
        <v>411</v>
      </c>
      <c r="C33" s="107" t="s">
        <v>412</v>
      </c>
      <c r="D33" s="125" t="n">
        <v>26</v>
      </c>
      <c r="E33" s="99"/>
      <c r="F33" s="100"/>
      <c r="G33" s="100"/>
      <c r="H33" s="100"/>
      <c r="I33" s="100"/>
      <c r="J33" s="100"/>
      <c r="K33" s="101"/>
      <c r="L33" s="101"/>
      <c r="M33" s="101"/>
      <c r="N33" s="101"/>
      <c r="O33" s="101"/>
      <c r="P33" s="102"/>
      <c r="Q33" s="102"/>
      <c r="R33" s="102"/>
      <c r="S33" s="102"/>
      <c r="T33" s="102"/>
    </row>
    <row r="34" customFormat="false" ht="26.1" hidden="false" customHeight="true" outlineLevel="0" collapsed="false">
      <c r="A34" s="119"/>
      <c r="B34" s="106" t="s">
        <v>209</v>
      </c>
      <c r="C34" s="107" t="s">
        <v>413</v>
      </c>
      <c r="D34" s="125" t="n">
        <v>27</v>
      </c>
      <c r="E34" s="99"/>
      <c r="F34" s="100"/>
      <c r="G34" s="100"/>
      <c r="H34" s="100"/>
      <c r="I34" s="100"/>
      <c r="J34" s="100"/>
      <c r="K34" s="101"/>
      <c r="L34" s="101"/>
      <c r="M34" s="101"/>
      <c r="N34" s="101"/>
      <c r="O34" s="101"/>
      <c r="P34" s="102"/>
      <c r="Q34" s="102"/>
      <c r="R34" s="102"/>
      <c r="S34" s="102"/>
      <c r="T34" s="102"/>
    </row>
    <row r="35" customFormat="false" ht="26.1" hidden="false" customHeight="true" outlineLevel="0" collapsed="false">
      <c r="A35" s="119"/>
      <c r="B35" s="126" t="s">
        <v>414</v>
      </c>
      <c r="C35" s="126"/>
      <c r="D35" s="127" t="n">
        <v>28</v>
      </c>
      <c r="E35" s="128"/>
      <c r="F35" s="129"/>
      <c r="G35" s="129"/>
      <c r="H35" s="129"/>
      <c r="I35" s="129"/>
      <c r="J35" s="129"/>
      <c r="K35" s="130"/>
      <c r="L35" s="130"/>
      <c r="M35" s="130"/>
      <c r="N35" s="130"/>
      <c r="O35" s="130"/>
      <c r="P35" s="131"/>
      <c r="Q35" s="131"/>
      <c r="R35" s="131"/>
      <c r="S35" s="131"/>
      <c r="T35" s="131"/>
    </row>
    <row r="36" s="90" customFormat="true" ht="26.1" hidden="false" customHeight="true" outlineLevel="0" collapsed="false">
      <c r="A36" s="132"/>
      <c r="B36" s="132"/>
      <c r="C36" s="133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</row>
    <row r="37" s="90" customFormat="true" ht="26.1" hidden="false" customHeight="true" outlineLevel="0" collapsed="false">
      <c r="A37" s="132"/>
      <c r="B37" s="132"/>
      <c r="C37" s="133"/>
      <c r="D37" s="134"/>
      <c r="E37" s="136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37" t="s">
        <v>415</v>
      </c>
      <c r="Q37" s="135"/>
      <c r="R37" s="135"/>
      <c r="S37" s="135"/>
      <c r="T37" s="135"/>
    </row>
    <row r="38" s="90" customFormat="true" ht="26.1" hidden="false" customHeight="true" outlineLevel="0" collapsed="false">
      <c r="A38" s="132"/>
      <c r="B38" s="132"/>
      <c r="C38" s="133"/>
      <c r="D38" s="134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</row>
    <row r="39" s="90" customFormat="true" ht="26.1" hidden="false" customHeight="true" outlineLevel="0" collapsed="false">
      <c r="A39" s="132"/>
      <c r="B39" s="132"/>
      <c r="C39" s="133"/>
      <c r="D39" s="134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</row>
    <row r="40" s="90" customFormat="true" ht="26.1" hidden="false" customHeight="true" outlineLevel="0" collapsed="false">
      <c r="A40" s="132"/>
      <c r="B40" s="132"/>
      <c r="C40" s="133"/>
      <c r="D40" s="134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</row>
    <row r="41" s="90" customFormat="true" ht="26.1" hidden="false" customHeight="true" outlineLevel="0" collapsed="false">
      <c r="A41" s="132"/>
      <c r="B41" s="132"/>
      <c r="C41" s="133"/>
      <c r="D41" s="134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</row>
    <row r="42" s="90" customFormat="true" ht="26.1" hidden="false" customHeight="true" outlineLevel="0" collapsed="false">
      <c r="A42" s="132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</row>
    <row r="43" s="90" customFormat="true" ht="26.1" hidden="false" customHeight="true" outlineLevel="0" collapsed="false">
      <c r="A43" s="132"/>
      <c r="B43" s="132"/>
      <c r="C43" s="133"/>
      <c r="D43" s="134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</row>
    <row r="44" customFormat="false" ht="27" hidden="false" customHeight="true" outlineLevel="0" collapsed="false">
      <c r="A44" s="137"/>
      <c r="B44" s="138"/>
      <c r="C44" s="139"/>
      <c r="D44" s="140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37"/>
      <c r="V44" s="137"/>
      <c r="W44" s="137"/>
      <c r="X44" s="137"/>
      <c r="Y44" s="137"/>
      <c r="Z44" s="137"/>
    </row>
    <row r="45" customFormat="false" ht="15" hidden="false" customHeight="true" outlineLevel="0" collapsed="false">
      <c r="A45" s="137" t="s">
        <v>316</v>
      </c>
      <c r="B45" s="138"/>
      <c r="C45" s="139"/>
      <c r="D45" s="140"/>
      <c r="E45" s="142" t="s">
        <v>366</v>
      </c>
      <c r="F45" s="142"/>
      <c r="G45" s="70" t="n">
        <v>0</v>
      </c>
      <c r="H45" s="70" t="n">
        <v>0</v>
      </c>
      <c r="I45" s="70" t="n">
        <v>6</v>
      </c>
      <c r="J45" s="71" t="n">
        <v>8</v>
      </c>
      <c r="K45" s="71" t="n">
        <v>3</v>
      </c>
      <c r="L45" s="71" t="n">
        <v>1</v>
      </c>
      <c r="M45" s="71" t="n">
        <v>9</v>
      </c>
      <c r="N45" s="71" t="n">
        <v>1</v>
      </c>
      <c r="O45" s="143" t="s">
        <v>367</v>
      </c>
      <c r="P45" s="143"/>
      <c r="Q45" s="144"/>
      <c r="R45" s="144"/>
      <c r="S45" s="144"/>
      <c r="T45" s="145"/>
      <c r="U45" s="137"/>
      <c r="V45" s="137"/>
      <c r="W45" s="137"/>
      <c r="X45" s="137"/>
      <c r="Y45" s="137"/>
      <c r="Z45" s="137"/>
    </row>
    <row r="46" customFormat="false" ht="27" hidden="false" customHeight="true" outlineLevel="0" collapsed="false">
      <c r="A46" s="137"/>
      <c r="B46" s="138"/>
      <c r="C46" s="139"/>
      <c r="D46" s="140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37"/>
      <c r="V46" s="137"/>
      <c r="W46" s="137"/>
      <c r="X46" s="137"/>
      <c r="Y46" s="137"/>
      <c r="Z46" s="137"/>
    </row>
    <row r="47" customFormat="false" ht="21.75" hidden="false" customHeight="true" outlineLevel="0" collapsed="false">
      <c r="A47" s="74" t="s">
        <v>368</v>
      </c>
      <c r="B47" s="74"/>
      <c r="C47" s="74"/>
      <c r="D47" s="75" t="s">
        <v>369</v>
      </c>
      <c r="E47" s="146" t="n">
        <v>3108</v>
      </c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77" t="s">
        <v>371</v>
      </c>
      <c r="Q47" s="77"/>
      <c r="R47" s="77"/>
      <c r="S47" s="77"/>
      <c r="T47" s="77"/>
      <c r="U47" s="137"/>
      <c r="V47" s="137"/>
      <c r="W47" s="137"/>
      <c r="X47" s="137"/>
      <c r="Y47" s="137"/>
      <c r="Z47" s="137"/>
    </row>
    <row r="48" customFormat="false" ht="20.25" hidden="false" customHeight="true" outlineLevel="0" collapsed="false">
      <c r="A48" s="74"/>
      <c r="B48" s="74"/>
      <c r="C48" s="74"/>
      <c r="D48" s="75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77"/>
      <c r="Q48" s="77"/>
      <c r="R48" s="77"/>
      <c r="S48" s="77"/>
      <c r="T48" s="77"/>
      <c r="U48" s="137"/>
      <c r="V48" s="137"/>
      <c r="W48" s="137"/>
      <c r="X48" s="137"/>
      <c r="Y48" s="137"/>
      <c r="Z48" s="137"/>
    </row>
    <row r="49" customFormat="false" ht="20.25" hidden="false" customHeight="true" outlineLevel="0" collapsed="false">
      <c r="A49" s="74"/>
      <c r="B49" s="74"/>
      <c r="C49" s="74"/>
      <c r="D49" s="75"/>
      <c r="E49" s="78" t="s">
        <v>372</v>
      </c>
      <c r="F49" s="78" t="s">
        <v>373</v>
      </c>
      <c r="G49" s="78"/>
      <c r="H49" s="78"/>
      <c r="I49" s="78"/>
      <c r="J49" s="78"/>
      <c r="K49" s="78" t="s">
        <v>374</v>
      </c>
      <c r="L49" s="78"/>
      <c r="M49" s="78"/>
      <c r="N49" s="78"/>
      <c r="O49" s="78"/>
      <c r="P49" s="77"/>
      <c r="Q49" s="77"/>
      <c r="R49" s="77"/>
      <c r="S49" s="77"/>
      <c r="T49" s="77"/>
      <c r="U49" s="137"/>
      <c r="V49" s="137"/>
      <c r="W49" s="137"/>
      <c r="X49" s="137"/>
      <c r="Y49" s="137"/>
      <c r="Z49" s="137"/>
    </row>
    <row r="50" customFormat="false" ht="15" hidden="false" customHeight="true" outlineLevel="0" collapsed="false">
      <c r="A50" s="80" t="s">
        <v>348</v>
      </c>
      <c r="B50" s="80"/>
      <c r="C50" s="80"/>
      <c r="D50" s="81" t="s">
        <v>375</v>
      </c>
      <c r="E50" s="82" t="n">
        <v>1</v>
      </c>
      <c r="F50" s="82" t="n">
        <v>2</v>
      </c>
      <c r="G50" s="82"/>
      <c r="H50" s="82"/>
      <c r="I50" s="82"/>
      <c r="J50" s="82"/>
      <c r="K50" s="82" t="n">
        <v>3</v>
      </c>
      <c r="L50" s="82"/>
      <c r="M50" s="82"/>
      <c r="N50" s="82"/>
      <c r="O50" s="82"/>
      <c r="P50" s="83" t="n">
        <v>4</v>
      </c>
      <c r="Q50" s="83"/>
      <c r="R50" s="83"/>
      <c r="S50" s="83"/>
      <c r="T50" s="83"/>
      <c r="U50" s="137"/>
      <c r="V50" s="137"/>
      <c r="W50" s="137"/>
      <c r="X50" s="137"/>
      <c r="Y50" s="137"/>
      <c r="Z50" s="137"/>
    </row>
    <row r="51" s="90" customFormat="true" ht="24.75" hidden="false" customHeight="true" outlineLevel="0" collapsed="false">
      <c r="A51" s="84" t="s">
        <v>416</v>
      </c>
      <c r="B51" s="84"/>
      <c r="C51" s="147" t="s">
        <v>417</v>
      </c>
      <c r="D51" s="112" t="n">
        <v>29</v>
      </c>
      <c r="E51" s="148" t="n">
        <v>2147.33</v>
      </c>
      <c r="F51" s="149" t="n">
        <v>160.72</v>
      </c>
      <c r="G51" s="149"/>
      <c r="H51" s="149"/>
      <c r="I51" s="149"/>
      <c r="J51" s="149"/>
      <c r="K51" s="149" t="n">
        <v>1986.61</v>
      </c>
      <c r="L51" s="149"/>
      <c r="M51" s="149"/>
      <c r="N51" s="149"/>
      <c r="O51" s="149"/>
      <c r="P51" s="150" t="n">
        <v>32214.16</v>
      </c>
      <c r="Q51" s="150"/>
      <c r="R51" s="150"/>
      <c r="S51" s="150"/>
      <c r="T51" s="150"/>
      <c r="U51" s="151"/>
      <c r="V51" s="151"/>
      <c r="W51" s="151"/>
      <c r="X51" s="151"/>
      <c r="Y51" s="151"/>
      <c r="Z51" s="151"/>
    </row>
    <row r="52" s="90" customFormat="true" ht="21.9" hidden="false" customHeight="true" outlineLevel="0" collapsed="false">
      <c r="A52" s="152" t="s">
        <v>378</v>
      </c>
      <c r="B52" s="92" t="s">
        <v>418</v>
      </c>
      <c r="C52" s="93" t="s">
        <v>419</v>
      </c>
      <c r="D52" s="112" t="n">
        <v>30</v>
      </c>
      <c r="E52" s="121" t="n">
        <v>3597.25</v>
      </c>
      <c r="F52" s="95"/>
      <c r="G52" s="95"/>
      <c r="H52" s="95"/>
      <c r="I52" s="95"/>
      <c r="J52" s="95"/>
      <c r="K52" s="113" t="n">
        <v>3597.25</v>
      </c>
      <c r="L52" s="113"/>
      <c r="M52" s="113"/>
      <c r="N52" s="113"/>
      <c r="O52" s="113"/>
      <c r="P52" s="114" t="n">
        <v>3108.76</v>
      </c>
      <c r="Q52" s="114"/>
      <c r="R52" s="114"/>
      <c r="S52" s="114"/>
      <c r="T52" s="114"/>
      <c r="U52" s="151"/>
      <c r="V52" s="151"/>
      <c r="W52" s="151"/>
      <c r="X52" s="151"/>
      <c r="Y52" s="151"/>
      <c r="Z52" s="151"/>
    </row>
    <row r="53" customFormat="false" ht="21.9" hidden="false" customHeight="true" outlineLevel="0" collapsed="false">
      <c r="A53" s="152"/>
      <c r="B53" s="153" t="s">
        <v>18</v>
      </c>
      <c r="C53" s="118" t="s">
        <v>420</v>
      </c>
      <c r="D53" s="112" t="n">
        <v>31</v>
      </c>
      <c r="E53" s="99"/>
      <c r="F53" s="100"/>
      <c r="G53" s="100"/>
      <c r="H53" s="100"/>
      <c r="I53" s="100"/>
      <c r="J53" s="100"/>
      <c r="K53" s="101"/>
      <c r="L53" s="101"/>
      <c r="M53" s="101"/>
      <c r="N53" s="101"/>
      <c r="O53" s="101"/>
      <c r="P53" s="102"/>
      <c r="Q53" s="102"/>
      <c r="R53" s="102"/>
      <c r="S53" s="102"/>
      <c r="T53" s="102"/>
      <c r="U53" s="137"/>
      <c r="V53" s="137"/>
      <c r="W53" s="137"/>
      <c r="X53" s="137"/>
      <c r="Y53" s="137"/>
      <c r="Z53" s="137"/>
    </row>
    <row r="54" customFormat="false" ht="21.9" hidden="false" customHeight="true" outlineLevel="0" collapsed="false">
      <c r="A54" s="152"/>
      <c r="B54" s="106" t="s">
        <v>421</v>
      </c>
      <c r="C54" s="107"/>
      <c r="D54" s="112" t="n">
        <v>32</v>
      </c>
      <c r="E54" s="99"/>
      <c r="F54" s="100"/>
      <c r="G54" s="100"/>
      <c r="H54" s="100"/>
      <c r="I54" s="100"/>
      <c r="J54" s="100"/>
      <c r="K54" s="101"/>
      <c r="L54" s="101"/>
      <c r="M54" s="101"/>
      <c r="N54" s="101"/>
      <c r="O54" s="101"/>
      <c r="P54" s="102"/>
      <c r="Q54" s="102"/>
      <c r="R54" s="102"/>
      <c r="S54" s="102"/>
      <c r="T54" s="102"/>
      <c r="U54" s="137"/>
      <c r="V54" s="137"/>
      <c r="W54" s="137"/>
      <c r="X54" s="137"/>
      <c r="Y54" s="137"/>
      <c r="Z54" s="137"/>
    </row>
    <row r="55" customFormat="false" ht="21.9" hidden="false" customHeight="true" outlineLevel="0" collapsed="false">
      <c r="A55" s="152"/>
      <c r="B55" s="153" t="s">
        <v>24</v>
      </c>
      <c r="C55" s="118" t="s">
        <v>422</v>
      </c>
      <c r="D55" s="112" t="n">
        <v>33</v>
      </c>
      <c r="E55" s="99"/>
      <c r="F55" s="100"/>
      <c r="G55" s="100"/>
      <c r="H55" s="100"/>
      <c r="I55" s="100"/>
      <c r="J55" s="100"/>
      <c r="K55" s="101"/>
      <c r="L55" s="101"/>
      <c r="M55" s="101"/>
      <c r="N55" s="101"/>
      <c r="O55" s="101"/>
      <c r="P55" s="102"/>
      <c r="Q55" s="102"/>
      <c r="R55" s="102"/>
      <c r="S55" s="102"/>
      <c r="T55" s="102"/>
      <c r="U55" s="137"/>
      <c r="V55" s="137"/>
      <c r="W55" s="137"/>
      <c r="X55" s="137"/>
      <c r="Y55" s="137"/>
      <c r="Z55" s="137"/>
    </row>
    <row r="56" customFormat="false" ht="21.9" hidden="false" customHeight="true" outlineLevel="0" collapsed="false">
      <c r="A56" s="152"/>
      <c r="B56" s="106" t="s">
        <v>423</v>
      </c>
      <c r="C56" s="107" t="s">
        <v>424</v>
      </c>
      <c r="D56" s="112" t="n">
        <v>34</v>
      </c>
      <c r="E56" s="99"/>
      <c r="F56" s="100"/>
      <c r="G56" s="100"/>
      <c r="H56" s="100"/>
      <c r="I56" s="100"/>
      <c r="J56" s="100"/>
      <c r="K56" s="101"/>
      <c r="L56" s="101"/>
      <c r="M56" s="101"/>
      <c r="N56" s="101"/>
      <c r="O56" s="101"/>
      <c r="P56" s="102"/>
      <c r="Q56" s="102"/>
      <c r="R56" s="102"/>
      <c r="S56" s="102"/>
      <c r="T56" s="102"/>
      <c r="U56" s="137"/>
      <c r="V56" s="137"/>
      <c r="W56" s="137"/>
      <c r="X56" s="137"/>
      <c r="Y56" s="137"/>
      <c r="Z56" s="137"/>
    </row>
    <row r="57" customFormat="false" ht="21.9" hidden="false" customHeight="true" outlineLevel="0" collapsed="false">
      <c r="A57" s="152"/>
      <c r="B57" s="153" t="s">
        <v>425</v>
      </c>
      <c r="C57" s="118" t="s">
        <v>426</v>
      </c>
      <c r="D57" s="112" t="n">
        <v>35</v>
      </c>
      <c r="E57" s="99" t="n">
        <v>3597.25</v>
      </c>
      <c r="F57" s="100"/>
      <c r="G57" s="100"/>
      <c r="H57" s="100"/>
      <c r="I57" s="100"/>
      <c r="J57" s="100"/>
      <c r="K57" s="101" t="n">
        <v>3597.25</v>
      </c>
      <c r="L57" s="101"/>
      <c r="M57" s="101"/>
      <c r="N57" s="101"/>
      <c r="O57" s="101"/>
      <c r="P57" s="102" t="n">
        <v>3108.76</v>
      </c>
      <c r="Q57" s="102"/>
      <c r="R57" s="102"/>
      <c r="S57" s="102"/>
      <c r="T57" s="102"/>
      <c r="U57" s="137"/>
      <c r="V57" s="137"/>
      <c r="W57" s="137"/>
      <c r="X57" s="137"/>
      <c r="Y57" s="137"/>
      <c r="Z57" s="137"/>
    </row>
    <row r="58" customFormat="false" ht="21.9" hidden="false" customHeight="true" outlineLevel="0" collapsed="false">
      <c r="A58" s="152"/>
      <c r="B58" s="117" t="s">
        <v>427</v>
      </c>
      <c r="C58" s="117"/>
      <c r="D58" s="112" t="n">
        <v>36</v>
      </c>
      <c r="E58" s="99"/>
      <c r="F58" s="100"/>
      <c r="G58" s="100"/>
      <c r="H58" s="100"/>
      <c r="I58" s="100"/>
      <c r="J58" s="100"/>
      <c r="K58" s="101"/>
      <c r="L58" s="101"/>
      <c r="M58" s="101"/>
      <c r="N58" s="101"/>
      <c r="O58" s="101"/>
      <c r="P58" s="102"/>
      <c r="Q58" s="102"/>
      <c r="R58" s="102"/>
      <c r="S58" s="102"/>
      <c r="T58" s="102"/>
      <c r="U58" s="137"/>
      <c r="V58" s="137"/>
      <c r="W58" s="137"/>
      <c r="X58" s="137"/>
      <c r="Y58" s="137"/>
      <c r="Z58" s="137"/>
    </row>
    <row r="59" s="90" customFormat="true" ht="24.75" hidden="false" customHeight="true" outlineLevel="0" collapsed="false">
      <c r="A59" s="111" t="s">
        <v>387</v>
      </c>
      <c r="B59" s="92" t="s">
        <v>428</v>
      </c>
      <c r="C59" s="93" t="s">
        <v>429</v>
      </c>
      <c r="D59" s="112" t="n">
        <v>37</v>
      </c>
      <c r="E59" s="121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6"/>
      <c r="Q59" s="96"/>
      <c r="R59" s="96"/>
      <c r="S59" s="96"/>
      <c r="T59" s="96"/>
      <c r="U59" s="151"/>
      <c r="V59" s="151"/>
      <c r="W59" s="151"/>
      <c r="X59" s="151"/>
      <c r="Y59" s="151"/>
      <c r="Z59" s="151"/>
    </row>
    <row r="60" customFormat="false" ht="24" hidden="false" customHeight="true" outlineLevel="0" collapsed="false">
      <c r="A60" s="111"/>
      <c r="B60" s="154" t="s">
        <v>430</v>
      </c>
      <c r="C60" s="154"/>
      <c r="D60" s="112" t="n">
        <v>38</v>
      </c>
      <c r="E60" s="99"/>
      <c r="F60" s="100"/>
      <c r="G60" s="100"/>
      <c r="H60" s="100"/>
      <c r="I60" s="100"/>
      <c r="J60" s="100"/>
      <c r="K60" s="101"/>
      <c r="L60" s="101"/>
      <c r="M60" s="101"/>
      <c r="N60" s="101"/>
      <c r="O60" s="101"/>
      <c r="P60" s="102"/>
      <c r="Q60" s="102"/>
      <c r="R60" s="102"/>
      <c r="S60" s="102"/>
      <c r="T60" s="102"/>
      <c r="U60" s="137"/>
      <c r="V60" s="137"/>
      <c r="W60" s="137"/>
      <c r="X60" s="137"/>
      <c r="Y60" s="137"/>
      <c r="Z60" s="137"/>
    </row>
    <row r="61" customFormat="false" ht="21.9" hidden="false" customHeight="true" outlineLevel="0" collapsed="false">
      <c r="A61" s="111"/>
      <c r="B61" s="155" t="s">
        <v>431</v>
      </c>
      <c r="C61" s="156" t="s">
        <v>432</v>
      </c>
      <c r="D61" s="112" t="n">
        <v>39</v>
      </c>
      <c r="E61" s="99"/>
      <c r="F61" s="100"/>
      <c r="G61" s="100"/>
      <c r="H61" s="100"/>
      <c r="I61" s="100"/>
      <c r="J61" s="100"/>
      <c r="K61" s="101"/>
      <c r="L61" s="101"/>
      <c r="M61" s="101"/>
      <c r="N61" s="101"/>
      <c r="O61" s="101"/>
      <c r="P61" s="102"/>
      <c r="Q61" s="102"/>
      <c r="R61" s="102"/>
      <c r="S61" s="102"/>
      <c r="T61" s="102"/>
      <c r="U61" s="137"/>
      <c r="V61" s="137"/>
      <c r="W61" s="137"/>
      <c r="X61" s="137"/>
      <c r="Y61" s="137"/>
      <c r="Z61" s="137"/>
    </row>
    <row r="62" customFormat="false" ht="21.9" hidden="false" customHeight="true" outlineLevel="0" collapsed="false">
      <c r="A62" s="111"/>
      <c r="B62" s="106" t="s">
        <v>433</v>
      </c>
      <c r="C62" s="118" t="s">
        <v>434</v>
      </c>
      <c r="D62" s="112" t="n">
        <v>40</v>
      </c>
      <c r="E62" s="99"/>
      <c r="F62" s="100"/>
      <c r="G62" s="100"/>
      <c r="H62" s="100"/>
      <c r="I62" s="100"/>
      <c r="J62" s="100"/>
      <c r="K62" s="101"/>
      <c r="L62" s="101"/>
      <c r="M62" s="101"/>
      <c r="N62" s="101"/>
      <c r="O62" s="101"/>
      <c r="P62" s="102"/>
      <c r="Q62" s="102"/>
      <c r="R62" s="102"/>
      <c r="S62" s="102"/>
      <c r="T62" s="102"/>
      <c r="U62" s="137"/>
      <c r="V62" s="137"/>
      <c r="W62" s="137"/>
      <c r="X62" s="137"/>
      <c r="Y62" s="137"/>
      <c r="Z62" s="137"/>
    </row>
    <row r="63" customFormat="false" ht="25.5" hidden="false" customHeight="true" outlineLevel="0" collapsed="false">
      <c r="A63" s="111"/>
      <c r="B63" s="157" t="s">
        <v>435</v>
      </c>
      <c r="C63" s="157"/>
      <c r="D63" s="112" t="n">
        <v>41</v>
      </c>
      <c r="E63" s="99"/>
      <c r="F63" s="100"/>
      <c r="G63" s="100"/>
      <c r="H63" s="100"/>
      <c r="I63" s="100"/>
      <c r="J63" s="100"/>
      <c r="K63" s="101"/>
      <c r="L63" s="101"/>
      <c r="M63" s="101"/>
      <c r="N63" s="101"/>
      <c r="O63" s="101"/>
      <c r="P63" s="102"/>
      <c r="Q63" s="102"/>
      <c r="R63" s="102"/>
      <c r="S63" s="102"/>
      <c r="T63" s="102"/>
      <c r="U63" s="137"/>
      <c r="V63" s="137"/>
      <c r="W63" s="137"/>
      <c r="X63" s="137"/>
      <c r="Y63" s="137"/>
      <c r="Z63" s="137"/>
    </row>
    <row r="64" s="90" customFormat="true" ht="24.75" hidden="false" customHeight="true" outlineLevel="0" collapsed="false">
      <c r="A64" s="111" t="s">
        <v>403</v>
      </c>
      <c r="B64" s="158" t="s">
        <v>436</v>
      </c>
      <c r="C64" s="133" t="s">
        <v>437</v>
      </c>
      <c r="D64" s="112" t="n">
        <v>42</v>
      </c>
      <c r="E64" s="121" t="n">
        <v>2623.2</v>
      </c>
      <c r="F64" s="95"/>
      <c r="G64" s="95"/>
      <c r="H64" s="95"/>
      <c r="I64" s="95"/>
      <c r="J64" s="95"/>
      <c r="K64" s="95" t="n">
        <v>2623.2</v>
      </c>
      <c r="L64" s="95"/>
      <c r="M64" s="95"/>
      <c r="N64" s="95"/>
      <c r="O64" s="95"/>
      <c r="P64" s="96" t="n">
        <v>91852.52</v>
      </c>
      <c r="Q64" s="96"/>
      <c r="R64" s="96"/>
      <c r="S64" s="96"/>
      <c r="T64" s="96"/>
      <c r="U64" s="151"/>
      <c r="V64" s="151"/>
      <c r="W64" s="151"/>
      <c r="X64" s="151"/>
      <c r="Y64" s="151"/>
      <c r="Z64" s="151"/>
    </row>
    <row r="65" customFormat="false" ht="25.5" hidden="false" customHeight="true" outlineLevel="0" collapsed="false">
      <c r="A65" s="111"/>
      <c r="B65" s="154" t="s">
        <v>438</v>
      </c>
      <c r="C65" s="154"/>
      <c r="D65" s="112" t="n">
        <v>43</v>
      </c>
      <c r="E65" s="99" t="n">
        <v>2623.2</v>
      </c>
      <c r="F65" s="100"/>
      <c r="G65" s="100"/>
      <c r="H65" s="100"/>
      <c r="I65" s="100"/>
      <c r="J65" s="100"/>
      <c r="K65" s="101" t="n">
        <v>2623.2</v>
      </c>
      <c r="L65" s="101"/>
      <c r="M65" s="101"/>
      <c r="N65" s="101"/>
      <c r="O65" s="101"/>
      <c r="P65" s="102" t="n">
        <v>856.2</v>
      </c>
      <c r="Q65" s="102"/>
      <c r="R65" s="102"/>
      <c r="S65" s="102"/>
      <c r="T65" s="102"/>
      <c r="U65" s="137"/>
      <c r="V65" s="137"/>
      <c r="W65" s="137"/>
      <c r="X65" s="137"/>
      <c r="Y65" s="137"/>
      <c r="Z65" s="137"/>
    </row>
    <row r="66" customFormat="false" ht="21.9" hidden="false" customHeight="true" outlineLevel="0" collapsed="false">
      <c r="A66" s="111"/>
      <c r="B66" s="153" t="s">
        <v>431</v>
      </c>
      <c r="C66" s="118" t="s">
        <v>439</v>
      </c>
      <c r="D66" s="112" t="n">
        <v>44</v>
      </c>
      <c r="E66" s="99" t="n">
        <v>0</v>
      </c>
      <c r="F66" s="100"/>
      <c r="G66" s="100"/>
      <c r="H66" s="100"/>
      <c r="I66" s="100"/>
      <c r="J66" s="100"/>
      <c r="K66" s="101" t="n">
        <v>0</v>
      </c>
      <c r="L66" s="101"/>
      <c r="M66" s="101"/>
      <c r="N66" s="101"/>
      <c r="O66" s="101"/>
      <c r="P66" s="102" t="n">
        <v>1206.24</v>
      </c>
      <c r="Q66" s="102"/>
      <c r="R66" s="102"/>
      <c r="S66" s="102"/>
      <c r="T66" s="102"/>
      <c r="U66" s="137"/>
      <c r="V66" s="137"/>
      <c r="W66" s="137"/>
      <c r="X66" s="137"/>
      <c r="Y66" s="137"/>
      <c r="Z66" s="137"/>
    </row>
    <row r="67" customFormat="false" ht="24.75" hidden="false" customHeight="true" outlineLevel="0" collapsed="false">
      <c r="A67" s="111"/>
      <c r="B67" s="155" t="s">
        <v>440</v>
      </c>
      <c r="C67" s="159" t="n">
        <v>336</v>
      </c>
      <c r="D67" s="112" t="n">
        <v>45</v>
      </c>
      <c r="E67" s="99"/>
      <c r="F67" s="100"/>
      <c r="G67" s="100"/>
      <c r="H67" s="100"/>
      <c r="I67" s="100"/>
      <c r="J67" s="100"/>
      <c r="K67" s="101"/>
      <c r="L67" s="101"/>
      <c r="M67" s="101"/>
      <c r="N67" s="101"/>
      <c r="O67" s="101"/>
      <c r="P67" s="102"/>
      <c r="Q67" s="102"/>
      <c r="R67" s="102"/>
      <c r="S67" s="102"/>
      <c r="T67" s="102"/>
      <c r="U67" s="137"/>
      <c r="V67" s="137"/>
      <c r="W67" s="137"/>
      <c r="X67" s="137"/>
      <c r="Y67" s="137"/>
      <c r="Z67" s="137"/>
    </row>
    <row r="68" customFormat="false" ht="24.75" hidden="false" customHeight="true" outlineLevel="0" collapsed="false">
      <c r="A68" s="111"/>
      <c r="B68" s="155" t="s">
        <v>441</v>
      </c>
      <c r="C68" s="156" t="s">
        <v>442</v>
      </c>
      <c r="D68" s="112" t="n">
        <v>46</v>
      </c>
      <c r="E68" s="99"/>
      <c r="F68" s="100"/>
      <c r="G68" s="100"/>
      <c r="H68" s="100"/>
      <c r="I68" s="100"/>
      <c r="J68" s="100"/>
      <c r="K68" s="101"/>
      <c r="L68" s="101"/>
      <c r="M68" s="101"/>
      <c r="N68" s="101"/>
      <c r="O68" s="101"/>
      <c r="P68" s="102"/>
      <c r="Q68" s="102"/>
      <c r="R68" s="102"/>
      <c r="S68" s="102"/>
      <c r="T68" s="102"/>
      <c r="U68" s="137"/>
      <c r="V68" s="137"/>
      <c r="W68" s="137"/>
      <c r="X68" s="137"/>
      <c r="Y68" s="137"/>
      <c r="Z68" s="137"/>
    </row>
    <row r="69" customFormat="false" ht="24.75" hidden="false" customHeight="true" outlineLevel="0" collapsed="false">
      <c r="A69" s="111"/>
      <c r="B69" s="154" t="s">
        <v>443</v>
      </c>
      <c r="C69" s="154"/>
      <c r="D69" s="112" t="n">
        <v>47</v>
      </c>
      <c r="E69" s="99"/>
      <c r="F69" s="100"/>
      <c r="G69" s="100"/>
      <c r="H69" s="100"/>
      <c r="I69" s="100"/>
      <c r="J69" s="100"/>
      <c r="K69" s="101"/>
      <c r="L69" s="101"/>
      <c r="M69" s="101"/>
      <c r="N69" s="101"/>
      <c r="O69" s="101"/>
      <c r="P69" s="102" t="n">
        <v>90000</v>
      </c>
      <c r="Q69" s="102"/>
      <c r="R69" s="102"/>
      <c r="S69" s="102"/>
      <c r="T69" s="102"/>
      <c r="U69" s="137"/>
      <c r="V69" s="137"/>
      <c r="W69" s="137"/>
      <c r="X69" s="137"/>
      <c r="Y69" s="137"/>
      <c r="Z69" s="137"/>
    </row>
    <row r="70" customFormat="false" ht="21.9" hidden="false" customHeight="true" outlineLevel="0" collapsed="false">
      <c r="A70" s="111"/>
      <c r="B70" s="106" t="s">
        <v>433</v>
      </c>
      <c r="C70" s="107" t="s">
        <v>444</v>
      </c>
      <c r="D70" s="112" t="n">
        <v>48</v>
      </c>
      <c r="E70" s="99"/>
      <c r="F70" s="100"/>
      <c r="G70" s="100"/>
      <c r="H70" s="100"/>
      <c r="I70" s="100"/>
      <c r="J70" s="100"/>
      <c r="K70" s="101"/>
      <c r="L70" s="101"/>
      <c r="M70" s="101"/>
      <c r="N70" s="101"/>
      <c r="O70" s="101"/>
      <c r="P70" s="102"/>
      <c r="Q70" s="102"/>
      <c r="R70" s="102"/>
      <c r="S70" s="102"/>
      <c r="T70" s="102"/>
      <c r="U70" s="137"/>
      <c r="V70" s="137"/>
      <c r="W70" s="137"/>
      <c r="X70" s="137"/>
      <c r="Y70" s="137"/>
      <c r="Z70" s="137"/>
    </row>
    <row r="71" customFormat="false" ht="21.9" hidden="false" customHeight="true" outlineLevel="0" collapsed="false">
      <c r="A71" s="111"/>
      <c r="B71" s="153" t="s">
        <v>66</v>
      </c>
      <c r="C71" s="118" t="s">
        <v>445</v>
      </c>
      <c r="D71" s="112" t="n">
        <v>49</v>
      </c>
      <c r="E71" s="99"/>
      <c r="F71" s="100"/>
      <c r="G71" s="100"/>
      <c r="H71" s="100"/>
      <c r="I71" s="100"/>
      <c r="J71" s="100"/>
      <c r="K71" s="101"/>
      <c r="L71" s="101"/>
      <c r="M71" s="101"/>
      <c r="N71" s="101"/>
      <c r="O71" s="101"/>
      <c r="P71" s="102"/>
      <c r="Q71" s="102"/>
      <c r="R71" s="102"/>
      <c r="S71" s="102"/>
      <c r="T71" s="102"/>
      <c r="U71" s="137"/>
      <c r="V71" s="137"/>
      <c r="W71" s="137"/>
      <c r="X71" s="137"/>
      <c r="Y71" s="137"/>
      <c r="Z71" s="137"/>
    </row>
    <row r="72" customFormat="false" ht="21.9" hidden="false" customHeight="true" outlineLevel="0" collapsed="false">
      <c r="A72" s="111"/>
      <c r="B72" s="106" t="s">
        <v>446</v>
      </c>
      <c r="C72" s="107"/>
      <c r="D72" s="112" t="n">
        <v>50</v>
      </c>
      <c r="E72" s="99"/>
      <c r="F72" s="100"/>
      <c r="G72" s="100"/>
      <c r="H72" s="100"/>
      <c r="I72" s="100"/>
      <c r="J72" s="100"/>
      <c r="K72" s="101"/>
      <c r="L72" s="101"/>
      <c r="M72" s="101"/>
      <c r="N72" s="101"/>
      <c r="O72" s="101"/>
      <c r="P72" s="102" t="n">
        <v>-210</v>
      </c>
      <c r="Q72" s="102"/>
      <c r="R72" s="102"/>
      <c r="S72" s="102"/>
      <c r="T72" s="102"/>
      <c r="U72" s="137"/>
      <c r="V72" s="137"/>
      <c r="W72" s="137"/>
      <c r="X72" s="137"/>
      <c r="Y72" s="137"/>
      <c r="Z72" s="137"/>
    </row>
    <row r="73" s="90" customFormat="true" ht="24.75" hidden="false" customHeight="true" outlineLevel="0" collapsed="false">
      <c r="A73" s="160" t="s">
        <v>447</v>
      </c>
      <c r="B73" s="158" t="s">
        <v>448</v>
      </c>
      <c r="C73" s="133" t="s">
        <v>449</v>
      </c>
      <c r="D73" s="112" t="n">
        <v>51</v>
      </c>
      <c r="E73" s="121" t="n">
        <v>-4073.12</v>
      </c>
      <c r="F73" s="95" t="n">
        <v>160.72</v>
      </c>
      <c r="G73" s="95"/>
      <c r="H73" s="95"/>
      <c r="I73" s="95"/>
      <c r="J73" s="95"/>
      <c r="K73" s="95" t="n">
        <f aca="false">E73-F73</f>
        <v>-4233.84</v>
      </c>
      <c r="L73" s="95"/>
      <c r="M73" s="95"/>
      <c r="N73" s="95"/>
      <c r="O73" s="95"/>
      <c r="P73" s="96" t="n">
        <v>-62747.12</v>
      </c>
      <c r="Q73" s="96"/>
      <c r="R73" s="96"/>
      <c r="S73" s="96"/>
      <c r="T73" s="96"/>
      <c r="U73" s="151"/>
      <c r="V73" s="151"/>
      <c r="W73" s="151"/>
      <c r="X73" s="151"/>
      <c r="Y73" s="151"/>
      <c r="Z73" s="151"/>
    </row>
    <row r="74" customFormat="false" ht="21.9" hidden="false" customHeight="true" outlineLevel="0" collapsed="false">
      <c r="A74" s="160"/>
      <c r="B74" s="106" t="s">
        <v>450</v>
      </c>
      <c r="C74" s="107" t="s">
        <v>451</v>
      </c>
      <c r="D74" s="112" t="n">
        <v>52</v>
      </c>
      <c r="E74" s="99" t="n">
        <v>3093.59</v>
      </c>
      <c r="F74" s="100"/>
      <c r="G74" s="100"/>
      <c r="H74" s="100"/>
      <c r="I74" s="100"/>
      <c r="J74" s="100"/>
      <c r="K74" s="101" t="n">
        <v>3093.59</v>
      </c>
      <c r="L74" s="101"/>
      <c r="M74" s="101"/>
      <c r="N74" s="101"/>
      <c r="O74" s="101"/>
      <c r="P74" s="102" t="n">
        <v>3651</v>
      </c>
      <c r="Q74" s="102"/>
      <c r="R74" s="102"/>
      <c r="S74" s="102"/>
      <c r="T74" s="102"/>
      <c r="U74" s="137"/>
      <c r="V74" s="137"/>
      <c r="W74" s="137"/>
      <c r="X74" s="137"/>
      <c r="Y74" s="137"/>
      <c r="Z74" s="137"/>
    </row>
    <row r="75" customFormat="false" ht="21.9" hidden="false" customHeight="true" outlineLevel="0" collapsed="false">
      <c r="A75" s="160"/>
      <c r="B75" s="153" t="s">
        <v>452</v>
      </c>
      <c r="C75" s="118" t="s">
        <v>453</v>
      </c>
      <c r="D75" s="112" t="n">
        <v>53</v>
      </c>
      <c r="E75" s="99" t="n">
        <v>-7166.71</v>
      </c>
      <c r="F75" s="100" t="n">
        <v>160.72</v>
      </c>
      <c r="G75" s="100"/>
      <c r="H75" s="100"/>
      <c r="I75" s="100"/>
      <c r="J75" s="100"/>
      <c r="K75" s="101" t="n">
        <v>-7327.43</v>
      </c>
      <c r="L75" s="101"/>
      <c r="M75" s="101"/>
      <c r="N75" s="101"/>
      <c r="O75" s="101"/>
      <c r="P75" s="102" t="n">
        <v>-66398.12</v>
      </c>
      <c r="Q75" s="102"/>
      <c r="R75" s="102"/>
      <c r="S75" s="102"/>
      <c r="T75" s="102"/>
      <c r="U75" s="137"/>
      <c r="V75" s="137"/>
      <c r="W75" s="137"/>
      <c r="X75" s="137"/>
      <c r="Y75" s="137"/>
      <c r="Z75" s="137"/>
    </row>
    <row r="76" customFormat="false" ht="21.9" hidden="false" customHeight="true" outlineLevel="0" collapsed="false">
      <c r="A76" s="160"/>
      <c r="B76" s="117" t="s">
        <v>454</v>
      </c>
      <c r="C76" s="117"/>
      <c r="D76" s="112" t="n">
        <v>54</v>
      </c>
      <c r="E76" s="99"/>
      <c r="F76" s="100"/>
      <c r="G76" s="100"/>
      <c r="H76" s="100"/>
      <c r="I76" s="100"/>
      <c r="J76" s="100"/>
      <c r="K76" s="101"/>
      <c r="L76" s="101"/>
      <c r="M76" s="101"/>
      <c r="N76" s="101"/>
      <c r="O76" s="101"/>
      <c r="P76" s="102"/>
      <c r="Q76" s="102"/>
      <c r="R76" s="102"/>
      <c r="S76" s="102"/>
      <c r="T76" s="102"/>
      <c r="U76" s="137"/>
      <c r="V76" s="137"/>
      <c r="W76" s="137"/>
      <c r="X76" s="137"/>
      <c r="Y76" s="137"/>
      <c r="Z76" s="137"/>
    </row>
    <row r="77" customFormat="false" ht="21.9" hidden="false" customHeight="true" outlineLevel="0" collapsed="false">
      <c r="A77" s="160"/>
      <c r="B77" s="117" t="s">
        <v>455</v>
      </c>
      <c r="C77" s="117"/>
      <c r="D77" s="112" t="n">
        <v>55</v>
      </c>
      <c r="E77" s="99"/>
      <c r="F77" s="100"/>
      <c r="G77" s="100"/>
      <c r="H77" s="100"/>
      <c r="I77" s="100"/>
      <c r="J77" s="100"/>
      <c r="K77" s="101"/>
      <c r="L77" s="101"/>
      <c r="M77" s="101"/>
      <c r="N77" s="101"/>
      <c r="O77" s="101"/>
      <c r="P77" s="102"/>
      <c r="Q77" s="102"/>
      <c r="R77" s="102"/>
      <c r="S77" s="102"/>
      <c r="T77" s="102"/>
      <c r="U77" s="137"/>
      <c r="V77" s="137"/>
      <c r="W77" s="137"/>
      <c r="X77" s="137"/>
      <c r="Y77" s="137"/>
      <c r="Z77" s="137"/>
    </row>
    <row r="78" customFormat="false" ht="21.9" hidden="false" customHeight="true" outlineLevel="0" collapsed="false">
      <c r="A78" s="160"/>
      <c r="B78" s="106" t="s">
        <v>456</v>
      </c>
      <c r="C78" s="107" t="s">
        <v>457</v>
      </c>
      <c r="D78" s="112" t="n">
        <v>56</v>
      </c>
      <c r="E78" s="99"/>
      <c r="F78" s="100"/>
      <c r="G78" s="100"/>
      <c r="H78" s="100"/>
      <c r="I78" s="100"/>
      <c r="J78" s="100"/>
      <c r="K78" s="101"/>
      <c r="L78" s="101"/>
      <c r="M78" s="101"/>
      <c r="N78" s="101"/>
      <c r="O78" s="101"/>
      <c r="P78" s="102"/>
      <c r="Q78" s="102"/>
      <c r="R78" s="102"/>
      <c r="S78" s="102"/>
      <c r="T78" s="102"/>
      <c r="U78" s="137"/>
      <c r="V78" s="137"/>
      <c r="W78" s="137"/>
      <c r="X78" s="137"/>
      <c r="Y78" s="137"/>
      <c r="Z78" s="137"/>
    </row>
    <row r="79" s="90" customFormat="true" ht="24.75" hidden="false" customHeight="true" outlineLevel="0" collapsed="false">
      <c r="A79" s="161" t="s">
        <v>458</v>
      </c>
      <c r="B79" s="161"/>
      <c r="C79" s="133" t="s">
        <v>459</v>
      </c>
      <c r="D79" s="112" t="n">
        <v>57</v>
      </c>
      <c r="E79" s="121" t="n">
        <v>2043.42</v>
      </c>
      <c r="F79" s="95"/>
      <c r="G79" s="95"/>
      <c r="H79" s="95"/>
      <c r="I79" s="95"/>
      <c r="J79" s="95"/>
      <c r="K79" s="95" t="n">
        <f aca="false">E79-F79</f>
        <v>2043.42</v>
      </c>
      <c r="L79" s="95"/>
      <c r="M79" s="95"/>
      <c r="N79" s="95"/>
      <c r="O79" s="95"/>
      <c r="P79" s="96" t="n">
        <v>1579.46</v>
      </c>
      <c r="Q79" s="96"/>
      <c r="R79" s="96"/>
      <c r="S79" s="96"/>
      <c r="T79" s="96"/>
      <c r="U79" s="151"/>
      <c r="V79" s="151"/>
      <c r="W79" s="151"/>
      <c r="X79" s="151"/>
      <c r="Y79" s="151"/>
      <c r="Z79" s="151"/>
    </row>
    <row r="80" customFormat="false" ht="21.9" hidden="false" customHeight="true" outlineLevel="0" collapsed="false">
      <c r="A80" s="162" t="s">
        <v>378</v>
      </c>
      <c r="B80" s="106" t="s">
        <v>460</v>
      </c>
      <c r="C80" s="107" t="s">
        <v>461</v>
      </c>
      <c r="D80" s="112" t="n">
        <v>58</v>
      </c>
      <c r="E80" s="99" t="n">
        <v>2043.42</v>
      </c>
      <c r="F80" s="100"/>
      <c r="G80" s="100"/>
      <c r="H80" s="100"/>
      <c r="I80" s="100"/>
      <c r="J80" s="100"/>
      <c r="K80" s="101" t="n">
        <v>2043.42</v>
      </c>
      <c r="L80" s="101"/>
      <c r="M80" s="101"/>
      <c r="N80" s="101"/>
      <c r="O80" s="101"/>
      <c r="P80" s="102" t="n">
        <v>1579.46</v>
      </c>
      <c r="Q80" s="102"/>
      <c r="R80" s="102"/>
      <c r="S80" s="102"/>
      <c r="T80" s="102"/>
      <c r="U80" s="137"/>
      <c r="V80" s="137"/>
      <c r="W80" s="137"/>
      <c r="X80" s="137"/>
      <c r="Y80" s="137"/>
      <c r="Z80" s="137"/>
    </row>
    <row r="81" customFormat="false" ht="21.9" hidden="false" customHeight="true" outlineLevel="0" collapsed="false">
      <c r="A81" s="162"/>
      <c r="B81" s="153" t="s">
        <v>462</v>
      </c>
      <c r="C81" s="118" t="s">
        <v>463</v>
      </c>
      <c r="D81" s="112" t="n">
        <v>59</v>
      </c>
      <c r="E81" s="99"/>
      <c r="F81" s="100"/>
      <c r="G81" s="100"/>
      <c r="H81" s="100"/>
      <c r="I81" s="100"/>
      <c r="J81" s="100"/>
      <c r="K81" s="101"/>
      <c r="L81" s="101"/>
      <c r="M81" s="101"/>
      <c r="N81" s="101"/>
      <c r="O81" s="101"/>
      <c r="P81" s="102"/>
      <c r="Q81" s="102"/>
      <c r="R81" s="102"/>
      <c r="S81" s="102"/>
      <c r="T81" s="102"/>
      <c r="U81" s="137"/>
      <c r="V81" s="137"/>
      <c r="W81" s="137"/>
      <c r="X81" s="137"/>
      <c r="Y81" s="137"/>
      <c r="Z81" s="137"/>
    </row>
    <row r="82" s="90" customFormat="true" ht="24.75" hidden="false" customHeight="true" outlineLevel="0" collapsed="false">
      <c r="A82" s="163" t="s">
        <v>464</v>
      </c>
      <c r="B82" s="163"/>
      <c r="C82" s="164" t="s">
        <v>465</v>
      </c>
      <c r="D82" s="165" t="n">
        <v>60</v>
      </c>
      <c r="E82" s="166" t="n">
        <v>1893758.93</v>
      </c>
      <c r="F82" s="167" t="n">
        <v>220892.7</v>
      </c>
      <c r="G82" s="167"/>
      <c r="H82" s="167"/>
      <c r="I82" s="167"/>
      <c r="J82" s="167"/>
      <c r="K82" s="167" t="n">
        <v>1672866.23</v>
      </c>
      <c r="L82" s="167"/>
      <c r="M82" s="167"/>
      <c r="N82" s="167"/>
      <c r="O82" s="167"/>
      <c r="P82" s="168" t="n">
        <v>1788796.82</v>
      </c>
      <c r="Q82" s="168"/>
      <c r="R82" s="168"/>
      <c r="S82" s="168"/>
      <c r="T82" s="168"/>
      <c r="U82" s="151"/>
      <c r="V82" s="151"/>
      <c r="W82" s="151"/>
      <c r="X82" s="151"/>
      <c r="Y82" s="151"/>
      <c r="Z82" s="151"/>
    </row>
    <row r="83" s="90" customFormat="true" ht="24.75" hidden="false" customHeight="true" outlineLevel="0" collapsed="false">
      <c r="A83" s="132"/>
      <c r="B83" s="132"/>
      <c r="C83" s="133"/>
      <c r="D83" s="134"/>
      <c r="E83" s="169"/>
      <c r="F83" s="169"/>
      <c r="G83" s="169"/>
      <c r="H83" s="135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35"/>
      <c r="U83" s="151"/>
      <c r="V83" s="151"/>
      <c r="W83" s="151"/>
      <c r="X83" s="151"/>
      <c r="Y83" s="151"/>
      <c r="Z83" s="151"/>
    </row>
    <row r="84" customFormat="false" ht="20.1" hidden="false" customHeight="true" outlineLevel="0" collapsed="false">
      <c r="A84" s="137"/>
      <c r="B84" s="138"/>
      <c r="C84" s="139"/>
      <c r="D84" s="140"/>
      <c r="E84" s="170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31" t="s">
        <v>466</v>
      </c>
      <c r="Q84" s="141"/>
      <c r="R84" s="141"/>
      <c r="S84" s="141"/>
      <c r="T84" s="141"/>
      <c r="U84" s="137"/>
      <c r="V84" s="137"/>
      <c r="W84" s="137"/>
      <c r="X84" s="137"/>
      <c r="Y84" s="137"/>
      <c r="Z84" s="137"/>
    </row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5:F45"/>
    <mergeCell ref="O45:P45"/>
    <mergeCell ref="A47:C49"/>
    <mergeCell ref="D47:D49"/>
    <mergeCell ref="E47:O48"/>
    <mergeCell ref="P47:T49"/>
    <mergeCell ref="F49:J49"/>
    <mergeCell ref="K49:O49"/>
    <mergeCell ref="A50:C50"/>
    <mergeCell ref="F50:J50"/>
    <mergeCell ref="K50:O50"/>
    <mergeCell ref="P50:T50"/>
    <mergeCell ref="A51:B51"/>
    <mergeCell ref="F51:J51"/>
    <mergeCell ref="K51:O51"/>
    <mergeCell ref="P51:T51"/>
    <mergeCell ref="A52:A58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B58:C58"/>
    <mergeCell ref="F58:J58"/>
    <mergeCell ref="K58:O58"/>
    <mergeCell ref="P58:T58"/>
    <mergeCell ref="A59:A63"/>
    <mergeCell ref="F59:J59"/>
    <mergeCell ref="K59:O59"/>
    <mergeCell ref="P59:T59"/>
    <mergeCell ref="B60:C60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B63:C63"/>
    <mergeCell ref="F63:J63"/>
    <mergeCell ref="K63:O63"/>
    <mergeCell ref="P63:T63"/>
    <mergeCell ref="A64:A72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B69:C69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F72:J72"/>
    <mergeCell ref="K72:O72"/>
    <mergeCell ref="P72:T72"/>
    <mergeCell ref="A73:A78"/>
    <mergeCell ref="F73:J73"/>
    <mergeCell ref="K73:O73"/>
    <mergeCell ref="P73:T73"/>
    <mergeCell ref="F74:J74"/>
    <mergeCell ref="K74:O74"/>
    <mergeCell ref="P74:T74"/>
    <mergeCell ref="F75:J75"/>
    <mergeCell ref="K75:O75"/>
    <mergeCell ref="P75:T75"/>
    <mergeCell ref="B76:C76"/>
    <mergeCell ref="F76:J76"/>
    <mergeCell ref="K76:O76"/>
    <mergeCell ref="P76:T76"/>
    <mergeCell ref="B77:C77"/>
    <mergeCell ref="F77:J77"/>
    <mergeCell ref="K77:O77"/>
    <mergeCell ref="P77:T77"/>
    <mergeCell ref="F78:J78"/>
    <mergeCell ref="K78:O78"/>
    <mergeCell ref="P78:T78"/>
    <mergeCell ref="A79:B79"/>
    <mergeCell ref="F79:J79"/>
    <mergeCell ref="K79:O79"/>
    <mergeCell ref="P79:T79"/>
    <mergeCell ref="A80:A81"/>
    <mergeCell ref="F80:J80"/>
    <mergeCell ref="K80:O80"/>
    <mergeCell ref="P80:T80"/>
    <mergeCell ref="F81:J81"/>
    <mergeCell ref="K81:O81"/>
    <mergeCell ref="P81:T81"/>
    <mergeCell ref="A82:B82"/>
    <mergeCell ref="F82:J82"/>
    <mergeCell ref="K82:O82"/>
    <mergeCell ref="P82:T82"/>
    <mergeCell ref="A83:B83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false" showOutlineSymbols="true" defaultGridColor="true" view="pageBreakPreview" topLeftCell="A28" colorId="64" zoomScale="100" zoomScaleNormal="100" zoomScalePageLayoutView="100" workbookViewId="0">
      <selection pane="topLeft" activeCell="E49" activeCellId="0" sqref="E49"/>
    </sheetView>
  </sheetViews>
  <sheetFormatPr defaultRowHeight="13.8" zeroHeight="false" outlineLevelRow="0" outlineLevelCol="0"/>
  <cols>
    <col collapsed="false" customWidth="true" hidden="false" outlineLevel="0" max="1" min="1" style="171" width="2.57"/>
    <col collapsed="false" customWidth="true" hidden="false" outlineLevel="0" max="2" min="2" style="172" width="42.21"/>
    <col collapsed="false" customWidth="true" hidden="false" outlineLevel="0" max="3" min="3" style="173" width="17.44"/>
    <col collapsed="false" customWidth="true" hidden="false" outlineLevel="0" max="4" min="4" style="174" width="3.45"/>
    <col collapsed="false" customWidth="true" hidden="false" outlineLevel="0" max="10" min="5" style="174" width="3.11"/>
    <col collapsed="false" customWidth="true" hidden="false" outlineLevel="0" max="24" min="11" style="172" width="3.11"/>
    <col collapsed="false" customWidth="true" hidden="false" outlineLevel="0" max="1025" min="25" style="172" width="9.12"/>
  </cols>
  <sheetData>
    <row r="2" customFormat="false" ht="13.8" hidden="false" customHeight="false" outlineLevel="0" collapsed="false">
      <c r="B2" s="172" t="s">
        <v>316</v>
      </c>
      <c r="C2" s="175"/>
      <c r="D2" s="175"/>
      <c r="E2" s="69" t="s">
        <v>366</v>
      </c>
      <c r="F2" s="69"/>
      <c r="G2" s="176" t="n">
        <v>0</v>
      </c>
      <c r="H2" s="176" t="n">
        <v>0</v>
      </c>
      <c r="I2" s="176" t="n">
        <v>6</v>
      </c>
      <c r="J2" s="176" t="n">
        <v>8</v>
      </c>
      <c r="K2" s="177" t="n">
        <v>3</v>
      </c>
      <c r="L2" s="177" t="n">
        <v>1</v>
      </c>
      <c r="M2" s="177" t="n">
        <v>9</v>
      </c>
      <c r="N2" s="177" t="n">
        <v>1</v>
      </c>
      <c r="O2" s="72" t="s">
        <v>367</v>
      </c>
      <c r="P2" s="72"/>
      <c r="Q2" s="70"/>
      <c r="R2" s="70"/>
      <c r="S2" s="73"/>
      <c r="T2" s="178"/>
    </row>
    <row r="4" customFormat="false" ht="40.5" hidden="false" customHeight="true" outlineLevel="0" collapsed="false">
      <c r="A4" s="179" t="s">
        <v>467</v>
      </c>
      <c r="B4" s="179"/>
      <c r="C4" s="179"/>
      <c r="D4" s="180" t="s">
        <v>369</v>
      </c>
      <c r="E4" s="181" t="s">
        <v>468</v>
      </c>
      <c r="F4" s="181"/>
      <c r="G4" s="181"/>
      <c r="H4" s="181"/>
      <c r="I4" s="181"/>
      <c r="J4" s="181"/>
      <c r="K4" s="181"/>
      <c r="L4" s="181"/>
      <c r="M4" s="182" t="s">
        <v>371</v>
      </c>
      <c r="N4" s="182"/>
      <c r="O4" s="182"/>
      <c r="P4" s="182"/>
      <c r="Q4" s="182"/>
      <c r="R4" s="182"/>
      <c r="S4" s="182"/>
      <c r="T4" s="182"/>
      <c r="U4" s="153"/>
      <c r="V4" s="153"/>
      <c r="W4" s="153"/>
      <c r="X4" s="153"/>
    </row>
    <row r="5" customFormat="false" ht="19.5" hidden="false" customHeight="true" outlineLevel="0" collapsed="false">
      <c r="A5" s="183" t="s">
        <v>348</v>
      </c>
      <c r="B5" s="183"/>
      <c r="C5" s="183"/>
      <c r="D5" s="184" t="s">
        <v>375</v>
      </c>
      <c r="E5" s="184" t="n">
        <v>5</v>
      </c>
      <c r="F5" s="184"/>
      <c r="G5" s="184"/>
      <c r="H5" s="184"/>
      <c r="I5" s="184"/>
      <c r="J5" s="184"/>
      <c r="K5" s="184"/>
      <c r="L5" s="184"/>
      <c r="M5" s="185" t="n">
        <v>6</v>
      </c>
      <c r="N5" s="185"/>
      <c r="O5" s="185"/>
      <c r="P5" s="185"/>
      <c r="Q5" s="185"/>
      <c r="R5" s="185"/>
      <c r="S5" s="185"/>
      <c r="T5" s="185"/>
    </row>
    <row r="6" s="190" customFormat="true" ht="19.5" hidden="false" customHeight="true" outlineLevel="0" collapsed="false">
      <c r="A6" s="186" t="s">
        <v>469</v>
      </c>
      <c r="B6" s="187" t="s">
        <v>470</v>
      </c>
      <c r="C6" s="187"/>
      <c r="D6" s="112" t="n">
        <v>61</v>
      </c>
      <c r="E6" s="188" t="n">
        <v>-242964.72</v>
      </c>
      <c r="F6" s="188"/>
      <c r="G6" s="188"/>
      <c r="H6" s="188"/>
      <c r="I6" s="188"/>
      <c r="J6" s="188"/>
      <c r="K6" s="188"/>
      <c r="L6" s="188"/>
      <c r="M6" s="189" t="n">
        <v>-250253.46</v>
      </c>
      <c r="N6" s="189"/>
      <c r="O6" s="189"/>
      <c r="P6" s="189"/>
      <c r="Q6" s="189"/>
      <c r="R6" s="189"/>
      <c r="S6" s="189"/>
      <c r="T6" s="189"/>
    </row>
    <row r="7" s="190" customFormat="true" ht="19.5" hidden="false" customHeight="true" outlineLevel="0" collapsed="false">
      <c r="A7" s="191" t="s">
        <v>378</v>
      </c>
      <c r="B7" s="92" t="s">
        <v>471</v>
      </c>
      <c r="C7" s="93" t="s">
        <v>472</v>
      </c>
      <c r="D7" s="112" t="n">
        <v>62</v>
      </c>
      <c r="E7" s="95" t="n">
        <f aca="false">SUM(E8:E12)</f>
        <v>31719.75</v>
      </c>
      <c r="F7" s="95"/>
      <c r="G7" s="95"/>
      <c r="H7" s="95"/>
      <c r="I7" s="95"/>
      <c r="J7" s="95"/>
      <c r="K7" s="95"/>
      <c r="L7" s="95"/>
      <c r="M7" s="96" t="n">
        <f aca="false">SUM(M8:M12)</f>
        <v>31719.75</v>
      </c>
      <c r="N7" s="96"/>
      <c r="O7" s="96"/>
      <c r="P7" s="96"/>
      <c r="Q7" s="96"/>
      <c r="R7" s="96"/>
      <c r="S7" s="96"/>
      <c r="T7" s="96"/>
      <c r="Y7" s="192"/>
    </row>
    <row r="8" customFormat="false" ht="19.5" hidden="false" customHeight="true" outlineLevel="0" collapsed="false">
      <c r="A8" s="191"/>
      <c r="B8" s="153" t="s">
        <v>224</v>
      </c>
      <c r="C8" s="118" t="s">
        <v>473</v>
      </c>
      <c r="D8" s="112" t="n">
        <v>63</v>
      </c>
      <c r="E8" s="100"/>
      <c r="F8" s="100"/>
      <c r="G8" s="100"/>
      <c r="H8" s="100"/>
      <c r="I8" s="100"/>
      <c r="J8" s="100"/>
      <c r="K8" s="100"/>
      <c r="L8" s="100"/>
      <c r="M8" s="193"/>
      <c r="N8" s="193"/>
      <c r="O8" s="193"/>
      <c r="P8" s="193"/>
      <c r="Q8" s="193"/>
      <c r="R8" s="193"/>
      <c r="S8" s="193"/>
      <c r="T8" s="193"/>
    </row>
    <row r="9" customFormat="false" ht="19.5" hidden="false" customHeight="true" outlineLevel="0" collapsed="false">
      <c r="A9" s="191"/>
      <c r="B9" s="106" t="s">
        <v>474</v>
      </c>
      <c r="C9" s="107" t="s">
        <v>475</v>
      </c>
      <c r="D9" s="112" t="n">
        <v>64</v>
      </c>
      <c r="E9" s="100" t="n">
        <v>31719.75</v>
      </c>
      <c r="F9" s="100"/>
      <c r="G9" s="100"/>
      <c r="H9" s="100"/>
      <c r="I9" s="100"/>
      <c r="J9" s="100"/>
      <c r="K9" s="100"/>
      <c r="L9" s="100"/>
      <c r="M9" s="193" t="n">
        <v>31719.75</v>
      </c>
      <c r="N9" s="193"/>
      <c r="O9" s="193"/>
      <c r="P9" s="193"/>
      <c r="Q9" s="193"/>
      <c r="R9" s="193"/>
      <c r="S9" s="193"/>
      <c r="T9" s="193"/>
    </row>
    <row r="10" customFormat="false" ht="19.5" hidden="false" customHeight="true" outlineLevel="0" collapsed="false">
      <c r="A10" s="191"/>
      <c r="B10" s="106" t="s">
        <v>476</v>
      </c>
      <c r="C10" s="107" t="s">
        <v>477</v>
      </c>
      <c r="D10" s="112" t="n">
        <v>65</v>
      </c>
      <c r="E10" s="100"/>
      <c r="F10" s="100"/>
      <c r="G10" s="100"/>
      <c r="H10" s="100"/>
      <c r="I10" s="100"/>
      <c r="J10" s="100"/>
      <c r="K10" s="100"/>
      <c r="L10" s="100"/>
      <c r="M10" s="193"/>
      <c r="N10" s="193"/>
      <c r="O10" s="193"/>
      <c r="P10" s="193"/>
      <c r="Q10" s="193"/>
      <c r="R10" s="193"/>
      <c r="S10" s="193"/>
      <c r="T10" s="193"/>
    </row>
    <row r="11" customFormat="false" ht="19.5" hidden="false" customHeight="true" outlineLevel="0" collapsed="false">
      <c r="A11" s="194"/>
      <c r="B11" s="106" t="s">
        <v>478</v>
      </c>
      <c r="C11" s="107" t="s">
        <v>479</v>
      </c>
      <c r="D11" s="112" t="n">
        <v>66</v>
      </c>
      <c r="E11" s="100"/>
      <c r="F11" s="100"/>
      <c r="G11" s="100"/>
      <c r="H11" s="100"/>
      <c r="I11" s="100"/>
      <c r="J11" s="100"/>
      <c r="K11" s="100"/>
      <c r="L11" s="100"/>
      <c r="M11" s="193"/>
      <c r="N11" s="193"/>
      <c r="O11" s="193"/>
      <c r="P11" s="193"/>
      <c r="Q11" s="193"/>
      <c r="R11" s="193"/>
      <c r="S11" s="193"/>
      <c r="T11" s="193"/>
    </row>
    <row r="12" customFormat="false" ht="19.5" hidden="false" customHeight="true" outlineLevel="0" collapsed="false">
      <c r="A12" s="194"/>
      <c r="B12" s="106" t="s">
        <v>480</v>
      </c>
      <c r="C12" s="107" t="s">
        <v>481</v>
      </c>
      <c r="D12" s="112" t="n">
        <v>67</v>
      </c>
      <c r="E12" s="100"/>
      <c r="F12" s="100"/>
      <c r="G12" s="100"/>
      <c r="H12" s="100"/>
      <c r="I12" s="100"/>
      <c r="J12" s="100"/>
      <c r="K12" s="100"/>
      <c r="L12" s="100"/>
      <c r="M12" s="193"/>
      <c r="N12" s="193"/>
      <c r="O12" s="193"/>
      <c r="P12" s="193"/>
      <c r="Q12" s="193"/>
      <c r="R12" s="193"/>
      <c r="S12" s="193"/>
      <c r="T12" s="193"/>
    </row>
    <row r="13" s="190" customFormat="true" ht="19.5" hidden="false" customHeight="true" outlineLevel="0" collapsed="false">
      <c r="A13" s="191" t="s">
        <v>387</v>
      </c>
      <c r="B13" s="92" t="s">
        <v>482</v>
      </c>
      <c r="C13" s="93" t="s">
        <v>483</v>
      </c>
      <c r="D13" s="112" t="n">
        <v>68</v>
      </c>
      <c r="E13" s="95"/>
      <c r="F13" s="95"/>
      <c r="G13" s="95"/>
      <c r="H13" s="95"/>
      <c r="I13" s="95"/>
      <c r="J13" s="95"/>
      <c r="K13" s="95"/>
      <c r="L13" s="95"/>
      <c r="M13" s="96"/>
      <c r="N13" s="96"/>
      <c r="O13" s="96"/>
      <c r="P13" s="96"/>
      <c r="Q13" s="96"/>
      <c r="R13" s="96"/>
      <c r="S13" s="96"/>
      <c r="T13" s="96"/>
    </row>
    <row r="14" customFormat="false" ht="19.5" hidden="false" customHeight="true" outlineLevel="0" collapsed="false">
      <c r="A14" s="191"/>
      <c r="B14" s="106" t="s">
        <v>484</v>
      </c>
      <c r="C14" s="107" t="s">
        <v>485</v>
      </c>
      <c r="D14" s="112" t="n">
        <v>69</v>
      </c>
      <c r="E14" s="100"/>
      <c r="F14" s="100"/>
      <c r="G14" s="100"/>
      <c r="H14" s="100"/>
      <c r="I14" s="100"/>
      <c r="J14" s="100"/>
      <c r="K14" s="100"/>
      <c r="L14" s="100"/>
      <c r="M14" s="193"/>
      <c r="N14" s="193"/>
      <c r="O14" s="193"/>
      <c r="P14" s="193"/>
      <c r="Q14" s="193"/>
      <c r="R14" s="193"/>
      <c r="S14" s="193"/>
      <c r="T14" s="193"/>
    </row>
    <row r="15" customFormat="false" ht="19.5" hidden="false" customHeight="true" outlineLevel="0" collapsed="false">
      <c r="A15" s="191"/>
      <c r="B15" s="106" t="s">
        <v>482</v>
      </c>
      <c r="C15" s="107" t="s">
        <v>486</v>
      </c>
      <c r="D15" s="112" t="n">
        <v>70</v>
      </c>
      <c r="E15" s="100"/>
      <c r="F15" s="100"/>
      <c r="G15" s="100"/>
      <c r="H15" s="100"/>
      <c r="I15" s="100"/>
      <c r="J15" s="100"/>
      <c r="K15" s="100"/>
      <c r="L15" s="100"/>
      <c r="M15" s="193"/>
      <c r="N15" s="193"/>
      <c r="O15" s="193"/>
      <c r="P15" s="193"/>
      <c r="Q15" s="193"/>
      <c r="R15" s="193"/>
      <c r="S15" s="193"/>
      <c r="T15" s="193"/>
    </row>
    <row r="16" customFormat="false" ht="19.5" hidden="false" customHeight="true" outlineLevel="0" collapsed="false">
      <c r="A16" s="191"/>
      <c r="B16" s="153" t="s">
        <v>487</v>
      </c>
      <c r="C16" s="118" t="s">
        <v>488</v>
      </c>
      <c r="D16" s="112" t="n">
        <v>71</v>
      </c>
      <c r="E16" s="100"/>
      <c r="F16" s="100"/>
      <c r="G16" s="100"/>
      <c r="H16" s="100"/>
      <c r="I16" s="100"/>
      <c r="J16" s="100"/>
      <c r="K16" s="100"/>
      <c r="L16" s="100"/>
      <c r="M16" s="193"/>
      <c r="N16" s="193"/>
      <c r="O16" s="193"/>
      <c r="P16" s="193"/>
      <c r="Q16" s="193"/>
      <c r="R16" s="193"/>
      <c r="S16" s="193"/>
      <c r="T16" s="193"/>
    </row>
    <row r="17" customFormat="false" ht="19.5" hidden="false" customHeight="true" outlineLevel="0" collapsed="false">
      <c r="A17" s="195" t="s">
        <v>403</v>
      </c>
      <c r="B17" s="92" t="s">
        <v>489</v>
      </c>
      <c r="C17" s="93" t="s">
        <v>490</v>
      </c>
      <c r="D17" s="112" t="n">
        <v>72</v>
      </c>
      <c r="E17" s="100" t="n">
        <v>-281973.21</v>
      </c>
      <c r="F17" s="100"/>
      <c r="G17" s="100"/>
      <c r="H17" s="100"/>
      <c r="I17" s="100"/>
      <c r="J17" s="100"/>
      <c r="K17" s="100"/>
      <c r="L17" s="100"/>
      <c r="M17" s="193" t="n">
        <v>-151482.06</v>
      </c>
      <c r="N17" s="193"/>
      <c r="O17" s="193"/>
      <c r="P17" s="193"/>
      <c r="Q17" s="193"/>
      <c r="R17" s="193"/>
      <c r="S17" s="193"/>
      <c r="T17" s="193"/>
    </row>
    <row r="18" customFormat="false" ht="27" hidden="false" customHeight="true" outlineLevel="0" collapsed="false">
      <c r="A18" s="195" t="s">
        <v>447</v>
      </c>
      <c r="B18" s="196" t="s">
        <v>491</v>
      </c>
      <c r="C18" s="196"/>
      <c r="D18" s="112" t="n">
        <v>73</v>
      </c>
      <c r="E18" s="100" t="n">
        <v>7288.74</v>
      </c>
      <c r="F18" s="100"/>
      <c r="G18" s="100"/>
      <c r="H18" s="100"/>
      <c r="I18" s="100"/>
      <c r="J18" s="100"/>
      <c r="K18" s="100"/>
      <c r="L18" s="100"/>
      <c r="M18" s="193" t="n">
        <v>-130491.15</v>
      </c>
      <c r="N18" s="193"/>
      <c r="O18" s="193"/>
      <c r="P18" s="193"/>
      <c r="Q18" s="193"/>
      <c r="R18" s="193"/>
      <c r="S18" s="193"/>
      <c r="T18" s="193"/>
    </row>
    <row r="19" s="190" customFormat="true" ht="19.5" hidden="false" customHeight="true" outlineLevel="0" collapsed="false">
      <c r="A19" s="197" t="s">
        <v>492</v>
      </c>
      <c r="B19" s="198" t="s">
        <v>493</v>
      </c>
      <c r="C19" s="198"/>
      <c r="D19" s="112" t="n">
        <v>74</v>
      </c>
      <c r="E19" s="95" t="n">
        <v>458745.58</v>
      </c>
      <c r="F19" s="95"/>
      <c r="G19" s="95"/>
      <c r="H19" s="95"/>
      <c r="I19" s="95"/>
      <c r="J19" s="95"/>
      <c r="K19" s="95"/>
      <c r="L19" s="95"/>
      <c r="M19" s="96" t="n">
        <v>460129.45</v>
      </c>
      <c r="N19" s="96"/>
      <c r="O19" s="96"/>
      <c r="P19" s="96"/>
      <c r="Q19" s="96"/>
      <c r="R19" s="96"/>
      <c r="S19" s="96"/>
      <c r="T19" s="96"/>
    </row>
    <row r="20" s="190" customFormat="true" ht="19.5" hidden="false" customHeight="true" outlineLevel="0" collapsed="false">
      <c r="A20" s="199" t="s">
        <v>378</v>
      </c>
      <c r="B20" s="92" t="s">
        <v>494</v>
      </c>
      <c r="C20" s="200" t="s">
        <v>495</v>
      </c>
      <c r="D20" s="112" t="n">
        <v>75</v>
      </c>
      <c r="E20" s="201" t="n">
        <v>3945.37</v>
      </c>
      <c r="F20" s="201"/>
      <c r="G20" s="201"/>
      <c r="H20" s="201"/>
      <c r="I20" s="201"/>
      <c r="J20" s="201"/>
      <c r="K20" s="201"/>
      <c r="L20" s="201"/>
      <c r="M20" s="202" t="n">
        <v>6983.53</v>
      </c>
      <c r="N20" s="202"/>
      <c r="O20" s="202"/>
      <c r="P20" s="202"/>
      <c r="Q20" s="202"/>
      <c r="R20" s="202"/>
      <c r="S20" s="202"/>
      <c r="T20" s="202"/>
    </row>
    <row r="21" s="190" customFormat="true" ht="19.5" hidden="false" customHeight="true" outlineLevel="0" collapsed="false">
      <c r="A21" s="203"/>
      <c r="B21" s="106" t="s">
        <v>263</v>
      </c>
      <c r="C21" s="204" t="s">
        <v>496</v>
      </c>
      <c r="D21" s="112" t="n">
        <v>76</v>
      </c>
      <c r="E21" s="100"/>
      <c r="F21" s="100"/>
      <c r="G21" s="100"/>
      <c r="H21" s="100"/>
      <c r="I21" s="100"/>
      <c r="J21" s="100"/>
      <c r="K21" s="100"/>
      <c r="L21" s="100"/>
      <c r="M21" s="193"/>
      <c r="N21" s="193"/>
      <c r="O21" s="193"/>
      <c r="P21" s="193"/>
      <c r="Q21" s="193"/>
      <c r="R21" s="193"/>
      <c r="S21" s="193"/>
      <c r="T21" s="193"/>
    </row>
    <row r="22" s="190" customFormat="true" ht="19.5" hidden="false" customHeight="true" outlineLevel="0" collapsed="false">
      <c r="A22" s="199"/>
      <c r="B22" s="205" t="s">
        <v>497</v>
      </c>
      <c r="C22" s="107" t="s">
        <v>498</v>
      </c>
      <c r="D22" s="112" t="n">
        <v>77</v>
      </c>
      <c r="E22" s="100"/>
      <c r="F22" s="100"/>
      <c r="G22" s="100"/>
      <c r="H22" s="100"/>
      <c r="I22" s="100"/>
      <c r="J22" s="100"/>
      <c r="K22" s="100"/>
      <c r="L22" s="100"/>
      <c r="M22" s="193"/>
      <c r="N22" s="193"/>
      <c r="O22" s="193"/>
      <c r="P22" s="193"/>
      <c r="Q22" s="193"/>
      <c r="R22" s="193"/>
      <c r="S22" s="193"/>
      <c r="T22" s="193"/>
    </row>
    <row r="23" s="190" customFormat="true" ht="19.5" hidden="false" customHeight="true" outlineLevel="0" collapsed="false">
      <c r="A23" s="203"/>
      <c r="B23" s="153" t="s">
        <v>499</v>
      </c>
      <c r="C23" s="206" t="s">
        <v>500</v>
      </c>
      <c r="D23" s="112" t="n">
        <v>78</v>
      </c>
      <c r="E23" s="100" t="n">
        <v>3945.37</v>
      </c>
      <c r="F23" s="100"/>
      <c r="G23" s="100"/>
      <c r="H23" s="100"/>
      <c r="I23" s="100"/>
      <c r="J23" s="100"/>
      <c r="K23" s="100"/>
      <c r="L23" s="100"/>
      <c r="M23" s="193" t="n">
        <v>6983.53</v>
      </c>
      <c r="N23" s="193"/>
      <c r="O23" s="193"/>
      <c r="P23" s="193"/>
      <c r="Q23" s="193"/>
      <c r="R23" s="193"/>
      <c r="S23" s="193"/>
      <c r="T23" s="193"/>
    </row>
    <row r="24" s="190" customFormat="true" ht="19.5" hidden="false" customHeight="true" outlineLevel="0" collapsed="false">
      <c r="A24" s="191" t="s">
        <v>387</v>
      </c>
      <c r="B24" s="92" t="s">
        <v>501</v>
      </c>
      <c r="C24" s="93" t="s">
        <v>502</v>
      </c>
      <c r="D24" s="112" t="n">
        <v>79</v>
      </c>
      <c r="E24" s="95" t="n">
        <v>3136.25</v>
      </c>
      <c r="F24" s="95"/>
      <c r="G24" s="95"/>
      <c r="H24" s="95"/>
      <c r="I24" s="95"/>
      <c r="J24" s="95"/>
      <c r="K24" s="95"/>
      <c r="L24" s="95"/>
      <c r="M24" s="96" t="n">
        <v>2159.47</v>
      </c>
      <c r="N24" s="96"/>
      <c r="O24" s="96"/>
      <c r="P24" s="96"/>
      <c r="Q24" s="96"/>
      <c r="R24" s="96"/>
      <c r="S24" s="96"/>
      <c r="T24" s="96"/>
    </row>
    <row r="25" customFormat="false" ht="19.5" hidden="false" customHeight="true" outlineLevel="0" collapsed="false">
      <c r="A25" s="191"/>
      <c r="B25" s="106" t="s">
        <v>503</v>
      </c>
      <c r="C25" s="107" t="s">
        <v>504</v>
      </c>
      <c r="D25" s="112" t="n">
        <v>80</v>
      </c>
      <c r="E25" s="100" t="n">
        <v>3136.25</v>
      </c>
      <c r="F25" s="100"/>
      <c r="G25" s="100"/>
      <c r="H25" s="100"/>
      <c r="I25" s="100"/>
      <c r="J25" s="100"/>
      <c r="K25" s="100"/>
      <c r="L25" s="100"/>
      <c r="M25" s="193" t="n">
        <v>2159.47</v>
      </c>
      <c r="N25" s="193"/>
      <c r="O25" s="193"/>
      <c r="P25" s="193"/>
      <c r="Q25" s="193"/>
      <c r="R25" s="193"/>
      <c r="S25" s="193"/>
      <c r="T25" s="193"/>
    </row>
    <row r="26" customFormat="false" ht="19.5" hidden="false" customHeight="true" outlineLevel="0" collapsed="false">
      <c r="A26" s="191"/>
      <c r="B26" s="153" t="s">
        <v>505</v>
      </c>
      <c r="C26" s="118" t="s">
        <v>506</v>
      </c>
      <c r="D26" s="112" t="n">
        <v>81</v>
      </c>
      <c r="E26" s="100"/>
      <c r="F26" s="100"/>
      <c r="G26" s="100"/>
      <c r="H26" s="100"/>
      <c r="I26" s="100"/>
      <c r="J26" s="100"/>
      <c r="K26" s="100"/>
      <c r="L26" s="100"/>
      <c r="M26" s="193"/>
      <c r="N26" s="193"/>
      <c r="O26" s="193"/>
      <c r="P26" s="193"/>
      <c r="Q26" s="193"/>
      <c r="R26" s="193"/>
      <c r="S26" s="193"/>
      <c r="T26" s="193"/>
    </row>
    <row r="27" customFormat="false" ht="19.5" hidden="false" customHeight="true" outlineLevel="0" collapsed="false">
      <c r="A27" s="191"/>
      <c r="B27" s="106" t="s">
        <v>507</v>
      </c>
      <c r="C27" s="107" t="s">
        <v>508</v>
      </c>
      <c r="D27" s="112" t="n">
        <v>82</v>
      </c>
      <c r="E27" s="100"/>
      <c r="F27" s="100"/>
      <c r="G27" s="100"/>
      <c r="H27" s="100"/>
      <c r="I27" s="100"/>
      <c r="J27" s="100"/>
      <c r="K27" s="100"/>
      <c r="L27" s="100"/>
      <c r="M27" s="193"/>
      <c r="N27" s="193"/>
      <c r="O27" s="193"/>
      <c r="P27" s="193"/>
      <c r="Q27" s="193"/>
      <c r="R27" s="193"/>
      <c r="S27" s="193"/>
      <c r="T27" s="193"/>
    </row>
    <row r="28" customFormat="false" ht="19.5" hidden="false" customHeight="true" outlineLevel="0" collapsed="false">
      <c r="A28" s="191"/>
      <c r="B28" s="153" t="s">
        <v>509</v>
      </c>
      <c r="C28" s="118" t="s">
        <v>510</v>
      </c>
      <c r="D28" s="112" t="n">
        <v>83</v>
      </c>
      <c r="E28" s="100"/>
      <c r="F28" s="100"/>
      <c r="G28" s="100"/>
      <c r="H28" s="100"/>
      <c r="I28" s="100"/>
      <c r="J28" s="100"/>
      <c r="K28" s="100"/>
      <c r="L28" s="100"/>
      <c r="M28" s="193"/>
      <c r="N28" s="193"/>
      <c r="O28" s="193"/>
      <c r="P28" s="193"/>
      <c r="Q28" s="193"/>
      <c r="R28" s="193"/>
      <c r="S28" s="193"/>
      <c r="T28" s="193"/>
    </row>
    <row r="29" customFormat="false" ht="19.5" hidden="false" customHeight="true" outlineLevel="0" collapsed="false">
      <c r="A29" s="191"/>
      <c r="B29" s="106" t="s">
        <v>511</v>
      </c>
      <c r="C29" s="107" t="s">
        <v>512</v>
      </c>
      <c r="D29" s="112" t="n">
        <v>84</v>
      </c>
      <c r="E29" s="100"/>
      <c r="F29" s="100"/>
      <c r="G29" s="100"/>
      <c r="H29" s="100"/>
      <c r="I29" s="100"/>
      <c r="J29" s="100"/>
      <c r="K29" s="100"/>
      <c r="L29" s="100"/>
      <c r="M29" s="193"/>
      <c r="N29" s="193"/>
      <c r="O29" s="193"/>
      <c r="P29" s="193"/>
      <c r="Q29" s="193"/>
      <c r="R29" s="193"/>
      <c r="S29" s="193"/>
      <c r="T29" s="193"/>
    </row>
    <row r="30" customFormat="false" ht="19.5" hidden="false" customHeight="true" outlineLevel="0" collapsed="false">
      <c r="A30" s="191"/>
      <c r="B30" s="106" t="s">
        <v>513</v>
      </c>
      <c r="C30" s="107" t="s">
        <v>514</v>
      </c>
      <c r="D30" s="112" t="n">
        <v>85</v>
      </c>
      <c r="E30" s="100"/>
      <c r="F30" s="100"/>
      <c r="G30" s="100"/>
      <c r="H30" s="100"/>
      <c r="I30" s="100"/>
      <c r="J30" s="100"/>
      <c r="K30" s="100"/>
      <c r="L30" s="100"/>
      <c r="M30" s="193"/>
      <c r="N30" s="193"/>
      <c r="O30" s="193"/>
      <c r="P30" s="193"/>
      <c r="Q30" s="193"/>
      <c r="R30" s="193"/>
      <c r="S30" s="193"/>
      <c r="T30" s="193"/>
    </row>
    <row r="31" customFormat="false" ht="19.5" hidden="false" customHeight="true" outlineLevel="0" collapsed="false">
      <c r="A31" s="194"/>
      <c r="B31" s="106" t="s">
        <v>257</v>
      </c>
      <c r="C31" s="107" t="s">
        <v>515</v>
      </c>
      <c r="D31" s="112" t="n">
        <v>86</v>
      </c>
      <c r="E31" s="100"/>
      <c r="F31" s="100"/>
      <c r="G31" s="100"/>
      <c r="H31" s="100"/>
      <c r="I31" s="100"/>
      <c r="J31" s="100"/>
      <c r="K31" s="100"/>
      <c r="L31" s="100"/>
      <c r="M31" s="193"/>
      <c r="N31" s="193"/>
      <c r="O31" s="193"/>
      <c r="P31" s="193"/>
      <c r="Q31" s="193"/>
      <c r="R31" s="193"/>
      <c r="S31" s="193"/>
      <c r="T31" s="193"/>
    </row>
    <row r="32" s="190" customFormat="true" ht="19.5" hidden="false" customHeight="true" outlineLevel="0" collapsed="false">
      <c r="A32" s="191" t="s">
        <v>403</v>
      </c>
      <c r="B32" s="92" t="s">
        <v>516</v>
      </c>
      <c r="C32" s="93" t="s">
        <v>517</v>
      </c>
      <c r="D32" s="112" t="n">
        <v>87</v>
      </c>
      <c r="E32" s="95" t="n">
        <v>120102.37</v>
      </c>
      <c r="F32" s="95"/>
      <c r="G32" s="95"/>
      <c r="H32" s="95"/>
      <c r="I32" s="95"/>
      <c r="J32" s="95"/>
      <c r="K32" s="95"/>
      <c r="L32" s="95"/>
      <c r="M32" s="96" t="n">
        <v>129690.45</v>
      </c>
      <c r="N32" s="96"/>
      <c r="O32" s="96"/>
      <c r="P32" s="96"/>
      <c r="Q32" s="96"/>
      <c r="R32" s="96"/>
      <c r="S32" s="96"/>
      <c r="T32" s="96"/>
    </row>
    <row r="33" customFormat="false" ht="19.5" hidden="false" customHeight="true" outlineLevel="0" collapsed="false">
      <c r="A33" s="191"/>
      <c r="B33" s="153" t="s">
        <v>78</v>
      </c>
      <c r="C33" s="118" t="s">
        <v>518</v>
      </c>
      <c r="D33" s="112" t="n">
        <v>88</v>
      </c>
      <c r="E33" s="100" t="n">
        <v>86463.06</v>
      </c>
      <c r="F33" s="100"/>
      <c r="G33" s="100"/>
      <c r="H33" s="100"/>
      <c r="I33" s="100"/>
      <c r="J33" s="100"/>
      <c r="K33" s="100"/>
      <c r="L33" s="100"/>
      <c r="M33" s="193" t="n">
        <v>96962.61</v>
      </c>
      <c r="N33" s="193"/>
      <c r="O33" s="193"/>
      <c r="P33" s="193"/>
      <c r="Q33" s="193"/>
      <c r="R33" s="193"/>
      <c r="S33" s="193"/>
      <c r="T33" s="193"/>
    </row>
    <row r="34" customFormat="false" ht="19.5" hidden="false" customHeight="true" outlineLevel="0" collapsed="false">
      <c r="A34" s="191"/>
      <c r="B34" s="106" t="s">
        <v>81</v>
      </c>
      <c r="C34" s="107" t="s">
        <v>519</v>
      </c>
      <c r="D34" s="112" t="n">
        <v>89</v>
      </c>
      <c r="E34" s="100" t="n">
        <v>18143.71</v>
      </c>
      <c r="F34" s="100"/>
      <c r="G34" s="100"/>
      <c r="H34" s="100"/>
      <c r="I34" s="100"/>
      <c r="J34" s="100"/>
      <c r="K34" s="100"/>
      <c r="L34" s="100"/>
      <c r="M34" s="193" t="n">
        <v>17982.64</v>
      </c>
      <c r="N34" s="193"/>
      <c r="O34" s="193"/>
      <c r="P34" s="193"/>
      <c r="Q34" s="193"/>
      <c r="R34" s="193"/>
      <c r="S34" s="193"/>
      <c r="T34" s="193"/>
    </row>
    <row r="35" customFormat="false" ht="19.5" hidden="false" customHeight="true" outlineLevel="0" collapsed="false">
      <c r="A35" s="191"/>
      <c r="B35" s="153" t="s">
        <v>440</v>
      </c>
      <c r="C35" s="118" t="s">
        <v>520</v>
      </c>
      <c r="D35" s="112" t="n">
        <v>90</v>
      </c>
      <c r="E35" s="100" t="n">
        <v>10685.65</v>
      </c>
      <c r="F35" s="100"/>
      <c r="G35" s="100"/>
      <c r="H35" s="100"/>
      <c r="I35" s="100"/>
      <c r="J35" s="100"/>
      <c r="K35" s="100"/>
      <c r="L35" s="100"/>
      <c r="M35" s="193" t="n">
        <v>11056.93</v>
      </c>
      <c r="N35" s="193"/>
      <c r="O35" s="193"/>
      <c r="P35" s="193"/>
      <c r="Q35" s="193"/>
      <c r="R35" s="193"/>
      <c r="S35" s="193"/>
      <c r="T35" s="193"/>
    </row>
    <row r="36" customFormat="false" ht="19.5" hidden="false" customHeight="true" outlineLevel="0" collapsed="false">
      <c r="A36" s="191"/>
      <c r="B36" s="106" t="s">
        <v>87</v>
      </c>
      <c r="C36" s="107" t="s">
        <v>442</v>
      </c>
      <c r="D36" s="112" t="n">
        <v>91</v>
      </c>
      <c r="E36" s="100" t="n">
        <v>4739.95</v>
      </c>
      <c r="F36" s="100"/>
      <c r="G36" s="100"/>
      <c r="H36" s="100"/>
      <c r="I36" s="100"/>
      <c r="J36" s="100"/>
      <c r="K36" s="100"/>
      <c r="L36" s="100"/>
      <c r="M36" s="193" t="n">
        <v>3576.85</v>
      </c>
      <c r="N36" s="193"/>
      <c r="O36" s="193"/>
      <c r="P36" s="193"/>
      <c r="Q36" s="193"/>
      <c r="R36" s="193"/>
      <c r="S36" s="193"/>
      <c r="T36" s="193"/>
    </row>
    <row r="37" customFormat="false" ht="24" hidden="false" customHeight="true" outlineLevel="0" collapsed="false">
      <c r="A37" s="191"/>
      <c r="B37" s="155" t="s">
        <v>521</v>
      </c>
      <c r="C37" s="207" t="s">
        <v>522</v>
      </c>
      <c r="D37" s="112" t="n">
        <v>92</v>
      </c>
      <c r="E37" s="100"/>
      <c r="F37" s="100"/>
      <c r="G37" s="100"/>
      <c r="H37" s="100"/>
      <c r="I37" s="100"/>
      <c r="J37" s="100"/>
      <c r="K37" s="100"/>
      <c r="L37" s="100"/>
      <c r="M37" s="193"/>
      <c r="N37" s="193"/>
      <c r="O37" s="193"/>
      <c r="P37" s="193"/>
      <c r="Q37" s="193"/>
      <c r="R37" s="193"/>
      <c r="S37" s="193"/>
      <c r="T37" s="193"/>
    </row>
    <row r="38" customFormat="false" ht="27" hidden="false" customHeight="true" outlineLevel="0" collapsed="false">
      <c r="A38" s="191"/>
      <c r="B38" s="155" t="s">
        <v>523</v>
      </c>
      <c r="C38" s="208" t="n">
        <v>367</v>
      </c>
      <c r="D38" s="112" t="n">
        <v>93</v>
      </c>
      <c r="E38" s="100"/>
      <c r="F38" s="100"/>
      <c r="G38" s="100"/>
      <c r="H38" s="100"/>
      <c r="I38" s="100"/>
      <c r="J38" s="100"/>
      <c r="K38" s="100"/>
      <c r="L38" s="100"/>
      <c r="M38" s="193"/>
      <c r="N38" s="193"/>
      <c r="O38" s="193"/>
      <c r="P38" s="193"/>
      <c r="Q38" s="193"/>
      <c r="R38" s="193"/>
      <c r="S38" s="193"/>
      <c r="T38" s="193"/>
    </row>
    <row r="39" customFormat="false" ht="19.5" hidden="false" customHeight="true" outlineLevel="0" collapsed="false">
      <c r="A39" s="191"/>
      <c r="B39" s="153" t="s">
        <v>96</v>
      </c>
      <c r="C39" s="118" t="s">
        <v>524</v>
      </c>
      <c r="D39" s="112" t="n">
        <v>94</v>
      </c>
      <c r="E39" s="100"/>
      <c r="F39" s="100"/>
      <c r="G39" s="100"/>
      <c r="H39" s="100"/>
      <c r="I39" s="100"/>
      <c r="J39" s="100"/>
      <c r="K39" s="100"/>
      <c r="L39" s="100"/>
      <c r="M39" s="193"/>
      <c r="N39" s="193"/>
      <c r="O39" s="193"/>
      <c r="P39" s="193"/>
      <c r="Q39" s="193"/>
      <c r="R39" s="193"/>
      <c r="S39" s="193"/>
      <c r="T39" s="193"/>
    </row>
    <row r="40" customFormat="false" ht="19.5" hidden="false" customHeight="true" outlineLevel="0" collapsed="false">
      <c r="A40" s="191"/>
      <c r="B40" s="106" t="s">
        <v>66</v>
      </c>
      <c r="C40" s="107" t="s">
        <v>525</v>
      </c>
      <c r="D40" s="112" t="n">
        <v>95</v>
      </c>
      <c r="E40" s="100"/>
      <c r="F40" s="100"/>
      <c r="G40" s="100"/>
      <c r="H40" s="100"/>
      <c r="I40" s="100"/>
      <c r="J40" s="100"/>
      <c r="K40" s="100"/>
      <c r="L40" s="100"/>
      <c r="M40" s="193"/>
      <c r="N40" s="193"/>
      <c r="O40" s="193"/>
      <c r="P40" s="193"/>
      <c r="Q40" s="193"/>
      <c r="R40" s="193"/>
      <c r="S40" s="193"/>
      <c r="T40" s="193"/>
    </row>
    <row r="41" customFormat="false" ht="19.5" hidden="false" customHeight="true" outlineLevel="0" collapsed="false">
      <c r="A41" s="191"/>
      <c r="B41" s="153" t="s">
        <v>526</v>
      </c>
      <c r="C41" s="118"/>
      <c r="D41" s="112" t="n">
        <v>96</v>
      </c>
      <c r="E41" s="100" t="n">
        <v>70</v>
      </c>
      <c r="F41" s="100"/>
      <c r="G41" s="100"/>
      <c r="H41" s="100"/>
      <c r="I41" s="100"/>
      <c r="J41" s="100"/>
      <c r="K41" s="100"/>
      <c r="L41" s="100"/>
      <c r="M41" s="193" t="n">
        <v>111.42</v>
      </c>
      <c r="N41" s="193"/>
      <c r="O41" s="193"/>
      <c r="P41" s="193"/>
      <c r="Q41" s="193"/>
      <c r="R41" s="193"/>
      <c r="S41" s="193"/>
      <c r="T41" s="193"/>
    </row>
    <row r="42" s="190" customFormat="true" ht="19.5" hidden="false" customHeight="true" outlineLevel="0" collapsed="false">
      <c r="A42" s="191" t="s">
        <v>447</v>
      </c>
      <c r="B42" s="92" t="s">
        <v>527</v>
      </c>
      <c r="C42" s="93" t="s">
        <v>528</v>
      </c>
      <c r="D42" s="112" t="n">
        <v>97</v>
      </c>
      <c r="E42" s="95" t="n">
        <v>331561.59</v>
      </c>
      <c r="F42" s="95"/>
      <c r="G42" s="95"/>
      <c r="H42" s="95"/>
      <c r="I42" s="95"/>
      <c r="J42" s="95"/>
      <c r="K42" s="95"/>
      <c r="L42" s="95"/>
      <c r="M42" s="96" t="n">
        <v>321296</v>
      </c>
      <c r="N42" s="96"/>
      <c r="O42" s="96"/>
      <c r="P42" s="96"/>
      <c r="Q42" s="96"/>
      <c r="R42" s="96"/>
      <c r="S42" s="96"/>
      <c r="T42" s="96"/>
    </row>
    <row r="43" customFormat="false" ht="19.5" hidden="false" customHeight="true" outlineLevel="0" collapsed="false">
      <c r="A43" s="191"/>
      <c r="B43" s="153" t="s">
        <v>260</v>
      </c>
      <c r="C43" s="118" t="s">
        <v>529</v>
      </c>
      <c r="D43" s="112" t="n">
        <v>98</v>
      </c>
      <c r="E43" s="100" t="n">
        <v>331561.59</v>
      </c>
      <c r="F43" s="100"/>
      <c r="G43" s="100"/>
      <c r="H43" s="100"/>
      <c r="I43" s="100"/>
      <c r="J43" s="100"/>
      <c r="K43" s="100"/>
      <c r="L43" s="100"/>
      <c r="M43" s="193" t="n">
        <v>321296</v>
      </c>
      <c r="N43" s="193"/>
      <c r="O43" s="193"/>
      <c r="P43" s="193"/>
      <c r="Q43" s="193"/>
      <c r="R43" s="193"/>
      <c r="S43" s="193"/>
      <c r="T43" s="193"/>
    </row>
    <row r="44" customFormat="false" ht="19.5" hidden="false" customHeight="true" outlineLevel="0" collapsed="false">
      <c r="A44" s="191"/>
      <c r="B44" s="106" t="s">
        <v>104</v>
      </c>
      <c r="C44" s="104" t="s">
        <v>530</v>
      </c>
      <c r="D44" s="112" t="n">
        <v>99</v>
      </c>
      <c r="E44" s="100" t="n">
        <v>0</v>
      </c>
      <c r="F44" s="100"/>
      <c r="G44" s="100"/>
      <c r="H44" s="100"/>
      <c r="I44" s="100"/>
      <c r="J44" s="100"/>
      <c r="K44" s="100"/>
      <c r="L44" s="100"/>
      <c r="M44" s="193" t="n">
        <v>0</v>
      </c>
      <c r="N44" s="193"/>
      <c r="O44" s="193"/>
      <c r="P44" s="193"/>
      <c r="Q44" s="193"/>
      <c r="R44" s="193"/>
      <c r="S44" s="193"/>
      <c r="T44" s="193"/>
    </row>
    <row r="45" customFormat="false" ht="19.5" hidden="false" customHeight="true" outlineLevel="0" collapsed="false">
      <c r="A45" s="191"/>
      <c r="B45" s="106" t="s">
        <v>107</v>
      </c>
      <c r="C45" s="204" t="s">
        <v>531</v>
      </c>
      <c r="D45" s="209" t="n">
        <v>100</v>
      </c>
      <c r="E45" s="100"/>
      <c r="F45" s="100"/>
      <c r="G45" s="100"/>
      <c r="H45" s="100"/>
      <c r="I45" s="100"/>
      <c r="J45" s="100"/>
      <c r="K45" s="100"/>
      <c r="L45" s="100"/>
      <c r="M45" s="193"/>
      <c r="N45" s="193"/>
      <c r="O45" s="193"/>
      <c r="P45" s="193"/>
      <c r="Q45" s="193"/>
      <c r="R45" s="193"/>
      <c r="S45" s="193"/>
      <c r="T45" s="193"/>
    </row>
    <row r="46" s="190" customFormat="true" ht="19.5" hidden="false" customHeight="true" outlineLevel="0" collapsed="false">
      <c r="A46" s="210" t="s">
        <v>532</v>
      </c>
      <c r="B46" s="211" t="s">
        <v>533</v>
      </c>
      <c r="C46" s="200" t="s">
        <v>534</v>
      </c>
      <c r="D46" s="212" t="n">
        <v>101</v>
      </c>
      <c r="E46" s="95" t="n">
        <v>1457085.37</v>
      </c>
      <c r="F46" s="95"/>
      <c r="G46" s="95"/>
      <c r="H46" s="95"/>
      <c r="I46" s="95"/>
      <c r="J46" s="95"/>
      <c r="K46" s="95"/>
      <c r="L46" s="95"/>
      <c r="M46" s="96" t="n">
        <v>1578920.83</v>
      </c>
      <c r="N46" s="96"/>
      <c r="O46" s="96"/>
      <c r="P46" s="96"/>
      <c r="Q46" s="96"/>
      <c r="R46" s="96"/>
      <c r="S46" s="96"/>
      <c r="T46" s="96"/>
    </row>
    <row r="47" customFormat="false" ht="19.5" hidden="false" customHeight="true" outlineLevel="0" collapsed="false">
      <c r="A47" s="213" t="s">
        <v>378</v>
      </c>
      <c r="B47" s="153" t="s">
        <v>535</v>
      </c>
      <c r="C47" s="118" t="s">
        <v>536</v>
      </c>
      <c r="D47" s="112" t="n">
        <v>102</v>
      </c>
      <c r="E47" s="100" t="n">
        <v>0</v>
      </c>
      <c r="F47" s="100"/>
      <c r="G47" s="100"/>
      <c r="H47" s="100"/>
      <c r="I47" s="100"/>
      <c r="J47" s="100"/>
      <c r="K47" s="100"/>
      <c r="L47" s="100"/>
      <c r="M47" s="193" t="n">
        <v>0</v>
      </c>
      <c r="N47" s="193"/>
      <c r="O47" s="193"/>
      <c r="P47" s="193"/>
      <c r="Q47" s="193"/>
      <c r="R47" s="193"/>
      <c r="S47" s="193"/>
      <c r="T47" s="193"/>
    </row>
    <row r="48" customFormat="false" ht="19.5" hidden="false" customHeight="true" outlineLevel="0" collapsed="false">
      <c r="A48" s="214"/>
      <c r="B48" s="106" t="s">
        <v>537</v>
      </c>
      <c r="C48" s="107" t="s">
        <v>538</v>
      </c>
      <c r="D48" s="112" t="n">
        <v>103</v>
      </c>
      <c r="E48" s="100" t="n">
        <v>1457085.37</v>
      </c>
      <c r="F48" s="100"/>
      <c r="G48" s="100"/>
      <c r="H48" s="100"/>
      <c r="I48" s="100"/>
      <c r="J48" s="100"/>
      <c r="K48" s="100"/>
      <c r="L48" s="100"/>
      <c r="M48" s="193" t="n">
        <v>1578920.83</v>
      </c>
      <c r="N48" s="193"/>
      <c r="O48" s="193"/>
      <c r="P48" s="193"/>
      <c r="Q48" s="193"/>
      <c r="R48" s="193"/>
      <c r="S48" s="193"/>
      <c r="T48" s="193"/>
    </row>
    <row r="49" s="190" customFormat="true" ht="19.5" hidden="false" customHeight="true" outlineLevel="0" collapsed="false">
      <c r="A49" s="163" t="s">
        <v>539</v>
      </c>
      <c r="B49" s="163"/>
      <c r="C49" s="164" t="s">
        <v>540</v>
      </c>
      <c r="D49" s="165" t="n">
        <v>104</v>
      </c>
      <c r="E49" s="167" t="n">
        <v>1672866.23</v>
      </c>
      <c r="F49" s="167"/>
      <c r="G49" s="167"/>
      <c r="H49" s="167"/>
      <c r="I49" s="167"/>
      <c r="J49" s="167"/>
      <c r="K49" s="167"/>
      <c r="L49" s="167"/>
      <c r="M49" s="168" t="n">
        <v>1788796.82</v>
      </c>
      <c r="N49" s="168"/>
      <c r="O49" s="168"/>
      <c r="P49" s="168"/>
      <c r="Q49" s="168"/>
      <c r="R49" s="168"/>
      <c r="S49" s="168"/>
      <c r="T49" s="168"/>
    </row>
    <row r="50" s="190" customFormat="true" ht="17.25" hidden="false" customHeight="true" outlineLevel="0" collapsed="false">
      <c r="A50" s="132"/>
      <c r="B50" s="132"/>
      <c r="C50" s="133"/>
      <c r="D50" s="134"/>
      <c r="E50" s="134"/>
      <c r="F50" s="134"/>
      <c r="G50" s="134"/>
      <c r="H50" s="134"/>
      <c r="I50" s="134"/>
      <c r="J50" s="134"/>
      <c r="K50" s="135"/>
      <c r="L50" s="135"/>
      <c r="M50" s="135"/>
      <c r="N50" s="135"/>
      <c r="O50" s="135"/>
      <c r="P50" s="135"/>
      <c r="Q50" s="135"/>
      <c r="R50" s="135"/>
      <c r="S50" s="135"/>
    </row>
    <row r="51" customFormat="false" ht="13.8" hidden="false" customHeight="false" outlineLevel="0" collapsed="false">
      <c r="D51" s="215"/>
      <c r="P51" s="172" t="s">
        <v>541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0"/>
  <sheetViews>
    <sheetView showFormulas="false" showGridLines="true" showRowColHeaders="true" showZeros="true" rightToLeft="false" tabSelected="false" showOutlineSymbols="true" defaultGridColor="true" view="pageBreakPreview" topLeftCell="A28" colorId="64" zoomScale="100" zoomScaleNormal="100" zoomScalePageLayoutView="100" workbookViewId="0">
      <selection pane="topLeft" activeCell="J16" activeCellId="0" sqref="J16"/>
    </sheetView>
  </sheetViews>
  <sheetFormatPr defaultRowHeight="13.8" zeroHeight="false" outlineLevelRow="0" outlineLevelCol="0"/>
  <cols>
    <col collapsed="false" customWidth="true" hidden="false" outlineLevel="0" max="1" min="1" style="216" width="6.66"/>
    <col collapsed="false" customWidth="true" hidden="false" outlineLevel="0" max="2" min="2" style="4" width="41.79"/>
    <col collapsed="false" customWidth="true" hidden="false" outlineLevel="0" max="3" min="3" style="216" width="7"/>
    <col collapsed="false" customWidth="true" hidden="false" outlineLevel="0" max="4" min="4" style="217" width="14.43"/>
    <col collapsed="false" customWidth="true" hidden="false" outlineLevel="0" max="15" min="5" style="217" width="2.99"/>
    <col collapsed="false" customWidth="true" hidden="false" outlineLevel="0" max="19" min="16" style="218" width="2.99"/>
    <col collapsed="false" customWidth="true" hidden="false" outlineLevel="0" max="20" min="20" style="218" width="14.35"/>
    <col collapsed="false" customWidth="true" hidden="true" outlineLevel="0" max="24" min="21" style="218" width="6.66"/>
    <col collapsed="false" customWidth="true" hidden="false" outlineLevel="0" max="1025" min="25" style="218" width="6.66"/>
  </cols>
  <sheetData>
    <row r="2" customFormat="false" ht="14.4" hidden="false" customHeight="false" outlineLevel="0" collapsed="false">
      <c r="B2" s="4" t="s">
        <v>318</v>
      </c>
      <c r="D2" s="219" t="s">
        <v>366</v>
      </c>
      <c r="E2" s="219"/>
      <c r="F2" s="177" t="n">
        <v>0</v>
      </c>
      <c r="G2" s="177" t="n">
        <v>0</v>
      </c>
      <c r="H2" s="177" t="n">
        <v>6</v>
      </c>
      <c r="I2" s="220" t="n">
        <v>8</v>
      </c>
      <c r="J2" s="220" t="n">
        <v>3</v>
      </c>
      <c r="K2" s="220" t="n">
        <v>1</v>
      </c>
      <c r="L2" s="220" t="n">
        <v>9</v>
      </c>
      <c r="M2" s="177" t="n">
        <v>1</v>
      </c>
      <c r="N2" s="221" t="s">
        <v>367</v>
      </c>
      <c r="O2" s="221"/>
      <c r="P2" s="176"/>
      <c r="Q2" s="176"/>
      <c r="R2" s="176"/>
      <c r="S2" s="222"/>
    </row>
    <row r="4" customFormat="false" ht="20.25" hidden="false" customHeight="true" outlineLevel="0" collapsed="false">
      <c r="A4" s="223" t="s">
        <v>542</v>
      </c>
      <c r="B4" s="224" t="s">
        <v>543</v>
      </c>
      <c r="C4" s="224" t="s">
        <v>544</v>
      </c>
      <c r="D4" s="225" t="s">
        <v>545</v>
      </c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6" t="s">
        <v>371</v>
      </c>
      <c r="P4" s="226"/>
      <c r="Q4" s="226"/>
      <c r="R4" s="226"/>
      <c r="S4" s="226"/>
    </row>
    <row r="5" s="228" customFormat="true" ht="42.75" hidden="false" customHeight="true" outlineLevel="0" collapsed="false">
      <c r="A5" s="223"/>
      <c r="B5" s="224"/>
      <c r="C5" s="224"/>
      <c r="D5" s="227" t="s">
        <v>546</v>
      </c>
      <c r="E5" s="227" t="s">
        <v>547</v>
      </c>
      <c r="F5" s="227"/>
      <c r="G5" s="227"/>
      <c r="H5" s="227"/>
      <c r="I5" s="227"/>
      <c r="J5" s="227" t="s">
        <v>548</v>
      </c>
      <c r="K5" s="227"/>
      <c r="L5" s="227"/>
      <c r="M5" s="227"/>
      <c r="N5" s="227"/>
      <c r="O5" s="226"/>
      <c r="P5" s="226"/>
      <c r="Q5" s="226"/>
      <c r="R5" s="226"/>
      <c r="S5" s="226"/>
    </row>
    <row r="6" customFormat="false" ht="18" hidden="false" customHeight="true" outlineLevel="0" collapsed="false">
      <c r="A6" s="223"/>
      <c r="B6" s="224"/>
      <c r="C6" s="224"/>
      <c r="D6" s="229" t="s">
        <v>0</v>
      </c>
      <c r="E6" s="229" t="s">
        <v>549</v>
      </c>
      <c r="F6" s="229"/>
      <c r="G6" s="229"/>
      <c r="H6" s="229"/>
      <c r="I6" s="229"/>
      <c r="J6" s="229" t="s">
        <v>550</v>
      </c>
      <c r="K6" s="229"/>
      <c r="L6" s="229"/>
      <c r="M6" s="229"/>
      <c r="N6" s="229"/>
      <c r="O6" s="230" t="s">
        <v>551</v>
      </c>
      <c r="P6" s="230"/>
      <c r="Q6" s="230"/>
      <c r="R6" s="230"/>
      <c r="S6" s="230"/>
    </row>
    <row r="7" customFormat="false" ht="21.9" hidden="false" customHeight="true" outlineLevel="0" collapsed="false">
      <c r="A7" s="231" t="n">
        <v>501</v>
      </c>
      <c r="B7" s="232" t="s">
        <v>552</v>
      </c>
      <c r="C7" s="98" t="n">
        <v>1</v>
      </c>
      <c r="D7" s="233" t="n">
        <v>1779.67</v>
      </c>
      <c r="E7" s="234" t="n">
        <v>1993.21</v>
      </c>
      <c r="F7" s="234"/>
      <c r="G7" s="234"/>
      <c r="H7" s="234"/>
      <c r="I7" s="234" t="n">
        <f aca="false">SUM(E7:H7)</f>
        <v>1993.21</v>
      </c>
      <c r="J7" s="235" t="n">
        <f aca="false">D7+E7</f>
        <v>3772.88</v>
      </c>
      <c r="K7" s="235"/>
      <c r="L7" s="235"/>
      <c r="M7" s="235"/>
      <c r="N7" s="235" t="n">
        <f aca="false">SUM(J7:M7)</f>
        <v>3772.88</v>
      </c>
      <c r="O7" s="236" t="n">
        <v>33136.43</v>
      </c>
      <c r="P7" s="236"/>
      <c r="Q7" s="236"/>
      <c r="R7" s="236"/>
      <c r="S7" s="236" t="n">
        <f aca="false">SUM(O7:R7)</f>
        <v>33136.43</v>
      </c>
      <c r="T7" s="237"/>
      <c r="U7" s="237"/>
      <c r="V7" s="237"/>
      <c r="W7" s="237"/>
      <c r="X7" s="237"/>
    </row>
    <row r="8" customFormat="false" ht="21.9" hidden="false" customHeight="true" outlineLevel="0" collapsed="false">
      <c r="A8" s="238" t="n">
        <v>502</v>
      </c>
      <c r="B8" s="239" t="s">
        <v>553</v>
      </c>
      <c r="C8" s="98" t="n">
        <v>2</v>
      </c>
      <c r="D8" s="99" t="n">
        <v>0</v>
      </c>
      <c r="E8" s="100" t="n">
        <v>22202.19</v>
      </c>
      <c r="F8" s="100"/>
      <c r="G8" s="100"/>
      <c r="H8" s="100"/>
      <c r="I8" s="100" t="n">
        <f aca="false">SUM(E8:H8)</f>
        <v>22202.19</v>
      </c>
      <c r="J8" s="235" t="n">
        <f aca="false">D8+E8</f>
        <v>22202.19</v>
      </c>
      <c r="K8" s="235"/>
      <c r="L8" s="235"/>
      <c r="M8" s="235"/>
      <c r="N8" s="235" t="n">
        <f aca="false">SUM(J8:M8)</f>
        <v>22202.19</v>
      </c>
      <c r="O8" s="236" t="n">
        <v>30649.57</v>
      </c>
      <c r="P8" s="236"/>
      <c r="Q8" s="236"/>
      <c r="R8" s="236"/>
      <c r="S8" s="236" t="n">
        <f aca="false">SUM(O8:R8)</f>
        <v>30649.57</v>
      </c>
      <c r="T8" s="237"/>
      <c r="U8" s="237"/>
      <c r="V8" s="237"/>
      <c r="W8" s="237"/>
      <c r="X8" s="237"/>
    </row>
    <row r="9" s="240" customFormat="true" ht="21.9" hidden="false" customHeight="true" outlineLevel="0" collapsed="false">
      <c r="A9" s="238" t="n">
        <v>504</v>
      </c>
      <c r="B9" s="239" t="s">
        <v>554</v>
      </c>
      <c r="C9" s="98" t="n">
        <v>3</v>
      </c>
      <c r="D9" s="99" t="n">
        <v>0</v>
      </c>
      <c r="E9" s="100" t="n">
        <v>56318.48</v>
      </c>
      <c r="F9" s="100"/>
      <c r="G9" s="100"/>
      <c r="H9" s="100"/>
      <c r="I9" s="100" t="n">
        <f aca="false">SUM(E9:H9)</f>
        <v>56318.48</v>
      </c>
      <c r="J9" s="235" t="n">
        <v>56318.48</v>
      </c>
      <c r="K9" s="235"/>
      <c r="L9" s="235"/>
      <c r="M9" s="235"/>
      <c r="N9" s="235" t="n">
        <f aca="false">SUM(J9:M9)</f>
        <v>56318.48</v>
      </c>
      <c r="O9" s="236" t="n">
        <v>71045.46</v>
      </c>
      <c r="P9" s="236"/>
      <c r="Q9" s="236"/>
      <c r="R9" s="236"/>
      <c r="S9" s="236" t="n">
        <f aca="false">SUM(O9:R9)</f>
        <v>71045.46</v>
      </c>
      <c r="T9" s="237"/>
      <c r="U9" s="237"/>
      <c r="V9" s="237"/>
      <c r="W9" s="237"/>
      <c r="X9" s="237"/>
    </row>
    <row r="10" customFormat="false" ht="21.9" hidden="false" customHeight="true" outlineLevel="0" collapsed="false">
      <c r="A10" s="238" t="n">
        <v>511</v>
      </c>
      <c r="B10" s="239" t="s">
        <v>555</v>
      </c>
      <c r="C10" s="98" t="n">
        <v>4</v>
      </c>
      <c r="D10" s="99"/>
      <c r="E10" s="100" t="n">
        <v>1605.84</v>
      </c>
      <c r="F10" s="100"/>
      <c r="G10" s="100"/>
      <c r="H10" s="100"/>
      <c r="I10" s="100" t="n">
        <f aca="false">SUM(E10:H10)</f>
        <v>1605.84</v>
      </c>
      <c r="J10" s="235" t="n">
        <f aca="false">D10+E10</f>
        <v>1605.84</v>
      </c>
      <c r="K10" s="235"/>
      <c r="L10" s="235"/>
      <c r="M10" s="235"/>
      <c r="N10" s="235" t="n">
        <f aca="false">SUM(J10:M10)</f>
        <v>1605.84</v>
      </c>
      <c r="O10" s="236" t="n">
        <v>2832.87</v>
      </c>
      <c r="P10" s="236"/>
      <c r="Q10" s="236"/>
      <c r="R10" s="236"/>
      <c r="S10" s="236" t="n">
        <f aca="false">SUM(O10:R10)</f>
        <v>2832.87</v>
      </c>
      <c r="T10" s="237"/>
      <c r="U10" s="237"/>
      <c r="V10" s="237"/>
      <c r="W10" s="237"/>
      <c r="X10" s="237"/>
    </row>
    <row r="11" customFormat="false" ht="21.9" hidden="false" customHeight="true" outlineLevel="0" collapsed="false">
      <c r="A11" s="238" t="n">
        <v>512</v>
      </c>
      <c r="B11" s="239" t="s">
        <v>556</v>
      </c>
      <c r="C11" s="98" t="n">
        <v>5</v>
      </c>
      <c r="D11" s="99" t="n">
        <v>2.14</v>
      </c>
      <c r="E11" s="100"/>
      <c r="F11" s="100"/>
      <c r="G11" s="100"/>
      <c r="H11" s="100"/>
      <c r="I11" s="100"/>
      <c r="J11" s="235" t="n">
        <f aca="false">D11+E11</f>
        <v>2.14</v>
      </c>
      <c r="K11" s="235"/>
      <c r="L11" s="235"/>
      <c r="M11" s="235"/>
      <c r="N11" s="235" t="n">
        <f aca="false">SUM(J11:M11)</f>
        <v>2.14</v>
      </c>
      <c r="O11" s="236" t="n">
        <v>0</v>
      </c>
      <c r="P11" s="236"/>
      <c r="Q11" s="236"/>
      <c r="R11" s="236"/>
      <c r="S11" s="236" t="n">
        <f aca="false">SUM(O11:R11)</f>
        <v>0</v>
      </c>
      <c r="T11" s="237"/>
      <c r="U11" s="237"/>
      <c r="V11" s="237"/>
      <c r="W11" s="237"/>
      <c r="X11" s="237"/>
    </row>
    <row r="12" customFormat="false" ht="21.9" hidden="false" customHeight="true" outlineLevel="0" collapsed="false">
      <c r="A12" s="238" t="n">
        <v>513</v>
      </c>
      <c r="B12" s="239" t="s">
        <v>557</v>
      </c>
      <c r="C12" s="98" t="n">
        <v>6</v>
      </c>
      <c r="D12" s="99" t="n">
        <v>0</v>
      </c>
      <c r="E12" s="100"/>
      <c r="F12" s="100"/>
      <c r="G12" s="100"/>
      <c r="H12" s="100"/>
      <c r="I12" s="100"/>
      <c r="J12" s="235" t="n">
        <f aca="false">D12+E12</f>
        <v>0</v>
      </c>
      <c r="K12" s="235"/>
      <c r="L12" s="235"/>
      <c r="M12" s="235"/>
      <c r="N12" s="235" t="n">
        <f aca="false">SUM(J12:M12)</f>
        <v>0</v>
      </c>
      <c r="O12" s="236" t="n">
        <v>101</v>
      </c>
      <c r="P12" s="236"/>
      <c r="Q12" s="236"/>
      <c r="R12" s="236"/>
      <c r="S12" s="236" t="n">
        <f aca="false">SUM(O12:R12)</f>
        <v>101</v>
      </c>
      <c r="T12" s="237"/>
      <c r="U12" s="237"/>
      <c r="V12" s="237"/>
      <c r="W12" s="237"/>
      <c r="X12" s="237"/>
    </row>
    <row r="13" customFormat="false" ht="21.9" hidden="false" customHeight="true" outlineLevel="0" collapsed="false">
      <c r="A13" s="238" t="n">
        <v>518</v>
      </c>
      <c r="B13" s="239" t="s">
        <v>558</v>
      </c>
      <c r="C13" s="98" t="n">
        <v>7</v>
      </c>
      <c r="D13" s="99" t="n">
        <v>44080.31</v>
      </c>
      <c r="E13" s="100" t="n">
        <v>17319.17</v>
      </c>
      <c r="F13" s="100"/>
      <c r="G13" s="100"/>
      <c r="H13" s="100"/>
      <c r="I13" s="100" t="n">
        <f aca="false">SUM(E13:H13)</f>
        <v>17319.17</v>
      </c>
      <c r="J13" s="235" t="n">
        <f aca="false">+D13+E13</f>
        <v>61399.48</v>
      </c>
      <c r="K13" s="235"/>
      <c r="L13" s="235"/>
      <c r="M13" s="235"/>
      <c r="N13" s="235" t="n">
        <f aca="false">SUM(J13:M13)</f>
        <v>61399.48</v>
      </c>
      <c r="O13" s="236" t="n">
        <v>96877.75</v>
      </c>
      <c r="P13" s="236"/>
      <c r="Q13" s="236"/>
      <c r="R13" s="236"/>
      <c r="S13" s="236" t="n">
        <f aca="false">SUM(O13:R13)</f>
        <v>96877.75</v>
      </c>
      <c r="T13" s="237"/>
      <c r="U13" s="237"/>
      <c r="V13" s="237"/>
      <c r="W13" s="237"/>
      <c r="X13" s="237"/>
    </row>
    <row r="14" customFormat="false" ht="21.9" hidden="false" customHeight="true" outlineLevel="0" collapsed="false">
      <c r="A14" s="238" t="n">
        <v>521</v>
      </c>
      <c r="B14" s="239" t="s">
        <v>559</v>
      </c>
      <c r="C14" s="98" t="n">
        <v>8</v>
      </c>
      <c r="D14" s="99" t="n">
        <v>186493.99</v>
      </c>
      <c r="E14" s="100" t="n">
        <v>80765.22</v>
      </c>
      <c r="F14" s="100"/>
      <c r="G14" s="100"/>
      <c r="H14" s="100"/>
      <c r="I14" s="100" t="n">
        <f aca="false">SUM(E14:H14)</f>
        <v>80765.22</v>
      </c>
      <c r="J14" s="235" t="n">
        <f aca="false">D14+E14</f>
        <v>267259.21</v>
      </c>
      <c r="K14" s="235"/>
      <c r="L14" s="235"/>
      <c r="M14" s="235"/>
      <c r="N14" s="235" t="n">
        <f aca="false">SUM(J14:M14)</f>
        <v>267259.21</v>
      </c>
      <c r="O14" s="236" t="n">
        <v>318110.23</v>
      </c>
      <c r="P14" s="236"/>
      <c r="Q14" s="236"/>
      <c r="R14" s="236"/>
      <c r="S14" s="236" t="n">
        <f aca="false">SUM(O14:R14)</f>
        <v>318110.23</v>
      </c>
      <c r="T14" s="237"/>
      <c r="U14" s="237"/>
      <c r="V14" s="237"/>
      <c r="W14" s="237"/>
      <c r="X14" s="237"/>
    </row>
    <row r="15" customFormat="false" ht="21.9" hidden="false" customHeight="true" outlineLevel="0" collapsed="false">
      <c r="A15" s="238" t="n">
        <v>524</v>
      </c>
      <c r="B15" s="239" t="s">
        <v>560</v>
      </c>
      <c r="C15" s="98" t="n">
        <v>9</v>
      </c>
      <c r="D15" s="99" t="n">
        <v>23390.12</v>
      </c>
      <c r="E15" s="100" t="n">
        <v>63465.14</v>
      </c>
      <c r="F15" s="100"/>
      <c r="G15" s="100"/>
      <c r="H15" s="100"/>
      <c r="I15" s="100" t="n">
        <f aca="false">SUM(E15:H15)</f>
        <v>63465.14</v>
      </c>
      <c r="J15" s="235" t="n">
        <f aca="false">D15+E15</f>
        <v>86855.26</v>
      </c>
      <c r="K15" s="235"/>
      <c r="L15" s="235"/>
      <c r="M15" s="235"/>
      <c r="N15" s="235" t="n">
        <f aca="false">SUM(J15:M15)</f>
        <v>86855.26</v>
      </c>
      <c r="O15" s="236" t="n">
        <v>108130.19</v>
      </c>
      <c r="P15" s="236"/>
      <c r="Q15" s="236"/>
      <c r="R15" s="236"/>
      <c r="S15" s="236" t="n">
        <f aca="false">SUM(O15:R15)</f>
        <v>108130.19</v>
      </c>
      <c r="T15" s="237"/>
      <c r="U15" s="237"/>
      <c r="V15" s="237"/>
      <c r="W15" s="237"/>
      <c r="X15" s="237"/>
    </row>
    <row r="16" s="240" customFormat="true" ht="21.9" hidden="false" customHeight="true" outlineLevel="0" collapsed="false">
      <c r="A16" s="238" t="n">
        <v>525</v>
      </c>
      <c r="B16" s="239" t="s">
        <v>561</v>
      </c>
      <c r="C16" s="98" t="n">
        <v>10</v>
      </c>
      <c r="D16" s="99"/>
      <c r="E16" s="100"/>
      <c r="F16" s="100"/>
      <c r="G16" s="100"/>
      <c r="H16" s="100"/>
      <c r="I16" s="100"/>
      <c r="J16" s="235"/>
      <c r="K16" s="235"/>
      <c r="L16" s="235"/>
      <c r="M16" s="235"/>
      <c r="N16" s="235"/>
      <c r="O16" s="236"/>
      <c r="P16" s="236"/>
      <c r="Q16" s="236"/>
      <c r="R16" s="236"/>
      <c r="S16" s="236"/>
      <c r="T16" s="237"/>
      <c r="U16" s="237"/>
      <c r="V16" s="237"/>
      <c r="W16" s="237"/>
      <c r="X16" s="237"/>
    </row>
    <row r="17" customFormat="false" ht="21.9" hidden="false" customHeight="true" outlineLevel="0" collapsed="false">
      <c r="A17" s="238" t="n">
        <v>527</v>
      </c>
      <c r="B17" s="239" t="s">
        <v>562</v>
      </c>
      <c r="C17" s="98" t="n">
        <v>11</v>
      </c>
      <c r="D17" s="99" t="n">
        <v>1031.78</v>
      </c>
      <c r="E17" s="100"/>
      <c r="F17" s="100"/>
      <c r="G17" s="100"/>
      <c r="H17" s="100"/>
      <c r="I17" s="100"/>
      <c r="J17" s="235" t="n">
        <f aca="false">D17+E17</f>
        <v>1031.78</v>
      </c>
      <c r="K17" s="235"/>
      <c r="L17" s="235"/>
      <c r="M17" s="235"/>
      <c r="N17" s="235" t="n">
        <f aca="false">SUM(J17:M17)</f>
        <v>1031.78</v>
      </c>
      <c r="O17" s="236" t="n">
        <v>8263.15</v>
      </c>
      <c r="P17" s="236"/>
      <c r="Q17" s="236"/>
      <c r="R17" s="236"/>
      <c r="S17" s="236" t="n">
        <f aca="false">SUM(O17:R17)</f>
        <v>8263.15</v>
      </c>
      <c r="T17" s="237"/>
      <c r="U17" s="237"/>
      <c r="V17" s="237"/>
      <c r="W17" s="237"/>
      <c r="X17" s="237"/>
    </row>
    <row r="18" customFormat="false" ht="21.9" hidden="false" customHeight="true" outlineLevel="0" collapsed="false">
      <c r="A18" s="238" t="n">
        <v>528</v>
      </c>
      <c r="B18" s="239" t="s">
        <v>563</v>
      </c>
      <c r="C18" s="98" t="n">
        <v>12</v>
      </c>
      <c r="D18" s="99" t="n">
        <v>0</v>
      </c>
      <c r="E18" s="100"/>
      <c r="F18" s="100"/>
      <c r="G18" s="100"/>
      <c r="H18" s="100"/>
      <c r="I18" s="100"/>
      <c r="J18" s="235" t="n">
        <v>0</v>
      </c>
      <c r="K18" s="235"/>
      <c r="L18" s="235"/>
      <c r="M18" s="235"/>
      <c r="N18" s="235" t="n">
        <f aca="false">SUM(J18:M18)</f>
        <v>0</v>
      </c>
      <c r="O18" s="236" t="n">
        <v>143.7</v>
      </c>
      <c r="P18" s="236"/>
      <c r="Q18" s="236"/>
      <c r="R18" s="236"/>
      <c r="S18" s="236" t="n">
        <f aca="false">SUM(O18:R18)</f>
        <v>143.7</v>
      </c>
      <c r="T18" s="237"/>
      <c r="U18" s="237"/>
      <c r="V18" s="237"/>
      <c r="W18" s="237"/>
      <c r="X18" s="237"/>
    </row>
    <row r="19" customFormat="false" ht="21.9" hidden="false" customHeight="true" outlineLevel="0" collapsed="false">
      <c r="A19" s="238" t="n">
        <v>531</v>
      </c>
      <c r="B19" s="239" t="s">
        <v>564</v>
      </c>
      <c r="C19" s="98" t="n">
        <v>13</v>
      </c>
      <c r="D19" s="99" t="n">
        <v>0</v>
      </c>
      <c r="E19" s="100" t="n">
        <v>357.8</v>
      </c>
      <c r="F19" s="100"/>
      <c r="G19" s="100"/>
      <c r="H19" s="100"/>
      <c r="I19" s="100"/>
      <c r="J19" s="235" t="n">
        <v>357.8</v>
      </c>
      <c r="K19" s="235"/>
      <c r="L19" s="235"/>
      <c r="M19" s="235"/>
      <c r="N19" s="235" t="n">
        <f aca="false">SUM(J19:M19)</f>
        <v>357.8</v>
      </c>
      <c r="O19" s="236" t="n">
        <v>357.8</v>
      </c>
      <c r="P19" s="236"/>
      <c r="Q19" s="236"/>
      <c r="R19" s="236"/>
      <c r="S19" s="236" t="n">
        <f aca="false">SUM(O19:R19)</f>
        <v>357.8</v>
      </c>
      <c r="T19" s="237"/>
      <c r="U19" s="237"/>
      <c r="V19" s="237"/>
      <c r="W19" s="237"/>
      <c r="X19" s="237"/>
    </row>
    <row r="20" customFormat="false" ht="21.9" hidden="false" customHeight="true" outlineLevel="0" collapsed="false">
      <c r="A20" s="238" t="n">
        <v>532</v>
      </c>
      <c r="B20" s="239" t="s">
        <v>565</v>
      </c>
      <c r="C20" s="98" t="n">
        <v>14</v>
      </c>
      <c r="D20" s="99"/>
      <c r="E20" s="100" t="n">
        <v>4832.25</v>
      </c>
      <c r="F20" s="100"/>
      <c r="G20" s="100"/>
      <c r="H20" s="100"/>
      <c r="I20" s="100" t="n">
        <f aca="false">SUM(E20:H20)</f>
        <v>4832.25</v>
      </c>
      <c r="J20" s="235" t="n">
        <f aca="false">D20+E20</f>
        <v>4832.25</v>
      </c>
      <c r="K20" s="235"/>
      <c r="L20" s="235"/>
      <c r="M20" s="235"/>
      <c r="N20" s="235" t="n">
        <f aca="false">SUM(J20:M20)</f>
        <v>4832.25</v>
      </c>
      <c r="O20" s="236" t="n">
        <v>3809.12</v>
      </c>
      <c r="P20" s="236"/>
      <c r="Q20" s="236"/>
      <c r="R20" s="236"/>
      <c r="S20" s="236" t="n">
        <f aca="false">SUM(O20:R20)</f>
        <v>3809.12</v>
      </c>
      <c r="T20" s="237"/>
      <c r="U20" s="237"/>
      <c r="V20" s="237"/>
      <c r="W20" s="237"/>
      <c r="X20" s="237"/>
    </row>
    <row r="21" customFormat="false" ht="21.9" hidden="false" customHeight="true" outlineLevel="0" collapsed="false">
      <c r="A21" s="238" t="n">
        <v>538</v>
      </c>
      <c r="B21" s="239" t="s">
        <v>566</v>
      </c>
      <c r="C21" s="98" t="n">
        <v>15</v>
      </c>
      <c r="D21" s="99" t="n">
        <v>0</v>
      </c>
      <c r="E21" s="100" t="n">
        <v>557.42</v>
      </c>
      <c r="F21" s="100"/>
      <c r="G21" s="100"/>
      <c r="H21" s="100"/>
      <c r="I21" s="100" t="n">
        <f aca="false">SUM(E21:H21)</f>
        <v>557.42</v>
      </c>
      <c r="J21" s="235" t="n">
        <v>557.42</v>
      </c>
      <c r="K21" s="235"/>
      <c r="L21" s="235"/>
      <c r="M21" s="235"/>
      <c r="N21" s="235" t="n">
        <f aca="false">SUM(J21:M21)</f>
        <v>557.42</v>
      </c>
      <c r="O21" s="236" t="n">
        <v>753.08</v>
      </c>
      <c r="P21" s="236"/>
      <c r="Q21" s="236"/>
      <c r="R21" s="236"/>
      <c r="S21" s="236" t="n">
        <f aca="false">SUM(O21:R21)</f>
        <v>753.08</v>
      </c>
      <c r="T21" s="237"/>
      <c r="U21" s="237"/>
      <c r="V21" s="237"/>
      <c r="W21" s="237"/>
      <c r="X21" s="237"/>
    </row>
    <row r="22" customFormat="false" ht="21.9" hidden="false" customHeight="true" outlineLevel="0" collapsed="false">
      <c r="A22" s="238" t="n">
        <v>541</v>
      </c>
      <c r="B22" s="239" t="s">
        <v>567</v>
      </c>
      <c r="C22" s="98" t="n">
        <v>16</v>
      </c>
      <c r="D22" s="99"/>
      <c r="E22" s="100"/>
      <c r="F22" s="100"/>
      <c r="G22" s="100"/>
      <c r="H22" s="100"/>
      <c r="I22" s="100"/>
      <c r="J22" s="235"/>
      <c r="K22" s="235"/>
      <c r="L22" s="235"/>
      <c r="M22" s="235"/>
      <c r="N22" s="235"/>
      <c r="O22" s="236"/>
      <c r="P22" s="236"/>
      <c r="Q22" s="236"/>
      <c r="R22" s="236"/>
      <c r="S22" s="236"/>
      <c r="T22" s="237"/>
      <c r="U22" s="237"/>
      <c r="V22" s="237"/>
      <c r="W22" s="237"/>
      <c r="X22" s="237"/>
    </row>
    <row r="23" customFormat="false" ht="21.9" hidden="false" customHeight="true" outlineLevel="0" collapsed="false">
      <c r="A23" s="238" t="n">
        <v>542</v>
      </c>
      <c r="B23" s="239" t="s">
        <v>568</v>
      </c>
      <c r="C23" s="98" t="n">
        <v>17</v>
      </c>
      <c r="D23" s="99"/>
      <c r="E23" s="100"/>
      <c r="F23" s="100"/>
      <c r="G23" s="100"/>
      <c r="H23" s="100"/>
      <c r="I23" s="100"/>
      <c r="J23" s="235"/>
      <c r="K23" s="235"/>
      <c r="L23" s="235"/>
      <c r="M23" s="235"/>
      <c r="N23" s="235"/>
      <c r="O23" s="236"/>
      <c r="P23" s="236"/>
      <c r="Q23" s="236"/>
      <c r="R23" s="236"/>
      <c r="S23" s="236"/>
      <c r="T23" s="237"/>
      <c r="U23" s="237"/>
      <c r="V23" s="237"/>
      <c r="W23" s="237"/>
      <c r="X23" s="237"/>
    </row>
    <row r="24" customFormat="false" ht="21.9" hidden="false" customHeight="true" outlineLevel="0" collapsed="false">
      <c r="A24" s="238" t="n">
        <v>543</v>
      </c>
      <c r="B24" s="239" t="s">
        <v>569</v>
      </c>
      <c r="C24" s="98" t="n">
        <v>18</v>
      </c>
      <c r="D24" s="99"/>
      <c r="E24" s="100"/>
      <c r="F24" s="100"/>
      <c r="G24" s="100"/>
      <c r="H24" s="100"/>
      <c r="I24" s="100"/>
      <c r="J24" s="235"/>
      <c r="K24" s="235"/>
      <c r="L24" s="235"/>
      <c r="M24" s="235"/>
      <c r="N24" s="235"/>
      <c r="O24" s="236"/>
      <c r="P24" s="236"/>
      <c r="Q24" s="236"/>
      <c r="R24" s="236"/>
      <c r="S24" s="236"/>
      <c r="T24" s="237"/>
      <c r="U24" s="237"/>
      <c r="V24" s="237"/>
      <c r="W24" s="237"/>
      <c r="X24" s="237"/>
    </row>
    <row r="25" customFormat="false" ht="21.9" hidden="false" customHeight="true" outlineLevel="0" collapsed="false">
      <c r="A25" s="238" t="n">
        <v>544</v>
      </c>
      <c r="B25" s="239" t="s">
        <v>570</v>
      </c>
      <c r="C25" s="98" t="n">
        <v>19</v>
      </c>
      <c r="D25" s="99"/>
      <c r="E25" s="100" t="n">
        <v>7257.3</v>
      </c>
      <c r="F25" s="100"/>
      <c r="G25" s="100"/>
      <c r="H25" s="100"/>
      <c r="I25" s="100" t="n">
        <f aca="false">SUM(E25:H25)</f>
        <v>7257.3</v>
      </c>
      <c r="J25" s="235" t="n">
        <v>7257.3</v>
      </c>
      <c r="K25" s="235"/>
      <c r="L25" s="235"/>
      <c r="M25" s="235"/>
      <c r="N25" s="235" t="n">
        <f aca="false">SUM(J25:M25)</f>
        <v>7257.3</v>
      </c>
      <c r="O25" s="236" t="n">
        <v>21572.72</v>
      </c>
      <c r="P25" s="236"/>
      <c r="Q25" s="236"/>
      <c r="R25" s="236"/>
      <c r="S25" s="236" t="n">
        <f aca="false">SUM(O25:R25)</f>
        <v>21572.72</v>
      </c>
      <c r="T25" s="237"/>
      <c r="U25" s="237"/>
      <c r="V25" s="237"/>
      <c r="W25" s="237"/>
      <c r="X25" s="237"/>
    </row>
    <row r="26" customFormat="false" ht="21.9" hidden="false" customHeight="true" outlineLevel="0" collapsed="false">
      <c r="A26" s="238" t="n">
        <v>545</v>
      </c>
      <c r="B26" s="239" t="s">
        <v>571</v>
      </c>
      <c r="C26" s="98" t="n">
        <v>20</v>
      </c>
      <c r="D26" s="99"/>
      <c r="E26" s="100"/>
      <c r="F26" s="100"/>
      <c r="G26" s="100"/>
      <c r="H26" s="100"/>
      <c r="I26" s="100"/>
      <c r="J26" s="235"/>
      <c r="K26" s="235"/>
      <c r="L26" s="235"/>
      <c r="M26" s="235"/>
      <c r="N26" s="235"/>
      <c r="O26" s="236"/>
      <c r="P26" s="236"/>
      <c r="Q26" s="236"/>
      <c r="R26" s="236"/>
      <c r="S26" s="236"/>
      <c r="T26" s="237"/>
      <c r="U26" s="237"/>
      <c r="V26" s="237"/>
      <c r="W26" s="237"/>
      <c r="X26" s="237"/>
    </row>
    <row r="27" customFormat="false" ht="21.9" hidden="false" customHeight="true" outlineLevel="0" collapsed="false">
      <c r="A27" s="238" t="n">
        <v>546</v>
      </c>
      <c r="B27" s="239" t="s">
        <v>572</v>
      </c>
      <c r="C27" s="98" t="n">
        <v>21</v>
      </c>
      <c r="D27" s="99"/>
      <c r="E27" s="100"/>
      <c r="F27" s="100"/>
      <c r="G27" s="100"/>
      <c r="H27" s="100"/>
      <c r="I27" s="100"/>
      <c r="J27" s="235"/>
      <c r="K27" s="235"/>
      <c r="L27" s="235"/>
      <c r="M27" s="235"/>
      <c r="N27" s="235"/>
      <c r="O27" s="236"/>
      <c r="P27" s="236"/>
      <c r="Q27" s="236"/>
      <c r="R27" s="236"/>
      <c r="S27" s="236"/>
      <c r="T27" s="237"/>
      <c r="U27" s="237"/>
      <c r="V27" s="237"/>
      <c r="W27" s="237"/>
      <c r="X27" s="237"/>
    </row>
    <row r="28" customFormat="false" ht="21.9" hidden="false" customHeight="true" outlineLevel="0" collapsed="false">
      <c r="A28" s="238" t="n">
        <v>547</v>
      </c>
      <c r="B28" s="239" t="s">
        <v>573</v>
      </c>
      <c r="C28" s="98" t="n">
        <v>22</v>
      </c>
      <c r="D28" s="99"/>
      <c r="E28" s="100"/>
      <c r="F28" s="100"/>
      <c r="G28" s="100"/>
      <c r="H28" s="100"/>
      <c r="I28" s="100"/>
      <c r="J28" s="235" t="n">
        <f aca="false">D28+E28</f>
        <v>0</v>
      </c>
      <c r="K28" s="235"/>
      <c r="L28" s="235"/>
      <c r="M28" s="235"/>
      <c r="N28" s="235" t="n">
        <f aca="false">SUM(J28:M28)</f>
        <v>0</v>
      </c>
      <c r="O28" s="236" t="n">
        <v>-1.54</v>
      </c>
      <c r="P28" s="236"/>
      <c r="Q28" s="236"/>
      <c r="R28" s="236"/>
      <c r="S28" s="236" t="n">
        <f aca="false">SUM(O28:R28)</f>
        <v>-1.54</v>
      </c>
      <c r="T28" s="237"/>
      <c r="U28" s="237"/>
      <c r="V28" s="237"/>
      <c r="W28" s="237"/>
      <c r="X28" s="237"/>
    </row>
    <row r="29" customFormat="false" ht="21.9" hidden="false" customHeight="true" outlineLevel="0" collapsed="false">
      <c r="A29" s="238" t="n">
        <v>548</v>
      </c>
      <c r="B29" s="239" t="s">
        <v>574</v>
      </c>
      <c r="C29" s="98" t="n">
        <v>23</v>
      </c>
      <c r="D29" s="99" t="n">
        <v>42.6</v>
      </c>
      <c r="E29" s="100"/>
      <c r="F29" s="100"/>
      <c r="G29" s="100"/>
      <c r="H29" s="100"/>
      <c r="I29" s="100"/>
      <c r="J29" s="235" t="n">
        <v>42.6</v>
      </c>
      <c r="K29" s="235"/>
      <c r="L29" s="235"/>
      <c r="M29" s="235"/>
      <c r="N29" s="235"/>
      <c r="O29" s="236"/>
      <c r="P29" s="236"/>
      <c r="Q29" s="236"/>
      <c r="R29" s="236"/>
      <c r="S29" s="236"/>
      <c r="T29" s="237"/>
      <c r="U29" s="237"/>
      <c r="V29" s="237"/>
      <c r="W29" s="237"/>
      <c r="X29" s="237"/>
    </row>
    <row r="30" customFormat="false" ht="21.9" hidden="false" customHeight="true" outlineLevel="0" collapsed="false">
      <c r="A30" s="238" t="n">
        <v>549</v>
      </c>
      <c r="B30" s="239" t="s">
        <v>575</v>
      </c>
      <c r="C30" s="98" t="n">
        <v>24</v>
      </c>
      <c r="D30" s="99" t="n">
        <v>1853.9</v>
      </c>
      <c r="E30" s="100" t="n">
        <v>2274.66</v>
      </c>
      <c r="F30" s="100"/>
      <c r="G30" s="100"/>
      <c r="H30" s="100"/>
      <c r="I30" s="100"/>
      <c r="J30" s="235" t="n">
        <v>4128.56</v>
      </c>
      <c r="K30" s="235"/>
      <c r="L30" s="235"/>
      <c r="M30" s="235"/>
      <c r="N30" s="235" t="n">
        <f aca="false">SUM(J30:M30)</f>
        <v>4128.56</v>
      </c>
      <c r="O30" s="236" t="n">
        <v>8399.7</v>
      </c>
      <c r="P30" s="236"/>
      <c r="Q30" s="236"/>
      <c r="R30" s="236"/>
      <c r="S30" s="236" t="n">
        <f aca="false">SUM(O30:R30)</f>
        <v>8399.7</v>
      </c>
      <c r="T30" s="237"/>
      <c r="U30" s="237"/>
      <c r="V30" s="237"/>
      <c r="W30" s="237"/>
      <c r="X30" s="237"/>
    </row>
    <row r="31" customFormat="false" ht="21" hidden="false" customHeight="true" outlineLevel="0" collapsed="false">
      <c r="A31" s="231" t="n">
        <v>551</v>
      </c>
      <c r="B31" s="241" t="s">
        <v>576</v>
      </c>
      <c r="C31" s="98" t="n">
        <v>25</v>
      </c>
      <c r="D31" s="99" t="n">
        <v>66828.26</v>
      </c>
      <c r="E31" s="100" t="n">
        <v>19338.74</v>
      </c>
      <c r="F31" s="100"/>
      <c r="G31" s="100"/>
      <c r="H31" s="100"/>
      <c r="I31" s="100" t="n">
        <f aca="false">SUM(E31:H31)</f>
        <v>19338.74</v>
      </c>
      <c r="J31" s="235" t="n">
        <v>86167</v>
      </c>
      <c r="K31" s="235"/>
      <c r="L31" s="235"/>
      <c r="M31" s="235"/>
      <c r="N31" s="235" t="n">
        <f aca="false">SUM(J31:M31)</f>
        <v>86167</v>
      </c>
      <c r="O31" s="236" t="n">
        <v>102017.15</v>
      </c>
      <c r="P31" s="236"/>
      <c r="Q31" s="236"/>
      <c r="R31" s="236"/>
      <c r="S31" s="236" t="n">
        <f aca="false">SUM(O31:R31)</f>
        <v>102017.15</v>
      </c>
      <c r="T31" s="237"/>
      <c r="U31" s="237"/>
      <c r="V31" s="237"/>
      <c r="W31" s="237"/>
      <c r="X31" s="237"/>
    </row>
    <row r="32" customFormat="false" ht="27" hidden="false" customHeight="true" outlineLevel="0" collapsed="false">
      <c r="A32" s="238" t="n">
        <v>552</v>
      </c>
      <c r="B32" s="241" t="s">
        <v>577</v>
      </c>
      <c r="C32" s="98" t="n">
        <v>26</v>
      </c>
      <c r="D32" s="99"/>
      <c r="E32" s="100"/>
      <c r="F32" s="100"/>
      <c r="G32" s="100"/>
      <c r="H32" s="100"/>
      <c r="I32" s="100"/>
      <c r="J32" s="235"/>
      <c r="K32" s="235"/>
      <c r="L32" s="235"/>
      <c r="M32" s="235"/>
      <c r="N32" s="235"/>
      <c r="O32" s="236"/>
      <c r="P32" s="236"/>
      <c r="Q32" s="236"/>
      <c r="R32" s="236"/>
      <c r="S32" s="236"/>
      <c r="T32" s="237"/>
      <c r="U32" s="237"/>
      <c r="V32" s="237"/>
      <c r="W32" s="237"/>
      <c r="X32" s="237"/>
    </row>
    <row r="33" customFormat="false" ht="24.75" hidden="false" customHeight="true" outlineLevel="0" collapsed="false">
      <c r="A33" s="238" t="n">
        <v>553</v>
      </c>
      <c r="B33" s="239" t="s">
        <v>578</v>
      </c>
      <c r="C33" s="98" t="n">
        <v>27</v>
      </c>
      <c r="D33" s="99"/>
      <c r="E33" s="100"/>
      <c r="F33" s="100"/>
      <c r="G33" s="100"/>
      <c r="H33" s="100"/>
      <c r="I33" s="100"/>
      <c r="J33" s="235"/>
      <c r="K33" s="235"/>
      <c r="L33" s="235"/>
      <c r="M33" s="235"/>
      <c r="N33" s="235"/>
      <c r="O33" s="236"/>
      <c r="P33" s="236"/>
      <c r="Q33" s="236"/>
      <c r="R33" s="236"/>
      <c r="S33" s="236"/>
      <c r="T33" s="237"/>
      <c r="U33" s="237"/>
      <c r="V33" s="237"/>
      <c r="W33" s="237"/>
      <c r="X33" s="237"/>
    </row>
    <row r="34" customFormat="false" ht="21.9" hidden="false" customHeight="true" outlineLevel="0" collapsed="false">
      <c r="A34" s="238" t="n">
        <v>554</v>
      </c>
      <c r="B34" s="239" t="s">
        <v>579</v>
      </c>
      <c r="C34" s="98" t="n">
        <v>28</v>
      </c>
      <c r="D34" s="99"/>
      <c r="E34" s="100"/>
      <c r="F34" s="100"/>
      <c r="G34" s="100"/>
      <c r="H34" s="100"/>
      <c r="I34" s="100"/>
      <c r="J34" s="235"/>
      <c r="K34" s="235"/>
      <c r="L34" s="235"/>
      <c r="M34" s="235"/>
      <c r="N34" s="235"/>
      <c r="O34" s="236"/>
      <c r="P34" s="236"/>
      <c r="Q34" s="236"/>
      <c r="R34" s="236"/>
      <c r="S34" s="236"/>
      <c r="T34" s="237"/>
      <c r="U34" s="237"/>
      <c r="V34" s="237"/>
      <c r="W34" s="237"/>
      <c r="X34" s="237"/>
    </row>
    <row r="35" customFormat="false" ht="21.9" hidden="false" customHeight="true" outlineLevel="0" collapsed="false">
      <c r="A35" s="238" t="n">
        <v>555</v>
      </c>
      <c r="B35" s="239" t="s">
        <v>580</v>
      </c>
      <c r="C35" s="98" t="n">
        <v>29</v>
      </c>
      <c r="D35" s="99"/>
      <c r="E35" s="100"/>
      <c r="F35" s="100"/>
      <c r="G35" s="100"/>
      <c r="H35" s="100"/>
      <c r="I35" s="100"/>
      <c r="J35" s="235"/>
      <c r="K35" s="235"/>
      <c r="L35" s="235"/>
      <c r="M35" s="235"/>
      <c r="N35" s="235"/>
      <c r="O35" s="236"/>
      <c r="P35" s="236"/>
      <c r="Q35" s="236"/>
      <c r="R35" s="236"/>
      <c r="S35" s="236"/>
      <c r="T35" s="237"/>
      <c r="U35" s="237"/>
      <c r="V35" s="237"/>
      <c r="W35" s="237"/>
      <c r="X35" s="237"/>
    </row>
    <row r="36" customFormat="false" ht="21.9" hidden="false" customHeight="true" outlineLevel="0" collapsed="false">
      <c r="A36" s="238" t="n">
        <v>556</v>
      </c>
      <c r="B36" s="239" t="s">
        <v>581</v>
      </c>
      <c r="C36" s="98" t="n">
        <v>30</v>
      </c>
      <c r="D36" s="99"/>
      <c r="E36" s="100"/>
      <c r="F36" s="100"/>
      <c r="G36" s="100"/>
      <c r="H36" s="100"/>
      <c r="I36" s="100"/>
      <c r="J36" s="235"/>
      <c r="K36" s="235"/>
      <c r="L36" s="235"/>
      <c r="M36" s="235"/>
      <c r="N36" s="235"/>
      <c r="O36" s="236"/>
      <c r="P36" s="236"/>
      <c r="Q36" s="236"/>
      <c r="R36" s="236"/>
      <c r="S36" s="236"/>
      <c r="T36" s="237"/>
      <c r="U36" s="237"/>
      <c r="V36" s="237"/>
      <c r="W36" s="237"/>
      <c r="X36" s="237"/>
    </row>
    <row r="37" customFormat="false" ht="21.9" hidden="false" customHeight="true" outlineLevel="0" collapsed="false">
      <c r="A37" s="238" t="n">
        <v>557</v>
      </c>
      <c r="B37" s="239" t="s">
        <v>582</v>
      </c>
      <c r="C37" s="98" t="n">
        <v>31</v>
      </c>
      <c r="D37" s="99"/>
      <c r="E37" s="100"/>
      <c r="F37" s="100"/>
      <c r="G37" s="100"/>
      <c r="H37" s="100"/>
      <c r="I37" s="100"/>
      <c r="J37" s="235"/>
      <c r="K37" s="235"/>
      <c r="L37" s="235"/>
      <c r="M37" s="235"/>
      <c r="N37" s="235"/>
      <c r="O37" s="236"/>
      <c r="P37" s="236"/>
      <c r="Q37" s="236"/>
      <c r="R37" s="236"/>
      <c r="S37" s="236"/>
      <c r="T37" s="237"/>
      <c r="U37" s="237"/>
      <c r="V37" s="237"/>
      <c r="W37" s="237"/>
      <c r="X37" s="237"/>
    </row>
    <row r="38" customFormat="false" ht="21.9" hidden="false" customHeight="true" outlineLevel="0" collapsed="false">
      <c r="A38" s="238" t="n">
        <v>558</v>
      </c>
      <c r="B38" s="239" t="s">
        <v>583</v>
      </c>
      <c r="C38" s="98" t="n">
        <v>32</v>
      </c>
      <c r="D38" s="99"/>
      <c r="E38" s="100"/>
      <c r="F38" s="100"/>
      <c r="G38" s="100"/>
      <c r="H38" s="100"/>
      <c r="I38" s="100"/>
      <c r="J38" s="235"/>
      <c r="K38" s="235"/>
      <c r="L38" s="235"/>
      <c r="M38" s="235"/>
      <c r="N38" s="235"/>
      <c r="O38" s="236"/>
      <c r="P38" s="236"/>
      <c r="Q38" s="236"/>
      <c r="R38" s="236"/>
      <c r="S38" s="236"/>
      <c r="T38" s="237"/>
      <c r="U38" s="237"/>
      <c r="V38" s="237"/>
      <c r="W38" s="237"/>
      <c r="X38" s="237"/>
    </row>
    <row r="39" customFormat="false" ht="21.9" hidden="false" customHeight="true" outlineLevel="0" collapsed="false">
      <c r="A39" s="238" t="n">
        <v>561</v>
      </c>
      <c r="B39" s="239" t="s">
        <v>584</v>
      </c>
      <c r="C39" s="98" t="n">
        <v>33</v>
      </c>
      <c r="D39" s="99"/>
      <c r="E39" s="100"/>
      <c r="F39" s="100"/>
      <c r="G39" s="100"/>
      <c r="H39" s="100"/>
      <c r="I39" s="100"/>
      <c r="J39" s="235" t="n">
        <f aca="false">D39+E39</f>
        <v>0</v>
      </c>
      <c r="K39" s="235"/>
      <c r="L39" s="235"/>
      <c r="M39" s="235"/>
      <c r="N39" s="235" t="n">
        <f aca="false">SUM(J39:M39)</f>
        <v>0</v>
      </c>
      <c r="O39" s="236" t="n">
        <f aca="false">I39+J39</f>
        <v>0</v>
      </c>
      <c r="P39" s="236"/>
      <c r="Q39" s="236"/>
      <c r="R39" s="236"/>
      <c r="S39" s="236" t="n">
        <f aca="false">SUM(O39:R39)</f>
        <v>0</v>
      </c>
      <c r="T39" s="237"/>
      <c r="U39" s="237"/>
      <c r="V39" s="237"/>
      <c r="W39" s="237"/>
      <c r="X39" s="237"/>
    </row>
    <row r="40" customFormat="false" ht="21.9" hidden="false" customHeight="true" outlineLevel="0" collapsed="false">
      <c r="A40" s="238" t="n">
        <v>562</v>
      </c>
      <c r="B40" s="239" t="s">
        <v>585</v>
      </c>
      <c r="C40" s="98" t="n">
        <v>34</v>
      </c>
      <c r="D40" s="99" t="n">
        <v>3412.05</v>
      </c>
      <c r="E40" s="100"/>
      <c r="F40" s="100"/>
      <c r="G40" s="100"/>
      <c r="H40" s="100"/>
      <c r="I40" s="100"/>
      <c r="J40" s="235" t="n">
        <f aca="false">D40+E40</f>
        <v>3412.05</v>
      </c>
      <c r="K40" s="235"/>
      <c r="L40" s="235"/>
      <c r="M40" s="235"/>
      <c r="N40" s="235" t="n">
        <f aca="false">SUM(J40:M40)</f>
        <v>3412.05</v>
      </c>
      <c r="O40" s="236" t="n">
        <v>3304.92</v>
      </c>
      <c r="P40" s="236"/>
      <c r="Q40" s="236"/>
      <c r="R40" s="236"/>
      <c r="S40" s="236"/>
      <c r="T40" s="237"/>
      <c r="U40" s="237"/>
      <c r="V40" s="237"/>
      <c r="W40" s="237"/>
      <c r="X40" s="237"/>
    </row>
    <row r="41" customFormat="false" ht="21.9" hidden="false" customHeight="true" outlineLevel="0" collapsed="false">
      <c r="A41" s="238" t="n">
        <v>563</v>
      </c>
      <c r="B41" s="239" t="s">
        <v>586</v>
      </c>
      <c r="C41" s="98" t="n">
        <v>35</v>
      </c>
      <c r="D41" s="99"/>
      <c r="E41" s="100"/>
      <c r="F41" s="100"/>
      <c r="G41" s="100"/>
      <c r="H41" s="100"/>
      <c r="I41" s="100"/>
      <c r="J41" s="235"/>
      <c r="K41" s="235"/>
      <c r="L41" s="235"/>
      <c r="M41" s="235"/>
      <c r="N41" s="235"/>
      <c r="O41" s="236"/>
      <c r="P41" s="236"/>
      <c r="Q41" s="236"/>
      <c r="R41" s="236"/>
      <c r="S41" s="236" t="n">
        <f aca="false">SUM(O41:R41)</f>
        <v>0</v>
      </c>
      <c r="T41" s="237"/>
      <c r="U41" s="237"/>
      <c r="V41" s="237"/>
      <c r="W41" s="237"/>
      <c r="X41" s="237"/>
    </row>
    <row r="42" customFormat="false" ht="21.9" hidden="false" customHeight="true" outlineLevel="0" collapsed="false">
      <c r="A42" s="238" t="n">
        <v>565</v>
      </c>
      <c r="B42" s="239" t="s">
        <v>587</v>
      </c>
      <c r="C42" s="98" t="n">
        <v>36</v>
      </c>
      <c r="D42" s="99"/>
      <c r="E42" s="100"/>
      <c r="F42" s="100"/>
      <c r="G42" s="100"/>
      <c r="H42" s="100"/>
      <c r="I42" s="100"/>
      <c r="J42" s="235"/>
      <c r="K42" s="235"/>
      <c r="L42" s="235"/>
      <c r="M42" s="235"/>
      <c r="N42" s="235"/>
      <c r="O42" s="236"/>
      <c r="P42" s="236"/>
      <c r="Q42" s="236"/>
      <c r="R42" s="236"/>
      <c r="S42" s="236"/>
      <c r="T42" s="237"/>
      <c r="U42" s="237"/>
      <c r="V42" s="237"/>
      <c r="W42" s="237"/>
      <c r="X42" s="237"/>
    </row>
    <row r="43" customFormat="false" ht="21.9" hidden="false" customHeight="true" outlineLevel="0" collapsed="false">
      <c r="A43" s="238" t="n">
        <v>567</v>
      </c>
      <c r="B43" s="239" t="s">
        <v>588</v>
      </c>
      <c r="C43" s="98" t="n">
        <v>37</v>
      </c>
      <c r="D43" s="99"/>
      <c r="E43" s="100"/>
      <c r="F43" s="100"/>
      <c r="G43" s="100"/>
      <c r="H43" s="100"/>
      <c r="I43" s="100"/>
      <c r="J43" s="235"/>
      <c r="K43" s="235"/>
      <c r="L43" s="235"/>
      <c r="M43" s="235"/>
      <c r="N43" s="235"/>
      <c r="O43" s="236"/>
      <c r="P43" s="236"/>
      <c r="Q43" s="236"/>
      <c r="R43" s="236"/>
      <c r="S43" s="236"/>
      <c r="T43" s="237"/>
      <c r="U43" s="237"/>
      <c r="V43" s="237"/>
      <c r="W43" s="237"/>
      <c r="X43" s="237"/>
    </row>
    <row r="44" customFormat="false" ht="21.9" hidden="false" customHeight="true" outlineLevel="0" collapsed="false">
      <c r="A44" s="242" t="s">
        <v>589</v>
      </c>
      <c r="B44" s="242"/>
      <c r="C44" s="127" t="n">
        <v>38</v>
      </c>
      <c r="D44" s="243" t="n">
        <f aca="false">SUM(D7:D43)</f>
        <v>328914.82</v>
      </c>
      <c r="E44" s="244" t="n">
        <f aca="false">SUM(E7:E43)</f>
        <v>278287.42</v>
      </c>
      <c r="F44" s="244"/>
      <c r="G44" s="244"/>
      <c r="H44" s="244"/>
      <c r="I44" s="244" t="n">
        <f aca="false">SUM(I7:I43)</f>
        <v>275654.96</v>
      </c>
      <c r="J44" s="244" t="n">
        <f aca="false">SUM(J7:J43)</f>
        <v>607202.24</v>
      </c>
      <c r="K44" s="244"/>
      <c r="L44" s="244"/>
      <c r="M44" s="244"/>
      <c r="N44" s="244" t="n">
        <f aca="false">SUM(N7:N43)</f>
        <v>607159.64</v>
      </c>
      <c r="O44" s="245" t="n">
        <f aca="false">SUM(O7:O43)</f>
        <v>809503.3</v>
      </c>
      <c r="P44" s="245"/>
      <c r="Q44" s="245"/>
      <c r="R44" s="245"/>
      <c r="S44" s="245" t="n">
        <f aca="false">SUM(S7:S43)</f>
        <v>806198.38</v>
      </c>
      <c r="T44" s="246"/>
      <c r="U44" s="246"/>
      <c r="V44" s="246"/>
      <c r="W44" s="246"/>
      <c r="X44" s="246"/>
    </row>
    <row r="45" s="240" customFormat="true" ht="21.9" hidden="false" customHeight="true" outlineLevel="0" collapsed="false">
      <c r="A45" s="247"/>
      <c r="B45" s="247"/>
      <c r="C45" s="134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</row>
    <row r="46" customFormat="false" ht="20.1" hidden="false" customHeight="true" outlineLevel="0" collapsed="false">
      <c r="B46" s="46"/>
      <c r="C46" s="35"/>
      <c r="D46" s="249"/>
      <c r="O46" s="172" t="s">
        <v>590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6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E42:I42"/>
    <mergeCell ref="J42:N42"/>
    <mergeCell ref="O42:S42"/>
    <mergeCell ref="T42:X42"/>
    <mergeCell ref="E43:I43"/>
    <mergeCell ref="J43:N43"/>
    <mergeCell ref="O43:S43"/>
    <mergeCell ref="T43:X43"/>
    <mergeCell ref="A44:B44"/>
    <mergeCell ref="E44:I44"/>
    <mergeCell ref="J44:N44"/>
    <mergeCell ref="O44:S44"/>
    <mergeCell ref="T44:X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2"/>
  <sheetViews>
    <sheetView showFormulas="false" showGridLines="true" showRowColHeaders="true" showZeros="true" rightToLeft="false" tabSelected="true" showOutlineSymbols="true" defaultGridColor="true" view="pageBreakPreview" topLeftCell="A19" colorId="64" zoomScale="100" zoomScaleNormal="100" zoomScalePageLayoutView="100" workbookViewId="0">
      <selection pane="topLeft" activeCell="J14" activeCellId="0" sqref="J14"/>
    </sheetView>
  </sheetViews>
  <sheetFormatPr defaultRowHeight="13.8" zeroHeight="false" outlineLevelRow="0" outlineLevelCol="0"/>
  <cols>
    <col collapsed="false" customWidth="true" hidden="false" outlineLevel="0" max="1" min="1" style="216" width="6.66"/>
    <col collapsed="false" customWidth="true" hidden="false" outlineLevel="0" max="2" min="2" style="4" width="33.79"/>
    <col collapsed="false" customWidth="true" hidden="false" outlineLevel="0" max="3" min="3" style="216" width="4.1"/>
    <col collapsed="false" customWidth="true" hidden="false" outlineLevel="0" max="4" min="4" style="217" width="14.43"/>
    <col collapsed="false" customWidth="true" hidden="false" outlineLevel="0" max="15" min="5" style="217" width="2.99"/>
    <col collapsed="false" customWidth="true" hidden="false" outlineLevel="0" max="19" min="16" style="218" width="2.99"/>
    <col collapsed="false" customWidth="true" hidden="false" outlineLevel="0" max="20" min="20" style="218" width="16.33"/>
    <col collapsed="false" customWidth="true" hidden="true" outlineLevel="0" max="24" min="21" style="218" width="6.66"/>
    <col collapsed="false" customWidth="true" hidden="false" outlineLevel="0" max="1025" min="25" style="218" width="6.66"/>
  </cols>
  <sheetData>
    <row r="2" customFormat="false" ht="14.4" hidden="false" customHeight="false" outlineLevel="0" collapsed="false">
      <c r="B2" s="4" t="s">
        <v>318</v>
      </c>
      <c r="D2" s="219" t="s">
        <v>366</v>
      </c>
      <c r="E2" s="219"/>
      <c r="F2" s="177" t="n">
        <v>0</v>
      </c>
      <c r="G2" s="177" t="n">
        <v>0</v>
      </c>
      <c r="H2" s="177" t="n">
        <v>6</v>
      </c>
      <c r="I2" s="220" t="n">
        <v>8</v>
      </c>
      <c r="J2" s="220" t="n">
        <v>3</v>
      </c>
      <c r="K2" s="220" t="n">
        <v>1</v>
      </c>
      <c r="L2" s="220" t="n">
        <v>9</v>
      </c>
      <c r="M2" s="177" t="n">
        <v>1</v>
      </c>
      <c r="N2" s="221" t="s">
        <v>367</v>
      </c>
      <c r="O2" s="221"/>
      <c r="P2" s="222"/>
      <c r="Q2" s="222"/>
      <c r="R2" s="222"/>
      <c r="S2" s="222"/>
    </row>
    <row r="4" customFormat="false" ht="15" hidden="false" customHeight="true" outlineLevel="0" collapsed="false">
      <c r="A4" s="223" t="s">
        <v>542</v>
      </c>
      <c r="B4" s="224" t="s">
        <v>591</v>
      </c>
      <c r="C4" s="224" t="s">
        <v>592</v>
      </c>
      <c r="D4" s="225" t="s">
        <v>545</v>
      </c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6" t="s">
        <v>371</v>
      </c>
      <c r="P4" s="226"/>
      <c r="Q4" s="226"/>
      <c r="R4" s="226"/>
      <c r="S4" s="226"/>
    </row>
    <row r="5" s="228" customFormat="true" ht="27" hidden="false" customHeight="true" outlineLevel="0" collapsed="false">
      <c r="A5" s="223"/>
      <c r="B5" s="224"/>
      <c r="C5" s="224"/>
      <c r="D5" s="227" t="s">
        <v>546</v>
      </c>
      <c r="E5" s="227" t="s">
        <v>547</v>
      </c>
      <c r="F5" s="227"/>
      <c r="G5" s="227"/>
      <c r="H5" s="227"/>
      <c r="I5" s="227"/>
      <c r="J5" s="250" t="s">
        <v>548</v>
      </c>
      <c r="K5" s="250"/>
      <c r="L5" s="250"/>
      <c r="M5" s="250"/>
      <c r="N5" s="250"/>
      <c r="O5" s="226"/>
      <c r="P5" s="226"/>
      <c r="Q5" s="226"/>
      <c r="R5" s="226"/>
      <c r="S5" s="226"/>
    </row>
    <row r="6" customFormat="false" ht="15" hidden="false" customHeight="true" outlineLevel="0" collapsed="false">
      <c r="A6" s="223"/>
      <c r="B6" s="224"/>
      <c r="C6" s="224"/>
      <c r="D6" s="229" t="s">
        <v>0</v>
      </c>
      <c r="E6" s="229" t="s">
        <v>549</v>
      </c>
      <c r="F6" s="229"/>
      <c r="G6" s="229"/>
      <c r="H6" s="229"/>
      <c r="I6" s="229"/>
      <c r="J6" s="251" t="s">
        <v>550</v>
      </c>
      <c r="K6" s="251"/>
      <c r="L6" s="251"/>
      <c r="M6" s="251"/>
      <c r="N6" s="251"/>
      <c r="O6" s="230" t="s">
        <v>551</v>
      </c>
      <c r="P6" s="230"/>
      <c r="Q6" s="230"/>
      <c r="R6" s="230"/>
      <c r="S6" s="230"/>
    </row>
    <row r="7" customFormat="false" ht="18.75" hidden="false" customHeight="true" outlineLevel="0" collapsed="false">
      <c r="A7" s="231" t="n">
        <v>601</v>
      </c>
      <c r="B7" s="252" t="s">
        <v>593</v>
      </c>
      <c r="C7" s="98" t="n">
        <v>39</v>
      </c>
      <c r="D7" s="233"/>
      <c r="E7" s="253"/>
      <c r="F7" s="253"/>
      <c r="G7" s="253"/>
      <c r="H7" s="253"/>
      <c r="I7" s="253"/>
      <c r="J7" s="254"/>
      <c r="K7" s="254"/>
      <c r="L7" s="254"/>
      <c r="M7" s="254"/>
      <c r="N7" s="254"/>
      <c r="O7" s="255"/>
      <c r="P7" s="255"/>
      <c r="Q7" s="255"/>
      <c r="R7" s="255"/>
      <c r="S7" s="255"/>
      <c r="T7" s="237"/>
      <c r="U7" s="237"/>
      <c r="V7" s="237"/>
      <c r="W7" s="237"/>
      <c r="X7" s="237"/>
    </row>
    <row r="8" customFormat="false" ht="18.75" hidden="false" customHeight="true" outlineLevel="0" collapsed="false">
      <c r="A8" s="238" t="n">
        <v>602</v>
      </c>
      <c r="B8" s="241" t="s">
        <v>594</v>
      </c>
      <c r="C8" s="123" t="n">
        <v>40</v>
      </c>
      <c r="D8" s="99" t="n">
        <v>7817.33</v>
      </c>
      <c r="E8" s="100" t="n">
        <v>49943.97</v>
      </c>
      <c r="F8" s="100"/>
      <c r="G8" s="100"/>
      <c r="H8" s="100"/>
      <c r="I8" s="100" t="n">
        <f aca="false">SUM(E8:H8)</f>
        <v>49943.97</v>
      </c>
      <c r="J8" s="256" t="n">
        <v>57761.3</v>
      </c>
      <c r="K8" s="256"/>
      <c r="L8" s="256"/>
      <c r="M8" s="256"/>
      <c r="N8" s="256" t="n">
        <f aca="false">SUM(J8:M8)</f>
        <v>57761.3</v>
      </c>
      <c r="O8" s="236" t="n">
        <v>109706.9</v>
      </c>
      <c r="P8" s="236"/>
      <c r="Q8" s="236"/>
      <c r="R8" s="236"/>
      <c r="S8" s="236" t="n">
        <f aca="false">SUM(D8:R8)</f>
        <v>332934.77</v>
      </c>
      <c r="T8" s="237"/>
      <c r="U8" s="237"/>
      <c r="V8" s="237"/>
      <c r="W8" s="237"/>
      <c r="X8" s="237"/>
    </row>
    <row r="9" s="240" customFormat="true" ht="18.75" hidden="false" customHeight="true" outlineLevel="0" collapsed="false">
      <c r="A9" s="238" t="n">
        <v>604</v>
      </c>
      <c r="B9" s="241" t="s">
        <v>595</v>
      </c>
      <c r="C9" s="123" t="n">
        <v>41</v>
      </c>
      <c r="D9" s="99"/>
      <c r="E9" s="100" t="n">
        <v>123147.45</v>
      </c>
      <c r="F9" s="100"/>
      <c r="G9" s="100"/>
      <c r="H9" s="100"/>
      <c r="I9" s="100" t="n">
        <f aca="false">SUM(E9:H9)</f>
        <v>123147.45</v>
      </c>
      <c r="J9" s="256" t="n">
        <v>123147.45</v>
      </c>
      <c r="K9" s="256"/>
      <c r="L9" s="256"/>
      <c r="M9" s="256"/>
      <c r="N9" s="256" t="n">
        <f aca="false">SUM(J9:M9)</f>
        <v>123147.45</v>
      </c>
      <c r="O9" s="236" t="n">
        <v>169286.95</v>
      </c>
      <c r="P9" s="236"/>
      <c r="Q9" s="236"/>
      <c r="R9" s="236"/>
      <c r="S9" s="236" t="n">
        <f aca="false">SUM(D9:R9)</f>
        <v>661876.75</v>
      </c>
      <c r="T9" s="237"/>
      <c r="U9" s="237"/>
      <c r="V9" s="237"/>
      <c r="W9" s="237"/>
      <c r="X9" s="237"/>
    </row>
    <row r="10" s="240" customFormat="true" ht="18.75" hidden="false" customHeight="true" outlineLevel="0" collapsed="false">
      <c r="A10" s="238" t="n">
        <v>611</v>
      </c>
      <c r="B10" s="241" t="s">
        <v>596</v>
      </c>
      <c r="C10" s="123" t="n">
        <v>42</v>
      </c>
      <c r="D10" s="99"/>
      <c r="E10" s="100"/>
      <c r="F10" s="100"/>
      <c r="G10" s="100"/>
      <c r="H10" s="100"/>
      <c r="I10" s="100"/>
      <c r="J10" s="256"/>
      <c r="K10" s="256"/>
      <c r="L10" s="256"/>
      <c r="M10" s="256"/>
      <c r="N10" s="256"/>
      <c r="O10" s="236"/>
      <c r="P10" s="236"/>
      <c r="Q10" s="236"/>
      <c r="R10" s="236"/>
      <c r="S10" s="236"/>
      <c r="T10" s="237"/>
      <c r="U10" s="237"/>
      <c r="V10" s="237"/>
      <c r="W10" s="237"/>
      <c r="X10" s="237"/>
    </row>
    <row r="11" customFormat="false" ht="18.75" hidden="false" customHeight="true" outlineLevel="0" collapsed="false">
      <c r="A11" s="238" t="n">
        <v>612</v>
      </c>
      <c r="B11" s="241" t="s">
        <v>597</v>
      </c>
      <c r="C11" s="123" t="n">
        <v>43</v>
      </c>
      <c r="D11" s="99"/>
      <c r="E11" s="100"/>
      <c r="F11" s="100"/>
      <c r="G11" s="100"/>
      <c r="H11" s="100"/>
      <c r="I11" s="100"/>
      <c r="J11" s="256"/>
      <c r="K11" s="256"/>
      <c r="L11" s="256"/>
      <c r="M11" s="256"/>
      <c r="N11" s="256"/>
      <c r="O11" s="236"/>
      <c r="P11" s="236"/>
      <c r="Q11" s="236"/>
      <c r="R11" s="236"/>
      <c r="S11" s="236"/>
      <c r="T11" s="237"/>
      <c r="U11" s="237"/>
      <c r="V11" s="237"/>
      <c r="W11" s="237"/>
      <c r="X11" s="237"/>
    </row>
    <row r="12" customFormat="false" ht="18.75" hidden="false" customHeight="true" outlineLevel="0" collapsed="false">
      <c r="A12" s="238" t="n">
        <v>613</v>
      </c>
      <c r="B12" s="241" t="s">
        <v>598</v>
      </c>
      <c r="C12" s="123" t="n">
        <v>44</v>
      </c>
      <c r="D12" s="99"/>
      <c r="E12" s="100"/>
      <c r="F12" s="100"/>
      <c r="G12" s="100"/>
      <c r="H12" s="100"/>
      <c r="I12" s="100"/>
      <c r="J12" s="256"/>
      <c r="K12" s="256"/>
      <c r="L12" s="256"/>
      <c r="M12" s="256"/>
      <c r="N12" s="256"/>
      <c r="O12" s="236"/>
      <c r="P12" s="236"/>
      <c r="Q12" s="236"/>
      <c r="R12" s="236"/>
      <c r="S12" s="236"/>
      <c r="T12" s="237"/>
      <c r="U12" s="237"/>
      <c r="V12" s="237"/>
      <c r="W12" s="237"/>
      <c r="X12" s="237"/>
    </row>
    <row r="13" customFormat="false" ht="18.75" hidden="false" customHeight="true" outlineLevel="0" collapsed="false">
      <c r="A13" s="238" t="n">
        <v>614</v>
      </c>
      <c r="B13" s="241" t="s">
        <v>599</v>
      </c>
      <c r="C13" s="123" t="n">
        <v>45</v>
      </c>
      <c r="D13" s="99"/>
      <c r="E13" s="100"/>
      <c r="F13" s="100"/>
      <c r="G13" s="100"/>
      <c r="H13" s="100"/>
      <c r="I13" s="100"/>
      <c r="J13" s="256"/>
      <c r="K13" s="256"/>
      <c r="L13" s="256"/>
      <c r="M13" s="256"/>
      <c r="N13" s="256"/>
      <c r="O13" s="236"/>
      <c r="P13" s="236"/>
      <c r="Q13" s="236"/>
      <c r="R13" s="236"/>
      <c r="S13" s="236"/>
      <c r="T13" s="237"/>
      <c r="U13" s="237"/>
      <c r="V13" s="237"/>
      <c r="W13" s="237"/>
      <c r="X13" s="237"/>
    </row>
    <row r="14" customFormat="false" ht="18.75" hidden="false" customHeight="true" outlineLevel="0" collapsed="false">
      <c r="A14" s="238" t="n">
        <v>621</v>
      </c>
      <c r="B14" s="241" t="s">
        <v>600</v>
      </c>
      <c r="C14" s="123" t="n">
        <v>46</v>
      </c>
      <c r="D14" s="99"/>
      <c r="E14" s="100"/>
      <c r="F14" s="100"/>
      <c r="G14" s="100"/>
      <c r="H14" s="100"/>
      <c r="I14" s="100"/>
      <c r="J14" s="256"/>
      <c r="K14" s="256"/>
      <c r="L14" s="256"/>
      <c r="M14" s="256"/>
      <c r="N14" s="256"/>
      <c r="O14" s="236"/>
      <c r="P14" s="236"/>
      <c r="Q14" s="236"/>
      <c r="R14" s="236"/>
      <c r="S14" s="236"/>
      <c r="T14" s="237"/>
      <c r="U14" s="237"/>
      <c r="V14" s="237"/>
      <c r="W14" s="237"/>
      <c r="X14" s="237"/>
    </row>
    <row r="15" customFormat="false" ht="18.75" hidden="false" customHeight="true" outlineLevel="0" collapsed="false">
      <c r="A15" s="238" t="n">
        <v>622</v>
      </c>
      <c r="B15" s="241" t="s">
        <v>601</v>
      </c>
      <c r="C15" s="123" t="n">
        <v>47</v>
      </c>
      <c r="D15" s="99"/>
      <c r="E15" s="100"/>
      <c r="F15" s="100"/>
      <c r="G15" s="100"/>
      <c r="H15" s="100"/>
      <c r="I15" s="100"/>
      <c r="J15" s="256"/>
      <c r="K15" s="256"/>
      <c r="L15" s="256"/>
      <c r="M15" s="256"/>
      <c r="N15" s="256"/>
      <c r="O15" s="236"/>
      <c r="P15" s="236"/>
      <c r="Q15" s="236"/>
      <c r="R15" s="236"/>
      <c r="S15" s="236"/>
      <c r="T15" s="237"/>
      <c r="U15" s="237"/>
      <c r="V15" s="237"/>
      <c r="W15" s="237"/>
      <c r="X15" s="237"/>
    </row>
    <row r="16" customFormat="false" ht="18.75" hidden="false" customHeight="true" outlineLevel="0" collapsed="false">
      <c r="A16" s="238" t="n">
        <v>623</v>
      </c>
      <c r="B16" s="241" t="s">
        <v>602</v>
      </c>
      <c r="C16" s="123" t="n">
        <v>48</v>
      </c>
      <c r="D16" s="99"/>
      <c r="E16" s="100"/>
      <c r="F16" s="100"/>
      <c r="G16" s="100"/>
      <c r="H16" s="100"/>
      <c r="I16" s="100"/>
      <c r="J16" s="256"/>
      <c r="K16" s="256"/>
      <c r="L16" s="256"/>
      <c r="M16" s="256"/>
      <c r="N16" s="256"/>
      <c r="O16" s="236"/>
      <c r="P16" s="236"/>
      <c r="Q16" s="236"/>
      <c r="R16" s="236"/>
      <c r="S16" s="236"/>
      <c r="T16" s="237"/>
      <c r="U16" s="237"/>
      <c r="V16" s="237"/>
      <c r="W16" s="237"/>
      <c r="X16" s="237"/>
    </row>
    <row r="17" s="240" customFormat="true" ht="18.75" hidden="false" customHeight="true" outlineLevel="0" collapsed="false">
      <c r="A17" s="238" t="n">
        <v>624</v>
      </c>
      <c r="B17" s="241" t="s">
        <v>603</v>
      </c>
      <c r="C17" s="123" t="n">
        <v>49</v>
      </c>
      <c r="D17" s="99"/>
      <c r="E17" s="100"/>
      <c r="F17" s="100"/>
      <c r="G17" s="100"/>
      <c r="H17" s="100"/>
      <c r="I17" s="100"/>
      <c r="J17" s="256"/>
      <c r="K17" s="256"/>
      <c r="L17" s="256"/>
      <c r="M17" s="256"/>
      <c r="N17" s="256"/>
      <c r="O17" s="236"/>
      <c r="P17" s="236"/>
      <c r="Q17" s="236"/>
      <c r="R17" s="236"/>
      <c r="S17" s="236"/>
      <c r="T17" s="237"/>
      <c r="U17" s="237"/>
      <c r="V17" s="237"/>
      <c r="W17" s="237"/>
      <c r="X17" s="237"/>
    </row>
    <row r="18" customFormat="false" ht="18.75" hidden="false" customHeight="true" outlineLevel="0" collapsed="false">
      <c r="A18" s="238" t="n">
        <v>641</v>
      </c>
      <c r="B18" s="241" t="s">
        <v>567</v>
      </c>
      <c r="C18" s="123" t="n">
        <v>50</v>
      </c>
      <c r="D18" s="99"/>
      <c r="E18" s="100"/>
      <c r="F18" s="100"/>
      <c r="G18" s="100"/>
      <c r="H18" s="100"/>
      <c r="I18" s="100"/>
      <c r="J18" s="256"/>
      <c r="K18" s="256"/>
      <c r="L18" s="256"/>
      <c r="M18" s="256"/>
      <c r="N18" s="256"/>
      <c r="O18" s="236"/>
      <c r="P18" s="236"/>
      <c r="Q18" s="236"/>
      <c r="R18" s="236"/>
      <c r="S18" s="236"/>
      <c r="T18" s="237"/>
      <c r="U18" s="237"/>
      <c r="V18" s="237"/>
      <c r="W18" s="237"/>
      <c r="X18" s="237"/>
    </row>
    <row r="19" customFormat="false" ht="18.75" hidden="false" customHeight="true" outlineLevel="0" collapsed="false">
      <c r="A19" s="238" t="n">
        <v>642</v>
      </c>
      <c r="B19" s="241" t="s">
        <v>568</v>
      </c>
      <c r="C19" s="123" t="n">
        <v>51</v>
      </c>
      <c r="D19" s="99"/>
      <c r="E19" s="100"/>
      <c r="F19" s="100"/>
      <c r="G19" s="100"/>
      <c r="H19" s="100"/>
      <c r="I19" s="100"/>
      <c r="J19" s="256"/>
      <c r="K19" s="256"/>
      <c r="L19" s="256"/>
      <c r="M19" s="256"/>
      <c r="N19" s="256"/>
      <c r="O19" s="236"/>
      <c r="P19" s="236"/>
      <c r="Q19" s="236"/>
      <c r="R19" s="236"/>
      <c r="S19" s="236" t="n">
        <f aca="false">SUM(D19:R19)</f>
        <v>0</v>
      </c>
      <c r="T19" s="237"/>
      <c r="U19" s="237"/>
      <c r="V19" s="237"/>
      <c r="W19" s="237"/>
      <c r="X19" s="237"/>
    </row>
    <row r="20" customFormat="false" ht="18.75" hidden="false" customHeight="true" outlineLevel="0" collapsed="false">
      <c r="A20" s="238" t="n">
        <v>643</v>
      </c>
      <c r="B20" s="241" t="s">
        <v>604</v>
      </c>
      <c r="C20" s="123" t="n">
        <v>52</v>
      </c>
      <c r="D20" s="99"/>
      <c r="E20" s="100"/>
      <c r="F20" s="100"/>
      <c r="G20" s="100"/>
      <c r="H20" s="100"/>
      <c r="I20" s="100"/>
      <c r="J20" s="256"/>
      <c r="K20" s="256"/>
      <c r="L20" s="256"/>
      <c r="M20" s="256"/>
      <c r="N20" s="256"/>
      <c r="O20" s="236"/>
      <c r="P20" s="236"/>
      <c r="Q20" s="236"/>
      <c r="R20" s="236"/>
      <c r="S20" s="236"/>
      <c r="T20" s="237"/>
      <c r="U20" s="237"/>
      <c r="V20" s="237"/>
      <c r="W20" s="237"/>
      <c r="X20" s="237"/>
    </row>
    <row r="21" customFormat="false" ht="18.75" hidden="false" customHeight="true" outlineLevel="0" collapsed="false">
      <c r="A21" s="238" t="n">
        <v>644</v>
      </c>
      <c r="B21" s="241" t="s">
        <v>570</v>
      </c>
      <c r="C21" s="123" t="n">
        <v>53</v>
      </c>
      <c r="D21" s="99" t="n">
        <v>0</v>
      </c>
      <c r="E21" s="100"/>
      <c r="F21" s="100"/>
      <c r="G21" s="100"/>
      <c r="H21" s="100"/>
      <c r="I21" s="100"/>
      <c r="J21" s="256" t="n">
        <f aca="false">D21+E21</f>
        <v>0</v>
      </c>
      <c r="K21" s="256"/>
      <c r="L21" s="256"/>
      <c r="M21" s="256"/>
      <c r="N21" s="256" t="n">
        <f aca="false">SUM(J21:M21)</f>
        <v>0</v>
      </c>
      <c r="O21" s="236" t="n">
        <f aca="false">I21+J21</f>
        <v>0</v>
      </c>
      <c r="P21" s="236"/>
      <c r="Q21" s="236"/>
      <c r="R21" s="236"/>
      <c r="S21" s="236" t="n">
        <f aca="false">SUM(D21:R21)</f>
        <v>0</v>
      </c>
      <c r="T21" s="237"/>
      <c r="U21" s="237"/>
      <c r="V21" s="237"/>
      <c r="W21" s="237"/>
      <c r="X21" s="237"/>
    </row>
    <row r="22" customFormat="false" ht="18.75" hidden="false" customHeight="true" outlineLevel="0" collapsed="false">
      <c r="A22" s="238" t="n">
        <v>645</v>
      </c>
      <c r="B22" s="241" t="s">
        <v>605</v>
      </c>
      <c r="C22" s="123" t="n">
        <v>54</v>
      </c>
      <c r="D22" s="99" t="n">
        <v>41009.61</v>
      </c>
      <c r="E22" s="100"/>
      <c r="F22" s="100"/>
      <c r="G22" s="100"/>
      <c r="H22" s="100"/>
      <c r="I22" s="100"/>
      <c r="J22" s="256" t="n">
        <v>41009.61</v>
      </c>
      <c r="K22" s="256"/>
      <c r="L22" s="256"/>
      <c r="M22" s="256"/>
      <c r="N22" s="256"/>
      <c r="O22" s="236"/>
      <c r="P22" s="236"/>
      <c r="Q22" s="236"/>
      <c r="R22" s="236"/>
      <c r="S22" s="236"/>
      <c r="T22" s="237"/>
      <c r="U22" s="237"/>
      <c r="V22" s="237"/>
      <c r="W22" s="237"/>
      <c r="X22" s="237"/>
    </row>
    <row r="23" customFormat="false" ht="18.75" hidden="false" customHeight="true" outlineLevel="0" collapsed="false">
      <c r="A23" s="238" t="n">
        <v>646</v>
      </c>
      <c r="B23" s="241" t="s">
        <v>606</v>
      </c>
      <c r="C23" s="123" t="n">
        <v>55</v>
      </c>
      <c r="D23" s="99"/>
      <c r="E23" s="100"/>
      <c r="F23" s="100"/>
      <c r="G23" s="100"/>
      <c r="H23" s="100"/>
      <c r="I23" s="100"/>
      <c r="J23" s="256"/>
      <c r="K23" s="256"/>
      <c r="L23" s="256"/>
      <c r="M23" s="256"/>
      <c r="N23" s="256"/>
      <c r="O23" s="236"/>
      <c r="P23" s="236"/>
      <c r="Q23" s="236"/>
      <c r="R23" s="236"/>
      <c r="S23" s="236"/>
      <c r="T23" s="237"/>
      <c r="U23" s="237"/>
      <c r="V23" s="237"/>
      <c r="W23" s="237"/>
      <c r="X23" s="237"/>
    </row>
    <row r="24" customFormat="false" ht="18.75" hidden="false" customHeight="true" outlineLevel="0" collapsed="false">
      <c r="A24" s="238" t="n">
        <v>647</v>
      </c>
      <c r="B24" s="241" t="s">
        <v>607</v>
      </c>
      <c r="C24" s="123" t="n">
        <v>56</v>
      </c>
      <c r="D24" s="99"/>
      <c r="E24" s="100"/>
      <c r="F24" s="100"/>
      <c r="G24" s="100"/>
      <c r="H24" s="100"/>
      <c r="I24" s="100"/>
      <c r="J24" s="256"/>
      <c r="K24" s="256"/>
      <c r="L24" s="256"/>
      <c r="M24" s="256"/>
      <c r="N24" s="256"/>
      <c r="O24" s="236" t="n">
        <v>4520.65</v>
      </c>
      <c r="P24" s="236"/>
      <c r="Q24" s="236"/>
      <c r="R24" s="236"/>
      <c r="S24" s="236"/>
      <c r="T24" s="237"/>
      <c r="U24" s="237"/>
      <c r="V24" s="237"/>
      <c r="W24" s="237"/>
      <c r="X24" s="237"/>
    </row>
    <row r="25" customFormat="false" ht="18.75" hidden="false" customHeight="true" outlineLevel="0" collapsed="false">
      <c r="A25" s="238" t="n">
        <v>648</v>
      </c>
      <c r="B25" s="241" t="s">
        <v>608</v>
      </c>
      <c r="C25" s="123" t="n">
        <v>57</v>
      </c>
      <c r="D25" s="99"/>
      <c r="E25" s="100"/>
      <c r="F25" s="100"/>
      <c r="G25" s="100"/>
      <c r="H25" s="100"/>
      <c r="I25" s="100"/>
      <c r="J25" s="256"/>
      <c r="K25" s="256"/>
      <c r="L25" s="256"/>
      <c r="M25" s="256"/>
      <c r="N25" s="256"/>
      <c r="O25" s="236"/>
      <c r="P25" s="236"/>
      <c r="Q25" s="236"/>
      <c r="R25" s="236"/>
      <c r="S25" s="236"/>
      <c r="T25" s="237"/>
      <c r="U25" s="237"/>
      <c r="V25" s="237"/>
      <c r="W25" s="237"/>
      <c r="X25" s="237"/>
    </row>
    <row r="26" customFormat="false" ht="18.75" hidden="false" customHeight="true" outlineLevel="0" collapsed="false">
      <c r="A26" s="238" t="n">
        <v>649</v>
      </c>
      <c r="B26" s="239" t="s">
        <v>609</v>
      </c>
      <c r="C26" s="123" t="n">
        <v>58</v>
      </c>
      <c r="D26" s="99" t="n">
        <v>91</v>
      </c>
      <c r="E26" s="100"/>
      <c r="F26" s="100"/>
      <c r="G26" s="100"/>
      <c r="H26" s="100"/>
      <c r="I26" s="100"/>
      <c r="J26" s="256" t="n">
        <v>91</v>
      </c>
      <c r="K26" s="256"/>
      <c r="L26" s="256"/>
      <c r="M26" s="256"/>
      <c r="N26" s="256"/>
      <c r="O26" s="236" t="n">
        <v>127.28</v>
      </c>
      <c r="P26" s="236"/>
      <c r="Q26" s="236"/>
      <c r="R26" s="236"/>
      <c r="S26" s="236"/>
      <c r="T26" s="237"/>
      <c r="U26" s="237"/>
      <c r="V26" s="237"/>
      <c r="W26" s="237"/>
      <c r="X26" s="237"/>
    </row>
    <row r="27" customFormat="false" ht="27" hidden="false" customHeight="true" outlineLevel="0" collapsed="false">
      <c r="A27" s="238" t="n">
        <v>651</v>
      </c>
      <c r="B27" s="241" t="s">
        <v>610</v>
      </c>
      <c r="C27" s="123" t="n">
        <v>59</v>
      </c>
      <c r="D27" s="99"/>
      <c r="E27" s="100"/>
      <c r="F27" s="100"/>
      <c r="G27" s="100"/>
      <c r="H27" s="100"/>
      <c r="I27" s="100"/>
      <c r="J27" s="256"/>
      <c r="K27" s="256"/>
      <c r="L27" s="256"/>
      <c r="M27" s="256"/>
      <c r="N27" s="256"/>
      <c r="O27" s="236"/>
      <c r="P27" s="236"/>
      <c r="Q27" s="236"/>
      <c r="R27" s="236"/>
      <c r="S27" s="236"/>
      <c r="T27" s="237"/>
      <c r="U27" s="237"/>
      <c r="V27" s="237"/>
      <c r="W27" s="237"/>
      <c r="X27" s="237"/>
    </row>
    <row r="28" customFormat="false" ht="18.75" hidden="false" customHeight="true" outlineLevel="0" collapsed="false">
      <c r="A28" s="238" t="n">
        <v>652</v>
      </c>
      <c r="B28" s="239" t="s">
        <v>611</v>
      </c>
      <c r="C28" s="123" t="n">
        <v>60</v>
      </c>
      <c r="D28" s="99"/>
      <c r="E28" s="100"/>
      <c r="F28" s="100"/>
      <c r="G28" s="100"/>
      <c r="H28" s="100"/>
      <c r="I28" s="100"/>
      <c r="J28" s="256"/>
      <c r="K28" s="256"/>
      <c r="L28" s="256"/>
      <c r="M28" s="256"/>
      <c r="N28" s="256"/>
      <c r="O28" s="236"/>
      <c r="P28" s="236"/>
      <c r="Q28" s="236"/>
      <c r="R28" s="236"/>
      <c r="S28" s="236"/>
      <c r="T28" s="237"/>
      <c r="U28" s="237"/>
      <c r="V28" s="237"/>
      <c r="W28" s="237"/>
      <c r="X28" s="237"/>
    </row>
    <row r="29" customFormat="false" ht="18.75" hidden="false" customHeight="true" outlineLevel="0" collapsed="false">
      <c r="A29" s="238" t="n">
        <v>653</v>
      </c>
      <c r="B29" s="239" t="s">
        <v>612</v>
      </c>
      <c r="C29" s="123" t="n">
        <v>61</v>
      </c>
      <c r="D29" s="99"/>
      <c r="E29" s="100"/>
      <c r="F29" s="100"/>
      <c r="G29" s="100"/>
      <c r="H29" s="100"/>
      <c r="I29" s="100"/>
      <c r="J29" s="256"/>
      <c r="K29" s="256"/>
      <c r="L29" s="256"/>
      <c r="M29" s="256"/>
      <c r="N29" s="256"/>
      <c r="O29" s="236"/>
      <c r="P29" s="236"/>
      <c r="Q29" s="236"/>
      <c r="R29" s="236"/>
      <c r="S29" s="236"/>
      <c r="T29" s="237"/>
      <c r="U29" s="237"/>
      <c r="V29" s="237"/>
      <c r="W29" s="237"/>
      <c r="X29" s="237"/>
    </row>
    <row r="30" customFormat="false" ht="18.75" hidden="false" customHeight="true" outlineLevel="0" collapsed="false">
      <c r="A30" s="238" t="n">
        <v>654</v>
      </c>
      <c r="B30" s="239" t="s">
        <v>613</v>
      </c>
      <c r="C30" s="123" t="n">
        <v>62</v>
      </c>
      <c r="D30" s="99"/>
      <c r="E30" s="100"/>
      <c r="F30" s="100"/>
      <c r="G30" s="100"/>
      <c r="H30" s="100"/>
      <c r="I30" s="100"/>
      <c r="J30" s="256"/>
      <c r="K30" s="256"/>
      <c r="L30" s="256"/>
      <c r="M30" s="256"/>
      <c r="N30" s="256"/>
      <c r="O30" s="236"/>
      <c r="P30" s="236"/>
      <c r="Q30" s="236"/>
      <c r="R30" s="236"/>
      <c r="S30" s="236"/>
      <c r="T30" s="237"/>
      <c r="U30" s="237"/>
      <c r="V30" s="237"/>
      <c r="W30" s="237"/>
      <c r="X30" s="237"/>
    </row>
    <row r="31" customFormat="false" ht="18.75" hidden="false" customHeight="true" outlineLevel="0" collapsed="false">
      <c r="A31" s="238" t="n">
        <v>655</v>
      </c>
      <c r="B31" s="239" t="s">
        <v>614</v>
      </c>
      <c r="C31" s="123" t="n">
        <v>63</v>
      </c>
      <c r="D31" s="99"/>
      <c r="E31" s="100"/>
      <c r="F31" s="100"/>
      <c r="G31" s="100"/>
      <c r="H31" s="100"/>
      <c r="I31" s="100"/>
      <c r="J31" s="256"/>
      <c r="K31" s="256"/>
      <c r="L31" s="256"/>
      <c r="M31" s="256"/>
      <c r="N31" s="256"/>
      <c r="O31" s="236"/>
      <c r="P31" s="236"/>
      <c r="Q31" s="236"/>
      <c r="R31" s="236"/>
      <c r="S31" s="236"/>
      <c r="T31" s="237"/>
      <c r="U31" s="237"/>
      <c r="V31" s="237"/>
      <c r="W31" s="237"/>
      <c r="X31" s="237"/>
    </row>
    <row r="32" customFormat="false" ht="18.75" hidden="false" customHeight="true" outlineLevel="0" collapsed="false">
      <c r="A32" s="238" t="n">
        <v>656</v>
      </c>
      <c r="B32" s="239" t="s">
        <v>615</v>
      </c>
      <c r="C32" s="123" t="n">
        <v>64</v>
      </c>
      <c r="D32" s="99"/>
      <c r="E32" s="100"/>
      <c r="F32" s="100"/>
      <c r="G32" s="100"/>
      <c r="H32" s="100"/>
      <c r="I32" s="100"/>
      <c r="J32" s="256"/>
      <c r="K32" s="256"/>
      <c r="L32" s="256"/>
      <c r="M32" s="256"/>
      <c r="N32" s="256"/>
      <c r="O32" s="236"/>
      <c r="P32" s="236"/>
      <c r="Q32" s="236"/>
      <c r="R32" s="236"/>
      <c r="S32" s="236"/>
      <c r="T32" s="237"/>
      <c r="U32" s="237"/>
      <c r="V32" s="237"/>
      <c r="W32" s="237"/>
      <c r="X32" s="237"/>
    </row>
    <row r="33" customFormat="false" ht="18.75" hidden="false" customHeight="true" outlineLevel="0" collapsed="false">
      <c r="A33" s="238" t="n">
        <v>657</v>
      </c>
      <c r="B33" s="239" t="s">
        <v>616</v>
      </c>
      <c r="C33" s="123" t="n">
        <v>65</v>
      </c>
      <c r="D33" s="99"/>
      <c r="E33" s="100"/>
      <c r="F33" s="100"/>
      <c r="G33" s="100"/>
      <c r="H33" s="100"/>
      <c r="I33" s="100"/>
      <c r="J33" s="256"/>
      <c r="K33" s="256"/>
      <c r="L33" s="256"/>
      <c r="M33" s="256"/>
      <c r="N33" s="256"/>
      <c r="O33" s="236"/>
      <c r="P33" s="236"/>
      <c r="Q33" s="236"/>
      <c r="R33" s="236"/>
      <c r="S33" s="236"/>
      <c r="T33" s="237"/>
      <c r="U33" s="237"/>
      <c r="V33" s="237"/>
      <c r="W33" s="237"/>
      <c r="X33" s="237"/>
    </row>
    <row r="34" customFormat="false" ht="18.75" hidden="false" customHeight="true" outlineLevel="0" collapsed="false">
      <c r="A34" s="238" t="n">
        <v>658</v>
      </c>
      <c r="B34" s="239" t="s">
        <v>617</v>
      </c>
      <c r="C34" s="123" t="n">
        <v>66</v>
      </c>
      <c r="D34" s="99"/>
      <c r="E34" s="100"/>
      <c r="F34" s="100"/>
      <c r="G34" s="100"/>
      <c r="H34" s="100"/>
      <c r="I34" s="100"/>
      <c r="J34" s="256"/>
      <c r="K34" s="256"/>
      <c r="L34" s="256"/>
      <c r="M34" s="256"/>
      <c r="N34" s="256"/>
      <c r="O34" s="236"/>
      <c r="P34" s="236"/>
      <c r="Q34" s="236"/>
      <c r="R34" s="236"/>
      <c r="S34" s="236"/>
      <c r="T34" s="237"/>
      <c r="U34" s="237"/>
      <c r="V34" s="237"/>
      <c r="W34" s="237"/>
      <c r="X34" s="237"/>
    </row>
    <row r="35" customFormat="false" ht="18.75" hidden="false" customHeight="true" outlineLevel="0" collapsed="false">
      <c r="A35" s="238" t="n">
        <v>661</v>
      </c>
      <c r="B35" s="239" t="s">
        <v>618</v>
      </c>
      <c r="C35" s="123" t="n">
        <v>67</v>
      </c>
      <c r="D35" s="99"/>
      <c r="E35" s="100"/>
      <c r="F35" s="100"/>
      <c r="G35" s="100"/>
      <c r="H35" s="100"/>
      <c r="I35" s="100"/>
      <c r="J35" s="256"/>
      <c r="K35" s="256"/>
      <c r="L35" s="256"/>
      <c r="M35" s="256"/>
      <c r="N35" s="256"/>
      <c r="O35" s="236"/>
      <c r="P35" s="236"/>
      <c r="Q35" s="236"/>
      <c r="R35" s="236"/>
      <c r="S35" s="236"/>
      <c r="T35" s="237"/>
      <c r="U35" s="237"/>
      <c r="V35" s="237"/>
      <c r="W35" s="237"/>
      <c r="X35" s="237"/>
    </row>
    <row r="36" customFormat="false" ht="18.75" hidden="false" customHeight="true" outlineLevel="0" collapsed="false">
      <c r="A36" s="238" t="n">
        <v>662</v>
      </c>
      <c r="B36" s="239" t="s">
        <v>619</v>
      </c>
      <c r="C36" s="123" t="n">
        <v>68</v>
      </c>
      <c r="D36" s="99" t="n">
        <v>174961.58</v>
      </c>
      <c r="E36" s="100"/>
      <c r="F36" s="100"/>
      <c r="G36" s="100"/>
      <c r="H36" s="100"/>
      <c r="I36" s="100"/>
      <c r="J36" s="256" t="n">
        <v>174961.58</v>
      </c>
      <c r="K36" s="256"/>
      <c r="L36" s="256"/>
      <c r="M36" s="256"/>
      <c r="N36" s="256" t="n">
        <f aca="false">SUM(J36:M36)</f>
        <v>174961.58</v>
      </c>
      <c r="O36" s="236" t="n">
        <v>287367.48</v>
      </c>
      <c r="P36" s="236"/>
      <c r="Q36" s="236"/>
      <c r="R36" s="236"/>
      <c r="S36" s="236" t="n">
        <f aca="false">SUM(D36:R36)</f>
        <v>812252.22</v>
      </c>
      <c r="T36" s="237"/>
      <c r="U36" s="237"/>
      <c r="V36" s="237"/>
      <c r="W36" s="237"/>
      <c r="X36" s="237"/>
    </row>
    <row r="37" customFormat="false" ht="18.75" hidden="false" customHeight="true" outlineLevel="0" collapsed="false">
      <c r="A37" s="238" t="n">
        <v>663</v>
      </c>
      <c r="B37" s="239" t="s">
        <v>620</v>
      </c>
      <c r="C37" s="123" t="n">
        <v>69</v>
      </c>
      <c r="D37" s="99" t="n">
        <v>22243.48</v>
      </c>
      <c r="E37" s="100"/>
      <c r="F37" s="100"/>
      <c r="G37" s="100"/>
      <c r="H37" s="100"/>
      <c r="I37" s="100"/>
      <c r="J37" s="256" t="n">
        <f aca="false">D37+E37</f>
        <v>22243.48</v>
      </c>
      <c r="K37" s="256"/>
      <c r="L37" s="256"/>
      <c r="M37" s="256"/>
      <c r="N37" s="256" t="n">
        <f aca="false">SUM(J37:M37)</f>
        <v>22243.48</v>
      </c>
      <c r="O37" s="236" t="n">
        <v>1597.94</v>
      </c>
      <c r="P37" s="236"/>
      <c r="Q37" s="236"/>
      <c r="R37" s="236"/>
      <c r="S37" s="236" t="n">
        <f aca="false">SUM(D37:R37)</f>
        <v>68328.38</v>
      </c>
      <c r="T37" s="237"/>
      <c r="U37" s="237"/>
      <c r="V37" s="237"/>
      <c r="W37" s="237"/>
      <c r="X37" s="237"/>
    </row>
    <row r="38" customFormat="false" ht="18.75" hidden="false" customHeight="true" outlineLevel="0" collapsed="false">
      <c r="A38" s="238" t="n">
        <v>664</v>
      </c>
      <c r="B38" s="239" t="s">
        <v>621</v>
      </c>
      <c r="C38" s="123" t="n">
        <v>70</v>
      </c>
      <c r="D38" s="99" t="n">
        <v>1558</v>
      </c>
      <c r="E38" s="100"/>
      <c r="F38" s="100"/>
      <c r="G38" s="100"/>
      <c r="H38" s="100"/>
      <c r="I38" s="100"/>
      <c r="J38" s="256" t="n">
        <v>1558</v>
      </c>
      <c r="K38" s="256"/>
      <c r="L38" s="256"/>
      <c r="M38" s="256"/>
      <c r="N38" s="256" t="n">
        <f aca="false">SUM(J38:M38)</f>
        <v>1558</v>
      </c>
      <c r="O38" s="236" t="n">
        <v>1194</v>
      </c>
      <c r="P38" s="236"/>
      <c r="Q38" s="236"/>
      <c r="R38" s="236"/>
      <c r="S38" s="236" t="n">
        <f aca="false">SUM(D38:R38)</f>
        <v>5868</v>
      </c>
      <c r="T38" s="237"/>
      <c r="U38" s="237"/>
      <c r="V38" s="237"/>
      <c r="W38" s="237"/>
      <c r="X38" s="237"/>
    </row>
    <row r="39" customFormat="false" ht="18.75" hidden="false" customHeight="true" outlineLevel="0" collapsed="false">
      <c r="A39" s="238" t="n">
        <v>665</v>
      </c>
      <c r="B39" s="239" t="s">
        <v>622</v>
      </c>
      <c r="C39" s="123" t="n">
        <v>71</v>
      </c>
      <c r="D39" s="99" t="n">
        <v>4658.88</v>
      </c>
      <c r="E39" s="100"/>
      <c r="F39" s="100"/>
      <c r="G39" s="100"/>
      <c r="H39" s="100"/>
      <c r="I39" s="100"/>
      <c r="J39" s="256" t="n">
        <f aca="false">D39+E39</f>
        <v>4658.88</v>
      </c>
      <c r="K39" s="256"/>
      <c r="L39" s="256"/>
      <c r="M39" s="256"/>
      <c r="N39" s="256" t="n">
        <f aca="false">SUM(J39:M39)</f>
        <v>4658.88</v>
      </c>
      <c r="O39" s="236" t="n">
        <v>3296.18</v>
      </c>
      <c r="P39" s="236"/>
      <c r="Q39" s="236"/>
      <c r="R39" s="236"/>
      <c r="S39" s="236" t="n">
        <f aca="false">SUM(D39:R39)</f>
        <v>17272.82</v>
      </c>
      <c r="T39" s="237"/>
      <c r="U39" s="237"/>
      <c r="V39" s="237"/>
      <c r="W39" s="237"/>
      <c r="X39" s="237"/>
    </row>
    <row r="40" customFormat="false" ht="18.75" hidden="false" customHeight="true" outlineLevel="0" collapsed="false">
      <c r="A40" s="238" t="n">
        <v>667</v>
      </c>
      <c r="B40" s="239" t="s">
        <v>623</v>
      </c>
      <c r="C40" s="123" t="n">
        <v>72</v>
      </c>
      <c r="D40" s="99"/>
      <c r="E40" s="100"/>
      <c r="F40" s="100"/>
      <c r="G40" s="100"/>
      <c r="H40" s="100"/>
      <c r="I40" s="100"/>
      <c r="J40" s="256"/>
      <c r="K40" s="256"/>
      <c r="L40" s="256"/>
      <c r="M40" s="256"/>
      <c r="N40" s="256"/>
      <c r="O40" s="236"/>
      <c r="P40" s="236"/>
      <c r="Q40" s="236"/>
      <c r="R40" s="236"/>
      <c r="S40" s="236"/>
      <c r="T40" s="237"/>
      <c r="U40" s="237"/>
      <c r="V40" s="237"/>
      <c r="W40" s="237"/>
      <c r="X40" s="237"/>
    </row>
    <row r="41" customFormat="false" ht="18.75" hidden="false" customHeight="true" outlineLevel="0" collapsed="false">
      <c r="A41" s="238" t="n">
        <v>691</v>
      </c>
      <c r="B41" s="239" t="s">
        <v>624</v>
      </c>
      <c r="C41" s="123" t="n">
        <v>73</v>
      </c>
      <c r="D41" s="99" t="n">
        <v>189635.55</v>
      </c>
      <c r="E41" s="100"/>
      <c r="F41" s="100"/>
      <c r="G41" s="100"/>
      <c r="H41" s="100"/>
      <c r="I41" s="100"/>
      <c r="J41" s="256" t="n">
        <f aca="false">D41+E41</f>
        <v>189635.55</v>
      </c>
      <c r="K41" s="256"/>
      <c r="L41" s="256"/>
      <c r="M41" s="256"/>
      <c r="N41" s="256" t="n">
        <f aca="false">SUM(J41:M41)</f>
        <v>189635.55</v>
      </c>
      <c r="O41" s="236" t="n">
        <v>101914.77</v>
      </c>
      <c r="P41" s="236"/>
      <c r="Q41" s="236"/>
      <c r="R41" s="236"/>
      <c r="S41" s="236" t="n">
        <f aca="false">SUM(D41:R41)</f>
        <v>670821.42</v>
      </c>
      <c r="T41" s="237"/>
      <c r="U41" s="237"/>
      <c r="V41" s="237"/>
      <c r="W41" s="237"/>
      <c r="X41" s="237"/>
    </row>
    <row r="42" customFormat="false" ht="18.75" hidden="false" customHeight="true" outlineLevel="0" collapsed="false">
      <c r="A42" s="257" t="s">
        <v>625</v>
      </c>
      <c r="B42" s="257"/>
      <c r="C42" s="123" t="n">
        <v>74</v>
      </c>
      <c r="D42" s="258" t="n">
        <f aca="false">SUM(D8:D41)</f>
        <v>441975.43</v>
      </c>
      <c r="E42" s="259" t="n">
        <f aca="false">SUM(E8:E41)</f>
        <v>173091.42</v>
      </c>
      <c r="F42" s="259"/>
      <c r="G42" s="259"/>
      <c r="H42" s="259"/>
      <c r="I42" s="259" t="n">
        <f aca="false">SUM(I8:I41)</f>
        <v>173091.42</v>
      </c>
      <c r="J42" s="260" t="n">
        <f aca="false">SUM(J8:J41)</f>
        <v>615066.85</v>
      </c>
      <c r="K42" s="260"/>
      <c r="L42" s="260"/>
      <c r="M42" s="260"/>
      <c r="N42" s="260" t="n">
        <f aca="false">SUM(J42:M42)</f>
        <v>615066.85</v>
      </c>
      <c r="O42" s="261" t="n">
        <v>679012.15</v>
      </c>
      <c r="P42" s="261"/>
      <c r="Q42" s="261"/>
      <c r="R42" s="261"/>
      <c r="S42" s="261" t="n">
        <f aca="false">SUM(D42:R42)</f>
        <v>2697304.12</v>
      </c>
      <c r="T42" s="246"/>
      <c r="U42" s="246"/>
      <c r="V42" s="246"/>
      <c r="W42" s="246"/>
      <c r="X42" s="246"/>
    </row>
    <row r="43" customFormat="false" ht="18.75" hidden="false" customHeight="true" outlineLevel="0" collapsed="false">
      <c r="A43" s="257" t="s">
        <v>626</v>
      </c>
      <c r="B43" s="257"/>
      <c r="C43" s="123" t="n">
        <v>75</v>
      </c>
      <c r="D43" s="258" t="n">
        <f aca="false">+D42-Náklady!D44</f>
        <v>113060.61</v>
      </c>
      <c r="E43" s="259" t="n">
        <f aca="false">+E42-Náklady!E44</f>
        <v>-105196</v>
      </c>
      <c r="F43" s="259"/>
      <c r="G43" s="259"/>
      <c r="H43" s="259"/>
      <c r="I43" s="259"/>
      <c r="J43" s="260" t="n">
        <f aca="false">+J42-Náklady!J44</f>
        <v>7864.6100000001</v>
      </c>
      <c r="K43" s="260"/>
      <c r="L43" s="260"/>
      <c r="M43" s="260"/>
      <c r="N43" s="260"/>
      <c r="O43" s="261" t="n">
        <f aca="false">+O42-Náklady!O44</f>
        <v>-130491.15</v>
      </c>
      <c r="P43" s="261"/>
      <c r="Q43" s="261"/>
      <c r="R43" s="261"/>
      <c r="S43" s="261"/>
      <c r="T43" s="246"/>
      <c r="U43" s="246"/>
      <c r="V43" s="246"/>
      <c r="W43" s="246"/>
      <c r="X43" s="246"/>
    </row>
    <row r="44" customFormat="false" ht="18.75" hidden="false" customHeight="true" outlineLevel="0" collapsed="false">
      <c r="A44" s="238" t="n">
        <v>591</v>
      </c>
      <c r="B44" s="239" t="s">
        <v>627</v>
      </c>
      <c r="C44" s="123" t="n">
        <v>76</v>
      </c>
      <c r="D44" s="99" t="n">
        <v>0</v>
      </c>
      <c r="E44" s="100" t="n">
        <v>-575.87</v>
      </c>
      <c r="F44" s="100"/>
      <c r="G44" s="100"/>
      <c r="H44" s="100"/>
      <c r="I44" s="100"/>
      <c r="J44" s="256" t="n">
        <f aca="false">D44+E44</f>
        <v>-575.87</v>
      </c>
      <c r="K44" s="256"/>
      <c r="L44" s="256"/>
      <c r="M44" s="256"/>
      <c r="N44" s="256"/>
      <c r="O44" s="236"/>
      <c r="P44" s="236"/>
      <c r="Q44" s="236"/>
      <c r="R44" s="236"/>
      <c r="S44" s="236"/>
      <c r="T44" s="237"/>
      <c r="U44" s="237"/>
      <c r="V44" s="237"/>
      <c r="W44" s="237"/>
      <c r="X44" s="237"/>
    </row>
    <row r="45" customFormat="false" ht="18.75" hidden="false" customHeight="true" outlineLevel="0" collapsed="false">
      <c r="A45" s="238" t="n">
        <v>595</v>
      </c>
      <c r="B45" s="239" t="s">
        <v>628</v>
      </c>
      <c r="C45" s="123" t="n">
        <v>77</v>
      </c>
      <c r="D45" s="99"/>
      <c r="E45" s="100"/>
      <c r="F45" s="100"/>
      <c r="G45" s="100"/>
      <c r="H45" s="100"/>
      <c r="I45" s="100"/>
      <c r="J45" s="256"/>
      <c r="K45" s="256"/>
      <c r="L45" s="256"/>
      <c r="M45" s="256"/>
      <c r="N45" s="256"/>
      <c r="O45" s="236"/>
      <c r="P45" s="236"/>
      <c r="Q45" s="236"/>
      <c r="R45" s="236"/>
      <c r="S45" s="236" t="n">
        <f aca="false">SUM(S8:S42)</f>
        <v>5266658.48</v>
      </c>
      <c r="T45" s="237"/>
      <c r="U45" s="237"/>
      <c r="V45" s="237"/>
      <c r="W45" s="237"/>
      <c r="X45" s="237"/>
    </row>
    <row r="46" s="240" customFormat="true" ht="24.75" hidden="false" customHeight="true" outlineLevel="0" collapsed="false">
      <c r="A46" s="262" t="s">
        <v>629</v>
      </c>
      <c r="B46" s="262"/>
      <c r="C46" s="127" t="n">
        <v>78</v>
      </c>
      <c r="D46" s="243" t="n">
        <v>113060.61</v>
      </c>
      <c r="E46" s="244" t="n">
        <v>-105771.87</v>
      </c>
      <c r="F46" s="244"/>
      <c r="G46" s="244"/>
      <c r="H46" s="244"/>
      <c r="I46" s="244"/>
      <c r="J46" s="263" t="n">
        <v>7288.74</v>
      </c>
      <c r="K46" s="263"/>
      <c r="L46" s="263"/>
      <c r="M46" s="263"/>
      <c r="N46" s="263"/>
      <c r="O46" s="245" t="n">
        <v>-130491.15</v>
      </c>
      <c r="P46" s="245"/>
      <c r="Q46" s="245"/>
      <c r="R46" s="245"/>
      <c r="S46" s="245"/>
      <c r="T46" s="246"/>
      <c r="U46" s="246"/>
      <c r="V46" s="246"/>
      <c r="W46" s="246"/>
      <c r="X46" s="246"/>
    </row>
    <row r="47" customFormat="false" ht="20.1" hidden="false" customHeight="true" outlineLevel="0" collapsed="false">
      <c r="A47" s="247"/>
      <c r="B47" s="247"/>
      <c r="C47" s="13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</row>
    <row r="48" customFormat="false" ht="20.1" hidden="false" customHeight="true" outlineLevel="0" collapsed="false">
      <c r="D48" s="1"/>
      <c r="O48" s="172" t="s">
        <v>630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7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A42:B42"/>
    <mergeCell ref="E42:I42"/>
    <mergeCell ref="J42:N42"/>
    <mergeCell ref="O42:S42"/>
    <mergeCell ref="T42:X42"/>
    <mergeCell ref="A43:B43"/>
    <mergeCell ref="E43:I43"/>
    <mergeCell ref="J43:N43"/>
    <mergeCell ref="O43:S43"/>
    <mergeCell ref="T43:X43"/>
    <mergeCell ref="E44:I44"/>
    <mergeCell ref="J44:N44"/>
    <mergeCell ref="O44:S44"/>
    <mergeCell ref="T44:X44"/>
    <mergeCell ref="E45:I45"/>
    <mergeCell ref="J45:N45"/>
    <mergeCell ref="O45:S45"/>
    <mergeCell ref="T45:X45"/>
    <mergeCell ref="A46:B46"/>
    <mergeCell ref="E46:I46"/>
    <mergeCell ref="J46:N46"/>
    <mergeCell ref="O46:S46"/>
    <mergeCell ref="T46:X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LibreOffice/5.3.3.2$Windows_X86_64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/>
  <cp:lastPrinted>2021-03-05T14:45:10Z</cp:lastPrinted>
  <dcterms:modified xsi:type="dcterms:W3CDTF">2021-03-05T14:45:18Z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