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UDITY\AUDITY 2020\2020 Kúpele Lučivná as\2_TESTOVANIE\DATA\2020 RUZ\"/>
    </mc:Choice>
  </mc:AlternateContent>
  <xr:revisionPtr revIDLastSave="0" documentId="8_{DA3136BD-BFC2-4977-AC28-2F33A82C6244}" xr6:coauthVersionLast="46" xr6:coauthVersionMax="46" xr10:uidLastSave="{00000000-0000-0000-0000-000000000000}"/>
  <bookViews>
    <workbookView xWindow="-120" yWindow="-120" windowWidth="23280" windowHeight="12600" xr2:uid="{3D4F653F-0244-4A53-9449-3B1DBE581D87}"/>
  </bookViews>
  <sheets>
    <sheet name="CASH FLOW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hidden="1">#REF!</definedName>
    <definedName name="cisla2lo">[4]Sheet1!$D$4:$E$66</definedName>
    <definedName name="cislalo">[4]Sheet1!$E$5:$J$45,[4]Sheet1!$E$50:$J$69,[4]Sheet1!$G$75:$J$88,[4]Sheet1!$G$92:$J$128</definedName>
    <definedName name="ClientName">[4]Sheet2!$F$5</definedName>
    <definedName name="Čiastka_pôžičky">'[5]Plán amortizácie pôžičky'!$D$3</definedName>
    <definedName name="D_TKA">[6]Doplněk!$G$24</definedName>
    <definedName name="ert" hidden="1">#REF!</definedName>
    <definedName name="FWT_activation_proceeds" localSheetId="0">#REF!</definedName>
    <definedName name="FWT_activation_proceeds">#REF!</definedName>
    <definedName name="FWT_age_structure_of_claims_1">#REF!</definedName>
    <definedName name="FWT_age_structure_of_claims_2">#REF!</definedName>
    <definedName name="FWT_assets_leased_under_finance_lease">#REF!</definedName>
    <definedName name="FWT_awards_short_term_financial_assets">#REF!</definedName>
    <definedName name="FWT_balance_sheet_items">#REF!</definedName>
    <definedName name="FWT_bonds_issued">#REF!</definedName>
    <definedName name="FWT_construction_contracts_1">#REF!</definedName>
    <definedName name="FWT_construction_contracts_2">#REF!</definedName>
    <definedName name="FWT_construction_contracts_3">#REF!</definedName>
    <definedName name="FWT_construction_contracts_4">#REF!</definedName>
    <definedName name="FWT_Contingent_assets">#REF!</definedName>
    <definedName name="FWT_contingent_liabilities_1">#REF!</definedName>
    <definedName name="FWT_contingent_liabilities_2">#REF!</definedName>
    <definedName name="FWT_cost">#REF!</definedName>
    <definedName name="FWT_debt_securities_held_to_maturity">#REF!</definedName>
    <definedName name="FWT_debts_secured_by_a_lien">#REF!</definedName>
    <definedName name="FWT_derivatives_for_the_current_period_1">#REF!</definedName>
    <definedName name="FWT_derivatives_for_the_current_period_2">#REF!</definedName>
    <definedName name="FWT_development_of_provision_for_ST_FA_1">#REF!</definedName>
    <definedName name="FWT_development_of_provision_for_ST_FA_2">#REF!</definedName>
    <definedName name="FWT_distribution_of_the_profit_or_loss_1">#REF!</definedName>
    <definedName name="FWT_distribution_of_the_profit_or_loss_2">#REF!</definedName>
    <definedName name="FWT_DTA_or_DTL_1">#REF!</definedName>
    <definedName name="FWT_financial_leasing_1">#REF!</definedName>
    <definedName name="FWT_change_in_inventory">#REF!</definedName>
    <definedName name="FWT_changes_in_equity_1">#REF!</definedName>
    <definedName name="FWT_changes_in_equity_2">#REF!</definedName>
    <definedName name="FWT_Income_Tax_1">#REF!</definedName>
    <definedName name="FWT_Income_Tax_2">#REF!</definedName>
    <definedName name="FWT_items_secured_derivatives">#REF!</definedName>
    <definedName name="FWT_liabilities">#REF!</definedName>
    <definedName name="FWT_liabilities_of_the_social_fund">#REF!</definedName>
    <definedName name="FWT_loans_1">#REF!</definedName>
    <definedName name="FWT_loans_2">#REF!</definedName>
    <definedName name="FWT_loans_3">#REF!</definedName>
    <definedName name="FWT_long_term_financial_assets_4">#REF!</definedName>
    <definedName name="FWT_long_term_loans_granted">#REF!</definedName>
    <definedName name="FWT_net_turnover">#REF!</definedName>
    <definedName name="FWT_NUMBER_OF_EMPLOYEES">#REF!</definedName>
    <definedName name="FWT_provision_for_claims">#REF!</definedName>
    <definedName name="FWT_provision_for_inventory_1">#REF!</definedName>
    <definedName name="FWT_provision_for_inventory_2">#REF!</definedName>
    <definedName name="FWT_provision_for_inventory_3">#REF!</definedName>
    <definedName name="FWT_remuneration">#REF!</definedName>
    <definedName name="FWT_reserves">#REF!</definedName>
    <definedName name="FWT_reserves_2">#REF!</definedName>
    <definedName name="FWT_sales">#REF!</definedName>
    <definedName name="FWT_short_term_financial_assets_1">#REF!</definedName>
    <definedName name="FWT_short_term_financial_assets_2">#REF!</definedName>
    <definedName name="FWT_significant_accruals_asset">#REF!</definedName>
    <definedName name="FWT_significant_accruals_liability">#REF!</definedName>
    <definedName name="FWT_Structure_of_shareholders_1">#REF!</definedName>
    <definedName name="FWT_Structure_of_shareholders_2">#REF!</definedName>
    <definedName name="FWT_transaction_with_RP_1">#REF!</definedName>
    <definedName name="FWT_transaction_with_RP_2">#REF!</definedName>
    <definedName name="FWT_transaction_with_RP_3">#REF!</definedName>
    <definedName name="FWT_transfer_CF1" localSheetId="0">'CASH FLOW '!$B$3:$D$26</definedName>
    <definedName name="FWT_transfer_CF1">#REF!</definedName>
    <definedName name="FWT_transfer_CF2" localSheetId="0">'CASH FLOW '!$B$28:$D$61</definedName>
    <definedName name="FWT_transfer_CF2">#REF!</definedName>
    <definedName name="FWT_transfer_FA1" localSheetId="0">#REF!</definedName>
    <definedName name="FWT_transfer_FA1">#REF!</definedName>
    <definedName name="FWT_transfer_FA2">#REF!</definedName>
    <definedName name="FWT_transfer_FA3">#REF!</definedName>
    <definedName name="FWT_transfer_IA1">#REF!</definedName>
    <definedName name="FWT_transfer_IA2">#REF!</definedName>
    <definedName name="FWT_transfer_IA3">#REF!</definedName>
    <definedName name="FWT_transfer_TA1">#REF!</definedName>
    <definedName name="FWT_transfer_TA2">#REF!</definedName>
    <definedName name="FWT_transfer_TA3">#REF!</definedName>
    <definedName name="Konc_zost">'[5]Plán amortizácie pôžičky'!$I$13:$I$490</definedName>
    <definedName name="_xlnm.Print_Area" localSheetId="0">'CASH FLOW '!$B$1:$D$26</definedName>
    <definedName name="Počet_platieb">MATCH(0.01,[0]!Konc_zost,-1)+1</definedName>
    <definedName name="Q" localSheetId="0">#REF!</definedName>
    <definedName name="Q">#REF!</definedName>
    <definedName name="QQQQQQQ">'[7]ISA 200 riz obl'!$I$34</definedName>
    <definedName name="R_001">[6]Rozvaha!$K$5</definedName>
    <definedName name="R_003">[6]Rozvaha!$K$7</definedName>
    <definedName name="R_028">[6]Rozvaha!$K$32</definedName>
    <definedName name="R_029">[6]Rozvaha!$K$33</definedName>
    <definedName name="R_036">[6]Rozvaha!$K$40</definedName>
    <definedName name="R_042">[6]Rozvaha!$K$46</definedName>
    <definedName name="R_052">[6]Rozvaha!$K$56</definedName>
    <definedName name="R_053">[6]Rozvaha!$K$57</definedName>
    <definedName name="R_062">[6]Rozvaha!$I$70</definedName>
    <definedName name="R_079">[6]Rozvaha!$I$87</definedName>
    <definedName name="R_091">[6]Rozvaha!$I$99</definedName>
    <definedName name="R_101">[6]Rozvaha!$I$109</definedName>
    <definedName name="Roky_pôžičky">'[5]Plán amortizácie pôžičky'!$D$5</definedName>
    <definedName name="s" localSheetId="0" hidden="1">#REF!</definedName>
    <definedName name="s" hidden="1">#REF!</definedName>
    <definedName name="tabulka1">#REF!</definedName>
    <definedName name="tabulka10">#REF!</definedName>
    <definedName name="tabulka11">#REF!</definedName>
    <definedName name="tabulka12">#REF!</definedName>
    <definedName name="tabulka13">#REF!</definedName>
    <definedName name="tabulka14">#REF!</definedName>
    <definedName name="tabulka15">#REF!</definedName>
    <definedName name="tabulka16">#REF!</definedName>
    <definedName name="tabulka17">#REF!</definedName>
    <definedName name="tabulka18">#REF!</definedName>
    <definedName name="tabulka19">#REF!</definedName>
    <definedName name="tabulka2">#REF!</definedName>
    <definedName name="tabulka20">#REF!</definedName>
    <definedName name="tabulka21">#REF!</definedName>
    <definedName name="tabulka22">#REF!</definedName>
    <definedName name="tabulka23">#REF!</definedName>
    <definedName name="tabulka24">#REF!</definedName>
    <definedName name="tabulka25">#REF!</definedName>
    <definedName name="tabulka26">#REF!</definedName>
    <definedName name="tabulka27">#REF!</definedName>
    <definedName name="tabulka28">#REF!</definedName>
    <definedName name="tabulka29">#REF!</definedName>
    <definedName name="tabulka3">#REF!</definedName>
    <definedName name="tabulka30">#REF!</definedName>
    <definedName name="tabulka31">#REF!</definedName>
    <definedName name="tabulka32">#REF!</definedName>
    <definedName name="tabulka33">#REF!</definedName>
    <definedName name="tabulka34">#REF!</definedName>
    <definedName name="tabulka35">#REF!</definedName>
    <definedName name="tabulka36">#REF!</definedName>
    <definedName name="tabulka37">#REF!</definedName>
    <definedName name="tabulka38" localSheetId="0">'CASH FLOW '!$B$28:$D$61</definedName>
    <definedName name="tabulka38">#REF!</definedName>
    <definedName name="tabulka39" localSheetId="0">'CASH FLOW '!$B$3:$D$26</definedName>
    <definedName name="tabulka39">#REF!</definedName>
    <definedName name="tabulka4">#REF!</definedName>
    <definedName name="tabulka41">#REF!</definedName>
    <definedName name="tabulka42">#REF!</definedName>
    <definedName name="tabulka5">#REF!</definedName>
    <definedName name="tabulka6">#REF!</definedName>
    <definedName name="tabulka7">#REF!</definedName>
    <definedName name="tabulka8">#REF!</definedName>
    <definedName name="tabulkaxxx">#REF!</definedName>
    <definedName name="ťž">#REF!</definedName>
    <definedName name="Účty">[4]Sheet3!$A$4:$BF$371</definedName>
    <definedName name="Úroková_sadzba">'[5]Plán amortizácie pôžičky'!$D$4</definedName>
    <definedName name="V_02">[6]Výsledovka!$I$6</definedName>
    <definedName name="V_05">[6]Výsledovka!$I$9</definedName>
    <definedName name="V_08">[6]Výsledovka!$I$12</definedName>
    <definedName name="V_11">[6]Výsledovka!$I$15</definedName>
    <definedName name="V_12">[6]Výsledovka!$I$16</definedName>
    <definedName name="V_18">[6]Výsledovka!$I$22</definedName>
    <definedName name="V_30">[6]Výsledovka!$I$34</definedName>
    <definedName name="V_32">[6]Výsledovka!$I$36</definedName>
    <definedName name="V_41">[6]Výsledovka!$I$45</definedName>
    <definedName name="V_42">[6]Výsledovka!$I$46</definedName>
    <definedName name="V_53">[6]Výsledovka!$I$57</definedName>
    <definedName name="V_60">[6]Výsledovka!$I$64</definedName>
    <definedName name="V_61">[6]Výsledovka!$I$65</definedName>
    <definedName name="VER_CF_BALANCES">#REF!</definedName>
    <definedName name="VER_SH_RATIOS" localSheetId="0">#REF!</definedName>
    <definedName name="VER_SH_RATIOS">#REF!</definedName>
    <definedName name="VER_SCH_10">#REF!</definedName>
    <definedName name="VER_SCH_14">#REF!</definedName>
    <definedName name="VER_SCH_2">#REF!</definedName>
    <definedName name="VER_SCH_7">#REF!</definedName>
    <definedName name="Visit">[4]Sheet2!$I$3</definedName>
    <definedName name="Y">'[7]ISA 200 riz obl'!$I$45</definedName>
    <definedName name="YearEnd">[4]Sheet2!$I$2</definedName>
    <definedName name="Z_EC7B57F8_A749_42A6_A9E0_425BF4BAD417_.wvu.PrintArea" localSheetId="0" hidden="1">'CASH FLOW '!$B$1:$D$26</definedName>
    <definedName name="Začiatok_pôžičky">'[5]Plán amortizácie pôžičky'!$D$7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1" i="1" l="1"/>
  <c r="D60" i="1"/>
  <c r="C60" i="1"/>
  <c r="B60" i="1"/>
  <c r="B58" i="1"/>
  <c r="D56" i="1"/>
  <c r="C56" i="1"/>
  <c r="B56" i="1"/>
  <c r="B54" i="1"/>
  <c r="B53" i="1"/>
  <c r="D52" i="1"/>
  <c r="C52" i="1"/>
  <c r="B52" i="1"/>
  <c r="D51" i="1"/>
  <c r="C51" i="1"/>
  <c r="B51" i="1"/>
  <c r="D50" i="1"/>
  <c r="C50" i="1"/>
  <c r="C54" i="1" s="1"/>
  <c r="B50" i="1"/>
  <c r="B49" i="1"/>
  <c r="B46" i="1"/>
  <c r="B45" i="1"/>
  <c r="D44" i="1"/>
  <c r="C44" i="1"/>
  <c r="B44" i="1"/>
  <c r="D43" i="1"/>
  <c r="C43" i="1"/>
  <c r="B43" i="1"/>
  <c r="D42" i="1"/>
  <c r="C42" i="1"/>
  <c r="B42" i="1"/>
  <c r="D41" i="1"/>
  <c r="D46" i="1" s="1"/>
  <c r="C41" i="1"/>
  <c r="B41" i="1"/>
  <c r="B40" i="1"/>
  <c r="B37" i="1"/>
  <c r="B36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B30" i="1"/>
  <c r="B29" i="1"/>
  <c r="B26" i="1"/>
  <c r="B25" i="1"/>
  <c r="D24" i="1"/>
  <c r="C24" i="1"/>
  <c r="B24" i="1"/>
  <c r="D23" i="1"/>
  <c r="C23" i="1"/>
  <c r="B23" i="1"/>
  <c r="D22" i="1"/>
  <c r="C22" i="1"/>
  <c r="B22" i="1"/>
  <c r="B21" i="1"/>
  <c r="B19" i="1"/>
  <c r="D18" i="1"/>
  <c r="C18" i="1"/>
  <c r="B18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D8" i="1"/>
  <c r="C8" i="1"/>
  <c r="B8" i="1"/>
  <c r="B7" i="1"/>
  <c r="D6" i="1"/>
  <c r="D19" i="1" s="1"/>
  <c r="D26" i="1" s="1"/>
  <c r="D30" i="1" s="1"/>
  <c r="D37" i="1" s="1"/>
  <c r="C6" i="1"/>
  <c r="B6" i="1"/>
  <c r="C19" i="1" l="1"/>
  <c r="C26" i="1" s="1"/>
  <c r="C30" i="1" s="1"/>
  <c r="C37" i="1" s="1"/>
  <c r="C46" i="1"/>
  <c r="C58" i="1" s="1"/>
  <c r="C61" i="1" s="1"/>
  <c r="D54" i="1"/>
  <c r="D58" i="1" s="1"/>
  <c r="D61" i="1" s="1"/>
</calcChain>
</file>

<file path=xl/sharedStrings.xml><?xml version="1.0" encoding="utf-8"?>
<sst xmlns="http://schemas.openxmlformats.org/spreadsheetml/2006/main" count="4" uniqueCount="3">
  <si>
    <t>Prehľad peňažných tokov k 31.12.</t>
  </si>
  <si>
    <t xml:space="preserve"> 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</si>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</sst>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;\-#,##0;0;"/>
    <numFmt numFmtId="166" formatCode="#,##0;\-#,##0;"/>
  </numFmts>
  <fonts count="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right" wrapText="1"/>
    </xf>
    <xf numFmtId="0" fontId="2" fillId="0" borderId="0" xfId="1" applyFont="1" applyAlignment="1" applyProtection="1">
      <alignment horizontal="right"/>
      <protection locked="0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4" fillId="0" borderId="2" xfId="3" quotePrefix="1" applyFont="1" applyBorder="1" applyAlignment="1" applyProtection="1">
      <alignment horizontal="center" vertical="center" wrapText="1"/>
      <protection locked="0"/>
    </xf>
    <xf numFmtId="1" fontId="4" fillId="0" borderId="3" xfId="3" quotePrefix="1" applyNumberFormat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right" wrapText="1"/>
    </xf>
    <xf numFmtId="0" fontId="3" fillId="0" borderId="7" xfId="1" applyFont="1" applyBorder="1" applyAlignment="1" applyProtection="1">
      <alignment horizontal="right" wrapText="1"/>
      <protection locked="0"/>
    </xf>
    <xf numFmtId="0" fontId="3" fillId="0" borderId="2" xfId="1" applyFont="1" applyBorder="1" applyAlignment="1">
      <alignment horizontal="right" wrapText="1"/>
    </xf>
    <xf numFmtId="0" fontId="2" fillId="0" borderId="4" xfId="1" applyFont="1" applyBorder="1" applyAlignment="1">
      <alignment horizontal="left" wrapText="1"/>
    </xf>
    <xf numFmtId="0" fontId="3" fillId="0" borderId="4" xfId="1" applyFont="1" applyBorder="1" applyAlignment="1">
      <alignment horizontal="left" wrapText="1"/>
    </xf>
    <xf numFmtId="165" fontId="2" fillId="0" borderId="8" xfId="1" applyNumberFormat="1" applyFont="1" applyBorder="1" applyAlignment="1">
      <alignment horizontal="right" wrapText="1"/>
    </xf>
    <xf numFmtId="0" fontId="2" fillId="0" borderId="5" xfId="1" applyFont="1" applyBorder="1" applyAlignment="1">
      <alignment horizontal="left" wrapText="1"/>
    </xf>
    <xf numFmtId="0" fontId="2" fillId="0" borderId="6" xfId="1" applyFont="1" applyBorder="1" applyAlignment="1">
      <alignment horizontal="right" wrapText="1"/>
    </xf>
    <xf numFmtId="0" fontId="2" fillId="0" borderId="0" xfId="1" applyFont="1" applyAlignment="1">
      <alignment wrapText="1"/>
    </xf>
    <xf numFmtId="0" fontId="3" fillId="0" borderId="0" xfId="1" applyFont="1" applyAlignment="1" applyProtection="1">
      <alignment horizontal="right" wrapText="1"/>
      <protection locked="0"/>
    </xf>
    <xf numFmtId="0" fontId="3" fillId="0" borderId="9" xfId="1" applyFont="1" applyBorder="1" applyAlignment="1">
      <alignment horizontal="right" wrapText="1"/>
    </xf>
    <xf numFmtId="165" fontId="2" fillId="0" borderId="0" xfId="1" applyNumberFormat="1" applyFont="1" applyBorder="1" applyAlignment="1">
      <alignment horizontal="right" wrapText="1"/>
    </xf>
    <xf numFmtId="165" fontId="2" fillId="0" borderId="10" xfId="1" applyNumberFormat="1" applyFont="1" applyBorder="1" applyAlignment="1">
      <alignment horizontal="right" wrapText="1"/>
    </xf>
    <xf numFmtId="165" fontId="3" fillId="0" borderId="0" xfId="1" applyNumberFormat="1" applyFont="1" applyBorder="1" applyAlignment="1">
      <alignment horizontal="right" wrapText="1"/>
    </xf>
    <xf numFmtId="165" fontId="3" fillId="0" borderId="10" xfId="1" applyNumberFormat="1" applyFont="1" applyBorder="1" applyAlignment="1">
      <alignment horizontal="right" wrapText="1"/>
    </xf>
    <xf numFmtId="165" fontId="2" fillId="0" borderId="11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right" wrapText="1"/>
    </xf>
    <xf numFmtId="0" fontId="3" fillId="0" borderId="10" xfId="1" applyFont="1" applyBorder="1" applyAlignment="1">
      <alignment horizontal="right" wrapText="1"/>
    </xf>
    <xf numFmtId="166" fontId="3" fillId="0" borderId="0" xfId="1" applyNumberFormat="1" applyFont="1" applyBorder="1" applyAlignment="1">
      <alignment horizontal="right" wrapText="1"/>
    </xf>
    <xf numFmtId="166" fontId="3" fillId="0" borderId="10" xfId="1" applyNumberFormat="1" applyFont="1" applyBorder="1" applyAlignment="1">
      <alignment horizontal="right" wrapText="1"/>
    </xf>
    <xf numFmtId="0" fontId="2" fillId="0" borderId="0" xfId="1" applyFont="1" applyBorder="1" applyAlignment="1">
      <alignment horizontal="right" wrapText="1"/>
    </xf>
    <xf numFmtId="0" fontId="2" fillId="0" borderId="10" xfId="1" applyFont="1" applyBorder="1" applyAlignment="1">
      <alignment horizontal="right" wrapText="1"/>
    </xf>
    <xf numFmtId="0" fontId="2" fillId="0" borderId="12" xfId="1" applyFont="1" applyBorder="1" applyAlignment="1">
      <alignment horizontal="right" wrapText="1"/>
    </xf>
  </cellXfs>
  <cellStyles count="4">
    <cellStyle name="Normal_Seki2 2" xfId="1" xr:uid="{45614C71-8125-4006-9F56-91545CC27188}"/>
    <cellStyle name="Normálna" xfId="0" builtinId="0"/>
    <cellStyle name="normálne 2 2 2" xfId="2" xr:uid="{FD6CA0EF-CA78-43EA-AF82-4F941E5E3234}"/>
    <cellStyle name="Normální 7" xfId="3" xr:uid="{85FC6D6F-CC9F-46AE-8483-8FECC459C8CA}"/>
  </cellStyles>
  <dxfs count="2"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Y/AUDITY%202020/2020%20K&#250;pele%20Lu&#269;ivn&#225;%20as/1_PLANOVANIE/2020_1_PLAN%20VSTUP%20HK_BO_M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Y/AUDITY%202020/2020%20K&#250;pele%20Lu&#269;ivn&#225;%20as/2_TESTOVANIE/ISA%205xx%20DOK%20INVENTURA%20-%20VYKAZY/2020_1_RUZ%20VSTUP%20HK_BO_M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Y/AUDITY%202019/2019%20K&#250;pele%20Lu&#269;ivn&#225;%20as%20ok/2_TESTOVANIE/ISA%205xx%20DOK%20INVENTURA%20-%20VYKAZY/2019_1_RUZ%20VSTUP%20HK_BO_M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mrnkp\LOCALS~1\Temp\notes42C9D0\smigi\testi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UDITY\2008\N.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Kentos\Desktop\Kento&#353;\Work%20folder\Z&#225;vere&#269;n&#253;%20audit%202009%20KAAC%20spol.%20s%20r.o\A-Keramika%20a.s\Kento&#353;\Work%20folder\EXCEL%20VYUKA%20A%20PRIKLADY\_P&#345;&#237;klady_kapitoly\KP_Fin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KAAC1\Application%20Data\Microsoft\Excel\Kento&#353;\Work%20folder\EXCEL%20VYUKA%20A%20PRIKLADY\_P&#345;&#237;klady_kapitoly\KP_Fi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HK MO"/>
      <sheetName val="HK BO"/>
      <sheetName val="HK BO_MO"/>
      <sheetName val="HK_BO_SU"/>
      <sheetName val="KGT_HK_BO_SU cykly"/>
      <sheetName val="GL_BO_SU"/>
      <sheetName val="Úpravy"/>
      <sheetName val="BS-SK"/>
      <sheetName val="IS-SK"/>
      <sheetName val="TESTY BS-SK"/>
      <sheetName val="TESTY IS-SK"/>
      <sheetName val="AR in EUR"/>
      <sheetName val="Ratio Analysis"/>
      <sheetName val="Dictionary"/>
    </sheetNames>
    <sheetDataSet>
      <sheetData sheetId="0">
        <row r="1">
          <cell r="B1" t="str">
            <v>KÚPELE LUČIVNÁ, a.s.</v>
          </cell>
        </row>
      </sheetData>
      <sheetData sheetId="1">
        <row r="9">
          <cell r="I9">
            <v>69086.58</v>
          </cell>
        </row>
      </sheetData>
      <sheetData sheetId="2"/>
      <sheetData sheetId="3"/>
      <sheetData sheetId="4">
        <row r="9">
          <cell r="AH9" t="str">
            <v>011 Zriaďovacie výdavky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38">
          <cell r="B738" t="str">
            <v>Čistý zisk (pred odpočítaním daňových a mimoriadnych položiek)</v>
          </cell>
        </row>
        <row r="739">
          <cell r="B739" t="str">
            <v>Úpravy o nepeňažné operácie:</v>
          </cell>
        </row>
        <row r="740">
          <cell r="B740" t="str">
            <v>Odpisy dlhodobého majetku</v>
          </cell>
        </row>
        <row r="741">
          <cell r="B741" t="str">
            <v>Odpis zásob</v>
          </cell>
        </row>
        <row r="742">
          <cell r="B742" t="str">
            <v>Odpis pohľadávky</v>
          </cell>
        </row>
        <row r="743">
          <cell r="B743" t="str">
            <v>Zmena stavu opravnej položky k dlhodobému majetku</v>
          </cell>
        </row>
        <row r="744">
          <cell r="B744" t="str">
            <v>Zmena stavu opravnej položky k pohľadávkam</v>
          </cell>
        </row>
        <row r="745">
          <cell r="B745" t="str">
            <v>Zmena stavu opravnej položky k zásobám</v>
          </cell>
        </row>
        <row r="746">
          <cell r="B746" t="str">
            <v>Zmena stavu rezerv</v>
          </cell>
        </row>
        <row r="747">
          <cell r="B747" t="str">
            <v>Úrokové náklady (netto)</v>
          </cell>
        </row>
        <row r="748">
          <cell r="B748" t="str">
            <v>Strata / (zisk) z predaja dlhodobého majetku</v>
          </cell>
        </row>
        <row r="749">
          <cell r="B749" t="str">
            <v>Výnosy z dlhodobého finančného majetku</v>
          </cell>
        </row>
        <row r="750">
          <cell r="B750" t="str">
            <v>Ostatné položky nezahrnuté do nepeňažných operácií</v>
          </cell>
        </row>
        <row r="751">
          <cell r="B751" t="str">
            <v>Zisk z prevádzky pred zmenou pracovného kapitálu</v>
          </cell>
        </row>
        <row r="752">
          <cell r="B752" t="str">
            <v>Zmena pracovného kapitálu:</v>
          </cell>
        </row>
        <row r="753">
          <cell r="B753" t="str">
            <v>Úbytok (prírastok) pohľadávok z obchodného styku a časového rozlíšenia</v>
          </cell>
        </row>
        <row r="754">
          <cell r="B754" t="str">
            <v>Úbytok (prírastok) zásob</v>
          </cell>
        </row>
        <row r="755">
          <cell r="B755" t="str">
            <v>(Úbytok) prírastok záväzkov a časového rozlíšenia</v>
          </cell>
        </row>
        <row r="756">
          <cell r="B756" t="str">
            <v>Iné</v>
          </cell>
        </row>
        <row r="757">
          <cell r="B757" t="str">
            <v>Prevádzkové peňažné toky</v>
          </cell>
        </row>
        <row r="758">
          <cell r="B758" t="str">
            <v>Peňažné toky z prevádzkovej činnosti</v>
          </cell>
        </row>
        <row r="759">
          <cell r="B759" t="str">
            <v>Prevádzkové peňažné toky</v>
          </cell>
        </row>
        <row r="760">
          <cell r="B760" t="str">
            <v>Zaplatené úroky</v>
          </cell>
        </row>
        <row r="761">
          <cell r="B761" t="str">
            <v>Prijaté úroky</v>
          </cell>
        </row>
        <row r="762">
          <cell r="B762" t="str">
            <v>Zaplatená daň z príjmov</v>
          </cell>
        </row>
        <row r="763">
          <cell r="B763" t="str">
            <v>Vyplatené dividendy</v>
          </cell>
        </row>
        <row r="764">
          <cell r="B764" t="str">
            <v>Príjmy z mimoriadnych položiek</v>
          </cell>
        </row>
        <row r="765">
          <cell r="B765" t="str">
            <v>Ostatné položky nezahrnuté do prevádzkovej činnosti</v>
          </cell>
        </row>
        <row r="766">
          <cell r="B766" t="str">
            <v>Čisté peňažné toky z prevádzkovej činnosti</v>
          </cell>
        </row>
        <row r="767">
          <cell r="B767" t="str">
            <v>Peňažné toky z investičnej činnosti</v>
          </cell>
        </row>
        <row r="768">
          <cell r="B768" t="str">
            <v>Nákup dlhodobého majetku</v>
          </cell>
        </row>
        <row r="769">
          <cell r="B769" t="str">
            <v>Príjmy z predaja dlhodobého majetku</v>
          </cell>
        </row>
        <row r="770">
          <cell r="B770" t="str">
            <v>Obstaranie fin investícií</v>
          </cell>
        </row>
        <row r="771">
          <cell r="B771" t="str">
            <v>Poskytnuté dlhodobé pôžičky</v>
          </cell>
        </row>
        <row r="772">
          <cell r="B772" t="str">
            <v>Prijaté dividendy</v>
          </cell>
        </row>
        <row r="773">
          <cell r="B773" t="str">
            <v>Čisté peňažné toky z investičnej činnosti</v>
          </cell>
        </row>
        <row r="774">
          <cell r="B774" t="str">
            <v>Peňažné toky z finančnej činnosti</v>
          </cell>
        </row>
        <row r="775">
          <cell r="B775" t="str">
            <v>Príjmy zo zvýšenia základného imania a ostatných kapitálových fondov</v>
          </cell>
        </row>
        <row r="776">
          <cell r="B776" t="str">
            <v>Príjmy / splátky úverov a pôžičiek od bánk</v>
          </cell>
        </row>
        <row r="777">
          <cell r="B777" t="str">
            <v>Príjmy / splátky pôžičiek prijatých od spoločností v Skupine</v>
          </cell>
        </row>
        <row r="778">
          <cell r="B778" t="str">
            <v>Splátky dlhodobých záväzkov</v>
          </cell>
        </row>
        <row r="779">
          <cell r="B779" t="str">
            <v>Čisté peňažné toky z finančnej činnosti</v>
          </cell>
        </row>
        <row r="780">
          <cell r="B780" t="str">
            <v>Kurzové rozdiely k peňažným prostriekom a ekvivalentom</v>
          </cell>
        </row>
        <row r="781">
          <cell r="B781" t="str">
            <v>Prírastky (úbytky) peňažných prostriedkov a peňažných ekvivalentov</v>
          </cell>
        </row>
        <row r="782">
          <cell r="B782" t="str">
            <v>Peňažné prostriedky a peňažné ekvivalenty na začiatku roka</v>
          </cell>
        </row>
        <row r="783">
          <cell r="B783" t="str">
            <v>Peňažné prostriedky a peňažné ekvivalenty na konci roka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S"/>
      <sheetName val="HK MO"/>
      <sheetName val="HK BO"/>
      <sheetName val="HK BO predbežná"/>
      <sheetName val="HK BO následná ISA 700"/>
      <sheetName val="HK BO_MO"/>
      <sheetName val="HK_BO_SU matica rizík"/>
      <sheetName val="KGT_HK_BO_SU cykly"/>
      <sheetName val="Adjustments"/>
      <sheetName val="GL_BO_SU"/>
      <sheetName val="BS-SK"/>
      <sheetName val="IS-SK"/>
      <sheetName val="TESTY BS-SK"/>
      <sheetName val="TESTY IS-SK"/>
      <sheetName val="TESTY - DEF. VYZNAMNOST"/>
      <sheetName val="Celkový prehľad hospodárenia"/>
      <sheetName val="AR in EUR"/>
      <sheetName val="CASH FLOW "/>
      <sheetName val="Cash Flow computation"/>
      <sheetName val="Ratio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2">
          <cell r="G72">
            <v>-179269.58000000054</v>
          </cell>
        </row>
      </sheetData>
      <sheetData sheetId="12"/>
      <sheetData sheetId="13"/>
      <sheetData sheetId="14"/>
      <sheetData sheetId="15"/>
      <sheetData sheetId="16"/>
      <sheetData sheetId="17"/>
      <sheetData sheetId="18">
        <row r="9">
          <cell r="C9">
            <v>367188.95999999996</v>
          </cell>
        </row>
        <row r="10">
          <cell r="C10">
            <v>2831.6</v>
          </cell>
        </row>
        <row r="11">
          <cell r="C11">
            <v>-26116.71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-13240.479999999981</v>
          </cell>
        </row>
        <row r="17">
          <cell r="C17">
            <v>41144.050000000003</v>
          </cell>
        </row>
        <row r="20">
          <cell r="C20">
            <v>-76028.519999999888</v>
          </cell>
        </row>
        <row r="21">
          <cell r="C21">
            <v>42152.55000000009</v>
          </cell>
        </row>
        <row r="22">
          <cell r="N22">
            <v>2822.8399999999992</v>
          </cell>
          <cell r="AB22">
            <v>21215.45</v>
          </cell>
        </row>
        <row r="23">
          <cell r="C23">
            <v>-45319.119999999988</v>
          </cell>
        </row>
        <row r="27">
          <cell r="C27">
            <v>0</v>
          </cell>
        </row>
        <row r="28">
          <cell r="C28">
            <v>0</v>
          </cell>
        </row>
        <row r="29">
          <cell r="C29">
            <v>-0.38000000081956387</v>
          </cell>
        </row>
        <row r="30">
          <cell r="C30">
            <v>0</v>
          </cell>
        </row>
        <row r="32">
          <cell r="C32">
            <v>-292453.20999999996</v>
          </cell>
        </row>
        <row r="33">
          <cell r="C33">
            <v>50000</v>
          </cell>
        </row>
        <row r="34">
          <cell r="C34">
            <v>-2114.0000000000005</v>
          </cell>
        </row>
        <row r="35">
          <cell r="C35">
            <v>0</v>
          </cell>
        </row>
        <row r="37">
          <cell r="C37">
            <v>-114000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260641.66000000003</v>
          </cell>
        </row>
        <row r="41">
          <cell r="C41">
            <v>47.949999999999996</v>
          </cell>
        </row>
        <row r="42">
          <cell r="C42">
            <v>-41192</v>
          </cell>
        </row>
        <row r="44">
          <cell r="C44">
            <v>0</v>
          </cell>
        </row>
        <row r="46">
          <cell r="C46">
            <v>55184.130000000005</v>
          </cell>
        </row>
      </sheetData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S"/>
      <sheetName val="HK MO"/>
      <sheetName val="HK BO"/>
      <sheetName val="HK BO predbežná"/>
      <sheetName val="HK BO následná ISA 700"/>
      <sheetName val="HK BO_MO"/>
      <sheetName val="HK_BO_SU matica rizík"/>
      <sheetName val="KGT_HK_BO_SU cykly"/>
      <sheetName val="Adjustments"/>
      <sheetName val="GL_BO_SU"/>
      <sheetName val="BS-SK"/>
      <sheetName val="IS-SK"/>
      <sheetName val="TESTY BS-SK"/>
      <sheetName val="TESTY IS-SK"/>
      <sheetName val="TESTY - DEF. VYZNAMNOST"/>
      <sheetName val="Celkový prehľad hospodárenia"/>
      <sheetName val="AR in EUR"/>
      <sheetName val="CASH FLOW "/>
      <sheetName val="Cash Flow computation"/>
      <sheetName val="Ratio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2">
          <cell r="G72">
            <v>-77258.839999999895</v>
          </cell>
        </row>
      </sheetData>
      <sheetData sheetId="12"/>
      <sheetData sheetId="13"/>
      <sheetData sheetId="14"/>
      <sheetData sheetId="15"/>
      <sheetData sheetId="16"/>
      <sheetData sheetId="17"/>
      <sheetData sheetId="18">
        <row r="9">
          <cell r="D9">
            <v>366716.54000000004</v>
          </cell>
        </row>
        <row r="12">
          <cell r="D12">
            <v>0</v>
          </cell>
        </row>
        <row r="27">
          <cell r="D27">
            <v>0</v>
          </cell>
        </row>
        <row r="32">
          <cell r="D32">
            <v>-48837.819999998435</v>
          </cell>
        </row>
        <row r="35">
          <cell r="D35">
            <v>0</v>
          </cell>
        </row>
      </sheetData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án amortizácie pôžičky"/>
    </sheetNames>
    <sheetDataSet>
      <sheetData sheetId="0" refreshError="1">
        <row r="4">
          <cell r="D4">
            <v>100000</v>
          </cell>
        </row>
        <row r="5">
          <cell r="D5">
            <v>8.1000000000000003E-2</v>
          </cell>
        </row>
        <row r="7">
          <cell r="D7">
            <v>12</v>
          </cell>
        </row>
        <row r="13">
          <cell r="I13" t="str">
            <v>Konečný zostatok</v>
          </cell>
        </row>
        <row r="14">
          <cell r="I14">
            <v>99456.433595420691</v>
          </cell>
        </row>
        <row r="15">
          <cell r="I15">
            <v>98909.198117610475</v>
          </cell>
        </row>
        <row r="16">
          <cell r="I16">
            <v>98358.268800325037</v>
          </cell>
        </row>
        <row r="17">
          <cell r="I17">
            <v>97803.620710147923</v>
          </cell>
        </row>
        <row r="18">
          <cell r="I18">
            <v>97245.22874536211</v>
          </cell>
        </row>
        <row r="19">
          <cell r="I19">
            <v>96683.067634813997</v>
          </cell>
        </row>
        <row r="20">
          <cell r="I20">
            <v>96117.111936769681</v>
          </cell>
        </row>
        <row r="21">
          <cell r="I21">
            <v>95547.336037763569</v>
          </cell>
        </row>
        <row r="22">
          <cell r="I22">
            <v>94973.714151439155</v>
          </cell>
        </row>
        <row r="23">
          <cell r="I23">
            <v>94396.22031738206</v>
          </cell>
        </row>
        <row r="24">
          <cell r="I24">
            <v>93814.82839994508</v>
          </cell>
        </row>
        <row r="25">
          <cell r="I25">
            <v>93229.512087065392</v>
          </cell>
        </row>
        <row r="26">
          <cell r="I26">
            <v>92640.244889073772</v>
          </cell>
        </row>
        <row r="27">
          <cell r="I27">
            <v>92047.000137495706</v>
          </cell>
        </row>
        <row r="28">
          <cell r="I28">
            <v>91449.750983844497</v>
          </cell>
        </row>
        <row r="29">
          <cell r="I29">
            <v>90848.470398406134</v>
          </cell>
        </row>
        <row r="30">
          <cell r="I30">
            <v>90243.131169016066</v>
          </cell>
        </row>
        <row r="31">
          <cell r="I31">
            <v>89633.705899827619</v>
          </cell>
        </row>
        <row r="32">
          <cell r="I32">
            <v>89020.167010072139</v>
          </cell>
        </row>
        <row r="33">
          <cell r="I33">
            <v>88402.486732810808</v>
          </cell>
        </row>
        <row r="34">
          <cell r="I34">
            <v>87780.637113677963</v>
          </cell>
        </row>
        <row r="35">
          <cell r="I35">
            <v>87154.590009615975</v>
          </cell>
        </row>
        <row r="36">
          <cell r="I36">
            <v>86524.317087601565</v>
          </cell>
        </row>
        <row r="37">
          <cell r="I37">
            <v>85889.789823363564</v>
          </cell>
        </row>
        <row r="38">
          <cell r="I38">
            <v>85250.979500091955</v>
          </cell>
        </row>
        <row r="39">
          <cell r="I39">
            <v>84607.857207138266</v>
          </cell>
        </row>
        <row r="40">
          <cell r="I40">
            <v>83960.393838707139</v>
          </cell>
        </row>
        <row r="41">
          <cell r="I41">
            <v>83308.560092539105</v>
          </cell>
        </row>
        <row r="42">
          <cell r="I42">
            <v>82652.326468584433</v>
          </cell>
        </row>
        <row r="43">
          <cell r="I43">
            <v>81991.66326766806</v>
          </cell>
        </row>
        <row r="44">
          <cell r="I44">
            <v>81326.540590145509</v>
          </cell>
        </row>
        <row r="45">
          <cell r="I45">
            <v>80656.928334549681</v>
          </cell>
        </row>
        <row r="46">
          <cell r="I46">
            <v>79982.796196228577</v>
          </cell>
        </row>
        <row r="47">
          <cell r="I47">
            <v>79304.113665973811</v>
          </cell>
        </row>
        <row r="48">
          <cell r="I48">
            <v>78620.850028639819</v>
          </cell>
        </row>
        <row r="49">
          <cell r="I49">
            <v>77932.974361753819</v>
          </cell>
        </row>
        <row r="50">
          <cell r="I50">
            <v>77240.45553411635</v>
          </cell>
        </row>
        <row r="51">
          <cell r="I51">
            <v>76543.262204392318</v>
          </cell>
        </row>
        <row r="52">
          <cell r="I52">
            <v>75841.362819692658</v>
          </cell>
        </row>
        <row r="53">
          <cell r="I53">
            <v>75134.725614146271</v>
          </cell>
        </row>
        <row r="54">
          <cell r="I54">
            <v>74423.318607462454</v>
          </cell>
        </row>
        <row r="55">
          <cell r="I55">
            <v>73707.109603483506</v>
          </cell>
        </row>
        <row r="56">
          <cell r="I56">
            <v>72986.066188727709</v>
          </cell>
        </row>
        <row r="57">
          <cell r="I57">
            <v>72260.155730922314</v>
          </cell>
        </row>
        <row r="58">
          <cell r="I58">
            <v>71529.345377526726</v>
          </cell>
        </row>
        <row r="59">
          <cell r="I59">
            <v>70793.602054245726</v>
          </cell>
        </row>
        <row r="60">
          <cell r="I60">
            <v>70052.892463532567</v>
          </cell>
        </row>
        <row r="61">
          <cell r="I61">
            <v>69307.183083082098</v>
          </cell>
        </row>
        <row r="62">
          <cell r="I62">
            <v>68556.440164313593</v>
          </cell>
        </row>
        <row r="63">
          <cell r="I63">
            <v>67800.6297308434</v>
          </cell>
        </row>
        <row r="64">
          <cell r="I64">
            <v>67039.717576947281</v>
          </cell>
        </row>
        <row r="65">
          <cell r="I65">
            <v>66273.669266012366</v>
          </cell>
        </row>
        <row r="66">
          <cell r="I66">
            <v>65502.450128978635</v>
          </cell>
        </row>
        <row r="67">
          <cell r="I67">
            <v>64726.02526276993</v>
          </cell>
        </row>
        <row r="68">
          <cell r="I68">
            <v>63944.359528714318</v>
          </cell>
        </row>
        <row r="69">
          <cell r="I69">
            <v>63157.417550953825</v>
          </cell>
        </row>
        <row r="70">
          <cell r="I70">
            <v>62365.163714843453</v>
          </cell>
        </row>
        <row r="71">
          <cell r="I71">
            <v>61567.562165339332</v>
          </cell>
        </row>
        <row r="72">
          <cell r="I72">
            <v>60764.576805376062</v>
          </cell>
        </row>
        <row r="73">
          <cell r="I73">
            <v>59956.171294233041</v>
          </cell>
        </row>
        <row r="74">
          <cell r="I74">
            <v>59142.3090458898</v>
          </cell>
        </row>
        <row r="75">
          <cell r="I75">
            <v>58322.953227370243</v>
          </cell>
        </row>
        <row r="76">
          <cell r="I76">
            <v>57498.066757075678</v>
          </cell>
        </row>
        <row r="77">
          <cell r="I77">
            <v>56667.612303106624</v>
          </cell>
        </row>
        <row r="78">
          <cell r="I78">
            <v>55831.552281573284</v>
          </cell>
        </row>
        <row r="79">
          <cell r="I79">
            <v>54989.84885489459</v>
          </cell>
        </row>
        <row r="80">
          <cell r="I80">
            <v>54142.463930085818</v>
          </cell>
        </row>
        <row r="81">
          <cell r="I81">
            <v>53289.359157034589</v>
          </cell>
        </row>
        <row r="82">
          <cell r="I82">
            <v>52430.495926765259</v>
          </cell>
        </row>
        <row r="83">
          <cell r="I83">
            <v>51565.835369691609</v>
          </cell>
        </row>
        <row r="84">
          <cell r="I84">
            <v>50695.338353857718</v>
          </cell>
        </row>
        <row r="85">
          <cell r="I85">
            <v>49818.965483166947</v>
          </cell>
        </row>
        <row r="86">
          <cell r="I86">
            <v>48936.677095599014</v>
          </cell>
        </row>
        <row r="87">
          <cell r="I87">
            <v>48048.433261414997</v>
          </cell>
        </row>
        <row r="88">
          <cell r="I88">
            <v>47154.193781350237</v>
          </cell>
        </row>
        <row r="89">
          <cell r="I89">
            <v>46253.918184795039</v>
          </cell>
        </row>
        <row r="90">
          <cell r="I90">
            <v>45347.56572796309</v>
          </cell>
        </row>
        <row r="91">
          <cell r="I91">
            <v>44435.095392047529</v>
          </cell>
        </row>
        <row r="92">
          <cell r="I92">
            <v>43516.465881364536</v>
          </cell>
        </row>
        <row r="93">
          <cell r="I93">
            <v>42591.635621484435</v>
          </cell>
        </row>
        <row r="94">
          <cell r="I94">
            <v>41660.562757350141</v>
          </cell>
        </row>
        <row r="95">
          <cell r="I95">
            <v>40723.205151382943</v>
          </cell>
        </row>
        <row r="96">
          <cell r="I96">
            <v>39779.520381575465</v>
          </cell>
        </row>
        <row r="97">
          <cell r="I97">
            <v>38829.465739571788</v>
          </cell>
        </row>
        <row r="98">
          <cell r="I98">
            <v>37872.998228734585</v>
          </cell>
        </row>
        <row r="99">
          <cell r="I99">
            <v>36910.074562199232</v>
          </cell>
        </row>
        <row r="100">
          <cell r="I100">
            <v>35940.651160914764</v>
          </cell>
        </row>
        <row r="101">
          <cell r="I101">
            <v>34964.684151671623</v>
          </cell>
        </row>
        <row r="102">
          <cell r="I102">
            <v>33982.129365116096</v>
          </cell>
        </row>
        <row r="103">
          <cell r="I103">
            <v>32992.942333751314</v>
          </cell>
        </row>
        <row r="104">
          <cell r="I104">
            <v>31997.078289924822</v>
          </cell>
        </row>
        <row r="105">
          <cell r="I105">
            <v>30994.492163802504</v>
          </cell>
        </row>
        <row r="106">
          <cell r="I106">
            <v>29985.138581328858</v>
          </cell>
        </row>
        <row r="107">
          <cell r="I107">
            <v>28968.971862173516</v>
          </cell>
        </row>
        <row r="108">
          <cell r="I108">
            <v>27945.946017663875</v>
          </cell>
        </row>
        <row r="109">
          <cell r="I109">
            <v>26916.014748703794</v>
          </cell>
        </row>
        <row r="110">
          <cell r="I110">
            <v>25879.131443678234</v>
          </cell>
        </row>
        <row r="111">
          <cell r="I111">
            <v>24835.24917634375</v>
          </cell>
        </row>
        <row r="112">
          <cell r="I112">
            <v>23784.320703704758</v>
          </cell>
        </row>
        <row r="113">
          <cell r="I113">
            <v>22726.298463875453</v>
          </cell>
        </row>
        <row r="114">
          <cell r="I114">
            <v>21661.134573927302</v>
          </cell>
        </row>
        <row r="115">
          <cell r="I115">
            <v>20588.780827721999</v>
          </cell>
        </row>
        <row r="116">
          <cell r="I116">
            <v>19509.188693729811</v>
          </cell>
        </row>
        <row r="117">
          <cell r="I117">
            <v>18422.309312833175</v>
          </cell>
        </row>
        <row r="118">
          <cell r="I118">
            <v>17328.093496115485</v>
          </cell>
        </row>
        <row r="119">
          <cell r="I119">
            <v>16226.491722634953</v>
          </cell>
        </row>
        <row r="120">
          <cell r="I120">
            <v>15117.454137183428</v>
          </cell>
        </row>
        <row r="121">
          <cell r="I121">
            <v>14000.930548030105</v>
          </cell>
        </row>
        <row r="122">
          <cell r="I122">
            <v>12876.870424649995</v>
          </cell>
        </row>
        <row r="123">
          <cell r="I123">
            <v>11745.222895437069</v>
          </cell>
        </row>
        <row r="124">
          <cell r="I124">
            <v>10605.936745401958</v>
          </cell>
        </row>
        <row r="125">
          <cell r="I125">
            <v>9458.960413854109</v>
          </cell>
        </row>
        <row r="126">
          <cell r="I126">
            <v>8304.2419920683114</v>
          </cell>
        </row>
        <row r="127">
          <cell r="I127">
            <v>7141.72922093546</v>
          </cell>
        </row>
        <row r="128">
          <cell r="I128">
            <v>5971.3694885974619</v>
          </cell>
        </row>
        <row r="129">
          <cell r="I129">
            <v>4793.1098280661827</v>
          </cell>
        </row>
        <row r="130">
          <cell r="I130">
            <v>3606.8969148263172</v>
          </cell>
        </row>
        <row r="131">
          <cell r="I131">
            <v>2412.6770644220828</v>
          </cell>
        </row>
        <row r="132">
          <cell r="I132">
            <v>1210.3962300276198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0</v>
          </cell>
        </row>
        <row r="139">
          <cell r="I139">
            <v>0</v>
          </cell>
        </row>
        <row r="140">
          <cell r="I140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0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5">
          <cell r="I195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2">
          <cell r="I242">
            <v>0</v>
          </cell>
        </row>
        <row r="243">
          <cell r="I243">
            <v>0</v>
          </cell>
        </row>
        <row r="244">
          <cell r="I244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1">
          <cell r="I281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8">
          <cell r="I298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19">
          <cell r="I319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2">
          <cell r="I332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6">
          <cell r="I336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0">
          <cell r="I360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6">
          <cell r="I366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0">
          <cell r="I370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4">
          <cell r="I374">
            <v>0</v>
          </cell>
        </row>
        <row r="375">
          <cell r="I375">
            <v>0</v>
          </cell>
        </row>
        <row r="376">
          <cell r="I376">
            <v>0</v>
          </cell>
        </row>
        <row r="377">
          <cell r="I377">
            <v>0</v>
          </cell>
        </row>
        <row r="378">
          <cell r="I378">
            <v>0</v>
          </cell>
        </row>
        <row r="379">
          <cell r="I379">
            <v>0</v>
          </cell>
        </row>
        <row r="380">
          <cell r="I380">
            <v>0</v>
          </cell>
        </row>
        <row r="381">
          <cell r="I381">
            <v>0</v>
          </cell>
        </row>
        <row r="382">
          <cell r="I382">
            <v>0</v>
          </cell>
        </row>
        <row r="383">
          <cell r="I383">
            <v>0</v>
          </cell>
        </row>
        <row r="384">
          <cell r="I384">
            <v>0</v>
          </cell>
        </row>
        <row r="385">
          <cell r="I385">
            <v>0</v>
          </cell>
        </row>
        <row r="386">
          <cell r="I386">
            <v>0</v>
          </cell>
        </row>
        <row r="387">
          <cell r="I387">
            <v>0</v>
          </cell>
        </row>
        <row r="388">
          <cell r="I388">
            <v>0</v>
          </cell>
        </row>
        <row r="389">
          <cell r="I389">
            <v>0</v>
          </cell>
        </row>
        <row r="390">
          <cell r="I390">
            <v>0</v>
          </cell>
        </row>
        <row r="391">
          <cell r="I391">
            <v>0</v>
          </cell>
        </row>
        <row r="392">
          <cell r="I392">
            <v>0</v>
          </cell>
        </row>
        <row r="393">
          <cell r="I393">
            <v>0</v>
          </cell>
        </row>
        <row r="394">
          <cell r="I394">
            <v>0</v>
          </cell>
        </row>
        <row r="395">
          <cell r="I395">
            <v>0</v>
          </cell>
        </row>
        <row r="396">
          <cell r="I396">
            <v>0</v>
          </cell>
        </row>
        <row r="397">
          <cell r="I397">
            <v>0</v>
          </cell>
        </row>
        <row r="398">
          <cell r="I398">
            <v>0</v>
          </cell>
        </row>
        <row r="399">
          <cell r="I399">
            <v>0</v>
          </cell>
        </row>
        <row r="400">
          <cell r="I400">
            <v>0</v>
          </cell>
        </row>
        <row r="401">
          <cell r="I401">
            <v>0</v>
          </cell>
        </row>
        <row r="402">
          <cell r="I402">
            <v>0</v>
          </cell>
        </row>
        <row r="403">
          <cell r="I403">
            <v>0</v>
          </cell>
        </row>
        <row r="404">
          <cell r="I404">
            <v>0</v>
          </cell>
        </row>
        <row r="405">
          <cell r="I405">
            <v>0</v>
          </cell>
        </row>
        <row r="406">
          <cell r="I406">
            <v>0</v>
          </cell>
        </row>
        <row r="407">
          <cell r="I407">
            <v>0</v>
          </cell>
        </row>
        <row r="408">
          <cell r="I408">
            <v>0</v>
          </cell>
        </row>
        <row r="409">
          <cell r="I409">
            <v>0</v>
          </cell>
        </row>
        <row r="410">
          <cell r="I410">
            <v>0</v>
          </cell>
        </row>
        <row r="411">
          <cell r="I411">
            <v>0</v>
          </cell>
        </row>
        <row r="412">
          <cell r="I412">
            <v>0</v>
          </cell>
        </row>
        <row r="413">
          <cell r="I413">
            <v>0</v>
          </cell>
        </row>
        <row r="414">
          <cell r="I414">
            <v>0</v>
          </cell>
        </row>
        <row r="415">
          <cell r="I415">
            <v>0</v>
          </cell>
        </row>
        <row r="416">
          <cell r="I416">
            <v>0</v>
          </cell>
        </row>
        <row r="417">
          <cell r="I417">
            <v>0</v>
          </cell>
        </row>
        <row r="418">
          <cell r="I418">
            <v>0</v>
          </cell>
        </row>
        <row r="419">
          <cell r="I419">
            <v>0</v>
          </cell>
        </row>
        <row r="420">
          <cell r="I420">
            <v>0</v>
          </cell>
        </row>
        <row r="421">
          <cell r="I421">
            <v>0</v>
          </cell>
        </row>
        <row r="422">
          <cell r="I422">
            <v>0</v>
          </cell>
        </row>
        <row r="423">
          <cell r="I423">
            <v>0</v>
          </cell>
        </row>
        <row r="424">
          <cell r="I424">
            <v>0</v>
          </cell>
        </row>
        <row r="425">
          <cell r="I425">
            <v>0</v>
          </cell>
        </row>
        <row r="426">
          <cell r="I426">
            <v>0</v>
          </cell>
        </row>
        <row r="427">
          <cell r="I427">
            <v>0</v>
          </cell>
        </row>
        <row r="428">
          <cell r="I428">
            <v>0</v>
          </cell>
        </row>
        <row r="429">
          <cell r="I429">
            <v>0</v>
          </cell>
        </row>
        <row r="430">
          <cell r="I430">
            <v>0</v>
          </cell>
        </row>
        <row r="431">
          <cell r="I431">
            <v>0</v>
          </cell>
        </row>
        <row r="432">
          <cell r="I432">
            <v>0</v>
          </cell>
        </row>
        <row r="433">
          <cell r="I433">
            <v>0</v>
          </cell>
        </row>
        <row r="434">
          <cell r="I434">
            <v>0</v>
          </cell>
        </row>
        <row r="435">
          <cell r="I435">
            <v>0</v>
          </cell>
        </row>
        <row r="436">
          <cell r="I436">
            <v>0</v>
          </cell>
        </row>
        <row r="437">
          <cell r="I437">
            <v>0</v>
          </cell>
        </row>
        <row r="438">
          <cell r="I438">
            <v>0</v>
          </cell>
        </row>
        <row r="439">
          <cell r="I439">
            <v>0</v>
          </cell>
        </row>
        <row r="440">
          <cell r="I440">
            <v>0</v>
          </cell>
        </row>
        <row r="441">
          <cell r="I441">
            <v>0</v>
          </cell>
        </row>
        <row r="442">
          <cell r="I442">
            <v>0</v>
          </cell>
        </row>
        <row r="443">
          <cell r="I443">
            <v>0</v>
          </cell>
        </row>
        <row r="444">
          <cell r="I444">
            <v>0</v>
          </cell>
        </row>
        <row r="445">
          <cell r="I445">
            <v>0</v>
          </cell>
        </row>
        <row r="446">
          <cell r="I446">
            <v>0</v>
          </cell>
        </row>
        <row r="447">
          <cell r="I447">
            <v>0</v>
          </cell>
        </row>
        <row r="448">
          <cell r="I448">
            <v>0</v>
          </cell>
        </row>
        <row r="449">
          <cell r="I449">
            <v>0</v>
          </cell>
        </row>
        <row r="450">
          <cell r="I450">
            <v>0</v>
          </cell>
        </row>
        <row r="451">
          <cell r="I451">
            <v>0</v>
          </cell>
        </row>
        <row r="452">
          <cell r="I452">
            <v>0</v>
          </cell>
        </row>
        <row r="453">
          <cell r="I453">
            <v>0</v>
          </cell>
        </row>
        <row r="454">
          <cell r="I454">
            <v>0</v>
          </cell>
        </row>
        <row r="455">
          <cell r="I455">
            <v>0</v>
          </cell>
        </row>
        <row r="456">
          <cell r="I456">
            <v>0</v>
          </cell>
        </row>
        <row r="457">
          <cell r="I457">
            <v>0</v>
          </cell>
        </row>
        <row r="458">
          <cell r="I458">
            <v>0</v>
          </cell>
        </row>
        <row r="459">
          <cell r="I459">
            <v>0</v>
          </cell>
        </row>
        <row r="460">
          <cell r="I460">
            <v>0</v>
          </cell>
        </row>
        <row r="461">
          <cell r="I461">
            <v>0</v>
          </cell>
        </row>
        <row r="462">
          <cell r="I462">
            <v>0</v>
          </cell>
        </row>
        <row r="463">
          <cell r="I463">
            <v>0</v>
          </cell>
        </row>
        <row r="464">
          <cell r="I464">
            <v>0</v>
          </cell>
        </row>
        <row r="465">
          <cell r="I465">
            <v>0</v>
          </cell>
        </row>
        <row r="466">
          <cell r="I466">
            <v>0</v>
          </cell>
        </row>
        <row r="467">
          <cell r="I467">
            <v>0</v>
          </cell>
        </row>
        <row r="468">
          <cell r="I468">
            <v>0</v>
          </cell>
        </row>
        <row r="469">
          <cell r="I469">
            <v>0</v>
          </cell>
        </row>
        <row r="470">
          <cell r="I470">
            <v>0</v>
          </cell>
        </row>
        <row r="471">
          <cell r="I471">
            <v>0</v>
          </cell>
        </row>
        <row r="472">
          <cell r="I472">
            <v>0</v>
          </cell>
        </row>
        <row r="473">
          <cell r="I473">
            <v>0</v>
          </cell>
        </row>
        <row r="474">
          <cell r="I474">
            <v>0</v>
          </cell>
        </row>
        <row r="475">
          <cell r="I475">
            <v>0</v>
          </cell>
        </row>
        <row r="476">
          <cell r="I476">
            <v>0</v>
          </cell>
        </row>
        <row r="477">
          <cell r="I477">
            <v>0</v>
          </cell>
        </row>
        <row r="478">
          <cell r="I478">
            <v>0</v>
          </cell>
        </row>
        <row r="479">
          <cell r="I479">
            <v>0</v>
          </cell>
        </row>
        <row r="480">
          <cell r="I480">
            <v>0</v>
          </cell>
        </row>
        <row r="481">
          <cell r="I481">
            <v>0</v>
          </cell>
        </row>
        <row r="482">
          <cell r="I482">
            <v>0</v>
          </cell>
        </row>
        <row r="483">
          <cell r="I483">
            <v>0</v>
          </cell>
        </row>
        <row r="484">
          <cell r="I484">
            <v>0</v>
          </cell>
        </row>
        <row r="485">
          <cell r="I485">
            <v>0</v>
          </cell>
        </row>
        <row r="486">
          <cell r="I486">
            <v>0</v>
          </cell>
        </row>
        <row r="487">
          <cell r="I487">
            <v>0</v>
          </cell>
        </row>
        <row r="488">
          <cell r="I488">
            <v>0</v>
          </cell>
        </row>
        <row r="489">
          <cell r="I489">
            <v>0</v>
          </cell>
        </row>
        <row r="490">
          <cell r="I490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vaha_F"/>
      <sheetName val="Výsledovka_F"/>
      <sheetName val="Rozvaha"/>
      <sheetName val="Výsledovka"/>
      <sheetName val="Doplněk"/>
      <sheetName val="Fin analýza 1"/>
      <sheetName val="Fin analýza 2"/>
      <sheetName val="Pyramida"/>
      <sheetName val="Du Pont"/>
      <sheetName val="Akcie"/>
      <sheetName val="Názvy_buněk"/>
      <sheetName val="List1"/>
      <sheetName val="List2"/>
      <sheetName val="List3"/>
    </sheetNames>
    <sheetDataSet>
      <sheetData sheetId="0" refreshError="1"/>
      <sheetData sheetId="1" refreshError="1"/>
      <sheetData sheetId="2" refreshError="1">
        <row r="5">
          <cell r="K5">
            <v>33973</v>
          </cell>
        </row>
        <row r="7">
          <cell r="K7">
            <v>2781</v>
          </cell>
        </row>
        <row r="32">
          <cell r="K32">
            <v>31192</v>
          </cell>
        </row>
        <row r="33">
          <cell r="K33">
            <v>2691</v>
          </cell>
        </row>
        <row r="40">
          <cell r="K40">
            <v>4855</v>
          </cell>
        </row>
        <row r="46">
          <cell r="K46">
            <v>18973</v>
          </cell>
        </row>
        <row r="56">
          <cell r="K56">
            <v>123</v>
          </cell>
        </row>
        <row r="57">
          <cell r="K57">
            <v>4550</v>
          </cell>
        </row>
        <row r="70">
          <cell r="I70">
            <v>11840</v>
          </cell>
        </row>
        <row r="87">
          <cell r="I87">
            <v>14198</v>
          </cell>
        </row>
        <row r="99">
          <cell r="I99">
            <v>6999</v>
          </cell>
        </row>
        <row r="109">
          <cell r="I109">
            <v>6565</v>
          </cell>
        </row>
      </sheetData>
      <sheetData sheetId="3" refreshError="1">
        <row r="5">
          <cell r="I5">
            <v>8260</v>
          </cell>
        </row>
        <row r="6">
          <cell r="I6">
            <v>6299</v>
          </cell>
        </row>
        <row r="9">
          <cell r="I9">
            <v>66329</v>
          </cell>
        </row>
        <row r="12">
          <cell r="I12">
            <v>34139</v>
          </cell>
        </row>
        <row r="15">
          <cell r="I15">
            <v>34151</v>
          </cell>
        </row>
        <row r="16">
          <cell r="I16">
            <v>27560</v>
          </cell>
        </row>
        <row r="22">
          <cell r="I22">
            <v>3366</v>
          </cell>
        </row>
        <row r="34">
          <cell r="I34">
            <v>0</v>
          </cell>
        </row>
        <row r="36">
          <cell r="I36">
            <v>0</v>
          </cell>
        </row>
        <row r="45">
          <cell r="I45">
            <v>43</v>
          </cell>
        </row>
        <row r="46">
          <cell r="I46">
            <v>46</v>
          </cell>
        </row>
        <row r="57">
          <cell r="I57">
            <v>34</v>
          </cell>
        </row>
        <row r="64">
          <cell r="I64">
            <v>1678</v>
          </cell>
        </row>
        <row r="65">
          <cell r="I65">
            <v>2582</v>
          </cell>
        </row>
      </sheetData>
      <sheetData sheetId="4" refreshError="1">
        <row r="15">
          <cell r="G15">
            <v>112</v>
          </cell>
        </row>
        <row r="24">
          <cell r="G24">
            <v>500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vaha_F"/>
      <sheetName val="Výsledovka_F"/>
      <sheetName val="Rozvaha"/>
      <sheetName val="Výsledovka"/>
      <sheetName val="Doplněk"/>
      <sheetName val="Fin analýza 1"/>
      <sheetName val="Fin analýza 2"/>
      <sheetName val="Pyramida"/>
      <sheetName val="Du Pont"/>
      <sheetName val="Akcie"/>
      <sheetName val="Názvy_buněk"/>
      <sheetName val="List1"/>
      <sheetName val="List2"/>
      <sheetName val="List3"/>
      <sheetName val="Organic BP"/>
      <sheetName val="ISA 200 riz obl"/>
      <sheetName val="ISA 201,202 posúd riz manažment"/>
      <sheetName val="ISA 203 Strag aud"/>
      <sheetName val="ISA 205 Nezávislosť"/>
      <sheetName val="ISA 205 Nezávislosť, mlčanlivos"/>
      <sheetName val="ISA 210 Podm zák na audit"/>
      <sheetName val="ISA 220 Kontrola kvality"/>
      <sheetName val="ISA 220 Monitoring"/>
      <sheetName val="ISA 220 Rozpočet"/>
      <sheetName val="Skau doba auditu"/>
      <sheetName val="ISA 230 Aud dokum"/>
      <sheetName val="ISA 240 Zodp aud týk sa podvodu"/>
      <sheetName val="ISA 250 Zohľadn zák a predp"/>
      <sheetName val="ISA 260 Inform osô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34">
          <cell r="I34">
            <v>0</v>
          </cell>
        </row>
        <row r="45">
          <cell r="I45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B9741-EB4C-4FB8-96C0-E157CF3231CE}">
  <sheetPr>
    <tabColor rgb="FFFF0000"/>
  </sheetPr>
  <dimension ref="A1:D63"/>
  <sheetViews>
    <sheetView tabSelected="1" zoomScaleNormal="100" workbookViewId="0">
      <selection activeCell="B26" sqref="B26"/>
    </sheetView>
  </sheetViews>
  <sheetFormatPr defaultColWidth="9.140625" defaultRowHeight="12" x14ac:dyDescent="0.2"/>
  <cols>
    <col min="1" max="1" width="5.7109375" style="18" customWidth="1"/>
    <col min="2" max="2" width="60.7109375" style="5" customWidth="1"/>
    <col min="3" max="3" width="13.7109375" style="2" customWidth="1"/>
    <col min="4" max="4" width="13.7109375" style="19" customWidth="1"/>
    <col min="5" max="6" width="8.28515625" style="4" customWidth="1"/>
    <col min="7" max="7" width="1.42578125" style="4" customWidth="1"/>
    <col min="8" max="9" width="8.28515625" style="4" customWidth="1"/>
    <col min="10" max="16384" width="9.140625" style="4"/>
  </cols>
  <sheetData>
    <row r="1" spans="2:4" x14ac:dyDescent="0.2">
      <c r="B1" s="1" t="s">
        <v>0</v>
      </c>
      <c r="D1" s="3"/>
    </row>
    <row r="2" spans="2:4" x14ac:dyDescent="0.2">
      <c r="D2" s="3"/>
    </row>
    <row r="3" spans="2:4" x14ac:dyDescent="0.2">
      <c r="B3" s="6"/>
      <c r="C3" s="7">
        <v>2020</v>
      </c>
      <c r="D3" s="8">
        <v>2019</v>
      </c>
    </row>
    <row r="4" spans="2:4" x14ac:dyDescent="0.2">
      <c r="B4" s="9" t="s">
        <v>1</v>
      </c>
      <c r="C4" s="10" t="s">
        <v>2</v>
      </c>
      <c r="D4" s="11" t="s">
        <v>2</v>
      </c>
    </row>
    <row r="5" spans="2:4" x14ac:dyDescent="0.2">
      <c r="B5" s="6"/>
      <c r="C5" s="12"/>
      <c r="D5" s="20"/>
    </row>
    <row r="6" spans="2:4" ht="12" customHeight="1" x14ac:dyDescent="0.2">
      <c r="B6" s="13" t="str">
        <f>[1]Dictionary!B738</f>
        <v>Čistý zisk (pred odpočítaním daňových a mimoriadnych položiek)</v>
      </c>
      <c r="C6" s="21">
        <f>'[2]IS-SK'!$G$72</f>
        <v>-179269.58000000054</v>
      </c>
      <c r="D6" s="22">
        <f>'[3]IS-SK'!$G$72</f>
        <v>-77258.839999999895</v>
      </c>
    </row>
    <row r="7" spans="2:4" x14ac:dyDescent="0.2">
      <c r="B7" s="14" t="str">
        <f>[1]Dictionary!B739</f>
        <v>Úpravy o nepeňažné operácie:</v>
      </c>
      <c r="C7" s="23"/>
      <c r="D7" s="24"/>
    </row>
    <row r="8" spans="2:4" x14ac:dyDescent="0.2">
      <c r="B8" s="14" t="str">
        <f>[1]Dictionary!B740</f>
        <v>Odpisy dlhodobého majetku</v>
      </c>
      <c r="C8" s="23">
        <f>'[2]Cash Flow computation'!C9</f>
        <v>367188.95999999996</v>
      </c>
      <c r="D8" s="24">
        <f>'[3]Cash Flow computation'!D9</f>
        <v>366716.54000000004</v>
      </c>
    </row>
    <row r="9" spans="2:4" x14ac:dyDescent="0.2">
      <c r="B9" s="14" t="str">
        <f>[1]Dictionary!B741</f>
        <v>Odpis zásob</v>
      </c>
      <c r="C9" s="23">
        <f>'[2]Cash Flow computation'!C10</f>
        <v>2831.6</v>
      </c>
      <c r="D9" s="24">
        <f>'[3]Cash Flow computation'!D10</f>
        <v>0</v>
      </c>
    </row>
    <row r="10" spans="2:4" x14ac:dyDescent="0.2">
      <c r="B10" s="14" t="str">
        <f>[1]Dictionary!B742</f>
        <v>Odpis pohľadávky</v>
      </c>
      <c r="C10" s="23">
        <f>'[2]Cash Flow computation'!C15</f>
        <v>0</v>
      </c>
      <c r="D10" s="24">
        <f>'[3]Cash Flow computation'!D15</f>
        <v>0</v>
      </c>
    </row>
    <row r="11" spans="2:4" x14ac:dyDescent="0.2">
      <c r="B11" s="14" t="str">
        <f>[1]Dictionary!B743</f>
        <v>Zmena stavu opravnej položky k dlhodobému majetku</v>
      </c>
      <c r="C11" s="23">
        <f>'[2]Cash Flow computation'!C12+'[2]Cash Flow computation'!C13</f>
        <v>0</v>
      </c>
      <c r="D11" s="24">
        <f>'[3]Cash Flow computation'!D12+'[3]Cash Flow computation'!D13</f>
        <v>0</v>
      </c>
    </row>
    <row r="12" spans="2:4" x14ac:dyDescent="0.2">
      <c r="B12" s="14" t="str">
        <f>[1]Dictionary!B744</f>
        <v>Zmena stavu opravnej položky k pohľadávkam</v>
      </c>
      <c r="C12" s="23">
        <f>'[2]Cash Flow computation'!C16</f>
        <v>-13240.479999999981</v>
      </c>
      <c r="D12" s="24">
        <f>'[3]Cash Flow computation'!D16</f>
        <v>0</v>
      </c>
    </row>
    <row r="13" spans="2:4" x14ac:dyDescent="0.2">
      <c r="B13" s="14" t="str">
        <f>[1]Dictionary!B745</f>
        <v>Zmena stavu opravnej položky k zásobám</v>
      </c>
      <c r="C13" s="23">
        <f>'[2]Cash Flow computation'!C14</f>
        <v>0</v>
      </c>
      <c r="D13" s="24">
        <f>'[3]Cash Flow computation'!D14</f>
        <v>0</v>
      </c>
    </row>
    <row r="14" spans="2:4" x14ac:dyDescent="0.2">
      <c r="B14" s="14" t="str">
        <f>[1]Dictionary!B746</f>
        <v>Zmena stavu rezerv</v>
      </c>
      <c r="C14" s="23">
        <f>'[2]Cash Flow computation'!C11</f>
        <v>-26116.71</v>
      </c>
      <c r="D14" s="24">
        <f>'[3]Cash Flow computation'!D11</f>
        <v>0</v>
      </c>
    </row>
    <row r="15" spans="2:4" x14ac:dyDescent="0.2">
      <c r="B15" s="14" t="str">
        <f>[1]Dictionary!B747</f>
        <v>Úrokové náklady (netto)</v>
      </c>
      <c r="C15" s="23">
        <f>'[2]Cash Flow computation'!C17</f>
        <v>41144.050000000003</v>
      </c>
      <c r="D15" s="24">
        <f>'[3]Cash Flow computation'!D17</f>
        <v>0</v>
      </c>
    </row>
    <row r="16" spans="2:4" x14ac:dyDescent="0.2">
      <c r="B16" s="14" t="str">
        <f>[1]Dictionary!B748</f>
        <v>Strata / (zisk) z predaja dlhodobého majetku</v>
      </c>
      <c r="C16" s="23">
        <f>'[2]Cash Flow computation'!C27</f>
        <v>0</v>
      </c>
      <c r="D16" s="24">
        <f>'[3]Cash Flow computation'!D27</f>
        <v>0</v>
      </c>
    </row>
    <row r="17" spans="2:4" x14ac:dyDescent="0.2">
      <c r="B17" s="14" t="str">
        <f>[1]Dictionary!B749</f>
        <v>Výnosy z dlhodobého finančného majetku</v>
      </c>
      <c r="C17" s="23">
        <v>0</v>
      </c>
      <c r="D17" s="24">
        <v>0</v>
      </c>
    </row>
    <row r="18" spans="2:4" x14ac:dyDescent="0.2">
      <c r="B18" s="14" t="str">
        <f>[1]Dictionary!B750</f>
        <v>Ostatné položky nezahrnuté do nepeňažných operácií</v>
      </c>
      <c r="C18" s="23">
        <f>'[2]Cash Flow computation'!C28</f>
        <v>0</v>
      </c>
      <c r="D18" s="24">
        <f>'[3]Cash Flow computation'!D28</f>
        <v>0</v>
      </c>
    </row>
    <row r="19" spans="2:4" ht="12" customHeight="1" thickBot="1" x14ac:dyDescent="0.25">
      <c r="B19" s="13" t="str">
        <f>[1]Dictionary!B751</f>
        <v>Zisk z prevádzky pred zmenou pracovného kapitálu</v>
      </c>
      <c r="C19" s="15">
        <f>SUM(C6:C18)</f>
        <v>192537.83999999944</v>
      </c>
      <c r="D19" s="25">
        <f>SUM(D6:D18)</f>
        <v>289457.70000000013</v>
      </c>
    </row>
    <row r="20" spans="2:4" ht="12.75" thickTop="1" x14ac:dyDescent="0.2">
      <c r="B20" s="14"/>
      <c r="C20" s="23"/>
      <c r="D20" s="24"/>
    </row>
    <row r="21" spans="2:4" x14ac:dyDescent="0.2">
      <c r="B21" s="14" t="str">
        <f>[1]Dictionary!B752</f>
        <v>Zmena pracovného kapitálu:</v>
      </c>
      <c r="C21" s="23"/>
      <c r="D21" s="24"/>
    </row>
    <row r="22" spans="2:4" ht="12" customHeight="1" x14ac:dyDescent="0.2">
      <c r="B22" s="14" t="str">
        <f>[1]Dictionary!B753</f>
        <v>Úbytok (prírastok) pohľadávok z obchodného styku a časového rozlíšenia</v>
      </c>
      <c r="C22" s="23">
        <f>'[2]Cash Flow computation'!C21+'[2]Cash Flow computation'!N22</f>
        <v>44975.390000000087</v>
      </c>
      <c r="D22" s="24">
        <f>'[3]Cash Flow computation'!D21+'[3]Cash Flow computation'!O22</f>
        <v>0</v>
      </c>
    </row>
    <row r="23" spans="2:4" x14ac:dyDescent="0.2">
      <c r="B23" s="14" t="str">
        <f>[1]Dictionary!B754</f>
        <v>Úbytok (prírastok) zásob</v>
      </c>
      <c r="C23" s="23">
        <f>'[2]Cash Flow computation'!C23</f>
        <v>-45319.119999999988</v>
      </c>
      <c r="D23" s="24">
        <f>'[3]Cash Flow computation'!D23</f>
        <v>0</v>
      </c>
    </row>
    <row r="24" spans="2:4" x14ac:dyDescent="0.2">
      <c r="B24" s="14" t="str">
        <f>[1]Dictionary!B755</f>
        <v>(Úbytok) prírastok záväzkov a časového rozlíšenia</v>
      </c>
      <c r="C24" s="23">
        <f>'[2]Cash Flow computation'!C20+'[2]Cash Flow computation'!AB22</f>
        <v>-54813.069999999891</v>
      </c>
      <c r="D24" s="24">
        <f>'[3]Cash Flow computation'!D20+'[3]Cash Flow computation'!AC22</f>
        <v>0</v>
      </c>
    </row>
    <row r="25" spans="2:4" x14ac:dyDescent="0.2">
      <c r="B25" s="14" t="str">
        <f>[1]Dictionary!B756</f>
        <v>Iné</v>
      </c>
      <c r="C25" s="23">
        <v>0</v>
      </c>
      <c r="D25" s="24">
        <v>0</v>
      </c>
    </row>
    <row r="26" spans="2:4" ht="12.75" thickBot="1" x14ac:dyDescent="0.25">
      <c r="B26" s="13" t="str">
        <f>[1]Dictionary!B757</f>
        <v>Prevádzkové peňažné toky</v>
      </c>
      <c r="C26" s="15">
        <f>SUM(C19:C25)</f>
        <v>137381.03999999963</v>
      </c>
      <c r="D26" s="25">
        <f>SUM(D19:D25)</f>
        <v>289457.70000000013</v>
      </c>
    </row>
    <row r="27" spans="2:4" ht="12.75" thickTop="1" x14ac:dyDescent="0.2">
      <c r="B27" s="14"/>
      <c r="C27" s="26"/>
      <c r="D27" s="27"/>
    </row>
    <row r="28" spans="2:4" x14ac:dyDescent="0.2">
      <c r="B28" s="14"/>
      <c r="C28" s="28"/>
      <c r="D28" s="29"/>
    </row>
    <row r="29" spans="2:4" x14ac:dyDescent="0.2">
      <c r="B29" s="13" t="str">
        <f>[1]Dictionary!B758</f>
        <v>Peňažné toky z prevádzkovej činnosti</v>
      </c>
      <c r="C29" s="28"/>
      <c r="D29" s="29"/>
    </row>
    <row r="30" spans="2:4" x14ac:dyDescent="0.2">
      <c r="B30" s="14" t="str">
        <f>[1]Dictionary!B759</f>
        <v>Prevádzkové peňažné toky</v>
      </c>
      <c r="C30" s="21">
        <f>C26</f>
        <v>137381.03999999963</v>
      </c>
      <c r="D30" s="22">
        <f>D26</f>
        <v>289457.70000000013</v>
      </c>
    </row>
    <row r="31" spans="2:4" x14ac:dyDescent="0.2">
      <c r="B31" s="14" t="str">
        <f>[1]Dictionary!B760</f>
        <v>Zaplatené úroky</v>
      </c>
      <c r="C31" s="23">
        <f>'[2]Cash Flow computation'!C42</f>
        <v>-41192</v>
      </c>
      <c r="D31" s="24">
        <f>'[3]Cash Flow computation'!D42</f>
        <v>0</v>
      </c>
    </row>
    <row r="32" spans="2:4" x14ac:dyDescent="0.2">
      <c r="B32" s="14" t="str">
        <f>[1]Dictionary!B761</f>
        <v>Prijaté úroky</v>
      </c>
      <c r="C32" s="23">
        <f>'[2]Cash Flow computation'!C41</f>
        <v>47.949999999999996</v>
      </c>
      <c r="D32" s="24">
        <f>'[3]Cash Flow computation'!D41</f>
        <v>0</v>
      </c>
    </row>
    <row r="33" spans="2:4" x14ac:dyDescent="0.2">
      <c r="B33" s="14" t="str">
        <f>[1]Dictionary!B762</f>
        <v>Zaplatená daň z príjmov</v>
      </c>
      <c r="C33" s="23">
        <f>'[2]Cash Flow computation'!C30</f>
        <v>0</v>
      </c>
      <c r="D33" s="24">
        <f>'[3]Cash Flow computation'!D30</f>
        <v>0</v>
      </c>
    </row>
    <row r="34" spans="2:4" x14ac:dyDescent="0.2">
      <c r="B34" s="14" t="str">
        <f>[1]Dictionary!B763</f>
        <v>Vyplatené dividendy</v>
      </c>
      <c r="C34" s="23">
        <f>'[2]Cash Flow computation'!C29</f>
        <v>-0.38000000081956387</v>
      </c>
      <c r="D34" s="24">
        <f>'[3]Cash Flow computation'!D29</f>
        <v>0</v>
      </c>
    </row>
    <row r="35" spans="2:4" x14ac:dyDescent="0.2">
      <c r="B35" s="14" t="str">
        <f>[1]Dictionary!B764</f>
        <v>Príjmy z mimoriadnych položiek</v>
      </c>
      <c r="C35" s="23">
        <v>0</v>
      </c>
      <c r="D35" s="24">
        <v>0</v>
      </c>
    </row>
    <row r="36" spans="2:4" x14ac:dyDescent="0.2">
      <c r="B36" s="14" t="str">
        <f>[1]Dictionary!B765</f>
        <v>Ostatné položky nezahrnuté do prevádzkovej činnosti</v>
      </c>
      <c r="C36" s="23">
        <v>0</v>
      </c>
      <c r="D36" s="24">
        <v>0</v>
      </c>
    </row>
    <row r="37" spans="2:4" ht="12.75" thickBot="1" x14ac:dyDescent="0.25">
      <c r="B37" s="13" t="str">
        <f>[1]Dictionary!B766</f>
        <v>Čisté peňažné toky z prevádzkovej činnosti</v>
      </c>
      <c r="C37" s="15">
        <f>SUM(C28:C36)</f>
        <v>96236.609999998807</v>
      </c>
      <c r="D37" s="25">
        <f>SUM(D28:D36)</f>
        <v>289457.70000000013</v>
      </c>
    </row>
    <row r="38" spans="2:4" ht="12.75" thickTop="1" x14ac:dyDescent="0.2">
      <c r="B38" s="13"/>
      <c r="C38" s="23"/>
      <c r="D38" s="24"/>
    </row>
    <row r="39" spans="2:4" x14ac:dyDescent="0.2">
      <c r="B39" s="13"/>
      <c r="C39" s="23"/>
      <c r="D39" s="24"/>
    </row>
    <row r="40" spans="2:4" x14ac:dyDescent="0.2">
      <c r="B40" s="13" t="str">
        <f>[1]Dictionary!B767</f>
        <v>Peňažné toky z investičnej činnosti</v>
      </c>
      <c r="C40" s="23"/>
      <c r="D40" s="24"/>
    </row>
    <row r="41" spans="2:4" x14ac:dyDescent="0.2">
      <c r="B41" s="14" t="str">
        <f>[1]Dictionary!B768</f>
        <v>Nákup dlhodobého majetku</v>
      </c>
      <c r="C41" s="23">
        <f>'[2]Cash Flow computation'!C32</f>
        <v>-292453.20999999996</v>
      </c>
      <c r="D41" s="24">
        <f>'[3]Cash Flow computation'!D32</f>
        <v>-48837.819999998435</v>
      </c>
    </row>
    <row r="42" spans="2:4" x14ac:dyDescent="0.2">
      <c r="B42" s="14" t="str">
        <f>[1]Dictionary!B769</f>
        <v>Príjmy z predaja dlhodobého majetku</v>
      </c>
      <c r="C42" s="23">
        <f>'[2]Cash Flow computation'!C35</f>
        <v>0</v>
      </c>
      <c r="D42" s="24">
        <f>'[3]Cash Flow computation'!D35</f>
        <v>0</v>
      </c>
    </row>
    <row r="43" spans="2:4" x14ac:dyDescent="0.2">
      <c r="B43" s="14" t="str">
        <f>[1]Dictionary!B770</f>
        <v>Obstaranie fin investícií</v>
      </c>
      <c r="C43" s="23">
        <f>'[2]Cash Flow computation'!C34</f>
        <v>-2114.0000000000005</v>
      </c>
      <c r="D43" s="24">
        <f>'[3]Cash Flow computation'!D34</f>
        <v>0</v>
      </c>
    </row>
    <row r="44" spans="2:4" x14ac:dyDescent="0.2">
      <c r="B44" s="14" t="str">
        <f>[1]Dictionary!B771</f>
        <v>Poskytnuté dlhodobé pôžičky</v>
      </c>
      <c r="C44" s="23">
        <f>'[2]Cash Flow computation'!C33</f>
        <v>50000</v>
      </c>
      <c r="D44" s="24">
        <f>'[3]Cash Flow computation'!D33</f>
        <v>0</v>
      </c>
    </row>
    <row r="45" spans="2:4" x14ac:dyDescent="0.2">
      <c r="B45" s="14" t="str">
        <f>[1]Dictionary!B772</f>
        <v>Prijaté dividendy</v>
      </c>
      <c r="C45" s="23">
        <v>0</v>
      </c>
      <c r="D45" s="24">
        <v>0</v>
      </c>
    </row>
    <row r="46" spans="2:4" ht="12.75" thickBot="1" x14ac:dyDescent="0.25">
      <c r="B46" s="13" t="str">
        <f>[1]Dictionary!B773</f>
        <v>Čisté peňažné toky z investičnej činnosti</v>
      </c>
      <c r="C46" s="15">
        <f>SUM(C41:C45)</f>
        <v>-244567.20999999996</v>
      </c>
      <c r="D46" s="25">
        <f>SUM(D41:D45)</f>
        <v>-48837.819999998435</v>
      </c>
    </row>
    <row r="47" spans="2:4" ht="12.75" thickTop="1" x14ac:dyDescent="0.2">
      <c r="B47" s="13"/>
      <c r="C47" s="23"/>
      <c r="D47" s="24"/>
    </row>
    <row r="48" spans="2:4" x14ac:dyDescent="0.2">
      <c r="B48" s="13"/>
      <c r="C48" s="23"/>
      <c r="D48" s="24"/>
    </row>
    <row r="49" spans="2:4" x14ac:dyDescent="0.2">
      <c r="B49" s="13" t="str">
        <f>[1]Dictionary!B774</f>
        <v>Peňažné toky z finančnej činnosti</v>
      </c>
      <c r="C49" s="23"/>
      <c r="D49" s="24"/>
    </row>
    <row r="50" spans="2:4" x14ac:dyDescent="0.2">
      <c r="B50" s="14" t="str">
        <f>[1]Dictionary!B775</f>
        <v>Príjmy zo zvýšenia základného imania a ostatných kapitálových fondov</v>
      </c>
      <c r="C50" s="23">
        <f>'[2]Cash Flow computation'!C38+'[2]Cash Flow computation'!C39</f>
        <v>0</v>
      </c>
      <c r="D50" s="24">
        <f>'[3]Cash Flow computation'!D38+'[3]Cash Flow computation'!D39</f>
        <v>0</v>
      </c>
    </row>
    <row r="51" spans="2:4" x14ac:dyDescent="0.2">
      <c r="B51" s="14" t="str">
        <f>[1]Dictionary!B776</f>
        <v>Príjmy / splátky úverov a pôžičiek od bánk</v>
      </c>
      <c r="C51" s="23">
        <f>'[2]Cash Flow computation'!C37</f>
        <v>-114000</v>
      </c>
      <c r="D51" s="24">
        <f>'[3]Cash Flow computation'!D37</f>
        <v>0</v>
      </c>
    </row>
    <row r="52" spans="2:4" ht="12" customHeight="1" x14ac:dyDescent="0.2">
      <c r="B52" s="14" t="str">
        <f>[1]Dictionary!B777</f>
        <v>Príjmy / splátky pôžičiek prijatých od spoločností v Skupine</v>
      </c>
      <c r="C52" s="23">
        <f>'[2]Cash Flow computation'!C40</f>
        <v>260641.66000000003</v>
      </c>
      <c r="D52" s="24">
        <f>'[3]Cash Flow computation'!D40</f>
        <v>0</v>
      </c>
    </row>
    <row r="53" spans="2:4" x14ac:dyDescent="0.2">
      <c r="B53" s="14" t="str">
        <f>[1]Dictionary!B778</f>
        <v>Splátky dlhodobých záväzkov</v>
      </c>
      <c r="C53" s="23">
        <v>0</v>
      </c>
      <c r="D53" s="24">
        <v>0</v>
      </c>
    </row>
    <row r="54" spans="2:4" ht="12.75" thickBot="1" x14ac:dyDescent="0.25">
      <c r="B54" s="13" t="str">
        <f>[1]Dictionary!B779</f>
        <v>Čisté peňažné toky z finančnej činnosti</v>
      </c>
      <c r="C54" s="15">
        <f>SUM(C50:C53)</f>
        <v>146641.66000000003</v>
      </c>
      <c r="D54" s="25">
        <f>SUM(D50:D53)</f>
        <v>0</v>
      </c>
    </row>
    <row r="55" spans="2:4" ht="12.75" thickTop="1" x14ac:dyDescent="0.2">
      <c r="B55" s="13"/>
      <c r="C55" s="23"/>
      <c r="D55" s="24"/>
    </row>
    <row r="56" spans="2:4" ht="12" customHeight="1" x14ac:dyDescent="0.2">
      <c r="B56" s="14" t="str">
        <f>[1]Dictionary!B780</f>
        <v>Kurzové rozdiely k peňažným prostriekom a ekvivalentom</v>
      </c>
      <c r="C56" s="23">
        <f>'[2]Cash Flow computation'!C44</f>
        <v>0</v>
      </c>
      <c r="D56" s="24">
        <f>'[3]Cash Flow computation'!D44</f>
        <v>0</v>
      </c>
    </row>
    <row r="57" spans="2:4" x14ac:dyDescent="0.2">
      <c r="B57" s="13"/>
      <c r="C57" s="23"/>
      <c r="D57" s="24"/>
    </row>
    <row r="58" spans="2:4" ht="12" customHeight="1" x14ac:dyDescent="0.2">
      <c r="B58" s="13" t="str">
        <f>[1]Dictionary!B781</f>
        <v>Prírastky (úbytky) peňažných prostriedkov a peňažných ekvivalentov</v>
      </c>
      <c r="C58" s="21">
        <f>SUM(C54,C46,C37,C56)</f>
        <v>-1688.9400000011228</v>
      </c>
      <c r="D58" s="22">
        <f>SUM(D54,D46,D37,D56)</f>
        <v>240619.88000000169</v>
      </c>
    </row>
    <row r="59" spans="2:4" x14ac:dyDescent="0.2">
      <c r="B59" s="14"/>
      <c r="C59" s="23"/>
      <c r="D59" s="24"/>
    </row>
    <row r="60" spans="2:4" ht="12" customHeight="1" x14ac:dyDescent="0.2">
      <c r="B60" s="14" t="str">
        <f>[1]Dictionary!B782</f>
        <v>Peňažné prostriedky a peňažné ekvivalenty na začiatku roka</v>
      </c>
      <c r="C60" s="23">
        <f>'[2]Cash Flow computation'!C46</f>
        <v>55184.130000000005</v>
      </c>
      <c r="D60" s="24">
        <f>'[3]Cash Flow computation'!D46</f>
        <v>0</v>
      </c>
    </row>
    <row r="61" spans="2:4" ht="12.75" customHeight="1" thickBot="1" x14ac:dyDescent="0.25">
      <c r="B61" s="13" t="str">
        <f>[1]Dictionary!B783</f>
        <v>Peňažné prostriedky a peňažné ekvivalenty na konci roka</v>
      </c>
      <c r="C61" s="15">
        <f>SUM(C60,C58)</f>
        <v>53495.189999998882</v>
      </c>
      <c r="D61" s="25">
        <f>SUM(D60,D58)</f>
        <v>240619.88000000169</v>
      </c>
    </row>
    <row r="62" spans="2:4" ht="12.75" thickTop="1" x14ac:dyDescent="0.2">
      <c r="B62" s="13"/>
      <c r="C62" s="30"/>
      <c r="D62" s="31"/>
    </row>
    <row r="63" spans="2:4" x14ac:dyDescent="0.2">
      <c r="B63" s="16"/>
      <c r="C63" s="17"/>
      <c r="D63" s="32"/>
    </row>
  </sheetData>
  <sheetProtection formatCells="0" formatColumns="0" formatRows="0" insertColumns="0" insertRows="0" insertHyperlinks="0" deleteColumns="0" deleteRows="0" sort="0" autoFilter="0" pivotTables="0"/>
  <conditionalFormatting sqref="B62:C63 A102:A64873 A1:A64">
    <cfRule type="cellIs" dxfId="1" priority="2" stopIfTrue="1" operator="equal">
      <formula>"ok"</formula>
    </cfRule>
  </conditionalFormatting>
  <conditionalFormatting sqref="D62:D63">
    <cfRule type="cellIs" dxfId="0" priority="1" stopIfTrue="1" operator="equal">
      <formula>"ok"</formula>
    </cfRule>
  </conditionalFormatting>
  <pageMargins left="0.75" right="0.75" top="1" bottom="1" header="0.5" footer="0.5"/>
  <pageSetup paperSize="9" scale="80" orientation="landscape" r:id="rId1"/>
  <headerFooter alignWithMargins="0"/>
  <rowBreaks count="1" manualBreakCount="1">
    <brk id="61" min="1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5</vt:i4>
      </vt:variant>
    </vt:vector>
  </HeadingPairs>
  <TitlesOfParts>
    <vt:vector size="6" baseType="lpstr">
      <vt:lpstr>CASH FLOW </vt:lpstr>
      <vt:lpstr>'CASH FLOW '!FWT_transfer_CF1</vt:lpstr>
      <vt:lpstr>'CASH FLOW '!FWT_transfer_CF2</vt:lpstr>
      <vt:lpstr>'CASH FLOW '!Oblasť_tlače</vt:lpstr>
      <vt:lpstr>'CASH FLOW '!tabulka38</vt:lpstr>
      <vt:lpstr>'CASH FLOW '!tabulka39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popovcova</dc:creator>
  <cp:lastModifiedBy>popovcova</cp:lastModifiedBy>
  <dcterms:created xsi:type="dcterms:W3CDTF">2021-03-26T09:31:47Z</dcterms:created>
  <dcterms:modified xsi:type="dcterms:W3CDTF">2021-03-26T09:32:55Z</dcterms:modified>
</cp:coreProperties>
</file>