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codeName="ThisWorkbook"/>
  <mc:AlternateContent xmlns:mc="http://schemas.openxmlformats.org/markup-compatibility/2006">
    <mc:Choice Requires="x15">
      <x15ac:absPath xmlns:x15ac="http://schemas.microsoft.com/office/spreadsheetml/2010/11/ac" url="C:\Users\Uzivatel\Desktop\Uzávierka 2020\AUDIT\"/>
    </mc:Choice>
  </mc:AlternateContent>
  <xr:revisionPtr revIDLastSave="0" documentId="13_ncr:1_{5E9AC2AE-099C-42E1-94D8-A8BC74B87806}" xr6:coauthVersionLast="43" xr6:coauthVersionMax="43" xr10:uidLastSave="{00000000-0000-0000-0000-000000000000}"/>
  <bookViews>
    <workbookView xWindow="-120" yWindow="-120" windowWidth="29040" windowHeight="15840" activeTab="1" xr2:uid="{00000000-000D-0000-FFFF-FFFF00000000}"/>
  </bookViews>
  <sheets>
    <sheet name="Upozornenie" sheetId="2" r:id="rId1"/>
    <sheet name="Poznámky ÚJ 2019" sheetId="3" r:id="rId2"/>
  </sheets>
  <definedNames>
    <definedName name="_xlnm.Print_Titles" localSheetId="1">'Poznámky ÚJ 2019'!$1:$2</definedName>
    <definedName name="_xlnm.Print_Area" localSheetId="1">'Poznámky ÚJ 2019'!$A$1:$J$1440</definedName>
    <definedName name="_xlnm.Print_Area" localSheetId="0">Upozornenie!$A$1:$S$33</definedName>
    <definedName name="OLE_LINK1" localSheetId="1">'Poznámky ÚJ 2019'!$A$283</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998" i="3" l="1"/>
  <c r="F998" i="3" s="1"/>
  <c r="E778" i="3" l="1"/>
  <c r="G816" i="3"/>
  <c r="C787" i="3"/>
  <c r="H759" i="3" l="1"/>
  <c r="H731" i="3"/>
  <c r="E678" i="3"/>
  <c r="E677" i="3"/>
  <c r="E679" i="3"/>
  <c r="D257" i="3" l="1"/>
  <c r="E575" i="3" l="1"/>
  <c r="I1419" i="3" l="1"/>
  <c r="C1056" i="3"/>
  <c r="D1056" i="3"/>
  <c r="E1103" i="3" l="1"/>
  <c r="H998" i="3"/>
  <c r="I998" i="3" s="1"/>
  <c r="J247" i="3" l="1"/>
  <c r="J248" i="3"/>
  <c r="J249" i="3"/>
  <c r="J250" i="3"/>
  <c r="C251" i="3"/>
  <c r="D251" i="3"/>
  <c r="E251" i="3"/>
  <c r="F251" i="3"/>
  <c r="G251" i="3"/>
  <c r="H251" i="3"/>
  <c r="I251" i="3"/>
  <c r="J251" i="3" l="1"/>
  <c r="H875" i="3"/>
  <c r="G787" i="3"/>
  <c r="I770" i="3"/>
  <c r="I771" i="3"/>
  <c r="I769" i="3"/>
  <c r="J438" i="3"/>
  <c r="J441" i="3"/>
  <c r="F530" i="3"/>
  <c r="H530" i="3"/>
  <c r="D530" i="3"/>
  <c r="I1433" i="3"/>
  <c r="I1432" i="3"/>
  <c r="I1431" i="3"/>
  <c r="I1430" i="3"/>
  <c r="I1429" i="3"/>
  <c r="I1428" i="3"/>
  <c r="I1427" i="3"/>
  <c r="I1426" i="3"/>
  <c r="I1425" i="3"/>
  <c r="I1424" i="3"/>
  <c r="I1423" i="3"/>
  <c r="I1422" i="3"/>
  <c r="I1421" i="3"/>
  <c r="I1420" i="3"/>
  <c r="I1414" i="3"/>
  <c r="I1413" i="3"/>
  <c r="I1412" i="3"/>
  <c r="I1411" i="3"/>
  <c r="I1410" i="3"/>
  <c r="I1409" i="3"/>
  <c r="I1408" i="3"/>
  <c r="I1407" i="3"/>
  <c r="I1406" i="3"/>
  <c r="I1405" i="3"/>
  <c r="I1404" i="3"/>
  <c r="I1403" i="3"/>
  <c r="I1402" i="3"/>
  <c r="I1401" i="3"/>
  <c r="I1400" i="3"/>
  <c r="H1145" i="3"/>
  <c r="E1145" i="3"/>
  <c r="H1131" i="3"/>
  <c r="E1131" i="3"/>
  <c r="H1127" i="3"/>
  <c r="E1127" i="3"/>
  <c r="H1122" i="3"/>
  <c r="E1122" i="3"/>
  <c r="H1118" i="3"/>
  <c r="E1118" i="3"/>
  <c r="H1112" i="3"/>
  <c r="H1108" i="3" s="1"/>
  <c r="E1112" i="3"/>
  <c r="E1108" i="3" s="1"/>
  <c r="E1102" i="3" s="1"/>
  <c r="H1103" i="3"/>
  <c r="H1092" i="3"/>
  <c r="E1092" i="3"/>
  <c r="H1088" i="3"/>
  <c r="H1085" i="3" s="1"/>
  <c r="E1088" i="3"/>
  <c r="E1085" i="3" s="1"/>
  <c r="H1081" i="3"/>
  <c r="E1081" i="3"/>
  <c r="H1077" i="3"/>
  <c r="E1077" i="3"/>
  <c r="J1066" i="3"/>
  <c r="J1071" i="3" s="1"/>
  <c r="I1066" i="3"/>
  <c r="I1071" i="3" s="1"/>
  <c r="H1066" i="3"/>
  <c r="H1071" i="3" s="1"/>
  <c r="G1066" i="3"/>
  <c r="G1071" i="3" s="1"/>
  <c r="F1066" i="3"/>
  <c r="E1066" i="3"/>
  <c r="D1066" i="3"/>
  <c r="J1056" i="3"/>
  <c r="I1056" i="3"/>
  <c r="H1056" i="3"/>
  <c r="G1056" i="3"/>
  <c r="F1056" i="3"/>
  <c r="E1056" i="3"/>
  <c r="H1043" i="3"/>
  <c r="E1043" i="3"/>
  <c r="I1029" i="3"/>
  <c r="G1029" i="3"/>
  <c r="E1029" i="3"/>
  <c r="C1029" i="3"/>
  <c r="I1024" i="3"/>
  <c r="G1024" i="3"/>
  <c r="E1024" i="3"/>
  <c r="C1024" i="3"/>
  <c r="H1014" i="3"/>
  <c r="F1014" i="3"/>
  <c r="D1014" i="3"/>
  <c r="H1009" i="3"/>
  <c r="F1009" i="3"/>
  <c r="D1009" i="3"/>
  <c r="J974" i="3"/>
  <c r="I974" i="3"/>
  <c r="H974" i="3"/>
  <c r="G974" i="3"/>
  <c r="F974" i="3"/>
  <c r="E974" i="3"/>
  <c r="J963" i="3"/>
  <c r="I963" i="3"/>
  <c r="H963" i="3"/>
  <c r="G963" i="3"/>
  <c r="F963" i="3"/>
  <c r="E963" i="3"/>
  <c r="H950" i="3"/>
  <c r="E950" i="3"/>
  <c r="H946" i="3"/>
  <c r="E946" i="3"/>
  <c r="H942" i="3"/>
  <c r="E942" i="3"/>
  <c r="H938" i="3"/>
  <c r="E938" i="3"/>
  <c r="H878" i="3"/>
  <c r="E871" i="3" s="1"/>
  <c r="E875" i="3"/>
  <c r="E877" i="3" s="1"/>
  <c r="H862" i="3"/>
  <c r="H858" i="3"/>
  <c r="E858" i="3"/>
  <c r="H851" i="3"/>
  <c r="E851" i="3"/>
  <c r="H848" i="3"/>
  <c r="E848" i="3"/>
  <c r="I806" i="3"/>
  <c r="G806" i="3"/>
  <c r="E806" i="3"/>
  <c r="C806" i="3"/>
  <c r="I787" i="3"/>
  <c r="E787" i="3"/>
  <c r="I772" i="3"/>
  <c r="H768" i="3"/>
  <c r="G768" i="3"/>
  <c r="F768" i="3"/>
  <c r="D768" i="3"/>
  <c r="I764" i="3"/>
  <c r="H764" i="3"/>
  <c r="G764" i="3"/>
  <c r="F764" i="3"/>
  <c r="D764" i="3"/>
  <c r="I759" i="3"/>
  <c r="I758" i="3"/>
  <c r="I757" i="3"/>
  <c r="I756" i="3"/>
  <c r="H755" i="3"/>
  <c r="G755" i="3"/>
  <c r="F755" i="3"/>
  <c r="D755" i="3"/>
  <c r="I754" i="3"/>
  <c r="I753" i="3"/>
  <c r="I752" i="3"/>
  <c r="H751" i="3"/>
  <c r="G751" i="3"/>
  <c r="F751" i="3"/>
  <c r="D751" i="3"/>
  <c r="H743" i="3"/>
  <c r="I716" i="3"/>
  <c r="G716" i="3"/>
  <c r="H687" i="3"/>
  <c r="E687" i="3"/>
  <c r="H681" i="3"/>
  <c r="E681" i="3"/>
  <c r="H676" i="3"/>
  <c r="E676" i="3"/>
  <c r="H670" i="3"/>
  <c r="E670" i="3"/>
  <c r="H638" i="3"/>
  <c r="F638" i="3"/>
  <c r="E638" i="3"/>
  <c r="C638" i="3"/>
  <c r="J637" i="3"/>
  <c r="J636" i="3"/>
  <c r="I629" i="3"/>
  <c r="F629" i="3"/>
  <c r="D629" i="3"/>
  <c r="H618" i="3"/>
  <c r="G618" i="3"/>
  <c r="F618" i="3"/>
  <c r="D618" i="3"/>
  <c r="I617" i="3"/>
  <c r="I616" i="3"/>
  <c r="I615" i="3"/>
  <c r="I614" i="3"/>
  <c r="I613" i="3"/>
  <c r="I612" i="3"/>
  <c r="H605" i="3"/>
  <c r="E605" i="3"/>
  <c r="H578" i="3"/>
  <c r="E578" i="3"/>
  <c r="H575" i="3"/>
  <c r="H566" i="3"/>
  <c r="F566" i="3"/>
  <c r="E566" i="3"/>
  <c r="C566" i="3"/>
  <c r="J565" i="3"/>
  <c r="J564" i="3"/>
  <c r="J563" i="3"/>
  <c r="J562" i="3"/>
  <c r="J561" i="3"/>
  <c r="H550" i="3"/>
  <c r="F550" i="3"/>
  <c r="D550" i="3"/>
  <c r="G514" i="3"/>
  <c r="E514" i="3"/>
  <c r="D514" i="3"/>
  <c r="B514" i="3"/>
  <c r="I513" i="3"/>
  <c r="I512" i="3"/>
  <c r="I511" i="3"/>
  <c r="I510" i="3"/>
  <c r="I509" i="3"/>
  <c r="I508" i="3"/>
  <c r="I507" i="3"/>
  <c r="I506" i="3"/>
  <c r="J483" i="3"/>
  <c r="H483" i="3"/>
  <c r="G483" i="3"/>
  <c r="F483" i="3"/>
  <c r="E483" i="3"/>
  <c r="D483" i="3"/>
  <c r="I482" i="3"/>
  <c r="I481" i="3"/>
  <c r="I480" i="3"/>
  <c r="I479" i="3"/>
  <c r="I450" i="3"/>
  <c r="H450" i="3"/>
  <c r="G450" i="3"/>
  <c r="F450" i="3"/>
  <c r="E450" i="3"/>
  <c r="D450" i="3"/>
  <c r="C450" i="3"/>
  <c r="B450" i="3"/>
  <c r="I448" i="3"/>
  <c r="I422" i="3" s="1"/>
  <c r="I426" i="3" s="1"/>
  <c r="H448" i="3"/>
  <c r="H422" i="3" s="1"/>
  <c r="H426" i="3" s="1"/>
  <c r="G448" i="3"/>
  <c r="G422" i="3" s="1"/>
  <c r="G426" i="3" s="1"/>
  <c r="F448" i="3"/>
  <c r="F422" i="3" s="1"/>
  <c r="F426" i="3" s="1"/>
  <c r="E448" i="3"/>
  <c r="E422" i="3" s="1"/>
  <c r="E426" i="3" s="1"/>
  <c r="D448" i="3"/>
  <c r="D422" i="3" s="1"/>
  <c r="D426" i="3" s="1"/>
  <c r="C448" i="3"/>
  <c r="C422" i="3" s="1"/>
  <c r="C426" i="3" s="1"/>
  <c r="B448" i="3"/>
  <c r="J447" i="3"/>
  <c r="J446" i="3"/>
  <c r="J445" i="3"/>
  <c r="J444" i="3"/>
  <c r="I442" i="3"/>
  <c r="I451" i="3" s="1"/>
  <c r="H442" i="3"/>
  <c r="H451" i="3" s="1"/>
  <c r="G442" i="3"/>
  <c r="G451" i="3" s="1"/>
  <c r="F442" i="3"/>
  <c r="F451" i="3" s="1"/>
  <c r="E442" i="3"/>
  <c r="E451" i="3" s="1"/>
  <c r="D442" i="3"/>
  <c r="D451" i="3" s="1"/>
  <c r="C442" i="3"/>
  <c r="C451" i="3" s="1"/>
  <c r="B442" i="3"/>
  <c r="B451" i="3" s="1"/>
  <c r="J425" i="3"/>
  <c r="J424" i="3"/>
  <c r="J423" i="3"/>
  <c r="J419" i="3"/>
  <c r="J418" i="3"/>
  <c r="J417" i="3"/>
  <c r="I405" i="3"/>
  <c r="I340" i="3"/>
  <c r="H340" i="3"/>
  <c r="G340" i="3"/>
  <c r="F340" i="3"/>
  <c r="E340" i="3"/>
  <c r="D340" i="3"/>
  <c r="C340" i="3"/>
  <c r="B340" i="3"/>
  <c r="I338" i="3"/>
  <c r="I306" i="3" s="1"/>
  <c r="I310" i="3" s="1"/>
  <c r="H338" i="3"/>
  <c r="H306" i="3" s="1"/>
  <c r="H310" i="3" s="1"/>
  <c r="G338" i="3"/>
  <c r="G306" i="3" s="1"/>
  <c r="G310" i="3" s="1"/>
  <c r="F338" i="3"/>
  <c r="F306" i="3" s="1"/>
  <c r="F310" i="3" s="1"/>
  <c r="E338" i="3"/>
  <c r="E306" i="3" s="1"/>
  <c r="E310" i="3" s="1"/>
  <c r="D338" i="3"/>
  <c r="D306" i="3" s="1"/>
  <c r="D310" i="3" s="1"/>
  <c r="C338" i="3"/>
  <c r="C306" i="3" s="1"/>
  <c r="C310" i="3" s="1"/>
  <c r="B338" i="3"/>
  <c r="J337" i="3"/>
  <c r="J336" i="3"/>
  <c r="J335" i="3"/>
  <c r="J334" i="3"/>
  <c r="I332" i="3"/>
  <c r="I300" i="3" s="1"/>
  <c r="I304" i="3" s="1"/>
  <c r="H332" i="3"/>
  <c r="H300" i="3" s="1"/>
  <c r="H304" i="3" s="1"/>
  <c r="G332" i="3"/>
  <c r="G300" i="3" s="1"/>
  <c r="G304" i="3" s="1"/>
  <c r="F332" i="3"/>
  <c r="F300" i="3" s="1"/>
  <c r="F304" i="3" s="1"/>
  <c r="E332" i="3"/>
  <c r="E300" i="3" s="1"/>
  <c r="E304" i="3" s="1"/>
  <c r="D332" i="3"/>
  <c r="D300" i="3" s="1"/>
  <c r="D304" i="3" s="1"/>
  <c r="C332" i="3"/>
  <c r="C300" i="3" s="1"/>
  <c r="C304" i="3" s="1"/>
  <c r="B332" i="3"/>
  <c r="J331" i="3"/>
  <c r="J330" i="3"/>
  <c r="J329" i="3"/>
  <c r="J328" i="3"/>
  <c r="I326" i="3"/>
  <c r="I341" i="3" s="1"/>
  <c r="H326" i="3"/>
  <c r="H341" i="3" s="1"/>
  <c r="G326" i="3"/>
  <c r="G341" i="3" s="1"/>
  <c r="F326" i="3"/>
  <c r="F341" i="3" s="1"/>
  <c r="E326" i="3"/>
  <c r="E341" i="3" s="1"/>
  <c r="D326" i="3"/>
  <c r="D341" i="3" s="1"/>
  <c r="C326" i="3"/>
  <c r="B326" i="3"/>
  <c r="B341" i="3" s="1"/>
  <c r="J325" i="3"/>
  <c r="J324" i="3"/>
  <c r="J323" i="3"/>
  <c r="J322" i="3"/>
  <c r="J309" i="3"/>
  <c r="J308" i="3"/>
  <c r="J307" i="3"/>
  <c r="J303" i="3"/>
  <c r="J302" i="3"/>
  <c r="J301" i="3"/>
  <c r="J297" i="3"/>
  <c r="J296" i="3"/>
  <c r="J295" i="3"/>
  <c r="I265" i="3"/>
  <c r="H265" i="3"/>
  <c r="G265" i="3"/>
  <c r="F265" i="3"/>
  <c r="E265" i="3"/>
  <c r="D265" i="3"/>
  <c r="C265" i="3"/>
  <c r="I263" i="3"/>
  <c r="I228" i="3" s="1"/>
  <c r="I232" i="3" s="1"/>
  <c r="H263" i="3"/>
  <c r="H228" i="3" s="1"/>
  <c r="H232" i="3" s="1"/>
  <c r="G263" i="3"/>
  <c r="G228" i="3" s="1"/>
  <c r="G232" i="3" s="1"/>
  <c r="F263" i="3"/>
  <c r="F228" i="3" s="1"/>
  <c r="F232" i="3" s="1"/>
  <c r="E263" i="3"/>
  <c r="E228" i="3" s="1"/>
  <c r="E232" i="3" s="1"/>
  <c r="D263" i="3"/>
  <c r="D228" i="3" s="1"/>
  <c r="D232" i="3" s="1"/>
  <c r="C263" i="3"/>
  <c r="C228" i="3" s="1"/>
  <c r="C232" i="3" s="1"/>
  <c r="J262" i="3"/>
  <c r="J261" i="3"/>
  <c r="J260" i="3"/>
  <c r="J259" i="3"/>
  <c r="I257" i="3"/>
  <c r="I222" i="3" s="1"/>
  <c r="I226" i="3" s="1"/>
  <c r="H257" i="3"/>
  <c r="H222" i="3" s="1"/>
  <c r="H226" i="3" s="1"/>
  <c r="G257" i="3"/>
  <c r="G222" i="3" s="1"/>
  <c r="G226" i="3" s="1"/>
  <c r="F257" i="3"/>
  <c r="F222" i="3" s="1"/>
  <c r="F226" i="3" s="1"/>
  <c r="E257" i="3"/>
  <c r="E222" i="3" s="1"/>
  <c r="E226" i="3" s="1"/>
  <c r="D222" i="3"/>
  <c r="D226" i="3" s="1"/>
  <c r="C257" i="3"/>
  <c r="C222" i="3" s="1"/>
  <c r="C226" i="3" s="1"/>
  <c r="J256" i="3"/>
  <c r="J255" i="3"/>
  <c r="J254" i="3"/>
  <c r="J253" i="3"/>
  <c r="F216" i="3"/>
  <c r="E216" i="3"/>
  <c r="J231" i="3"/>
  <c r="J230" i="3"/>
  <c r="J229" i="3"/>
  <c r="J225" i="3"/>
  <c r="J224" i="3"/>
  <c r="J223" i="3"/>
  <c r="J219" i="3"/>
  <c r="J218" i="3"/>
  <c r="J217" i="3"/>
  <c r="I216" i="3"/>
  <c r="J340" i="3" l="1"/>
  <c r="C341" i="3"/>
  <c r="C294" i="3"/>
  <c r="C298" i="3" s="1"/>
  <c r="C313" i="3" s="1"/>
  <c r="H1102" i="3"/>
  <c r="D416" i="3"/>
  <c r="D420" i="3" s="1"/>
  <c r="D429" i="3" s="1"/>
  <c r="I768" i="3"/>
  <c r="G294" i="3"/>
  <c r="G312" i="3" s="1"/>
  <c r="H416" i="3"/>
  <c r="H428" i="3" s="1"/>
  <c r="E416" i="3"/>
  <c r="E420" i="3" s="1"/>
  <c r="E429" i="3" s="1"/>
  <c r="D294" i="3"/>
  <c r="D312" i="3" s="1"/>
  <c r="J451" i="3"/>
  <c r="J448" i="3"/>
  <c r="J450" i="3"/>
  <c r="I483" i="3"/>
  <c r="I618" i="3"/>
  <c r="I416" i="3"/>
  <c r="I420" i="3" s="1"/>
  <c r="I429" i="3" s="1"/>
  <c r="J638" i="3"/>
  <c r="J265" i="3"/>
  <c r="C266" i="3"/>
  <c r="G266" i="3"/>
  <c r="B294" i="3"/>
  <c r="B298" i="3" s="1"/>
  <c r="H294" i="3"/>
  <c r="H312" i="3" s="1"/>
  <c r="I755" i="3"/>
  <c r="F234" i="3"/>
  <c r="F294" i="3"/>
  <c r="F312" i="3" s="1"/>
  <c r="I751" i="3"/>
  <c r="D266" i="3"/>
  <c r="J332" i="3"/>
  <c r="J338" i="3"/>
  <c r="B422" i="3"/>
  <c r="B426" i="3" s="1"/>
  <c r="J426" i="3" s="1"/>
  <c r="J566" i="3"/>
  <c r="I234" i="3"/>
  <c r="G216" i="3"/>
  <c r="G234" i="3" s="1"/>
  <c r="J232" i="3"/>
  <c r="E266" i="3"/>
  <c r="I266" i="3"/>
  <c r="J263" i="3"/>
  <c r="B306" i="3"/>
  <c r="B310" i="3" s="1"/>
  <c r="J310" i="3" s="1"/>
  <c r="B416" i="3"/>
  <c r="B420" i="3" s="1"/>
  <c r="F416" i="3"/>
  <c r="F428" i="3" s="1"/>
  <c r="I514" i="3"/>
  <c r="E234" i="3"/>
  <c r="H266" i="3"/>
  <c r="C216" i="3"/>
  <c r="C234" i="3" s="1"/>
  <c r="H216" i="3"/>
  <c r="H234" i="3" s="1"/>
  <c r="F266" i="3"/>
  <c r="J257" i="3"/>
  <c r="E294" i="3"/>
  <c r="E312" i="3" s="1"/>
  <c r="I294" i="3"/>
  <c r="I312" i="3" s="1"/>
  <c r="B300" i="3"/>
  <c r="B304" i="3" s="1"/>
  <c r="J304" i="3" s="1"/>
  <c r="C416" i="3"/>
  <c r="C428" i="3" s="1"/>
  <c r="G416" i="3"/>
  <c r="G428" i="3" s="1"/>
  <c r="J226" i="3"/>
  <c r="D216" i="3"/>
  <c r="D234" i="3" s="1"/>
  <c r="E878" i="3"/>
  <c r="E220" i="3"/>
  <c r="E235" i="3" s="1"/>
  <c r="F220" i="3"/>
  <c r="F235" i="3" s="1"/>
  <c r="I220" i="3"/>
  <c r="I235" i="3" s="1"/>
  <c r="J222" i="3"/>
  <c r="J228" i="3"/>
  <c r="J326" i="3"/>
  <c r="D428" i="3"/>
  <c r="J442" i="3"/>
  <c r="H877" i="3"/>
  <c r="C312" i="3" l="1"/>
  <c r="H420" i="3"/>
  <c r="H429" i="3" s="1"/>
  <c r="D298" i="3"/>
  <c r="D313" i="3" s="1"/>
  <c r="H298" i="3"/>
  <c r="H313" i="3" s="1"/>
  <c r="G298" i="3"/>
  <c r="G313" i="3" s="1"/>
  <c r="E428" i="3"/>
  <c r="F298" i="3"/>
  <c r="F313" i="3" s="1"/>
  <c r="I428" i="3"/>
  <c r="C420" i="3"/>
  <c r="C429" i="3" s="1"/>
  <c r="G420" i="3"/>
  <c r="G429" i="3" s="1"/>
  <c r="E298" i="3"/>
  <c r="E313" i="3" s="1"/>
  <c r="J422" i="3"/>
  <c r="F420" i="3"/>
  <c r="F429" i="3" s="1"/>
  <c r="B428" i="3"/>
  <c r="J306" i="3"/>
  <c r="J266" i="3"/>
  <c r="I298" i="3"/>
  <c r="I313" i="3" s="1"/>
  <c r="J294" i="3"/>
  <c r="H220" i="3"/>
  <c r="H235" i="3" s="1"/>
  <c r="D220" i="3"/>
  <c r="D235" i="3" s="1"/>
  <c r="J416" i="3"/>
  <c r="J341" i="3"/>
  <c r="G220" i="3"/>
  <c r="G235" i="3" s="1"/>
  <c r="C220" i="3"/>
  <c r="C235" i="3" s="1"/>
  <c r="J300" i="3"/>
  <c r="J216" i="3"/>
  <c r="J234" i="3" s="1"/>
  <c r="B312" i="3"/>
  <c r="B429" i="3"/>
  <c r="B313" i="3"/>
  <c r="J428" i="3" l="1"/>
  <c r="J420" i="3"/>
  <c r="J220" i="3"/>
  <c r="J235" i="3" s="1"/>
  <c r="J312" i="3"/>
  <c r="J429" i="3"/>
  <c r="J298" i="3"/>
  <c r="J31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Your User Name</author>
    <author>Vladimir Holicka</author>
    <author>ntb</author>
    <author>Martin T</author>
  </authors>
  <commentList>
    <comment ref="E67" authorId="0" shapeId="0" xr:uid="{00000000-0006-0000-0100-00000100000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H67" authorId="0" shapeId="0" xr:uid="{42F8C0FE-DFE6-4BCE-A3EA-EA8C9A224868}">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E68" authorId="0" shapeId="0" xr:uid="{00000000-0006-0000-0100-00000300000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H68" authorId="0" shapeId="0" xr:uid="{E8B62943-D2C5-4AE7-9265-EADF8A89F74A}">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E69" authorId="0" shapeId="0" xr:uid="{00000000-0006-0000-0100-00000500000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H69" authorId="0" shapeId="0" xr:uid="{14C6D589-34C1-4D14-8CE3-5E9531D29078}">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143" authorId="1" shapeId="0" xr:uid="{00000000-0006-0000-0100-000007000000}">
      <text>
        <r>
          <rPr>
            <b/>
            <sz val="9"/>
            <color indexed="81"/>
            <rFont val="Tahoma"/>
            <family val="2"/>
            <charset val="238"/>
          </rPr>
          <t>§25 Zákona o účtovníctve</t>
        </r>
      </text>
    </comment>
    <comment ref="F143" authorId="1" shapeId="0" xr:uid="{00000000-0006-0000-0100-000008000000}">
      <text>
        <r>
          <rPr>
            <sz val="9"/>
            <color indexed="81"/>
            <rFont val="Tahoma"/>
            <family val="2"/>
            <charset val="238"/>
          </rPr>
          <t xml:space="preserve">§19 Postupov účtovania
</t>
        </r>
      </text>
    </comment>
    <comment ref="C216" authorId="0" shapeId="0" xr:uid="{00000000-0006-0000-0100-000009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D216" authorId="0" shapeId="0" xr:uid="{00000000-0006-0000-0100-00000A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216" authorId="0" shapeId="0" xr:uid="{00000000-0006-0000-0100-00000B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F216" authorId="0" shapeId="0" xr:uid="{00000000-0006-0000-0100-00000C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G216" authorId="0" shapeId="0" xr:uid="{00000000-0006-0000-0100-00000D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H216" authorId="0" shapeId="0" xr:uid="{00000000-0006-0000-0100-00000E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I216" authorId="0" shapeId="0" xr:uid="{00000000-0006-0000-0100-00000F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216" authorId="0" shapeId="0" xr:uid="{00000000-0006-0000-0100-000010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94" authorId="0" shapeId="0" xr:uid="{00000000-0006-0000-0100-000011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C294" authorId="0" shapeId="0" xr:uid="{00000000-0006-0000-0100-000012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D294" authorId="0" shapeId="0" xr:uid="{00000000-0006-0000-0100-000013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294" authorId="0" shapeId="0" xr:uid="{00000000-0006-0000-0100-000014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F294" authorId="0" shapeId="0" xr:uid="{00000000-0006-0000-0100-000015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G294" authorId="0" shapeId="0" xr:uid="{00000000-0006-0000-0100-000016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H294" authorId="0" shapeId="0" xr:uid="{00000000-0006-0000-0100-000017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I294" authorId="0" shapeId="0" xr:uid="{00000000-0006-0000-0100-000018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294" authorId="0" shapeId="0" xr:uid="{00000000-0006-0000-0100-000019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300" authorId="0" shapeId="0" xr:uid="{00000000-0006-0000-0100-00001A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306" authorId="0" shapeId="0" xr:uid="{00000000-0006-0000-0100-00001B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416" authorId="0" shapeId="0" xr:uid="{00000000-0006-0000-0100-00001C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C416" authorId="0" shapeId="0" xr:uid="{00000000-0006-0000-0100-00001D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D416" authorId="0" shapeId="0" xr:uid="{00000000-0006-0000-0100-00001E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416" authorId="0" shapeId="0" xr:uid="{00000000-0006-0000-0100-00001F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F416" authorId="0" shapeId="0" xr:uid="{00000000-0006-0000-0100-000020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G416" authorId="0" shapeId="0" xr:uid="{00000000-0006-0000-0100-000021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H416" authorId="0" shapeId="0" xr:uid="{00000000-0006-0000-0100-000022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I416" authorId="0" shapeId="0" xr:uid="{00000000-0006-0000-0100-000023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422" authorId="0" shapeId="0" xr:uid="{00000000-0006-0000-0100-000024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C422" authorId="0" shapeId="0" xr:uid="{00000000-0006-0000-0100-000025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D422" authorId="0" shapeId="0" xr:uid="{00000000-0006-0000-0100-000026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422" authorId="0" shapeId="0" xr:uid="{00000000-0006-0000-0100-000027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F422" authorId="0" shapeId="0" xr:uid="{00000000-0006-0000-0100-000028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G422" authorId="0" shapeId="0" xr:uid="{00000000-0006-0000-0100-000029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H422" authorId="0" shapeId="0" xr:uid="{00000000-0006-0000-0100-00002A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I422" authorId="0" shapeId="0" xr:uid="{00000000-0006-0000-0100-00002B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A855" authorId="0" shapeId="0" xr:uid="{00000000-0006-0000-0100-00002C000000}">
      <text>
        <r>
          <rPr>
            <sz val="8"/>
            <color indexed="81"/>
            <rFont val="Tahoma"/>
            <family val="2"/>
            <charset val="238"/>
          </rPr>
          <t xml:space="preserve">Martin Tužinský:
</t>
        </r>
        <r>
          <rPr>
            <b/>
            <sz val="8"/>
            <color indexed="81"/>
            <rFont val="Tahoma"/>
            <family val="2"/>
            <charset val="238"/>
          </rPr>
          <t xml:space="preserve">
Napr. kladný rozdiel, o ktorý daňová licencia prevyšuje da-ňovú povinnosť</t>
        </r>
        <r>
          <rPr>
            <sz val="8"/>
            <color indexed="81"/>
            <rFont val="Tahoma"/>
            <family val="2"/>
            <charset val="238"/>
          </rPr>
          <t xml:space="preserve">
</t>
        </r>
      </text>
    </comment>
    <comment ref="E871" authorId="2" shapeId="0" xr:uid="{00000000-0006-0000-0100-00002D000000}">
      <text>
        <r>
          <rPr>
            <sz val="9"/>
            <color indexed="81"/>
            <rFont val="Segoe UI"/>
            <family val="2"/>
            <charset val="238"/>
          </rPr>
          <t xml:space="preserve">Martin Tužinský:
</t>
        </r>
        <r>
          <rPr>
            <b/>
            <sz val="9"/>
            <color indexed="81"/>
            <rFont val="Segoe UI"/>
            <family val="2"/>
            <charset val="238"/>
          </rPr>
          <t>Prenášajú sa údaje z konečného stavu SF za bezprostredne predchádzajúce účtovné obdobie.</t>
        </r>
      </text>
    </comment>
    <comment ref="A1320" authorId="3" shapeId="0" xr:uid="{00000000-0006-0000-0100-00002E000000}">
      <text>
        <r>
          <rPr>
            <b/>
            <sz val="9"/>
            <color indexed="81"/>
            <rFont val="Segoe UI"/>
            <family val="2"/>
            <charset val="238"/>
          </rPr>
          <t>Martin T:</t>
        </r>
        <r>
          <rPr>
            <sz val="9"/>
            <color indexed="81"/>
            <rFont val="Segoe UI"/>
            <family val="2"/>
            <charset val="238"/>
          </rPr>
          <t xml:space="preserve">
Informácie sa neuvádzajú, ak by umožnili identifikáciu finančnej situácie konkrétneho člena štatutárneho, dozorného alebo iného orgánu účtovnej jednotky</t>
        </r>
      </text>
    </comment>
    <comment ref="A1527" authorId="0" shapeId="0" xr:uid="{00000000-0006-0000-0100-00003000000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<sst xmlns="http://schemas.openxmlformats.org/spreadsheetml/2006/main" count="1561" uniqueCount="1027">
  <si>
    <t>Oslobodenie materskej účtovnej jednotky od povinnosti zostavenia konsolidovanej účtovnej závierky a konsolidovanej výročnej správy</t>
  </si>
  <si>
    <t xml:space="preserve">       </t>
  </si>
  <si>
    <t>Obchodné meno dcérskej spoločnosti</t>
  </si>
  <si>
    <t>Sídlo dcérskej spoločnosti</t>
  </si>
  <si>
    <t>Názov položky</t>
  </si>
  <si>
    <t>Bežné účtovné obdobie</t>
  </si>
  <si>
    <t>Bezprostredne predchádzajúce účtovné obdobie</t>
  </si>
  <si>
    <t>Druh majetku / záväzkov</t>
  </si>
  <si>
    <t>Spôsob ocenenia</t>
  </si>
  <si>
    <t>Náklady spojené 
s obstaraním</t>
  </si>
  <si>
    <t>Dlhodobý finančný majetok</t>
  </si>
  <si>
    <t>Zásoby obstarané kúpou</t>
  </si>
  <si>
    <t>Pohľadávky</t>
  </si>
  <si>
    <t>Krátkodobý finančný majetok</t>
  </si>
  <si>
    <t>Druh majetku</t>
  </si>
  <si>
    <t>Doba odpisovania</t>
  </si>
  <si>
    <t>Sadzba odpisov</t>
  </si>
  <si>
    <t>Odpisová metóda</t>
  </si>
  <si>
    <t>Odpisový plán bol ovplyvnený týmito rozhodnutiami:
.....................................................................</t>
  </si>
  <si>
    <t>Dôvod zmeny</t>
  </si>
  <si>
    <t>Hodnota vplyvu na príslušnú zložku majetku, záväzkov, vlastného imania a výsledku hospodárenia účtovnej jednotky</t>
  </si>
  <si>
    <t>Majetok</t>
  </si>
  <si>
    <t>Ocenenie</t>
  </si>
  <si>
    <t>Výška dotácie</t>
  </si>
  <si>
    <t>Druh opravy</t>
  </si>
  <si>
    <t>Suma</t>
  </si>
  <si>
    <t>Popis chyby a vplyvu opravy</t>
  </si>
  <si>
    <t>Hodnota</t>
  </si>
  <si>
    <t>Hodnota príjmu, výhody súčasných členov orgánov</t>
  </si>
  <si>
    <t>Druh príjmu, výhody</t>
  </si>
  <si>
    <t>Prírastky</t>
  </si>
  <si>
    <t>Úbytky</t>
  </si>
  <si>
    <t xml:space="preserve">          áno</t>
  </si>
  <si>
    <t xml:space="preserve">  nie</t>
  </si>
  <si>
    <t>Hodnota celkom</t>
  </si>
  <si>
    <t>IČO</t>
  </si>
  <si>
    <t>DIČ</t>
  </si>
  <si>
    <t>Spôsob zostavenia účtovného odpisového plánu pre dlhodobý hmotný majetok a dlhodobý nehmotný majetok, doba odpisovania a použité sadzby a odpisové metódy pri stanovení účtovných odpisov:</t>
  </si>
  <si>
    <t>© Ing. Mgr. Martin Tužinský, PhD., daňový poradca</t>
  </si>
  <si>
    <t>e-mail: vzdelavanie@profuturion.sk</t>
  </si>
  <si>
    <t xml:space="preserve">
S pozdravom / Kind regards
Ing. Mgr. Martin Tužinský, PhD., daňový poradca
+421 904 468 503</t>
  </si>
  <si>
    <t>© Ing. Mgr. Martin Tužinský, PhD., daňový poradca, e-mail: vzdelavanie@profuturion.sk</t>
  </si>
  <si>
    <t xml:space="preserve">Obchodné meno účtovnej jednotky: </t>
  </si>
  <si>
    <t>Opis hospodárskej činnosti účtovnej jednotky:</t>
  </si>
  <si>
    <t>Obchodné meno</t>
  </si>
  <si>
    <t>Sídlo</t>
  </si>
  <si>
    <t>Právna forma</t>
  </si>
  <si>
    <t>Ostatné dôležité             skutočnosti</t>
  </si>
  <si>
    <t xml:space="preserve">       Riadna</t>
  </si>
  <si>
    <t xml:space="preserve">       Mimoriadna</t>
  </si>
  <si>
    <t xml:space="preserve">        začiatok likvidácie</t>
  </si>
  <si>
    <t xml:space="preserve">        rozdelenie</t>
  </si>
  <si>
    <t xml:space="preserve">        koniec likvidácie</t>
  </si>
  <si>
    <t xml:space="preserve">        zlúčenie</t>
  </si>
  <si>
    <t xml:space="preserve">    vyhlásenie konkurzu</t>
  </si>
  <si>
    <t xml:space="preserve">    splynutie</t>
  </si>
  <si>
    <t xml:space="preserve">          zmena práv. formy</t>
  </si>
  <si>
    <t xml:space="preserve">          zrušenie konkurzu</t>
  </si>
  <si>
    <t>C.</t>
  </si>
  <si>
    <t>Druh zmeny zásady alebo metódy</t>
  </si>
  <si>
    <t>Zásoby obstarané iným spôsobom</t>
  </si>
  <si>
    <t>Zákazková výroba</t>
  </si>
  <si>
    <t>Časové rozlíšenie na strane aktív súvahy</t>
  </si>
  <si>
    <t>Záväzky</t>
  </si>
  <si>
    <t>Časové rozlíšenie na strane pasív súvahy</t>
  </si>
  <si>
    <t>Deriváty</t>
  </si>
  <si>
    <t>Majetok a záväzky zabezpečené derivátmi</t>
  </si>
  <si>
    <t>Majetok obstaraný v privatizácii</t>
  </si>
  <si>
    <t>Tabuľka č. 1</t>
  </si>
  <si>
    <t>Dlhodobý nehmotný majetok</t>
  </si>
  <si>
    <t>Softvér</t>
  </si>
  <si>
    <t>Goodwill</t>
  </si>
  <si>
    <t>Spolu</t>
  </si>
  <si>
    <t>Prvotné ocenenie</t>
  </si>
  <si>
    <t>Presuny</t>
  </si>
  <si>
    <t>Stav na konci účtovného obdobia</t>
  </si>
  <si>
    <t>Oprávky</t>
  </si>
  <si>
    <t>Opravné položky</t>
  </si>
  <si>
    <t>Zostatková hodnota</t>
  </si>
  <si>
    <t>Tabuľka č. 2</t>
  </si>
  <si>
    <t>Hodnota za bežné účtovné obdobie</t>
  </si>
  <si>
    <t>Dlhodobý hmotný majetok</t>
  </si>
  <si>
    <t>BO</t>
  </si>
  <si>
    <t>PO</t>
  </si>
  <si>
    <t>Spôsob výpočtu hodnoty</t>
  </si>
  <si>
    <t xml:space="preserve">Bežné účtovné obdobie                                                                                                                                                                    </t>
  </si>
  <si>
    <t>Ostatné dlhodobé CP a podiely</t>
  </si>
  <si>
    <t>Účtovná hodnota </t>
  </si>
  <si>
    <t>Ostatný DFM</t>
  </si>
  <si>
    <t xml:space="preserve">Obstará-vaný 
DFM
</t>
  </si>
  <si>
    <t xml:space="preserve">Bezprostredne predchádzajúce účtovné obdobie                                                                                                                                                                    </t>
  </si>
  <si>
    <t>Účtovné jednotky s podstatným vplyvom</t>
  </si>
  <si>
    <t>Obstarávaný DFM na účely vykonania vplyvu v inej ÚJ</t>
  </si>
  <si>
    <t>x</t>
  </si>
  <si>
    <t>Dlhodobé pôžičky</t>
  </si>
  <si>
    <t>Zásoby</t>
  </si>
  <si>
    <t>Stav OP na konci účtovného obdobia</t>
  </si>
  <si>
    <t>Materiál</t>
  </si>
  <si>
    <t>Výrobky</t>
  </si>
  <si>
    <t>Zvieratá</t>
  </si>
  <si>
    <t>Tovar</t>
  </si>
  <si>
    <t>Zásoby spolu</t>
  </si>
  <si>
    <t>Tvorba 
OP</t>
  </si>
  <si>
    <t>Zásoby, na ktoré je zriadené záložné právo</t>
  </si>
  <si>
    <t>Za bežné účtovné obdobie</t>
  </si>
  <si>
    <t>Výnosy zo zákazkovej výroby</t>
  </si>
  <si>
    <t>Náklady na zákazkovú výrobu</t>
  </si>
  <si>
    <t>Hrubý zisk / hrubá strata</t>
  </si>
  <si>
    <t>Suma prijatých preddavkov</t>
  </si>
  <si>
    <t>Suma zadržanej platby</t>
  </si>
  <si>
    <t>Tabuľka č. 3</t>
  </si>
  <si>
    <t xml:space="preserve">Výnosy zo zákazkovej výstavby nehnuteľnosti určenej na predaj </t>
  </si>
  <si>
    <t>Náklady na zákazkovú výstavbu nehnuteľnosti určenej na predaj</t>
  </si>
  <si>
    <t>Pohľadávky z obchodného styku</t>
  </si>
  <si>
    <t>Pohľadávky voči DÚJ a MÚJ</t>
  </si>
  <si>
    <t>Pohľadávky voči spoločníkom, členom a združeniu</t>
  </si>
  <si>
    <t>Iné pohľadávky</t>
  </si>
  <si>
    <t>Tvorba OP</t>
  </si>
  <si>
    <t>Stav OP na začiatku účtovného obdobia</t>
  </si>
  <si>
    <t>Dlhodobé pohľadávky spolu</t>
  </si>
  <si>
    <t>Krátkodobé pohľadávky spolu</t>
  </si>
  <si>
    <t>Pohľadávky podľa zostatkovej doby splatnosti</t>
  </si>
  <si>
    <t>Tabuľka č.2</t>
  </si>
  <si>
    <t>Pohľadávky so zostatkovou dobou splatnosti do jedného roka vrátane</t>
  </si>
  <si>
    <t>Pohľadávky so zostatkovou dobou splatnosti jeden rok až päť rokov</t>
  </si>
  <si>
    <t>Pohľadávky so zostatkovou dobou splatnosti nad päť rokov</t>
  </si>
  <si>
    <t>Opis predmetu záložného práva</t>
  </si>
  <si>
    <t>Hodnota predmetu záložného práva</t>
  </si>
  <si>
    <t>Pohľadávky kryté záložným právom alebo inou formou zabezpečenia</t>
  </si>
  <si>
    <t>Hodnota
 pohľadávky</t>
  </si>
  <si>
    <t>Pokladnica, ceniny</t>
  </si>
  <si>
    <t>Bežné účty v banke alebo v pobočke zahraničnej banky</t>
  </si>
  <si>
    <t>Vkladové účty v banke alebo v pobočke zahraničnej banky termínované</t>
  </si>
  <si>
    <t>Peniaze na ceste</t>
  </si>
  <si>
    <t>Majetkové CP na obchodovanie</t>
  </si>
  <si>
    <t>Dlhové CP na obchodovanie</t>
  </si>
  <si>
    <t>Emisné kvóty</t>
  </si>
  <si>
    <t>Dlhové CP so splatnosťou do  jedného roka držané</t>
  </si>
  <si>
    <t>Ostatné realizovateľné CP</t>
  </si>
  <si>
    <t>Obstarávanie krátkodobého finančného majetku</t>
  </si>
  <si>
    <t>Krátkodobý finančný majetok spolu</t>
  </si>
  <si>
    <t>Krátkodobý finančný  majetok</t>
  </si>
  <si>
    <t>Emisné kvóty (komodity)</t>
  </si>
  <si>
    <t>Vplyv 
ocenenia
na vlastné imanie</t>
  </si>
  <si>
    <t>Zvýšenie/ zníženie hodnoty
(+/-)</t>
  </si>
  <si>
    <t>Vplyv ocenenia
na výsledok hospodárenia bežného účtovného obdobia</t>
  </si>
  <si>
    <t>Dôvod nadobudnutia vlastných akcií počas účtovného obdobia</t>
  </si>
  <si>
    <t>Stav na začiatku účtovného obdobia</t>
  </si>
  <si>
    <t>Stav na konci účtovného obdobia</t>
  </si>
  <si>
    <t>Počet akcií</t>
  </si>
  <si>
    <t>Podiel na ZI v %</t>
  </si>
  <si>
    <t xml:space="preserve"> Menovitá hodnota</t>
  </si>
  <si>
    <t>Menovitá hodnota</t>
  </si>
  <si>
    <t>Hodnota nadobudn.</t>
  </si>
  <si>
    <t>Hodnota za prevod</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</si>
  <si>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</si>
  <si>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</si>
  <si>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</si>
  <si>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</si>
  <si>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</si>
  <si>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Splatnosť</t>
  </si>
  <si>
    <t>Istina</t>
  </si>
  <si>
    <t>do 1 roka vrátane</t>
  </si>
  <si>
    <t>Text</t>
  </si>
  <si>
    <t xml:space="preserve">PO </t>
  </si>
  <si>
    <t xml:space="preserve"> Základné imanie celkom</t>
  </si>
  <si>
    <t xml:space="preserve"> Počet akcií (a.s.)</t>
  </si>
  <si>
    <t xml:space="preserve"> Zisk na akciu, alebo na podiel na základnom imaní</t>
  </si>
  <si>
    <t>--</t>
  </si>
  <si>
    <t xml:space="preserve"> Hodnota upísaného vlastného imania</t>
  </si>
  <si>
    <t xml:space="preserve"> Hodnota splateného základného imania</t>
  </si>
  <si>
    <t xml:space="preserve"> Zmeny reálnej hodnoty majetku</t>
  </si>
  <si>
    <t xml:space="preserve"> Zmeny hodnoty majetku pri použití metódy vlastného imania</t>
  </si>
  <si>
    <t xml:space="preserve"> Iné prípady:</t>
  </si>
  <si>
    <t xml:space="preserve"> Spolu</t>
  </si>
  <si>
    <t>Druh formy zabezpečenia záväzku</t>
  </si>
  <si>
    <t>Hodnota záväzku zabezpečená</t>
  </si>
  <si>
    <t>Záložným právom</t>
  </si>
  <si>
    <t>Tabuľka č.1</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</si>
  <si>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</si>
  <si>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</si>
  <si>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</si>
  <si>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</si>
  <si>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</si>
  <si>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</si>
  <si>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</si>
  <si>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</si>
  <si>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</si>
  <si>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</si>
  <si>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</si>
  <si>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</si>
  <si>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</si>
  <si>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</si>
  <si>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</si>
  <si>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Úhrada straty spoločníkmi, členmi</t>
  </si>
  <si>
    <t>Prevod na účet neuhradenej straty minulých rokov</t>
  </si>
  <si>
    <t xml:space="preserve">Iné </t>
  </si>
  <si>
    <t>Tvorba</t>
  </si>
  <si>
    <t>Použitie</t>
  </si>
  <si>
    <t>Zrušenie</t>
  </si>
  <si>
    <t>Dlhodobé rezervy, z toho:</t>
  </si>
  <si>
    <t>Krátkodobé rezervy, z toho:</t>
  </si>
  <si>
    <t xml:space="preserve">Bežné účtovné obdobie </t>
  </si>
  <si>
    <t xml:space="preserve">Bezprostredne predchádzajúce účtovné obdobie </t>
  </si>
  <si>
    <t>Dlhodobé záväzky spolu</t>
  </si>
  <si>
    <t>Krátkodobé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</si>
  <si>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</si>
  <si>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</si>
  <si>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</si>
  <si>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</si>
  <si>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</si>
  <si>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</si>
  <si>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</si>
  <si>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</si>
  <si>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</si>
  <si>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</si>
  <si>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</si>
  <si>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</si>
  <si>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</si>
  <si>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</si>
  <si>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</si>
  <si>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</si>
  <si>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</si>
  <si>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</si>
  <si>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</si>
  <si>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</si>
  <si>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Počet</t>
  </si>
  <si>
    <t>Emisný kurz</t>
  </si>
  <si>
    <t>Úrok</t>
  </si>
  <si>
    <t>Dlhodobé bankové úvery</t>
  </si>
  <si>
    <t>Krátkodobé bankové úvery</t>
  </si>
  <si>
    <t>Krátkodobé pôžičky</t>
  </si>
  <si>
    <t>Krátkodobé finančné výpomoci</t>
  </si>
  <si>
    <t>Účtovná hodnota</t>
  </si>
  <si>
    <t>Dohodnutá cena podkladového nástroja</t>
  </si>
  <si>
    <t>pohľadávky</t>
  </si>
  <si>
    <t>záväzku</t>
  </si>
  <si>
    <t>Deriváty určené na obchodovanie, z toho: </t>
  </si>
  <si>
    <t>Zabezpečovacie deriváty, z toho:</t>
  </si>
  <si>
    <t>výsledok hospodárenia</t>
  </si>
  <si>
    <t>vlastné imanie</t>
  </si>
  <si>
    <t>Zabezpečovaná položka</t>
  </si>
  <si>
    <t>Reálna hodnota</t>
  </si>
  <si>
    <t>Majetok vykázaný v súvahe</t>
  </si>
  <si>
    <t>Záväzok vykázaný v súvahe</t>
  </si>
  <si>
    <t>Zmluvy, ktoré sa neúčtujú na súvahových účtoch</t>
  </si>
  <si>
    <t>Očakávané budúce obchody dosiaľ zmluvne nezabezpečené</t>
  </si>
  <si>
    <t>Názov</t>
  </si>
  <si>
    <t>Finančný náklad</t>
  </si>
  <si>
    <t>viac ako 5 rokov</t>
  </si>
  <si>
    <t>1 - 5 rokov vrátane</t>
  </si>
  <si>
    <t>Oblasť odbytu</t>
  </si>
  <si>
    <t>Konečný zostatok</t>
  </si>
  <si>
    <t>Manká a škody</t>
  </si>
  <si>
    <t>Reprezentačné</t>
  </si>
  <si>
    <t>Dary</t>
  </si>
  <si>
    <t xml:space="preserve">Významné položky pri aktivácii nákladov, z toho: </t>
  </si>
  <si>
    <t>Ostatné významné položky výnosov z hospodárskej činnosti, z toho:</t>
  </si>
  <si>
    <t>Finančné výnosy, z toho:</t>
  </si>
  <si>
    <t>Kurzové zisky, z toho:</t>
  </si>
  <si>
    <t>Ostatné významné položky finančných výnosov, z toho:</t>
  </si>
  <si>
    <t>Tržby za vlastné výrobky</t>
  </si>
  <si>
    <t>Tržby z predaja služieb</t>
  </si>
  <si>
    <t>Tržby za tovar</t>
  </si>
  <si>
    <t>Výnosy zo zákazky</t>
  </si>
  <si>
    <t>Výnosy z nehnuteľnosti na predaj</t>
  </si>
  <si>
    <t>Čistý obrat celkom</t>
  </si>
  <si>
    <t>Informácie o nákladoch</t>
  </si>
  <si>
    <t>Náklady za poskytnuté služby, z toho:</t>
  </si>
  <si>
    <t>náklady za overenie individuálnej účtovnej závierky</t>
  </si>
  <si>
    <t>iné uisťovacie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</si>
  <si>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</si>
  <si>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</si>
  <si>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</si>
  <si>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</si>
  <si>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</si>
  <si>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</si>
  <si>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</si>
  <si>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</si>
  <si>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ktoré majú výnimočný rozsah alebo výskyt, z toho:</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</si>
  <si>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</si>
  <si>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</si>
  <si>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Prenajatý majetok</t>
  </si>
  <si>
    <t>Majetok v nájme (operatívny prenájom)</t>
  </si>
  <si>
    <t>Majetok prijatý do úschovy</t>
  </si>
  <si>
    <t>Pohľadávky z derivátov</t>
  </si>
  <si>
    <t>Záväzky z opcií derivátov</t>
  </si>
  <si>
    <t>Odpísané pohľadávky</t>
  </si>
  <si>
    <t>Iné položky</t>
  </si>
  <si>
    <t>Informácie o iných aktívach a iných pasívach</t>
  </si>
  <si>
    <t>Druh podmieneného majetku</t>
  </si>
  <si>
    <t>Práva zo servisných zmlúv</t>
  </si>
  <si>
    <t>Práva z poistných zmlúv</t>
  </si>
  <si>
    <t>Práva z koncesionárskych zmlúv</t>
  </si>
  <si>
    <t>Práva z licenčných zmlúv</t>
  </si>
  <si>
    <t>Práva zo súdnych sporov</t>
  </si>
  <si>
    <t>Iné práva</t>
  </si>
  <si>
    <t>Práva z investovania prostriedkov získaných oslobodením od dane z príjmov</t>
  </si>
  <si>
    <t>Práva z privatizácie</t>
  </si>
  <si>
    <t>Hodnota príjmu, výhody bývalých členov orgánov</t>
  </si>
  <si>
    <t>štatutárneho</t>
  </si>
  <si>
    <t>dozorného</t>
  </si>
  <si>
    <t>iného</t>
  </si>
  <si>
    <t>Odmeny</t>
  </si>
  <si>
    <t>Záruky</t>
  </si>
  <si>
    <t>Iné zabezpečenie</t>
  </si>
  <si>
    <t>Použité finančné prostriedky</t>
  </si>
  <si>
    <t>Informácie o ekonomických vzťahoch účtovnej jednotky a spriaznených osôb</t>
  </si>
  <si>
    <t xml:space="preserve">Spriaznená osoba </t>
  </si>
  <si>
    <t>Hodnotové vyjadrenie obchodu</t>
  </si>
  <si>
    <t>Zoznam udalostí, ktoré nastali alebo sú dôsledkom okolností po dni, ku ktorému sa zostavuje účtovná závierka do dňa zostavenia účtovnej závierky</t>
  </si>
  <si>
    <t>Dôvod</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</si>
  <si>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</si>
  <si>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</si>
  <si>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</si>
  <si>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</si>
  <si>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Vydanie dlhopisov a iných cenných papierov</t>
  </si>
  <si>
    <t>Zlúčenie, splynutie, rozdelenie a zmena právnej formy</t>
  </si>
  <si>
    <t>Získanie, alebo odobratie licencie alebo iného povolenia významného pre činnosť</t>
  </si>
  <si>
    <t>Položka vlastného imania</t>
  </si>
  <si>
    <t>Stav na začiatku účtovného obdobia </t>
  </si>
  <si>
    <t>Zmena základného imania</t>
  </si>
  <si>
    <t>Pohľadávky za upísané VI</t>
  </si>
  <si>
    <t>Emisné ážio</t>
  </si>
  <si>
    <t>Ostatné kapitálové fondy</t>
  </si>
  <si>
    <t>Oceňovacie rozdiely z kapitálových účastín</t>
  </si>
  <si>
    <t>Vyplatené dividendy</t>
  </si>
  <si>
    <t>Príjmy z predaja dlhodobého nehmotného majetku (+)</t>
  </si>
  <si>
    <t>Príjmy z predaja dlhodobého hmotného majetku (+)</t>
  </si>
  <si>
    <t>Príjmy z úhrady straty spoločníkmi (+)</t>
  </si>
  <si>
    <t>Príjmy z emisie dlhových cenných papierov (+)</t>
  </si>
  <si>
    <t>D.</t>
  </si>
  <si>
    <t>Prijaté úroky, s výnimkou tých, ktoré sa začleňujú do investičných činností (+)</t>
  </si>
  <si>
    <t>Príjmy z dividend a iných podielov na zisku, s výnimkou tých, ktoré sa začleňujú do investičných činností (+)</t>
  </si>
  <si>
    <t xml:space="preserve">Podielové 
CP a podiely 
v spolo-čnosti s pod-statným vplyvom
</t>
  </si>
  <si>
    <t xml:space="preserve">Posky-tnuté pred-davky na 
DFM
</t>
  </si>
  <si>
    <t>Priemerný prepočítaný počet zamestnancov počas účtovného obdobia</t>
  </si>
  <si>
    <t>DNM obstaraný vlastnou činnosťou</t>
  </si>
  <si>
    <t>DNM obstaraný kúpou</t>
  </si>
  <si>
    <t>DNM obstaraný iným spôsobom</t>
  </si>
  <si>
    <t>DHM obstaraný vlastnou činnosťou</t>
  </si>
  <si>
    <t>DHM obstaraný iným spôsobom</t>
  </si>
  <si>
    <t>Majetok obstar. zmluvou o kúpe prenajatej veci</t>
  </si>
  <si>
    <t>Zákazková výstav. nehnuteľ. určenej na predaj</t>
  </si>
  <si>
    <t>DHM obstaraný kúpou</t>
  </si>
  <si>
    <t>Zásoby vytvorené vlastnou činnosťou</t>
  </si>
  <si>
    <t>Charakteristika goodwillu</t>
  </si>
  <si>
    <t>Náklady vynaložené na vývoj - neaktivované</t>
  </si>
  <si>
    <t>Náklady vynaložené na vývoj - aktivované</t>
  </si>
  <si>
    <t>Náklady na výskum a vývoj</t>
  </si>
  <si>
    <t>Charakteristika</t>
  </si>
  <si>
    <r>
      <t xml:space="preserve">Dôvod na zostavenie </t>
    </r>
    <r>
      <rPr>
        <sz val="11"/>
        <color indexed="8"/>
        <rFont val="Arial"/>
        <family val="2"/>
        <charset val="238"/>
      </rPr>
      <t>mimoriadnej účtovnej závierky:</t>
    </r>
  </si>
  <si>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</si>
  <si>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</si>
  <si>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</si>
  <si>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</si>
  <si>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</si>
  <si>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 xml:space="preserve">Informácie o DNM s obmedzeným právom nakladania a na ktorý je zriadené záložné právo </t>
  </si>
  <si>
    <t xml:space="preserve">Informácie o DHM s obmedzeným právom nakladania a na ktorý je zriadené záložné právo </t>
  </si>
  <si>
    <t>Informácie o štruktúre dlhodobého finančného majetku</t>
  </si>
  <si>
    <t>Obchodné meno a sídlo spoločnos-ti, v ktorej má ÚJ umiestnený DFM</t>
  </si>
  <si>
    <t>Hodnota  VI ÚJ, v ktorej má ÚJ umiestnený DFM</t>
  </si>
  <si>
    <t>VH ÚJ, v ktorej má ÚJ umiestnený DFM</t>
  </si>
  <si>
    <t>Podiel ÚJ (v %) na</t>
  </si>
  <si>
    <t>ZI</t>
  </si>
  <si>
    <t>hlasovac. právach</t>
  </si>
  <si>
    <t>Dlhodobý finančný majetok spolu</t>
  </si>
  <si>
    <t>Informácie o  dlhodobom finančnom majetku</t>
  </si>
  <si>
    <t xml:space="preserve">Stav na konci </t>
  </si>
  <si>
    <t xml:space="preserve">Stav na  začiatku </t>
  </si>
  <si>
    <t xml:space="preserve">Stav na  konci </t>
  </si>
  <si>
    <t>Podiel. CP a podiely v dcérskej ÚJ</t>
  </si>
  <si>
    <t xml:space="preserve">Informácie o DFM s obmedzeným právom nakladania a na ktorý je zriadené záložné právo </t>
  </si>
  <si>
    <t>Zúčtovanie OP</t>
  </si>
  <si>
    <t>DNM, na ktorý je zriadené záložné právo</t>
  </si>
  <si>
    <t>DNM, pri ktorom má účt. jednotka obmedzené právo nakladania</t>
  </si>
  <si>
    <t>DHM, na ktorý je zriadené záložné právo</t>
  </si>
  <si>
    <t>DHM, pri ktorom má účt. jednotka obmedzené právo nakladania</t>
  </si>
  <si>
    <t>DFM, na ktorý je zriadené záložné právo</t>
  </si>
  <si>
    <t>DFM, pri ktorom má účt. jednotka obmedzené právo nakladania</t>
  </si>
  <si>
    <t>Zásoby, s obmedzeným právom nakladania</t>
  </si>
  <si>
    <t>Informácie o zákazkovej výrobe a o zákazkovej výstavbe nehnuteľnosti určenej na predaj</t>
  </si>
  <si>
    <t>Predchádzajúce účtovné obdobie</t>
  </si>
  <si>
    <t>Sumár od začiatku do konca bežného účtovného obdobia</t>
  </si>
  <si>
    <t>Vyradenie majetku</t>
  </si>
  <si>
    <t xml:space="preserve">Informácie o vývoji opravnej položky (OP) k pohľadávkam </t>
  </si>
  <si>
    <t>Informácie o opravných položkách (OP) k zásobám</t>
  </si>
  <si>
    <t>SPOLU</t>
  </si>
  <si>
    <t>Hodnota pohľad. s obmedzeným právom nakladania / so zriadením zálož. právom</t>
  </si>
  <si>
    <t xml:space="preserve"> Informácie o krátkodobom finančnom majetku </t>
  </si>
  <si>
    <t>Majetk. CP na obchodovanie</t>
  </si>
  <si>
    <t>Informácie o vývoji opravnej položky (OP) ku krátkodobému finančnému majetku</t>
  </si>
  <si>
    <t>Vyradenie majetku z účtovníctva</t>
  </si>
  <si>
    <t>Stav OP
na začiatku účtovného obdobia</t>
  </si>
  <si>
    <t xml:space="preserve">Informácie o krátkodobom finančnom majetku (KFM), na ktorý bolo zriad. záložné právo </t>
  </si>
  <si>
    <t>Informácie o významných položkách časového rozlíšenia na strane aktív</t>
  </si>
  <si>
    <t>Informácie o majetku prenajatom formou finančného prenájmu</t>
  </si>
  <si>
    <t>Tabuľka č.3</t>
  </si>
  <si>
    <t>Tabuľka č.4</t>
  </si>
  <si>
    <t>Vysporiadanie účtovnej straty</t>
  </si>
  <si>
    <t>Informácie o rezervách</t>
  </si>
  <si>
    <t>Stav na konci
na konci účtovného obdobia</t>
  </si>
  <si>
    <t xml:space="preserve"> Informácie o záväzkoch</t>
  </si>
  <si>
    <t>Hodnota záväzkov zabezpečená záložným právom</t>
  </si>
  <si>
    <t>Právny dôvod na zostavenie účtovnej závierky</t>
  </si>
  <si>
    <t>Zmeny účtovných zásad a metód</t>
  </si>
  <si>
    <t>Účtovná jednotka bude nepretržite pokračovať vo svojej činnosti</t>
  </si>
  <si>
    <t>Spôsob oceňovania jednotlivých zložiek majetku a záväzkov</t>
  </si>
  <si>
    <t>Spôsob zostavenia odpisového plánu dlhodobého majetku</t>
  </si>
  <si>
    <t>Dotácie poskytnuté na obstaranie majetku</t>
  </si>
  <si>
    <t>Charakteristika Goodwilu</t>
  </si>
  <si>
    <t>Prehľad o výskumnej a vývojovej činnosti v bežnom období</t>
  </si>
  <si>
    <t>Informácie o vlastných akciách</t>
  </si>
  <si>
    <t>Inou formou zabezp.</t>
  </si>
  <si>
    <t>Informácie o odloženej daňovej pohľadávke alebo o odloženom daňovom záväzku</t>
  </si>
  <si>
    <t>Informácie o záväzkoch zo sociálneho fondu</t>
  </si>
  <si>
    <t>Informácie o vydaných dlhopisoch</t>
  </si>
  <si>
    <t>Informácie o bankových úveroch, pôžičkách a krátkodobých finančných výpomociach</t>
  </si>
  <si>
    <t>Dátum splatn.</t>
  </si>
  <si>
    <t>Informácie o významných položkách časového rozlíšenia na strane pasív</t>
  </si>
  <si>
    <t xml:space="preserve">Výdavky bud. období dlhodobé, z toho: </t>
  </si>
  <si>
    <t>Výdavky bud. období krátkodobé, z toho:</t>
  </si>
  <si>
    <t>Výnosy bud. období dlhodobé, z toho:</t>
  </si>
  <si>
    <t>Výnosy bud. období krátkodobé, z toho:</t>
  </si>
  <si>
    <t>Zmena reálnej hodn. (+/-) s vplyvom na</t>
  </si>
  <si>
    <t>Informácie o tržbách</t>
  </si>
  <si>
    <t>Typ výrobkov tovarov a služieb</t>
  </si>
  <si>
    <t>Nedokončená výroba a polotovary vl. výr.</t>
  </si>
  <si>
    <t>Zmena stavu vnútroorg. zásob vo VZaS</t>
  </si>
  <si>
    <t>Začiatoč. stav</t>
  </si>
  <si>
    <t>Informácie o zmene stavu vnútroorganizačných zásob</t>
  </si>
  <si>
    <t>Informácie o výnosoch pri aktivácii nákladov a o výnosoch z hospodárskej činnosti, finančných výnosov a výnosov, ktoré majú výnimočný rozsah alebo výskyt</t>
  </si>
  <si>
    <t>Výnosy, ktoré majú výnimočný rozsah alebo výskyt</t>
  </si>
  <si>
    <t>Kurzové zisky ku dňu, ku ktorému sa zostavuje účtovná závierka</t>
  </si>
  <si>
    <t>Ďalšie dôležité informácie o výnosoch pri aktivácii nákladov, o výnosoch z hospodárskej činnosti, finančných výnosov a výnosov, ktoré majú výnimočný rozsah alebo výskyt:</t>
  </si>
  <si>
    <t>Informácie o čistom obrate</t>
  </si>
  <si>
    <t>Náklady voči audítorovi / audítorskej spoločnosti, z toho:</t>
  </si>
  <si>
    <t>Suma odloženého daňového záväzku, ktorý vznikol z dôvodu neúčtovania tej časti odloženej daňovej pohľadávky v bežnom účtovnom období, o ktorej sa účtovalo v predchádzajúcich účtovných obdobiach</t>
  </si>
  <si>
    <t>Informácie o podmienených záväzkoch</t>
  </si>
  <si>
    <t>Spriaznené osoby</t>
  </si>
  <si>
    <t>Informácie o podmienenom majetku</t>
  </si>
  <si>
    <t>Informácie o príjmoch a výhodách členov štatutárnych orgánov, dozorných orgánov a iného orgánu účtovnej jednotky</t>
  </si>
  <si>
    <t xml:space="preserve"> Časť 1 - BO</t>
  </si>
  <si>
    <t>Časť 2 - PO</t>
  </si>
  <si>
    <t>Časť 1 - BO</t>
  </si>
  <si>
    <t>Mimoriadne udalosti (napr. živelné pohromy)</t>
  </si>
  <si>
    <t>Nerozdelený zisk minulých r.</t>
  </si>
  <si>
    <t>Neuhradená strata minulých r.</t>
  </si>
  <si>
    <t>Ostatné položky VI</t>
  </si>
  <si>
    <t>Základné imanie v OR SR</t>
  </si>
  <si>
    <t>Zákonné rezervné fondy</t>
  </si>
  <si>
    <t>Oceňovacie rozdiely nezahrnuté do výsl. hospod.</t>
  </si>
  <si>
    <t>VH bežného účt. obdobia</t>
  </si>
  <si>
    <r>
      <rPr>
        <b/>
        <u/>
        <sz val="11"/>
        <color indexed="8"/>
        <rFont val="Calibri"/>
        <family val="2"/>
        <charset val="238"/>
      </rPr>
      <t>PRAKTICKÉ INFORMÁCIE A NÁVOD K VYPLNENIU POZNÁMOK PRE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t>
    </r>
    <r>
      <rPr>
        <sz val="11"/>
        <color theme="1"/>
        <rFont val="Calibri"/>
        <family val="2"/>
        <charset val="238"/>
        <scheme val="minor"/>
      </rPr>
      <t xml:space="preserve">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</si>
  <si>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Pozemky</t>
  </si>
  <si>
    <t>Stavby</t>
  </si>
  <si>
    <t>Pestova-teľské celky trvalých porastov</t>
  </si>
  <si>
    <t>Základné stádo a ťažné zvieratá</t>
  </si>
  <si>
    <t>Ostatný DNM</t>
  </si>
  <si>
    <t>Aktivované náklady na vývoj</t>
  </si>
  <si>
    <t>Oceniteľné práva</t>
  </si>
  <si>
    <t>Poskyt. preddavky na DNM</t>
  </si>
  <si>
    <t>Obstará-vaný DNM</t>
  </si>
  <si>
    <t>Prehľad o pohybe jednotlivých zložiek dlhodobého nehmotného majetku (DNM)</t>
  </si>
  <si>
    <t>DNM</t>
  </si>
  <si>
    <t>Aktivované náklady na vývoj</t>
  </si>
  <si>
    <t>Prehľad o pohybe jednotlivých zložiek dlhodobého hmotného majetku (DHM)</t>
  </si>
  <si>
    <t>DHM</t>
  </si>
  <si>
    <t>Ostatný majetok</t>
  </si>
  <si>
    <t>Stav na začiatku ÚO</t>
  </si>
  <si>
    <t>Stav na začiatku ÚO</t>
  </si>
  <si>
    <t>Stav na konci ÚO</t>
  </si>
  <si>
    <t>Stav na konci ÚO</t>
  </si>
  <si>
    <t>Samostatné hnuteľné veci a súbory HV</t>
  </si>
  <si>
    <t>Poskyt. preddavky na DHM</t>
  </si>
  <si>
    <t xml:space="preserve">Obstaráva-
ný DHM
</t>
  </si>
  <si>
    <t>Čl. I</t>
  </si>
  <si>
    <t>Všeobecné informácie</t>
  </si>
  <si>
    <t>I.1</t>
  </si>
  <si>
    <t>I.2</t>
  </si>
  <si>
    <t>I.3</t>
  </si>
  <si>
    <t>I.4</t>
  </si>
  <si>
    <t>I.5</t>
  </si>
  <si>
    <t>I.5 a)</t>
  </si>
  <si>
    <t>I.5 b)</t>
  </si>
  <si>
    <t>I.5 c)</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</si>
  <si>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</si>
  <si>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r>
      <t>I.5 d)</t>
    </r>
    <r>
      <rPr>
        <b/>
        <sz val="11"/>
        <color indexed="8"/>
        <rFont val="Arial"/>
        <family val="2"/>
        <charset val="238"/>
      </rPr>
      <t xml:space="preserve"> </t>
    </r>
  </si>
  <si>
    <t xml:space="preserve"> V zmysle § 22 ods. 10 a 12  ZoÚ (oslobodenie pri nevýznamnosti dcérskych spoločností):</t>
  </si>
  <si>
    <t>I.6</t>
  </si>
  <si>
    <t>Informácie o počte zamestnancov</t>
  </si>
  <si>
    <t>Čl. II</t>
  </si>
  <si>
    <t>Informácie o prijatých postupoch</t>
  </si>
  <si>
    <t>II. 1</t>
  </si>
  <si>
    <t>II.2</t>
  </si>
  <si>
    <t>Ak v dôsledku zmeny účtovných zásad a účtovných metód nie sú hodnoty za bezprostredne predchádzajúce obdobie v jednotlivých súčastiach účtovnej závierky porovnateľné, uvádza sa vysvetlenie o neporovnateľných hodnotách:</t>
  </si>
  <si>
    <t>II.3</t>
  </si>
  <si>
    <t>II.5</t>
  </si>
  <si>
    <t>II. 4 g)</t>
  </si>
  <si>
    <t>II.4 f)</t>
  </si>
  <si>
    <t>Čl. III</t>
  </si>
  <si>
    <t>Informácie, ktoré vysvetľujú a doplňujú položky súvahy</t>
  </si>
  <si>
    <t xml:space="preserve">III.1 a) </t>
  </si>
  <si>
    <t>III.1 c)</t>
  </si>
  <si>
    <t>III.1 b)</t>
  </si>
  <si>
    <t>III.1 a)</t>
  </si>
  <si>
    <t>Prehľad o dlhodobom nehmotnom majetku, pri ktorom vlastnícke práva nadobudol veriteľ zmluvou o zabezpečovacom prevode práva, alebo ktorý užíva účtovná jednotka na základe zmluvy o výpožičke</t>
  </si>
  <si>
    <t>III.1 d)</t>
  </si>
  <si>
    <t>III.1 e)</t>
  </si>
  <si>
    <t xml:space="preserve">III.1 f) </t>
  </si>
  <si>
    <t>III.1 k)</t>
  </si>
  <si>
    <t>III.1 l)</t>
  </si>
  <si>
    <t>III.1 m)</t>
  </si>
  <si>
    <t xml:space="preserve"> III.1 n) </t>
  </si>
  <si>
    <t>III.1 o)</t>
  </si>
  <si>
    <t>III.1 p)</t>
  </si>
  <si>
    <t>Informácie o hodnote pohľadávok do a po lehote splatnosti</t>
  </si>
  <si>
    <t>III.1 q)</t>
  </si>
  <si>
    <t xml:space="preserve">III. 1 r) </t>
  </si>
  <si>
    <t>III.1 t)</t>
  </si>
  <si>
    <t>III.1 u)</t>
  </si>
  <si>
    <t>III.1 v)</t>
  </si>
  <si>
    <t>III.1 w)</t>
  </si>
  <si>
    <t>III.1 x)</t>
  </si>
  <si>
    <t>Opis transakcie</t>
  </si>
  <si>
    <t>Finančný vplyv transakcie na účtovnú jednotku</t>
  </si>
  <si>
    <t>II. 4 a)</t>
  </si>
  <si>
    <t>Odhad zníženia hodnoty majetku</t>
  </si>
  <si>
    <t>Vytvorená OP</t>
  </si>
  <si>
    <t>Určenie ocenenia záväzkov</t>
  </si>
  <si>
    <t>Odhad ocenenia rezerv</t>
  </si>
  <si>
    <t>II.4 e)</t>
  </si>
  <si>
    <t>Druh FM</t>
  </si>
  <si>
    <t>Charakteristika FM</t>
  </si>
  <si>
    <t>Dôvod pre nezníženie účtovnej hodnoty</t>
  </si>
  <si>
    <t xml:space="preserve">Informácie o podielových certifikátoch, konvertibilných dlhopisoch, warantoch, opciách alebo podobných cenných papieroch </t>
  </si>
  <si>
    <t>Opis finančného majetku</t>
  </si>
  <si>
    <t>Počet CP</t>
  </si>
  <si>
    <t>Rozsah práv</t>
  </si>
  <si>
    <t>III.2 a)</t>
  </si>
  <si>
    <t>Informácie o vlastnom imaní</t>
  </si>
  <si>
    <t>III.2 b)</t>
  </si>
  <si>
    <t>III.2 e)</t>
  </si>
  <si>
    <t>III.2 h)</t>
  </si>
  <si>
    <t>III.2 i)</t>
  </si>
  <si>
    <t>III.2 j)</t>
  </si>
  <si>
    <t>od 1 - 5  rokov vrátane</t>
  </si>
  <si>
    <t>viac ako 5  rokov</t>
  </si>
  <si>
    <t>Finančný výnos</t>
  </si>
  <si>
    <t/>
  </si>
  <si>
    <t>III.3</t>
  </si>
  <si>
    <t>III.4</t>
  </si>
  <si>
    <t>III.6</t>
  </si>
  <si>
    <t>Informácie, ktoré vysvetľujú a dopĺňajú položky výkazu ziskov a strát</t>
  </si>
  <si>
    <t>IV.1 b)</t>
  </si>
  <si>
    <t>IV. 4</t>
  </si>
  <si>
    <t>Čl. V</t>
  </si>
  <si>
    <t>Čl. IV</t>
  </si>
  <si>
    <t>V.1 a)</t>
  </si>
  <si>
    <t>V.3</t>
  </si>
  <si>
    <t>Čl. VI</t>
  </si>
  <si>
    <t>Pokles alebo zvýšenie trhovej ceny finančného majetku ako dôsledku udalostí, ktoré nastali po dni, ku ktorému sa zostavuje účtovná závierka do dňa zostavenia účtovnej závierky, s uvedením dôvodu týchto zmien</t>
  </si>
  <si>
    <t>Druh transakcie</t>
  </si>
  <si>
    <t>Čl. VII</t>
  </si>
  <si>
    <t>VII.1 a)</t>
  </si>
  <si>
    <t>VII.1 b)</t>
  </si>
  <si>
    <t>Charakteristika transakcií medzi účtovnou jednotkou a spriaznenými osobami</t>
  </si>
  <si>
    <t>Suma transakcie</t>
  </si>
  <si>
    <t>Výška zostatku ku dňu, ku ktorému sa zostavuje účtovná závierka</t>
  </si>
  <si>
    <t>OP k pochybným pohľadávkam</t>
  </si>
  <si>
    <t>VII. 2</t>
  </si>
  <si>
    <t>Čl. VIII</t>
  </si>
  <si>
    <t>Udalosti, ktoré nastali po dni, ku ktorému sa zostavuje účtovná závierka</t>
  </si>
  <si>
    <t>Ostatné informácie</t>
  </si>
  <si>
    <t>VIII.3</t>
  </si>
  <si>
    <t>Čl. IX</t>
  </si>
  <si>
    <t>Prehľad o pohybe vlastného imania</t>
  </si>
  <si>
    <t>Čl. X</t>
  </si>
  <si>
    <t xml:space="preserve">Sídlo účtovnej jednotky: </t>
  </si>
  <si>
    <t>Dátum schválenia účtovnej závierky za bezprostredne predchádzajúce účtovné obdobie</t>
  </si>
  <si>
    <t>Informácie o charaktere a účele transakcií, ktoré sa neuvádzajú v súvahe</t>
  </si>
  <si>
    <t>II.4 b)</t>
  </si>
  <si>
    <t>II.4 c)</t>
  </si>
  <si>
    <t>II.4 d)</t>
  </si>
  <si>
    <t>Charakteristika majetku</t>
  </si>
  <si>
    <t>Odhad zníženia hodnoty majetku a tvorba OP k majetku</t>
  </si>
  <si>
    <t>Ocenenie záväzkov a stanovenie odhadu ocenenia rezerv</t>
  </si>
  <si>
    <t>Ocenenie finančných nástrojov alebo majetku, ktorý nie je finančným nástrojom pri oceňovaní reálnou hodnotou</t>
  </si>
  <si>
    <t>Informácie o rozsahu a podstate všetkých druhov derivátových finančných nástrojov vrátane hlavných podmienok a okolností, ktoré môžu ovplyvniť sumu, časový priebeh a mieru istoty budúcich peňažných tokov:</t>
  </si>
  <si>
    <t xml:space="preserve">Ocenenie finančných nástrojov pri oceňovaní obstarávacou cenou alebo vlastnými nákladmi </t>
  </si>
  <si>
    <t>Oprava významných a nevýznamných chýb minulých účtovných období vykonaných v bežnom účtovnom období</t>
  </si>
  <si>
    <t>Druh CP</t>
  </si>
  <si>
    <t>Stav na začiatku účtovného obdobia</t>
  </si>
  <si>
    <t>Zvýšenie hodnoty</t>
  </si>
  <si>
    <t>Zníženie hodnoty</t>
  </si>
  <si>
    <t>Stav 
na konci účtovného obdobia</t>
  </si>
  <si>
    <t>III.1 h)</t>
  </si>
  <si>
    <t>Účtovné jednotky s rozhodujúcim vplyvom</t>
  </si>
  <si>
    <t>Účtovné jednotky so spoločným rozhodujúcim vplyvom</t>
  </si>
  <si>
    <t>Ďalšie dôležité informácie o ocenení KFM reálnou hodnotou ku dňu, ku ktorému sa zostavuje ÚZ:</t>
  </si>
  <si>
    <t>Ďalšie dôležité informácie o krátkodobom finančnom majetku:</t>
  </si>
  <si>
    <t>Ďalšie dôležité informácie týkajúce sa odloženej daňovej pohľadávky / záväzku:</t>
  </si>
  <si>
    <r>
      <t xml:space="preserve">Ďalšie dôležité informácie o opravných položkách k pohľadávkam </t>
    </r>
    <r>
      <rPr>
        <sz val="11"/>
        <color indexed="8"/>
        <rFont val="Arial"/>
        <family val="2"/>
        <charset val="238"/>
      </rPr>
      <t>(napríklad dôvod ich tvorby a zúčtovania):</t>
    </r>
  </si>
  <si>
    <r>
      <t>Ďalšie dôležité informácie o opravných položkách k zásobám</t>
    </r>
    <r>
      <rPr>
        <sz val="11"/>
        <color indexed="8"/>
        <rFont val="Arial"/>
        <family val="2"/>
        <charset val="238"/>
      </rPr>
      <t xml:space="preserve"> (napr. dôvod ich tvorby a zúčtovania):</t>
    </r>
  </si>
  <si>
    <t>Ďalšie dôležité informácie o dlhodobom finančnom majetku:</t>
  </si>
  <si>
    <t>Ďalšie dôležité informácie o výskumnej a vývojovej činnosti v bežnom období:</t>
  </si>
  <si>
    <t>Krátkodobý finančný majetok, na ktorý bolo zriadené záložné právo</t>
  </si>
  <si>
    <t>Krátkodobý finančný majetok s obmedzeným právo nakladania</t>
  </si>
  <si>
    <t>Ďalšie dôležité informácie o vlastných akciách:</t>
  </si>
  <si>
    <t>Ďalšie dôležité informácie o položkách časového rozslíšenia na strane aktív:</t>
  </si>
  <si>
    <t>Ďalšie dôležité informácie o zisku/strate, ktoré boli priamo účtované na účtoch vlastného imania:</t>
  </si>
  <si>
    <t>Ďalšie dôležité informácie o záväzkoch:</t>
  </si>
  <si>
    <t>III.1 s) a III.2 f)</t>
  </si>
  <si>
    <t>III.2 g)</t>
  </si>
  <si>
    <t>Konečný stav sociálneho fondu</t>
  </si>
  <si>
    <t>Ďalšie dôležité informácie týkajúce sa záväzkov zo sociálneho fondu:</t>
  </si>
  <si>
    <t>Ďalšie dôležité informácie týkajúce sa dlhopisov:</t>
  </si>
  <si>
    <t>Ďalšie dôležité informácie týkajúce sa úverov, pôžičiek a krátkodobých finančných výpomocí:</t>
  </si>
  <si>
    <t>Ďalšie dôležité informácie o významných položkách časového rozlíšenia na strane pasív:</t>
  </si>
  <si>
    <t>Ďalšie dôležité informácie o majetku prenajatom formou finančného prenájmu:</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</si>
  <si>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</si>
  <si>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odložených daní z príjmov účtovaných v bežnom účtovnom období ako náklad alebo výnos vyplývajúcej zo zmeny sadzby dane z príjmov</t>
  </si>
  <si>
    <t>Suma odloženej dani z príjmov, ktorá sa vzťahuje k položkám účtovaných priamo na účty vlastného imania bez účtovania na účty nákladov a výnosov</t>
  </si>
  <si>
    <t>Informácie o daniach z príjmov</t>
  </si>
  <si>
    <t>Základ dane</t>
  </si>
  <si>
    <t>Daň</t>
  </si>
  <si>
    <t>Daň v %</t>
  </si>
  <si>
    <t>Výsledok hospodárenia 
pred zdanením, z toho:</t>
  </si>
  <si>
    <t>Daňovo neuznané náklady</t>
  </si>
  <si>
    <t>Výnosy nepodliehajúce dani</t>
  </si>
  <si>
    <t>Vplyv nevykázanej odlož. daň. pohľadávky</t>
  </si>
  <si>
    <t>Umorenie daňovej straty</t>
  </si>
  <si>
    <t>Zmena sadzby dane</t>
  </si>
  <si>
    <t>Splatná daň z príjmov</t>
  </si>
  <si>
    <t>Odložená daň z príjmov</t>
  </si>
  <si>
    <t>Celková daň z príjmov</t>
  </si>
  <si>
    <t>III.5 a) - e)</t>
  </si>
  <si>
    <t>Ďalšie dôležité informácie o položkách zabezpečených derivátmi (najmä forma zabezpečenia):</t>
  </si>
  <si>
    <t>Ďalšie dôležité informácie o výnosoch:</t>
  </si>
  <si>
    <t>Ďalšie dôležité informácie o zmene stavu vnútroorganizačných zásob:</t>
  </si>
  <si>
    <t>IV.1 c),d),f)</t>
  </si>
  <si>
    <t>Ďalšie dôležité informácie o podmienenom majetku:</t>
  </si>
  <si>
    <t>Ďalšie dôležité informácie o podmienených záväzkov:</t>
  </si>
  <si>
    <t>Ďalšie dôležité informácie o sumách na podsúvahových účtoch:</t>
  </si>
  <si>
    <t>Ďalšie dôležité informácie o skutočnostiach, ktoré nastali po dni, ku ktorému sa zostavuje účtovná závierka do dňa zostavenia účtovnej závierky:</t>
  </si>
  <si>
    <t>Ďalšie dôležité informácie o zmenách vo vlastnom imaní:</t>
  </si>
  <si>
    <t>Ďalšie dôležité informácie o KFM, na ktorý bolo zriadené záložné právo:</t>
  </si>
  <si>
    <t>Začatie alebo ukončenie činnosti časti účtovnej jednotky (napr. prevádzkarne)</t>
  </si>
  <si>
    <t>IV.1 a) a IV.4</t>
  </si>
  <si>
    <t>Iné výnosy zahrňované do čistého obratu</t>
  </si>
  <si>
    <t>Druh podmieneného záväzku alebo ostatnej finančnej povinnosti, ktorá sa nevykazuje v účtovných výkazoch</t>
  </si>
  <si>
    <t>V.1 b) a V.2</t>
  </si>
  <si>
    <t>Ďalšie dôležité informácie o prírastkoch, úbytkoch a presunoch dlhodobého nehmotného majetku alebo úrokoch aktivovaných ako súčasť ocenenia (obstarávacia cena, vlastné náklady) počas účtovného obdobia:</t>
  </si>
  <si>
    <t>Ďalšie dôležité informácie o prírastkoch, úbytkoch a presunoch dlhodobého hmotného majetku alebo úrokoch aktivovaných ako súčasť ocenenia (obstarávacia cena, vlastné náklady) počas účtovného obdobia:</t>
  </si>
  <si>
    <t>III.1 g), i), j)</t>
  </si>
  <si>
    <t xml:space="preserve"> Hodnota akcií upísaných počas účtovného obdobia</t>
  </si>
  <si>
    <t xml:space="preserve"> Počet akcií upísaných počas účtovného obdobia</t>
  </si>
  <si>
    <t>IV.1 e), g) - i)</t>
  </si>
  <si>
    <t>Osobné náklady, z toho:</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</si>
  <si>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</si>
  <si>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Druh akcií</t>
  </si>
  <si>
    <t>Vlastníctvo pripadajúce na:</t>
  </si>
  <si>
    <t>orgány verejnej moci</t>
  </si>
  <si>
    <t>orgány verejnej              moci</t>
  </si>
  <si>
    <t>Informácie o</t>
  </si>
  <si>
    <t>iné osoby, v ktorých má orgán verejnej moci väčšinový podiel na hlasovacích právach</t>
  </si>
  <si>
    <t>Percentuálny podiel na celkovom ZI alebo hodnote</t>
  </si>
  <si>
    <t>Hlasovacie práva spojené s vlastníctvom podielov</t>
  </si>
  <si>
    <t xml:space="preserve">Opis práv a povinností s nimi spojených </t>
  </si>
  <si>
    <t>Informácie o výlučných právach alebo osobitných právach udelených účtovnej jednotke</t>
  </si>
  <si>
    <t>VIII. 1</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</si>
  <si>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</si>
  <si>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VIII. 2 a), b)</t>
  </si>
  <si>
    <t>Dotácie</t>
  </si>
  <si>
    <t>Návratné finančné výpomoci</t>
  </si>
  <si>
    <t>Prijaté úvery</t>
  </si>
  <si>
    <t>Poskytnutie prečerpania úverov</t>
  </si>
  <si>
    <t>Prijaté kapitálové príspevky s uvedením úrokových sadzieb</t>
  </si>
  <si>
    <t>Podmienky poskytnutia úveru</t>
  </si>
  <si>
    <t>Záruky poskytnuté orgánom verejnej správy</t>
  </si>
  <si>
    <t xml:space="preserve">Záruky poskytnuté inou účtovnou jednotkou, v ktorej má orgán verejnej moci väčšinový podiel na hlasovacích právach </t>
  </si>
  <si>
    <t>Výška nerozdeleného zisku</t>
  </si>
  <si>
    <t>Iné formy prijatej štátnej pomoci</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</si>
  <si>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</si>
  <si>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</si>
  <si>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</si>
  <si>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</si>
  <si>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</si>
  <si>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</si>
  <si>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</si>
  <si>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</si>
  <si>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</si>
  <si>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VII.1 c)</t>
  </si>
  <si>
    <t>Zoznam a charakteristika</t>
  </si>
  <si>
    <t>Popis transakcie</t>
  </si>
  <si>
    <t>Zabezpečenie</t>
  </si>
  <si>
    <t>OP k pohľadávkam a odúčtovanie pohľadávok do nákladov</t>
  </si>
  <si>
    <t>Suma transakcie za bežné účtovné obdobie</t>
  </si>
  <si>
    <t>Dcérska účtovná jednotka</t>
  </si>
  <si>
    <r>
      <rPr>
        <b/>
        <sz val="11"/>
        <color indexed="8"/>
        <rFont val="Arial"/>
        <family val="2"/>
        <charset val="238"/>
      </rPr>
      <t>Výška Z</t>
    </r>
    <r>
      <rPr>
        <sz val="11"/>
        <color indexed="8"/>
        <rFont val="Arial"/>
        <family val="2"/>
        <charset val="238"/>
      </rPr>
      <t>I</t>
    </r>
  </si>
  <si>
    <r>
      <t xml:space="preserve">Ďalšie dôležité informácie o základnom imaní </t>
    </r>
    <r>
      <rPr>
        <sz val="11"/>
        <color indexed="8"/>
        <rFont val="Arial"/>
        <family val="2"/>
        <charset val="238"/>
      </rPr>
      <t>(najmä práva spojené s jednotl. druhmi akcií v a. s., informácie o inom titule zmeny VI počas účtovného obdobia):</t>
    </r>
  </si>
  <si>
    <r>
      <t xml:space="preserve">Ďalšie dôležité informácie o rezervách </t>
    </r>
    <r>
      <rPr>
        <sz val="11"/>
        <color indexed="8"/>
        <rFont val="Arial"/>
        <family val="2"/>
        <charset val="238"/>
      </rPr>
      <t>(napr. predpokladaný rok použitia rezerv):</t>
    </r>
  </si>
  <si>
    <t xml:space="preserve">III.2 c), </t>
  </si>
  <si>
    <t xml:space="preserve"> Informácie o výške záväzkov do a po lehote splatnosti</t>
  </si>
  <si>
    <t xml:space="preserve">Záväzky do lehoty splatnosti </t>
  </si>
  <si>
    <t xml:space="preserve">Záväzky po lehote splatnosti </t>
  </si>
  <si>
    <t>III.2 d)</t>
  </si>
  <si>
    <t>III.5 f), g)</t>
  </si>
  <si>
    <t>Zabezpečenie zostatku</t>
  </si>
  <si>
    <t>Zostatok ku dňu, ku ktorému sa zostavuje účtovná závierka</t>
  </si>
  <si>
    <t>Suma transakcie za bezprostredne predchádzajúce účtovné obdobie</t>
  </si>
  <si>
    <t>Záruky poskytnuté účtovnou jednotkou</t>
  </si>
  <si>
    <t>Informácie o skupine účtovných jednotiek, ak je účtovná jednotka jej súčasťou:</t>
  </si>
  <si>
    <t>Sídlo konsolidujúcej účtovnej jednotky, v ktorej je možné získať kópie konsolidovaných účtovných závierok uvedených v písmenách a) a b) :</t>
  </si>
  <si>
    <t xml:space="preserve">Aplikácia RH podľa ZoÚ alebo stanovenie významných predpokladov slúžiacich ako základ modelov a postupov ocenenia pri kvalifikovanom odhade </t>
  </si>
  <si>
    <t>Poskytnuté pôžičky k poslednému dňu účtovného obdobia</t>
  </si>
  <si>
    <t>Splatené pôžičky k poslednému dňu účtovného obdobia</t>
  </si>
  <si>
    <t>Odpustené a odpísané pôžičky k poslednému dňu účtovného obdobia</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</si>
  <si>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</si>
  <si>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</si>
  <si>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</si>
  <si>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Zákonná povinnosť odobrať určité množstvo produktu</t>
  </si>
  <si>
    <t>Zmluvná povinnosť odobrať určité množstvo produktu</t>
  </si>
  <si>
    <t>Povinnosť uskutočniť investície</t>
  </si>
  <si>
    <t>Povinnosť uskutočniť veľké opravy</t>
  </si>
  <si>
    <t>Účtovná jednotka, v ktorej je účtovná jednotka neobmedzene ručiacim spoločníkom</t>
  </si>
  <si>
    <t xml:space="preserve"> V zmysle § 22 ods. 8 ZoÚ (oslobodenie od konsolidácie na medzistupni):
</t>
  </si>
  <si>
    <t>Obchodné meno a sídlo materskej účtovnej jednotky zostavujúcej konsolidovanú účtovnú závierku podľa IFRS EÚ, do ktorej je zahrnovaná účtovná jednotka a všetky jej dcérske účtovné jednotky:</t>
  </si>
  <si>
    <t>Účtovné metódy a zásady boli aplikované v rámci platného ZoÚ, s osobitosťami:</t>
  </si>
  <si>
    <t>Percentuálna výška podielu na ZI</t>
  </si>
  <si>
    <t>Informácie o pohľadávkach zabezpečených záložným právom alebo inou formou zabezpečenia a o pohľadávkach, na ktoré sa zriadilo záložné právo</t>
  </si>
  <si>
    <t>III.1 y)</t>
  </si>
  <si>
    <t>Poznámky Úč PODV 3 - 01</t>
  </si>
  <si>
    <t>Ak účtovná jednotka nebude nepretržite pokračovať vo svojej činnosti, uvádza sa informácia o nesplnení predpokladu nepretržitého pokračovania vo svojej činnosti a k tomu zodpovedajúci spôsob účtovania podľa § 7 ods. 4 ZoÚ:</t>
  </si>
  <si>
    <t>Riziká / Prínosy transakcie</t>
  </si>
  <si>
    <t xml:space="preserve">Finančný nástroj (FN) alebo majetok, ktorý nie je FN pri oceňovaní reálnou hodnotou (RH)  </t>
  </si>
  <si>
    <t>Vplyv RH na VH</t>
  </si>
  <si>
    <t>Vplyv RH na VI</t>
  </si>
  <si>
    <t>Prehľad o dlhodobom hmotnom majetku obstaranom finančným prenájmom a dlhodobom hmotnom majetku, pri ktorom vlastnícke práva nadobudol veriteľ zmluvou o zabezpečovacom prevode práva, alebo ktorý užíva účtovná jednotka na základe zmluvy o výpožičke</t>
  </si>
  <si>
    <r>
      <t xml:space="preserve">Ďalšie dôležité informácie o goodwille </t>
    </r>
    <r>
      <rPr>
        <sz val="11"/>
        <color indexed="8"/>
        <rFont val="Arial"/>
        <family val="2"/>
        <charset val="238"/>
      </rPr>
      <t>(dôvod vzniku, prehodnotenie opodstatnenosti jeho výšky a odpisu jeho hodnoty):</t>
    </r>
  </si>
  <si>
    <t>Pôžičky ÚJ v rámci podielovej účasti</t>
  </si>
  <si>
    <t>Pôžičky s  dobou splatnosti najviac jeden rok</t>
  </si>
  <si>
    <t>Vplyv precene-nia (VI/VH)</t>
  </si>
  <si>
    <t>Vyradenie CP z účtovníctva 
v účtovnom období</t>
  </si>
  <si>
    <t>Polotovary vlastnej výroby</t>
  </si>
  <si>
    <t>Zánik opodstatnenosti</t>
  </si>
  <si>
    <t>Vyradenie majetku 
z účtovníctva</t>
  </si>
  <si>
    <t>Nehnuteľ-nosť na predaj</t>
  </si>
  <si>
    <t>Poskytnu-té pred-davky na zásoby</t>
  </si>
  <si>
    <t>Nedokon-čená    výroba </t>
  </si>
  <si>
    <t xml:space="preserve">Informácie o zásobách s obmedzeným právom nakladania a zásobách, na ktoré je zriadené záložné právo </t>
  </si>
  <si>
    <r>
      <t xml:space="preserve">Ďalšie dôležité informácie o zákazkovej výrobe </t>
    </r>
    <r>
      <rPr>
        <sz val="11"/>
        <color indexed="8"/>
        <rFont val="Arial"/>
        <family val="2"/>
        <charset val="238"/>
      </rPr>
      <t>(napr. o metódach určenia výnosov, priebežnom transfere počas výstavby nehnuteľnosti určenej na predaj, metódach určenia stupňa dokončenia):</t>
    </r>
  </si>
  <si>
    <r>
      <t xml:space="preserve">Ďalšie dôležité informácie o zákazkovej výstavbe nehnut. </t>
    </r>
    <r>
      <rPr>
        <sz val="11"/>
        <color indexed="8"/>
        <rFont val="Arial"/>
        <family val="2"/>
        <charset val="238"/>
      </rPr>
      <t>(napr. o metódach určenia výnosov a stupňa dokončenia):</t>
    </r>
  </si>
  <si>
    <t>Stav OP na konci účtovné-ho obdobia</t>
  </si>
  <si>
    <t>Ostatné pohľadávky v rámci podielovej účasti</t>
  </si>
  <si>
    <t>Informácie  o ocenení krátkodobého finančného  majetku, ku dňu ku ktorému sa zostavuje účtovná závierka reálnou hodnotou alebo metódou vlastného imania</t>
  </si>
  <si>
    <t>Stav  OP na konci účtovné-ho obdobia</t>
  </si>
  <si>
    <t>Ostatné záväzky z obchodného styku</t>
  </si>
  <si>
    <t>Čistá hodnota zákazky</t>
  </si>
  <si>
    <t>Ostatné záväzky voči prepojeným ÚJ</t>
  </si>
  <si>
    <t>Ostatné záväzky v rámci podielovej účasti okrem záväzkov voči prepojeným ÚJ</t>
  </si>
  <si>
    <t>Ostatné dlhodobé záväzky</t>
  </si>
  <si>
    <t>Dlhodobé prijaté preddavky</t>
  </si>
  <si>
    <t>Dlhodobé zmenky na úhradu</t>
  </si>
  <si>
    <t>Vydané dlhopisy</t>
  </si>
  <si>
    <t>Záväzky zo sociálneho fondu</t>
  </si>
  <si>
    <t>Iné dlhodobé záväzky</t>
  </si>
  <si>
    <t>Záväzky z obchodného styku voči prepojeným ÚJ</t>
  </si>
  <si>
    <t>Záväzky z obchod. styku v rámci podielovej účasti okrem vyššie uvedených záväzkov</t>
  </si>
  <si>
    <t>Záväzky voči spoločníkom a združeniu</t>
  </si>
  <si>
    <t>Záväzky voči zamestnancom</t>
  </si>
  <si>
    <t>Daňové záväzky a dotácie</t>
  </si>
  <si>
    <t>Záväzky z derivátových operácii</t>
  </si>
  <si>
    <t>Iné záväzky</t>
  </si>
  <si>
    <t>Bežné bankové úvery</t>
  </si>
  <si>
    <t xml:space="preserve">Krátkodobé finančné výpomoci </t>
  </si>
  <si>
    <t>Ďalšie dôležité informácie o forme zabezpečenia záväzkov:</t>
  </si>
  <si>
    <t>Záväzky so zostatkovou dobou splatnosti 1 až 5 rokov</t>
  </si>
  <si>
    <t>Záväzky so zostatkovou dobou splatnosti nad 5 rokov</t>
  </si>
  <si>
    <t>Úrok 
p. a. 
(v %)</t>
  </si>
  <si>
    <t>Suma istiny</t>
  </si>
  <si>
    <t xml:space="preserve"> Informácie o dani z príjmov</t>
  </si>
  <si>
    <t>Teoretická daň</t>
  </si>
  <si>
    <t>Informácie o významných položkách majetku a záväzkov zabezpečených derivátmi</t>
  </si>
  <si>
    <t>Forma zabezpečenia</t>
  </si>
  <si>
    <t>Pohľadávky z finančného prenájmu</t>
  </si>
  <si>
    <t>Záväzky z finančného prenájmu</t>
  </si>
  <si>
    <t>Subjekt s rozhodu-júcim vplyvom</t>
  </si>
  <si>
    <t>Subjekt s podstat-ným vplyvom</t>
  </si>
  <si>
    <t>Spoloč-ný podnik</t>
  </si>
  <si>
    <t>Pridru-žená účtovná jednotka</t>
  </si>
  <si>
    <t>Kľúčový manaž-ment</t>
  </si>
  <si>
    <t>Ostatné spriazne-né osoby</t>
  </si>
  <si>
    <t>Počet vedúcich zamestnancov (členovia štatutárneho orgánu ÚJ a vedúci zamestnanci v priamej pôsobnosti ŠO alebo člena ŠO)</t>
  </si>
  <si>
    <t>Počet zamestnancov ku dňu, ku ktorému sa zostavuje účtovná závierka, vrátane vedúcich zamestnancov</t>
  </si>
  <si>
    <r>
      <t xml:space="preserve">Ďalšie dôležité informácie </t>
    </r>
    <r>
      <rPr>
        <sz val="11"/>
        <color indexed="8"/>
        <rFont val="Arial"/>
        <family val="2"/>
        <charset val="238"/>
      </rPr>
      <t>(napr.podiel na iných zložkách vlastného imania):</t>
    </r>
  </si>
  <si>
    <t xml:space="preserve">Ďalšie dôležité informácie o ocenení dlhodobého finančného majetku ku dňu, ku ktorému sa zostavuje účtovná závierka a vplyve takéhoto ocenenia na výsledok hospodárenia a na výšku vlastného imania: </t>
  </si>
  <si>
    <t>Informácie o ocenení dlhodobého finančného majetku ku dňu, ku ktorému sa zostavuje účtovná závierka a vplyve takéhoto ocenenia na výsledok hospodárenia a na výšku vlastného imania</t>
  </si>
  <si>
    <t>Ďalšie dôležité informácie o forme zabezpečenia pohľadávok:</t>
  </si>
  <si>
    <t>Stav
 na začiatku účtovného obdobia</t>
  </si>
  <si>
    <t xml:space="preserve"> Menovitá hodnota akcie (a.s.)</t>
  </si>
  <si>
    <r>
      <t xml:space="preserve">Ďalšie dôležité informácie o rozdelení zisku / vysporiadaní straty </t>
    </r>
    <r>
      <rPr>
        <sz val="11"/>
        <color indexed="8"/>
        <rFont val="Arial"/>
        <family val="2"/>
        <charset val="238"/>
      </rPr>
      <t>(najmä navrhnuté rozdelenie účtovného zisku alebo vysporiadanie účtovnej straty):</t>
    </r>
  </si>
  <si>
    <t xml:space="preserve">Dlhodobé záväzky z derivátových operácií </t>
  </si>
  <si>
    <t>Záväzky so zostatkovou dobou splatnosti do 1 roka vrátane</t>
  </si>
  <si>
    <t>Záväzky po lehote splatnosti</t>
  </si>
  <si>
    <t>Účet 491 - VI FO - podnikateľa</t>
  </si>
  <si>
    <t>Ostatné fondy tvor. zo zisku</t>
  </si>
  <si>
    <t xml:space="preserve">Zmena stavu vnútroorganizačných zásob </t>
  </si>
  <si>
    <t xml:space="preserve">Splatná a odložená daň z príjmov </t>
  </si>
  <si>
    <t xml:space="preserve">Obchodné meno a sídlo účtovnej jednotky, ktorá zostavuje konsolidovanú účtovnú závierku za najväčšiu skupinu, ktorej súčasťou je účtovná jednotka ako dcérska účtovná jednotka:                                                                                                                                                                                                                                                                                                                                                                                                                                                                                                                                                                      
</t>
  </si>
  <si>
    <t>Krátkodobý finančný majetok (KFM)</t>
  </si>
  <si>
    <t>Obstarávanie KFM</t>
  </si>
  <si>
    <t>KFM spolu</t>
  </si>
  <si>
    <r>
      <t xml:space="preserve">Ďalšie dôležité informácie o OP ku KFM </t>
    </r>
    <r>
      <rPr>
        <sz val="11"/>
        <color indexed="8"/>
        <rFont val="Arial"/>
        <family val="2"/>
        <charset val="238"/>
      </rPr>
      <t>(napr. dôvod ich tvorby a zúčtovania):</t>
    </r>
  </si>
  <si>
    <t>OP k pohľadávkam, odúčtova-nie pohľadávok do nákladov</t>
  </si>
  <si>
    <t>VIII. 2 c)-g)</t>
  </si>
  <si>
    <t>v príslušnej mene</t>
  </si>
  <si>
    <t>v mene EUR</t>
  </si>
  <si>
    <t>A P I A G R A s.r.o.</t>
  </si>
  <si>
    <t>Slanicka 36, 029 43  Zubrohlava</t>
  </si>
  <si>
    <t>Inštalácia zariadení a potrubí na ohrev, ventiláciu, chladenie a vzduchotechniku</t>
  </si>
  <si>
    <t>obstaravacou cenou</t>
  </si>
  <si>
    <t>menovita hodnota</t>
  </si>
  <si>
    <t>rovnomerný odpis</t>
  </si>
  <si>
    <t>poistenie PZP a havarijne</t>
  </si>
  <si>
    <t>Budovy</t>
  </si>
  <si>
    <t>V</t>
  </si>
  <si>
    <t>20</t>
  </si>
  <si>
    <t>Autá</t>
  </si>
  <si>
    <t>Stroje a zariadenia</t>
  </si>
  <si>
    <t>II</t>
  </si>
  <si>
    <t>6</t>
  </si>
  <si>
    <t>I</t>
  </si>
  <si>
    <t>4</t>
  </si>
  <si>
    <t>dôvod vytvorenia opravnej položky k pohladavke bolo vyhlasenie  o konkurze a reštrukturalizácii.A724</t>
  </si>
  <si>
    <t>rezerva na nevyčer.dov.</t>
  </si>
  <si>
    <t>rezerva na nevyčer.dov.-odvody</t>
  </si>
  <si>
    <t>rezerva AUDIT,učtovne služby</t>
  </si>
  <si>
    <t>Splolu</t>
  </si>
  <si>
    <t>dodavka a montáž VZT</t>
  </si>
  <si>
    <t>DHIM</t>
  </si>
  <si>
    <t>ostatné</t>
  </si>
  <si>
    <t>Mzdové náklady</t>
  </si>
  <si>
    <t>Náklady na socialne poistenie</t>
  </si>
  <si>
    <t>Socialna náklady</t>
  </si>
  <si>
    <t>Subdodavateľské práce</t>
  </si>
  <si>
    <t>Iné-opravy,cestovne,repre</t>
  </si>
  <si>
    <t>spotreba materialu,energie a iné</t>
  </si>
  <si>
    <t>Ing.Pavel Fric</t>
  </si>
  <si>
    <t>vyplatený podiel zo zisku</t>
  </si>
  <si>
    <t>menovitou hodnotou pri vzniku záväzku</t>
  </si>
  <si>
    <t>obstarávacou cenou pri prevzatí záväzku</t>
  </si>
  <si>
    <t>Rezerva sa oceňuje sumou dostatočnou na splnenie existujúcej povinnosti, ku dňu ku ktorému sa zostavuje účtovná závierka</t>
  </si>
  <si>
    <t>Zmluvné výnosy zo zákazkovej výroby sú stanovené na základe fixnej ceny. Výsledok zákazkovej výroby sa dá spoľahlivo odhadnúť, preto spoločnosť účtuje o výnosoch a nákladoch pripadajúcich na účtovné obdobie metódou stupňa dokončenia. Stupeň dokončenia zákazky sa stanovuje pomerom skutočne vynaložených nákladov na zákazku k celkovým zmluvným nákladom. Spoločnosť ku dňu, ku ktorému sa zostavuje účtovná závierka neidentifikovala zákazkovú výrobu, pri ktorej by sa výsledok nedal spoľahlivo určiť alebo zákazkovú výrobu, pri ktorej sa predpokladá, že zmluvné náklady prevýšia zmluvné výnosy.</t>
  </si>
  <si>
    <t>rezerva na odchodné</t>
  </si>
  <si>
    <t>vlastné výrobky,tovar</t>
  </si>
  <si>
    <t>poistenie majetku, úrazové poistenie</t>
  </si>
  <si>
    <t>Licencie, Prístupy</t>
  </si>
  <si>
    <t>prijatá finančná výpomoc</t>
  </si>
  <si>
    <t>Prehľad peňažných tokov pri použití nepriamej metódy</t>
  </si>
  <si>
    <t>Z/S</t>
  </si>
  <si>
    <t>Výsledok hospodárenia z bežnej činnosti pred zdanením daňou z príjmov (+/-)</t>
  </si>
  <si>
    <t>A.1.</t>
  </si>
  <si>
    <t>Nepeňažné operácie ovplyvňujúce výsledok hospodárenia z bežnej činnosti pred zdanením daňou z príjmov (súčet A. 1. 1. až A. 1. 13.) (+/-)</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</si>
  <si>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</si>
  <si>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</si>
  <si>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</si>
  <si>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</si>
  <si>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</si>
  <si>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</si>
  <si>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</si>
  <si>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</si>
  <si>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</si>
  <si>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</si>
  <si>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</si>
  <si>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</si>
  <si>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</si>
  <si>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</si>
  <si>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</si>
  <si>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</si>
  <si>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</si>
  <si>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</si>
  <si>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</si>
  <si>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</si>
  <si>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</si>
  <si>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</si>
  <si>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</si>
  <si>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peňažný ekvivalent (+/-)</t>
  </si>
  <si>
    <t>A.1.13.</t>
  </si>
  <si>
    <t>Ostatné položky nepeňažného charakteru, ktoré ovplyvňujú výsledok hospodárenia z bežnej činnosti, s výnimkou tých, ktoré sa uvádzajú osobitne v iných častiach prehľadu peňažných tokov (+/-)</t>
  </si>
  <si>
    <t>A.2.</t>
  </si>
  <si>
    <t>A.2.1.</t>
  </si>
  <si>
    <t>Zmena stavu pohľadávok z prevádzkovej činnosti (-/+)</t>
  </si>
  <si>
    <t>A.2.2.</t>
  </si>
  <si>
    <t>Zmena stavu záväzkov z prevádzkovej činnosti (+/-)</t>
  </si>
  <si>
    <t>A.2.3.</t>
  </si>
  <si>
    <t>Zmena stavu zásob (-/+)</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</si>
  <si>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</si>
  <si>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</si>
  <si>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A1 + A 2)</t>
  </si>
  <si>
    <t>A.3.</t>
  </si>
  <si>
    <t>A.4.</t>
  </si>
  <si>
    <t>Výdavky na zaplatené úroky, s výnimkou tých, ktoré sa začleňujú do finančných činností (-)</t>
  </si>
  <si>
    <t>A.5.</t>
  </si>
  <si>
    <t>A.6.</t>
  </si>
  <si>
    <t>Výdavky na vyplatené dividendy a iné podiely na zisku, s výnimkou tých, ktoré sa začleňujú do finančných činností (-)</t>
  </si>
  <si>
    <t>Peňažné toky z prevádzkovej činnosti (+/-), (súčet Z/S + A1. až A. 6.)</t>
  </si>
  <si>
    <t>A.7.</t>
  </si>
  <si>
    <t>Výdavky na daň z príjmov účtovnej jednotky, s výnimkou tých, ktoré sa začleňujú do investičných činností alebo finančných činností (-/+)</t>
  </si>
  <si>
    <t>A.8.</t>
  </si>
  <si>
    <t>Príjmy mimoriadneho charakteru vzťahujúce sa na prevádzkovú činnosť (+)</t>
  </si>
  <si>
    <t>A.9.</t>
  </si>
  <si>
    <t>Výdavky mimoriadneho charakteru vzťahujúce sa na prevádzkovú činnosť (-)</t>
  </si>
  <si>
    <t>A.</t>
  </si>
  <si>
    <t>Čisté peňažné toky z prevádzkovej činnosti (+/-), (súčet Z/S + A.1. až A. 9.)</t>
  </si>
  <si>
    <t>B.1.</t>
  </si>
  <si>
    <t>Výdavky na obstaranie dlhodobého nehmotného majetku (-)</t>
  </si>
  <si>
    <t>B.2.</t>
  </si>
  <si>
    <t>Výdavky na obstaranie dlhodobého hmotného majetku (-)</t>
  </si>
  <si>
    <t>B.3.</t>
  </si>
  <si>
    <t>Výdavky na obstaranie dlhodobých cenných papierov a podielov v iných účtovných jednotkách, s výnimkou cenných papierov, ktoré sa považujú za peňažné ekvivalenty a cenných papierov určených na predaj alebo na obchodovanie (-)</t>
  </si>
  <si>
    <t>B.4.</t>
  </si>
  <si>
    <t>B.5.</t>
  </si>
  <si>
    <t>B.6.</t>
  </si>
  <si>
    <t>Príjmy z predaja dlhodobých cenných papierov a podielov v iných účtovných jednotkách, s výnimkou cenných papierov, ktoré sa považujú za peňažné ekvivalenty a cenných papierov určených na predaj alebo na obchodovanie (+)</t>
  </si>
  <si>
    <t>B.7.</t>
  </si>
  <si>
    <t>Výdavky na dlhodobé pôžičky poskytnuté účtovnou jednotkou inej účtovnej jednotke, ktorá je súčasťou konsolidovaného celku (-)</t>
  </si>
  <si>
    <t>B.8.</t>
  </si>
  <si>
    <t>Príjmy zo splácania dlhodobých pôžičiek poskytnutých účtovnou jednotkou inej účtovnej jednotke, ktorá je súčasťou konsolidovaného celku (+)</t>
  </si>
  <si>
    <t>B.9.</t>
  </si>
  <si>
    <t>Výdavky na dlhodobé pôžičky poskytnuté účtovnou jednotkou 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</si>
  <si>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</si>
  <si>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</si>
  <si>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</si>
  <si>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prenájmu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</si>
  <si>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</si>
  <si>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</si>
  <si>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</si>
  <si>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</si>
  <si>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</si>
  <si>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</si>
  <si>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</si>
  <si>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</si>
  <si>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</si>
  <si>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ju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</si>
  <si>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</si>
  <si>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</si>
  <si>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</si>
  <si>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</si>
  <si>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</si>
  <si>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</si>
  <si>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</si>
  <si>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</si>
  <si>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B.</t>
  </si>
  <si>
    <t>Čisté peňažné toky z investičnej činnosti (súčet B. 1. až B. 20.)</t>
  </si>
  <si>
    <t>C.1.</t>
  </si>
  <si>
    <t>Peňažné toky vo vlastnom imaní (súčet C. 1. 1. až C. 1. 8.)</t>
  </si>
  <si>
    <t>C.1.1.</t>
  </si>
  <si>
    <t>Príjmy z upísaných akcií a obchodných podielov (+)</t>
  </si>
  <si>
    <t>C.1.2.</t>
  </si>
  <si>
    <t>Príjmy z ďalších vkladov do vlastného imania spoločníkmi alebo fyzickou osobou, ktorá je účtovnou jednotkou (+)</t>
  </si>
  <si>
    <t>C.1.3.</t>
  </si>
  <si>
    <t>Prijaté peňažné dary (+)</t>
  </si>
  <si>
    <t>C.1.4.</t>
  </si>
  <si>
    <t>C.1.5.</t>
  </si>
  <si>
    <t>Výdavky na obstaranie alebo spätné odkúpenie vlastných akcií a vlastných obchodných podielov (-)</t>
  </si>
  <si>
    <t>C.1.6.</t>
  </si>
  <si>
    <t>Výdavky spojené so znížením fondov vytvorených účtovnou jednotkou (-)</t>
  </si>
  <si>
    <t>C.1.7.</t>
  </si>
  <si>
    <t>Výdavky na vyplatenie podielu na vlastnom imaní spoločníkmi účtovnej jednotky a fyzickou osobou, ktorá je účtovnou jednotkou (-)</t>
  </si>
  <si>
    <t>C.1.8.</t>
  </si>
  <si>
    <t>Výdavky z iných dôvodov, ktoré súvisia so znížením vlastného imania (-)</t>
  </si>
  <si>
    <t>C.2.</t>
  </si>
  <si>
    <t>Peňažné toky vznikajúce z dlhodobých záväzkov a krátkodobých záväzkov z finančnej činnosti (súčet C. 2. 1. až C. 2. 10.)</t>
  </si>
  <si>
    <t>C.2.1.</t>
  </si>
  <si>
    <t>C.2.2.</t>
  </si>
  <si>
    <t>Výdavky na úhradu záväzkov z dlhových cenných papierov (-)</t>
  </si>
  <si>
    <t>C.2.3.</t>
  </si>
  <si>
    <t>Príjmy z úverov, ktoré účtovnej jednotke poskytla banka alebo 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</si>
  <si>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</si>
  <si>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</si>
  <si>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</si>
  <si>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</si>
  <si>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</si>
  <si>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</si>
  <si>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</si>
  <si>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</si>
  <si>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</si>
  <si>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Výdavky na úhradu záväzkov za prenájom súboru hnuteľného majetku a nehnuteľného majetku používaného a odpisovaného nájomcom (-)</t>
  </si>
  <si>
    <t>C.2.9.</t>
  </si>
  <si>
    <t>Príjmy z ostatných dlhodobých záväzkov a krátkodobých záväzkov vyplývajúcich z finančnej činnosti účtovnej jednotky, s výnimkou tých, ktoré sa uvádzajú osobitne v inej časti prehľadu peňažných tokov (+)</t>
  </si>
  <si>
    <t>C.2.10.</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</si>
  <si>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</si>
  <si>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</si>
  <si>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</si>
  <si>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</si>
  <si>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</si>
  <si>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</si>
  <si>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</si>
  <si>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</si>
  <si>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</si>
  <si>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</si>
  <si>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</si>
  <si>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</si>
  <si>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</si>
  <si>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</si>
  <si>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</si>
  <si>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Čisté peňažné toky z finančnej činnosti (súčet C. 1. až C. 9.)</t>
  </si>
  <si>
    <t>Čisté zvýšenie alebo čisté zníženie peňažných prostriedkov (+/-) (súčet A + B + C)</t>
  </si>
  <si>
    <t>E</t>
  </si>
  <si>
    <t>Stav peňažných prostriedkov a peňažných ekvivalentov na začiatku účtovného obdobia (+/-)</t>
  </si>
  <si>
    <t>F</t>
  </si>
  <si>
    <t>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</si>
  <si>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</si>
  <si>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</si>
  <si>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</si>
  <si>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</si>
  <si>
    <t>Znak</t>
  </si>
  <si>
    <t>Názov riadku</t>
  </si>
  <si>
    <t>MO</t>
  </si>
  <si>
    <t>Pohľadávky do lehoty splatnosti</t>
  </si>
  <si>
    <t>Predplatené služby</t>
  </si>
  <si>
    <t>600 000 eur</t>
  </si>
  <si>
    <t>Ing.Lujza Sochová</t>
  </si>
  <si>
    <t>Čl. XI</t>
  </si>
  <si>
    <t>Informácie o významných skutočnostiach, ktoré nastali medzi dňom, ku ktorému sa zostavuje účtovná závierka a dňom jej zostavenia.</t>
  </si>
  <si>
    <t>Schvalený kontokoretny  úver k 27.05.2020 . Vo výške 1 900 000,- EUR , výška úroku 1M EURIBOR menený mesačne + 1,8 % p.a. so splatnosťou 10.06.2021. Forma zabezpečenia úveru je zaplatenie osobitných pohladávok veritela.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</si>
</sst>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dd/mm/yy"/>
    <numFmt numFmtId="166" formatCode="_-* #,##0_-;\-* #,##0_-;_-* &quot;-&quot;??_-;_-@_-"/>
  </numFmts>
  <fonts count="57" x14ac:knownFonts="1">
    <font>
      <sz val="11"/>
      <color theme="1"/>
      <name val="Calibri"/>
      <family val="2"/>
      <charset val="238"/>
      <scheme val="minor"/>
    </font>
    <font>
      <b/>
      <sz val="11"/>
      <color indexed="8"/>
      <name val="Arial"/>
      <family val="2"/>
      <charset val="238"/>
    </font>
    <font>
      <sz val="11"/>
      <color indexed="8"/>
      <name val="Arial"/>
      <family val="2"/>
      <charset val="238"/>
    </font>
    <font>
      <sz val="8"/>
      <color indexed="81"/>
      <name val="Tahoma"/>
      <family val="2"/>
      <charset val="238"/>
    </font>
    <font>
      <b/>
      <sz val="8"/>
      <color indexed="81"/>
      <name val="Tahoma"/>
      <family val="2"/>
      <charset val="238"/>
    </font>
    <font>
      <b/>
      <sz val="11"/>
      <color indexed="8"/>
      <name val="Calibri"/>
      <family val="2"/>
      <charset val="238"/>
    </font>
    <font>
      <b/>
      <u/>
      <sz val="11"/>
      <color indexed="8"/>
      <name val="Calibri"/>
      <family val="2"/>
      <charset val="238"/>
    </font>
    <font>
      <sz val="11"/>
      <name val="Arial"/>
      <family val="2"/>
      <charset val="238"/>
    </font>
    <font>
      <b/>
      <sz val="11"/>
      <name val="Arial"/>
      <family val="2"/>
      <charset val="238"/>
    </font>
    <font>
      <sz val="10"/>
      <name val="Arial"/>
      <family val="2"/>
      <charset val="238"/>
    </font>
    <font>
      <b/>
      <sz val="10"/>
      <name val="Arial"/>
      <family val="2"/>
      <charset val="238"/>
    </font>
    <font>
      <b/>
      <sz val="8"/>
      <name val="Arial"/>
      <family val="2"/>
      <charset val="238"/>
    </font>
    <font>
      <sz val="9"/>
      <color indexed="81"/>
      <name val="Segoe UI"/>
      <family val="2"/>
      <charset val="238"/>
    </font>
    <font>
      <b/>
      <sz val="9"/>
      <color indexed="81"/>
      <name val="Segoe UI"/>
      <family val="2"/>
      <charset val="238"/>
    </font>
    <font>
      <b/>
      <sz val="9"/>
      <name val="Arial"/>
      <family val="2"/>
      <charset val="238"/>
    </font>
    <font>
      <b/>
      <sz val="11"/>
      <color theme="1"/>
      <name val="Calibri"/>
      <family val="2"/>
      <charset val="238"/>
      <scheme val="minor"/>
    </font>
    <font>
      <sz val="11"/>
      <color theme="1"/>
      <name val="Arial"/>
      <family val="2"/>
      <charset val="238"/>
    </font>
    <font>
      <b/>
      <sz val="11"/>
      <color theme="1"/>
      <name val="Arial"/>
      <family val="2"/>
      <charset val="238"/>
    </font>
    <font>
      <sz val="11"/>
      <color theme="4" tint="-0.249977111117893"/>
      <name val="Arial"/>
      <family val="2"/>
      <charset val="238"/>
    </font>
    <font>
      <sz val="11"/>
      <color theme="4"/>
      <name val="Arial"/>
      <family val="2"/>
      <charset val="238"/>
    </font>
    <font>
      <b/>
      <sz val="11"/>
      <color theme="4"/>
      <name val="Arial"/>
      <family val="2"/>
      <charset val="238"/>
    </font>
    <font>
      <sz val="10"/>
      <color theme="1"/>
      <name val="Arial"/>
      <family val="2"/>
      <charset val="238"/>
    </font>
    <font>
      <b/>
      <sz val="11"/>
      <color theme="4" tint="-0.249977111117893"/>
      <name val="Arial"/>
      <family val="2"/>
      <charset val="238"/>
    </font>
    <font>
      <b/>
      <sz val="11"/>
      <color theme="9"/>
      <name val="Arial"/>
      <family val="2"/>
      <charset val="238"/>
    </font>
    <font>
      <sz val="11"/>
      <color rgb="FF000000"/>
      <name val="Arial"/>
      <family val="2"/>
      <charset val="238"/>
    </font>
    <font>
      <b/>
      <sz val="8"/>
      <color theme="4" tint="-0.249977111117893"/>
      <name val="Arial"/>
      <family val="2"/>
      <charset val="238"/>
    </font>
    <font>
      <sz val="11"/>
      <color rgb="FFFF0000"/>
      <name val="Arial"/>
      <family val="2"/>
      <charset val="238"/>
    </font>
    <font>
      <b/>
      <sz val="8"/>
      <color theme="1"/>
      <name val="Arial"/>
      <family val="2"/>
      <charset val="238"/>
    </font>
    <font>
      <sz val="8"/>
      <color theme="1"/>
      <name val="Arial"/>
      <family val="2"/>
      <charset val="238"/>
    </font>
    <font>
      <b/>
      <sz val="8"/>
      <color theme="4"/>
      <name val="Arial"/>
      <family val="2"/>
      <charset val="238"/>
    </font>
    <font>
      <sz val="8"/>
      <color theme="4"/>
      <name val="Arial"/>
      <family val="2"/>
      <charset val="238"/>
    </font>
    <font>
      <sz val="8"/>
      <color theme="4" tint="-0.249977111117893"/>
      <name val="Arial"/>
      <family val="2"/>
      <charset val="238"/>
    </font>
    <font>
      <b/>
      <sz val="10"/>
      <color theme="1"/>
      <name val="Arial"/>
      <family val="2"/>
      <charset val="238"/>
    </font>
    <font>
      <b/>
      <sz val="10"/>
      <color theme="4" tint="-0.249977111117893"/>
      <name val="Arial"/>
      <family val="2"/>
      <charset val="238"/>
    </font>
    <font>
      <sz val="11"/>
      <color theme="4" tint="-0.249977111117893"/>
      <name val="Calibri"/>
      <family val="2"/>
      <charset val="238"/>
      <scheme val="minor"/>
    </font>
    <font>
      <sz val="10"/>
      <color theme="4" tint="-0.249977111117893"/>
      <name val="Arial"/>
      <family val="2"/>
      <charset val="238"/>
    </font>
    <font>
      <b/>
      <i/>
      <sz val="11"/>
      <color rgb="FF00B050"/>
      <name val="Arial"/>
      <family val="2"/>
      <charset val="238"/>
    </font>
    <font>
      <sz val="8"/>
      <color theme="1"/>
      <name val="Calibri"/>
      <family val="2"/>
      <charset val="238"/>
      <scheme val="minor"/>
    </font>
    <font>
      <sz val="10"/>
      <color theme="1"/>
      <name val="Calibri"/>
      <family val="2"/>
      <charset val="238"/>
      <scheme val="minor"/>
    </font>
    <font>
      <b/>
      <sz val="9"/>
      <color theme="1"/>
      <name val="Arial"/>
      <family val="2"/>
      <charset val="238"/>
    </font>
    <font>
      <sz val="8"/>
      <color theme="4" tint="-0.249977111117893"/>
      <name val="Calibri"/>
      <family val="2"/>
      <charset val="238"/>
      <scheme val="minor"/>
    </font>
    <font>
      <sz val="10.5"/>
      <color theme="1"/>
      <name val="Arial"/>
      <family val="2"/>
      <charset val="238"/>
    </font>
    <font>
      <sz val="10"/>
      <color rgb="FF000000"/>
      <name val="Arial"/>
      <family val="2"/>
      <charset val="238"/>
    </font>
    <font>
      <b/>
      <sz val="11"/>
      <color rgb="FF000000"/>
      <name val="Arial"/>
      <family val="2"/>
      <charset val="238"/>
    </font>
    <font>
      <sz val="9"/>
      <color theme="1"/>
      <name val="Arial"/>
      <family val="2"/>
      <charset val="238"/>
    </font>
    <font>
      <sz val="9"/>
      <color indexed="81"/>
      <name val="Tahoma"/>
      <family val="2"/>
      <charset val="238"/>
    </font>
    <font>
      <b/>
      <sz val="9"/>
      <color indexed="81"/>
      <name val="Tahoma"/>
      <family val="2"/>
      <charset val="238"/>
    </font>
    <font>
      <sz val="9"/>
      <color theme="4" tint="-0.249977111117893"/>
      <name val="Arial"/>
      <family val="2"/>
      <charset val="238"/>
    </font>
    <font>
      <sz val="11"/>
      <color rgb="FF0070C0"/>
      <name val="Arial"/>
      <family val="2"/>
      <charset val="238"/>
    </font>
    <font>
      <sz val="11"/>
      <color rgb="FF0070C0"/>
      <name val="Calibri"/>
      <family val="2"/>
      <charset val="238"/>
      <scheme val="minor"/>
    </font>
    <font>
      <sz val="8"/>
      <color indexed="8"/>
      <name val="Arial"/>
      <family val="2"/>
      <charset val="238"/>
    </font>
    <font>
      <b/>
      <i/>
      <sz val="8"/>
      <color indexed="8"/>
      <name val="Arial"/>
      <family val="2"/>
      <charset val="238"/>
    </font>
    <font>
      <b/>
      <sz val="8"/>
      <color indexed="8"/>
      <name val="Arial"/>
      <family val="2"/>
      <charset val="238"/>
    </font>
    <font>
      <b/>
      <i/>
      <sz val="11"/>
      <color indexed="8"/>
      <name val="Arial"/>
      <family val="2"/>
      <charset val="238"/>
    </font>
    <font>
      <b/>
      <i/>
      <sz val="8"/>
      <color theme="4" tint="-0.249977111117893"/>
      <name val="Arial"/>
      <family val="2"/>
      <charset val="238"/>
    </font>
    <font>
      <sz val="11"/>
      <color theme="1"/>
      <name val="Calibri"/>
      <family val="2"/>
      <charset val="238"/>
      <scheme val="minor"/>
    </font>
    <font>
      <sz val="11"/>
      <color rgb="FF000000"/>
      <name val="Calibri"/>
      <family val="2"/>
      <charset val="238"/>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404">
    <border>
      <left/>
      <right/>
      <top/>
      <bottom/>
      <diagonal/>
    </border>
    <border>
      <left/>
      <right/>
      <top style="thick">
        <color indexed="64"/>
      </top>
      <bottom/>
      <diagonal/>
    </border>
    <border>
      <left style="thin">
        <color indexed="64"/>
      </left>
      <right/>
      <top style="thick">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medium">
        <color indexed="64"/>
      </left>
      <right style="thin">
        <color indexed="64"/>
      </right>
      <top/>
      <bottom/>
      <diagonal/>
    </border>
    <border>
      <left style="thin">
        <color indexed="64"/>
      </left>
      <right/>
      <top/>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style="thick">
        <color indexed="64"/>
      </left>
      <right style="medium">
        <color indexed="64"/>
      </right>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right/>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ck">
        <color indexed="64"/>
      </top>
      <bottom style="thick">
        <color indexed="64"/>
      </bottom>
      <diagonal/>
    </border>
    <border>
      <left style="thin">
        <color indexed="64"/>
      </left>
      <right/>
      <top style="thin">
        <color indexed="64"/>
      </top>
      <bottom/>
      <diagonal/>
    </border>
    <border>
      <left style="thin">
        <color indexed="64"/>
      </left>
      <right style="thick">
        <color indexed="64"/>
      </right>
      <top style="thick">
        <color indexed="64"/>
      </top>
      <bottom style="thin">
        <color indexed="64"/>
      </bottom>
      <diagonal/>
    </border>
    <border>
      <left style="thin">
        <color indexed="64"/>
      </left>
      <right/>
      <top/>
      <bottom style="thin">
        <color indexed="64"/>
      </bottom>
      <diagonal/>
    </border>
    <border>
      <left style="thin">
        <color indexed="64"/>
      </left>
      <right/>
      <top style="thick">
        <color indexed="64"/>
      </top>
      <bottom style="medium">
        <color indexed="64"/>
      </bottom>
      <diagonal/>
    </border>
    <border>
      <left style="thin">
        <color indexed="64"/>
      </left>
      <right style="thick">
        <color indexed="64"/>
      </right>
      <top style="thick">
        <color indexed="64"/>
      </top>
      <bottom style="thick">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ck">
        <color indexed="64"/>
      </bottom>
      <diagonal/>
    </border>
    <border>
      <left style="thin">
        <color indexed="64"/>
      </left>
      <right/>
      <top style="medium">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thick">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ck">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medium">
        <color indexed="64"/>
      </bottom>
      <diagonal/>
    </border>
    <border>
      <left style="thick">
        <color indexed="64"/>
      </left>
      <right/>
      <top style="medium">
        <color indexed="64"/>
      </top>
      <bottom style="thick">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style="thick">
        <color indexed="64"/>
      </left>
      <right/>
      <top/>
      <bottom/>
      <diagonal/>
    </border>
    <border>
      <left style="medium">
        <color indexed="64"/>
      </left>
      <right/>
      <top/>
      <bottom/>
      <diagonal/>
    </border>
    <border>
      <left style="medium">
        <color indexed="64"/>
      </left>
      <right/>
      <top/>
      <bottom style="thick">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top/>
      <bottom style="thin">
        <color indexed="64"/>
      </bottom>
      <diagonal/>
    </border>
    <border>
      <left style="thick">
        <color indexed="64"/>
      </left>
      <right/>
      <top/>
      <bottom style="medium">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top style="thin">
        <color indexed="64"/>
      </top>
      <bottom style="medium">
        <color indexed="64"/>
      </bottom>
      <diagonal/>
    </border>
    <border>
      <left/>
      <right/>
      <top style="thick">
        <color indexed="64"/>
      </top>
      <bottom style="thin">
        <color indexed="64"/>
      </bottom>
      <diagonal/>
    </border>
    <border>
      <left/>
      <right/>
      <top style="medium">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style="thick">
        <color indexed="64"/>
      </top>
      <bottom style="thick">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right style="medium">
        <color indexed="64"/>
      </right>
      <top/>
      <bottom/>
      <diagonal/>
    </border>
    <border>
      <left style="thick">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thick">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ck">
        <color indexed="64"/>
      </right>
      <top style="thin">
        <color indexed="64"/>
      </top>
      <bottom/>
      <diagonal/>
    </border>
    <border>
      <left style="medium">
        <color indexed="64"/>
      </left>
      <right style="medium">
        <color indexed="64"/>
      </right>
      <top/>
      <bottom style="medium">
        <color indexed="64"/>
      </bottom>
      <diagonal/>
    </border>
    <border>
      <left/>
      <right style="thick">
        <color indexed="64"/>
      </right>
      <top/>
      <bottom style="thin">
        <color indexed="64"/>
      </bottom>
      <diagonal/>
    </border>
    <border>
      <left/>
      <right style="medium">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medium">
        <color indexed="64"/>
      </right>
      <top style="thick">
        <color indexed="64"/>
      </top>
      <bottom style="thin">
        <color indexed="64"/>
      </bottom>
      <diagonal/>
    </border>
    <border>
      <left style="thick">
        <color indexed="64"/>
      </left>
      <right style="thin">
        <color indexed="64"/>
      </right>
      <top/>
      <bottom style="thin">
        <color indexed="64"/>
      </bottom>
      <diagonal/>
    </border>
    <border>
      <left style="thick">
        <color indexed="64"/>
      </left>
      <right style="medium">
        <color indexed="64"/>
      </right>
      <top style="thin">
        <color indexed="64"/>
      </top>
      <bottom style="thick">
        <color indexed="64"/>
      </bottom>
      <diagonal/>
    </border>
    <border>
      <left/>
      <right style="thick">
        <color indexed="64"/>
      </right>
      <top style="medium">
        <color indexed="64"/>
      </top>
      <bottom style="medium">
        <color indexed="64"/>
      </bottom>
      <diagonal/>
    </border>
    <border>
      <left style="thick">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indexed="64"/>
      </left>
      <right/>
      <top style="thick">
        <color indexed="64"/>
      </top>
      <bottom style="thin">
        <color indexed="64"/>
      </bottom>
      <diagonal/>
    </border>
    <border>
      <left/>
      <right style="medium">
        <color indexed="64"/>
      </right>
      <top style="medium">
        <color indexed="64"/>
      </top>
      <bottom style="thick">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ck">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thick">
        <color indexed="64"/>
      </right>
      <top/>
      <bottom/>
      <diagonal/>
    </border>
    <border>
      <left style="thin">
        <color indexed="64"/>
      </left>
      <right style="medium">
        <color indexed="64"/>
      </right>
      <top style="thick">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ck">
        <color indexed="64"/>
      </right>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ck">
        <color indexed="64"/>
      </right>
      <top style="medium">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thin">
        <color indexed="64"/>
      </right>
      <top/>
      <bottom/>
      <diagonal/>
    </border>
    <border>
      <left/>
      <right style="thick">
        <color indexed="64"/>
      </right>
      <top style="medium">
        <color indexed="64"/>
      </top>
      <bottom style="thick">
        <color indexed="64"/>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medium">
        <color indexed="64"/>
      </top>
      <bottom/>
      <diagonal/>
    </border>
    <border>
      <left/>
      <right style="thin">
        <color indexed="64"/>
      </right>
      <top/>
      <bottom/>
      <diagonal/>
    </border>
    <border>
      <left/>
      <right style="thick">
        <color indexed="64"/>
      </right>
      <top style="thick">
        <color indexed="64"/>
      </top>
      <bottom style="thick">
        <color indexed="64"/>
      </bottom>
      <diagonal/>
    </border>
    <border>
      <left style="thin">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style="thin">
        <color indexed="64"/>
      </right>
      <top style="thick">
        <color indexed="64"/>
      </top>
      <bottom/>
      <diagonal/>
    </border>
    <border>
      <left style="medium">
        <color indexed="64"/>
      </left>
      <right/>
      <top style="thick">
        <color indexed="64"/>
      </top>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medium">
        <color indexed="64"/>
      </right>
      <top style="medium">
        <color indexed="64"/>
      </top>
      <bottom style="thick">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style="thick">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right style="medium">
        <color indexed="64"/>
      </right>
      <top style="thick">
        <color indexed="64"/>
      </top>
      <bottom style="medium">
        <color indexed="64"/>
      </bottom>
      <diagonal/>
    </border>
    <border>
      <left/>
      <right/>
      <top/>
      <bottom style="dotted">
        <color indexed="64"/>
      </bottom>
      <diagonal/>
    </border>
    <border>
      <left style="thin">
        <color indexed="64"/>
      </left>
      <right/>
      <top style="thick">
        <color indexed="64"/>
      </top>
      <bottom/>
      <diagonal/>
    </border>
    <border>
      <left/>
      <right style="thick">
        <color indexed="64"/>
      </right>
      <top style="thick">
        <color indexed="64"/>
      </top>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ck">
        <color indexed="64"/>
      </right>
      <top style="thin">
        <color indexed="64"/>
      </top>
      <bottom/>
      <diagonal/>
    </border>
    <border>
      <left style="thin">
        <color indexed="64"/>
      </left>
      <right style="thick">
        <color rgb="FF000000"/>
      </right>
      <top style="thin">
        <color indexed="64"/>
      </top>
      <bottom/>
      <diagonal/>
    </border>
    <border>
      <left style="thin">
        <color indexed="64"/>
      </left>
      <right style="medium">
        <color rgb="FF000000"/>
      </right>
      <top style="thin">
        <color indexed="64"/>
      </top>
      <bottom/>
      <diagonal/>
    </border>
    <border>
      <left style="medium">
        <color rgb="FF000000"/>
      </left>
      <right/>
      <top/>
      <bottom/>
      <diagonal/>
    </border>
    <border>
      <left style="medium">
        <color rgb="FF000000"/>
      </left>
      <right style="thin">
        <color indexed="64"/>
      </right>
      <top style="thin">
        <color indexed="64"/>
      </top>
      <bottom/>
      <diagonal/>
    </border>
    <border>
      <left style="medium">
        <color rgb="FF000000"/>
      </left>
      <right/>
      <top style="thin">
        <color indexed="64"/>
      </top>
      <bottom/>
      <diagonal/>
    </border>
    <border>
      <left style="medium">
        <color rgb="FF000000"/>
      </left>
      <right/>
      <top style="thick">
        <color rgb="FF000000"/>
      </top>
      <bottom style="thin">
        <color indexed="64"/>
      </bottom>
      <diagonal/>
    </border>
    <border>
      <left style="thin">
        <color indexed="64"/>
      </left>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thin">
        <color indexed="64"/>
      </top>
      <bottom style="medium">
        <color indexed="64"/>
      </bottom>
      <diagonal/>
    </border>
    <border>
      <left style="thin">
        <color indexed="64"/>
      </left>
      <right style="thick">
        <color rgb="FF000000"/>
      </right>
      <top style="thin">
        <color indexed="64"/>
      </top>
      <bottom style="medium">
        <color indexed="64"/>
      </bottom>
      <diagonal/>
    </border>
    <border>
      <left style="medium">
        <color rgb="FF000000"/>
      </left>
      <right/>
      <top/>
      <bottom style="thick">
        <color rgb="FF000000"/>
      </bottom>
      <diagonal/>
    </border>
    <border>
      <left style="thin">
        <color indexed="64"/>
      </left>
      <right/>
      <top/>
      <bottom style="thick">
        <color rgb="FF000000"/>
      </bottom>
      <diagonal/>
    </border>
    <border>
      <left style="thin">
        <color indexed="64"/>
      </left>
      <right style="thick">
        <color rgb="FF000000"/>
      </right>
      <top/>
      <bottom style="thick">
        <color rgb="FF000000"/>
      </bottom>
      <diagonal/>
    </border>
    <border>
      <left style="thick">
        <color rgb="FF000000"/>
      </left>
      <right/>
      <top/>
      <bottom style="thin">
        <color rgb="FF000000"/>
      </bottom>
      <diagonal/>
    </border>
    <border>
      <left/>
      <right style="thick">
        <color rgb="FF000000"/>
      </right>
      <top/>
      <bottom style="thin">
        <color rgb="FF000000"/>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thick">
        <color rgb="FF000000"/>
      </left>
      <right/>
      <top style="thin">
        <color indexed="64"/>
      </top>
      <bottom style="thin">
        <color indexed="64"/>
      </bottom>
      <diagonal/>
    </border>
    <border>
      <left/>
      <right style="thick">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style="thick">
        <color rgb="FF000000"/>
      </right>
      <top style="thin">
        <color rgb="FF000000"/>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top style="thick">
        <color rgb="FF000000"/>
      </top>
      <bottom/>
      <diagonal/>
    </border>
    <border>
      <left style="medium">
        <color rgb="FF000000"/>
      </left>
      <right/>
      <top style="thick">
        <color rgb="FF000000"/>
      </top>
      <bottom/>
      <diagonal/>
    </border>
    <border>
      <left style="thick">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style="thin">
        <color indexed="64"/>
      </left>
      <right style="medium">
        <color rgb="FF000000"/>
      </right>
      <top/>
      <bottom/>
      <diagonal/>
    </border>
    <border>
      <left style="medium">
        <color rgb="FF000000"/>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top style="medium">
        <color rgb="FF000000"/>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style="thin">
        <color indexed="64"/>
      </left>
      <right style="medium">
        <color rgb="FF000000"/>
      </right>
      <top style="thin">
        <color rgb="FF000000"/>
      </top>
      <bottom style="thick">
        <color rgb="FF000000"/>
      </bottom>
      <diagonal/>
    </border>
    <border>
      <left style="medium">
        <color rgb="FF000000"/>
      </left>
      <right style="thick">
        <color rgb="FF000000"/>
      </right>
      <top style="thin">
        <color rgb="FF000000"/>
      </top>
      <bottom style="thick">
        <color rgb="FF000000"/>
      </bottom>
      <diagonal/>
    </border>
    <border>
      <left style="thick">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rgb="FF000000"/>
      </right>
      <top style="thick">
        <color rgb="FF000000"/>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ck">
        <color rgb="FF000000"/>
      </left>
      <right style="medium">
        <color rgb="FF000000"/>
      </right>
      <top style="medium">
        <color rgb="FF000000"/>
      </top>
      <bottom style="thick">
        <color rgb="FF000000"/>
      </bottom>
      <diagonal/>
    </border>
    <border>
      <left style="thick">
        <color rgb="FF000000"/>
      </left>
      <right style="medium">
        <color rgb="FF000000"/>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right style="thick">
        <color rgb="FF000000"/>
      </right>
      <top style="medium">
        <color indexed="64"/>
      </top>
      <bottom style="thin">
        <color indexed="64"/>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style="medium">
        <color rgb="FF000000"/>
      </right>
      <top/>
      <bottom style="thin">
        <color indexed="64"/>
      </bottom>
      <diagonal/>
    </border>
    <border>
      <left style="medium">
        <color rgb="FF000000"/>
      </left>
      <right style="thick">
        <color rgb="FF000000"/>
      </right>
      <top/>
      <bottom style="thin">
        <color indexed="64"/>
      </bottom>
      <diagonal/>
    </border>
    <border>
      <left style="thick">
        <color rgb="FF000000"/>
      </left>
      <right style="medium">
        <color rgb="FF000000"/>
      </right>
      <top style="thin">
        <color indexed="64"/>
      </top>
      <bottom/>
      <diagonal/>
    </border>
    <border>
      <left style="medium">
        <color rgb="FF000000"/>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top/>
      <bottom style="thin">
        <color indexed="64"/>
      </bottom>
      <diagonal/>
    </border>
    <border>
      <left/>
      <right style="medium">
        <color rgb="FF000000"/>
      </right>
      <top/>
      <bottom style="thin">
        <color indexed="64"/>
      </bottom>
      <diagonal/>
    </border>
    <border>
      <left style="thick">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medium">
        <color rgb="FF000000"/>
      </right>
      <top style="thick">
        <color rgb="FF000000"/>
      </top>
      <bottom/>
      <diagonal/>
    </border>
    <border>
      <left style="thick">
        <color rgb="FF000000"/>
      </left>
      <right/>
      <top/>
      <bottom/>
      <diagonal/>
    </border>
    <border>
      <left/>
      <right style="medium">
        <color rgb="FF000000"/>
      </right>
      <top/>
      <bottom/>
      <diagonal/>
    </border>
    <border>
      <left/>
      <right style="medium">
        <color rgb="FF000000"/>
      </right>
      <top/>
      <bottom style="thick">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ck">
        <color rgb="FF000000"/>
      </left>
      <right style="medium">
        <color rgb="FF000000"/>
      </right>
      <top style="thin">
        <color indexed="64"/>
      </top>
      <bottom style="medium">
        <color indexed="64"/>
      </bottom>
      <diagonal/>
    </border>
    <border>
      <left style="medium">
        <color rgb="FF000000"/>
      </left>
      <right style="medium">
        <color rgb="FF000000"/>
      </right>
      <top style="thin">
        <color indexed="64"/>
      </top>
      <bottom style="medium">
        <color indexed="64"/>
      </bottom>
      <diagonal/>
    </border>
    <border>
      <left style="medium">
        <color rgb="FF000000"/>
      </left>
      <right style="thick">
        <color rgb="FF000000"/>
      </right>
      <top style="medium">
        <color rgb="FF000000"/>
      </top>
      <bottom style="thick">
        <color rgb="FF000000"/>
      </bottom>
      <diagonal/>
    </border>
    <border>
      <left style="thick">
        <color rgb="FF000000"/>
      </left>
      <right/>
      <top style="medium">
        <color rgb="FF000000"/>
      </top>
      <bottom style="thick">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style="medium">
        <color rgb="FF000000"/>
      </left>
      <right style="medium">
        <color rgb="FF000000"/>
      </right>
      <top style="thin">
        <color indexed="64"/>
      </top>
      <bottom style="thick">
        <color rgb="FF000000"/>
      </bottom>
      <diagonal/>
    </border>
    <border>
      <left style="medium">
        <color rgb="FF000000"/>
      </left>
      <right/>
      <top style="thin">
        <color indexed="64"/>
      </top>
      <bottom style="thick">
        <color rgb="FF000000"/>
      </bottom>
      <diagonal/>
    </border>
    <border>
      <left style="thick">
        <color rgb="FF000000"/>
      </left>
      <right style="medium">
        <color rgb="FF000000"/>
      </right>
      <top style="thin">
        <color indexed="64"/>
      </top>
      <bottom style="thick">
        <color rgb="FF000000"/>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style="thick">
        <color rgb="FF000000"/>
      </left>
      <right style="medium">
        <color rgb="FF000000"/>
      </right>
      <top style="thick">
        <color rgb="FF000000"/>
      </top>
      <bottom style="medium">
        <color indexed="64"/>
      </bottom>
      <diagonal/>
    </border>
    <border>
      <left style="thin">
        <color indexed="64"/>
      </left>
      <right style="medium">
        <color rgb="FF000000"/>
      </right>
      <top style="thick">
        <color rgb="FF000000"/>
      </top>
      <bottom/>
      <diagonal/>
    </border>
    <border>
      <left style="medium">
        <color rgb="FF000000"/>
      </left>
      <right style="thick">
        <color rgb="FF000000"/>
      </right>
      <top style="thick">
        <color rgb="FF000000"/>
      </top>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style="thick">
        <color rgb="FF000000"/>
      </top>
      <bottom style="medium">
        <color indexed="64"/>
      </bottom>
      <diagonal/>
    </border>
    <border>
      <left/>
      <right style="thick">
        <color rgb="FF000000"/>
      </right>
      <top/>
      <bottom style="thick">
        <color rgb="FF000000"/>
      </bottom>
      <diagonal/>
    </border>
    <border>
      <left style="thick">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thick">
        <color rgb="FF000000"/>
      </right>
      <top style="thin">
        <color indexed="64"/>
      </top>
      <bottom style="medium">
        <color indexed="64"/>
      </bottom>
      <diagonal/>
    </border>
    <border>
      <left/>
      <right style="thick">
        <color rgb="FF000000"/>
      </right>
      <top style="medium">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rgb="FF000000"/>
      </left>
      <right style="thick">
        <color rgb="FF000000"/>
      </right>
      <top style="medium">
        <color indexed="64"/>
      </top>
      <bottom style="thin">
        <color indexed="64"/>
      </bottom>
      <diagonal/>
    </border>
    <border>
      <left style="thick">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ck">
        <color indexed="64"/>
      </right>
      <top style="thick">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right style="medium">
        <color rgb="FF000000"/>
      </right>
      <top style="thick">
        <color rgb="FF000000"/>
      </top>
      <bottom style="thin">
        <color indexed="64"/>
      </bottom>
      <diagonal/>
    </border>
    <border>
      <left/>
      <right/>
      <top style="thick">
        <color rgb="FF000000"/>
      </top>
      <bottom style="thin">
        <color indexed="64"/>
      </bottom>
      <diagonal/>
    </border>
    <border>
      <left/>
      <right style="thick">
        <color rgb="FF000000"/>
      </right>
      <top style="thick">
        <color rgb="FF000000"/>
      </top>
      <bottom style="thin">
        <color indexed="64"/>
      </bottom>
      <diagonal/>
    </border>
    <border>
      <left style="thick">
        <color rgb="FF000000"/>
      </left>
      <right style="medium">
        <color rgb="FF000000"/>
      </right>
      <top/>
      <bottom/>
      <diagonal/>
    </border>
    <border>
      <left style="medium">
        <color rgb="FF000000"/>
      </left>
      <right style="medium">
        <color rgb="FF000000"/>
      </right>
      <top/>
      <bottom/>
      <diagonal/>
    </border>
    <border>
      <left style="thick">
        <color rgb="FF000000"/>
      </left>
      <right style="medium">
        <color rgb="FF000000"/>
      </right>
      <top style="medium">
        <color rgb="FF000000"/>
      </top>
      <bottom style="medium">
        <color rgb="FF000000"/>
      </bottom>
      <diagonal/>
    </border>
    <border>
      <left style="thick">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ck">
        <color rgb="FF000000"/>
      </right>
      <top style="medium">
        <color rgb="FF000000"/>
      </top>
      <bottom style="thin">
        <color indexed="64"/>
      </bottom>
      <diagonal/>
    </border>
    <border>
      <left style="medium">
        <color rgb="FF000000"/>
      </left>
      <right style="thin">
        <color indexed="64"/>
      </right>
      <top/>
      <bottom style="thick">
        <color rgb="FF000000"/>
      </bottom>
      <diagonal/>
    </border>
    <border>
      <left/>
      <right style="medium">
        <color rgb="FF000000"/>
      </right>
      <top style="thin">
        <color indexed="64"/>
      </top>
      <bottom style="thin">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thin">
        <color indexed="64"/>
      </bottom>
      <diagonal/>
    </border>
    <border>
      <left style="medium">
        <color indexed="64"/>
      </left>
      <right style="medium">
        <color rgb="FF000000"/>
      </right>
      <top/>
      <bottom style="thin">
        <color indexed="64"/>
      </bottom>
      <diagonal/>
    </border>
    <border>
      <left style="medium">
        <color rgb="FF000000"/>
      </left>
      <right style="medium">
        <color indexed="64"/>
      </right>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indexed="64"/>
      </right>
      <top style="thin">
        <color indexed="64"/>
      </top>
      <bottom style="thin">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thin">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indexed="64"/>
      </top>
      <bottom style="medium">
        <color rgb="FF000000"/>
      </bottom>
      <diagonal/>
    </border>
    <border>
      <left/>
      <right style="medium">
        <color rgb="FF000000"/>
      </right>
      <top style="medium">
        <color rgb="FF000000"/>
      </top>
      <bottom style="medium">
        <color indexed="64"/>
      </bottom>
      <diagonal/>
    </border>
    <border>
      <left/>
      <right style="medium">
        <color rgb="FF000000"/>
      </right>
      <top/>
      <bottom style="medium">
        <color indexed="64"/>
      </bottom>
      <diagonal/>
    </border>
    <border>
      <left style="medium">
        <color rgb="FF000000"/>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indexed="64"/>
      </bottom>
      <diagonal/>
    </border>
  </borders>
  <cellStyleXfs count="2">
    <xf numFmtId="0" fontId="0" fillId="0" borderId="0"/>
    <xf numFmtId="43" fontId="55" fillId="0" borderId="0" applyFont="0" applyFill="0" applyBorder="0" applyAlignment="0" applyProtection="0"/>
  </cellStyleXfs>
  <cellXfs count="2504">
    <xf numFmtId="0" fontId="0" fillId="0" borderId="0" xfId="0"/>
    <xf numFmtId="0" fontId="16" fillId="0" borderId="0" xfId="0" applyFont="1" applyProtection="1">
      <protection locked="0"/>
    </xf>
    <xf numFmtId="0" fontId="17" fillId="0" borderId="0" xfId="0" applyFont="1" applyAlignment="1" applyProtection="1">
      <alignment vertical="top" wrapText="1"/>
      <protection locked="0"/>
    </xf>
    <xf numFmtId="0" fontId="17" fillId="0" borderId="0" xfId="0" applyFont="1" applyAlignment="1" applyProtection="1">
      <protection locked="0"/>
    </xf>
    <xf numFmtId="0" fontId="0" fillId="2" borderId="0" xfId="0" applyFill="1"/>
    <xf numFmtId="0" fontId="18" fillId="0" borderId="0" xfId="0" applyFont="1" applyBorder="1" applyAlignment="1" applyProtection="1">
      <protection locked="0"/>
    </xf>
    <xf numFmtId="0" fontId="17" fillId="0" borderId="0" xfId="0" applyFont="1" applyAlignment="1" applyProtection="1">
      <alignment vertical="top"/>
      <protection locked="0"/>
    </xf>
    <xf numFmtId="0" fontId="1" fillId="0" borderId="0" xfId="0" applyFont="1" applyAlignment="1" applyProtection="1">
      <alignment vertical="center"/>
      <protection locked="0"/>
    </xf>
    <xf numFmtId="0" fontId="19" fillId="0" borderId="0" xfId="0" applyFont="1" applyBorder="1" applyAlignment="1" applyProtection="1">
      <alignment horizontal="center"/>
      <protection locked="0"/>
    </xf>
    <xf numFmtId="3" fontId="19" fillId="0" borderId="0" xfId="0" applyNumberFormat="1" applyFont="1" applyBorder="1" applyAlignment="1" applyProtection="1">
      <alignment horizontal="center" vertical="center"/>
      <protection locked="0"/>
    </xf>
    <xf numFmtId="3" fontId="20" fillId="0" borderId="0" xfId="0" applyNumberFormat="1" applyFont="1" applyBorder="1" applyAlignment="1" applyProtection="1">
      <alignment horizontal="center" vertical="center"/>
      <protection locked="0"/>
    </xf>
    <xf numFmtId="0" fontId="19" fillId="0" borderId="0" xfId="0" applyFont="1" applyBorder="1" applyAlignment="1" applyProtection="1">
      <alignment horizontal="center" vertical="center" wrapText="1"/>
      <protection locked="0"/>
    </xf>
    <xf numFmtId="0" fontId="1" fillId="0" borderId="0" xfId="0" applyFont="1" applyAlignment="1" applyProtection="1">
      <alignment vertical="top"/>
      <protection locked="0"/>
    </xf>
    <xf numFmtId="3" fontId="18" fillId="0" borderId="1" xfId="0" applyNumberFormat="1" applyFont="1" applyBorder="1" applyAlignment="1" applyProtection="1">
      <alignment horizontal="right" indent="1"/>
      <protection locked="0"/>
    </xf>
    <xf numFmtId="3" fontId="18" fillId="0" borderId="2" xfId="0" applyNumberFormat="1" applyFont="1" applyBorder="1" applyAlignment="1" applyProtection="1">
      <alignment horizontal="right" indent="1"/>
      <protection locked="0"/>
    </xf>
    <xf numFmtId="0" fontId="18" fillId="0" borderId="0" xfId="0" applyFont="1" applyBorder="1" applyAlignment="1" applyProtection="1">
      <alignment horizontal="center"/>
      <protection locked="0"/>
    </xf>
    <xf numFmtId="0" fontId="21" fillId="0" borderId="0" xfId="0" applyFont="1" applyBorder="1" applyAlignment="1" applyProtection="1">
      <alignment horizontal="left" vertical="center" wrapText="1"/>
      <protection locked="0"/>
    </xf>
    <xf numFmtId="0" fontId="22" fillId="0" borderId="0" xfId="0" applyFont="1" applyBorder="1" applyAlignment="1" applyProtection="1">
      <alignment vertical="center"/>
      <protection locked="0"/>
    </xf>
    <xf numFmtId="3" fontId="22" fillId="0" borderId="0" xfId="0" applyNumberFormat="1" applyFont="1" applyBorder="1" applyAlignment="1" applyProtection="1">
      <alignment vertical="center"/>
      <protection locked="0"/>
    </xf>
    <xf numFmtId="0" fontId="23" fillId="0" borderId="0" xfId="0" applyFont="1" applyAlignment="1" applyProtection="1">
      <protection locked="0"/>
    </xf>
    <xf numFmtId="0" fontId="23" fillId="0" borderId="0" xfId="0" applyFont="1" applyAlignment="1" applyProtection="1">
      <alignment vertical="center"/>
      <protection locked="0"/>
    </xf>
    <xf numFmtId="0" fontId="20" fillId="0" borderId="0" xfId="0" applyFont="1" applyBorder="1" applyAlignment="1" applyProtection="1">
      <alignment horizontal="center" vertical="center" wrapText="1"/>
      <protection locked="0"/>
    </xf>
    <xf numFmtId="0" fontId="24" fillId="0" borderId="0" xfId="0" applyFont="1" applyBorder="1" applyAlignment="1" applyProtection="1">
      <alignment horizontal="left" vertical="center" wrapText="1"/>
      <protection locked="0"/>
    </xf>
    <xf numFmtId="3" fontId="18" fillId="0" borderId="0" xfId="0" applyNumberFormat="1" applyFont="1" applyBorder="1" applyAlignment="1" applyProtection="1">
      <alignment horizontal="right" vertical="center" indent="3"/>
      <protection locked="0"/>
    </xf>
    <xf numFmtId="0" fontId="19" fillId="0" borderId="0" xfId="0" applyFont="1" applyBorder="1" applyAlignment="1" applyProtection="1">
      <alignment horizontal="center" vertical="top"/>
      <protection locked="0"/>
    </xf>
    <xf numFmtId="0" fontId="16" fillId="0" borderId="0" xfId="0" applyFont="1" applyBorder="1" applyProtection="1">
      <protection locked="0"/>
    </xf>
    <xf numFmtId="3" fontId="25" fillId="0" borderId="3" xfId="0" applyNumberFormat="1" applyFont="1" applyBorder="1" applyAlignment="1" applyProtection="1">
      <alignment horizontal="right" vertical="center" wrapText="1" indent="1"/>
      <protection hidden="1"/>
    </xf>
    <xf numFmtId="3" fontId="25" fillId="0" borderId="4" xfId="0" applyNumberFormat="1" applyFont="1" applyBorder="1" applyAlignment="1" applyProtection="1">
      <alignment horizontal="right" vertical="center" wrapText="1" indent="1"/>
      <protection hidden="1"/>
    </xf>
    <xf numFmtId="3" fontId="25" fillId="0" borderId="5" xfId="0" applyNumberFormat="1" applyFont="1" applyBorder="1" applyAlignment="1" applyProtection="1">
      <alignment horizontal="right" vertical="center" wrapText="1" indent="1"/>
      <protection hidden="1"/>
    </xf>
    <xf numFmtId="3" fontId="25" fillId="0" borderId="8" xfId="0" applyNumberFormat="1" applyFont="1" applyBorder="1" applyAlignment="1" applyProtection="1">
      <alignment horizontal="right" vertical="center" wrapText="1" indent="1"/>
      <protection hidden="1"/>
    </xf>
    <xf numFmtId="0" fontId="16" fillId="0" borderId="0" xfId="0" applyFont="1" applyAlignment="1" applyProtection="1">
      <alignment horizontal="left" vertical="center" indent="4"/>
      <protection locked="0"/>
    </xf>
    <xf numFmtId="0" fontId="26" fillId="0" borderId="0" xfId="0" applyFont="1" applyProtection="1">
      <protection locked="0"/>
    </xf>
    <xf numFmtId="0" fontId="16" fillId="0" borderId="0" xfId="0" applyFont="1" applyBorder="1" applyAlignment="1" applyProtection="1">
      <alignment vertical="center" wrapText="1"/>
      <protection locked="0"/>
    </xf>
    <xf numFmtId="0" fontId="16" fillId="0" borderId="0" xfId="0" applyFont="1" applyBorder="1" applyAlignment="1" applyProtection="1">
      <alignment horizontal="right" vertical="center" wrapText="1"/>
      <protection locked="0"/>
    </xf>
    <xf numFmtId="0" fontId="16" fillId="0" borderId="0" xfId="0" applyFont="1" applyBorder="1" applyAlignment="1" applyProtection="1">
      <alignment horizontal="center" vertical="center" wrapText="1"/>
      <protection locked="0"/>
    </xf>
    <xf numFmtId="0" fontId="18" fillId="0" borderId="0" xfId="0" applyFont="1" applyBorder="1" applyAlignment="1" applyProtection="1">
      <alignment horizontal="left" vertical="center" indent="1"/>
      <protection locked="0"/>
    </xf>
    <xf numFmtId="0" fontId="17" fillId="0" borderId="0" xfId="0" applyFont="1" applyBorder="1" applyAlignment="1" applyProtection="1">
      <alignment vertical="center" wrapText="1"/>
      <protection locked="0"/>
    </xf>
    <xf numFmtId="3" fontId="22" fillId="0" borderId="0" xfId="0" applyNumberFormat="1" applyFont="1" applyBorder="1" applyAlignment="1" applyProtection="1">
      <alignment horizontal="right" indent="3"/>
      <protection locked="0"/>
    </xf>
    <xf numFmtId="0" fontId="16" fillId="0" borderId="0" xfId="0" applyFont="1" applyBorder="1" applyAlignment="1" applyProtection="1">
      <alignment vertical="center"/>
      <protection locked="0"/>
    </xf>
    <xf numFmtId="0" fontId="20" fillId="0" borderId="0" xfId="0" applyFont="1" applyBorder="1" applyAlignment="1" applyProtection="1">
      <alignment horizontal="center" vertical="center"/>
      <protection locked="0"/>
    </xf>
    <xf numFmtId="0" fontId="22" fillId="0" borderId="0" xfId="0" applyFont="1" applyBorder="1" applyAlignment="1" applyProtection="1">
      <alignment horizontal="left" vertical="top" indent="1"/>
      <protection locked="0"/>
    </xf>
    <xf numFmtId="3" fontId="18" fillId="0" borderId="0" xfId="0" applyNumberFormat="1" applyFont="1" applyBorder="1" applyAlignment="1" applyProtection="1">
      <alignment horizontal="right" vertical="top" indent="3"/>
      <protection locked="0"/>
    </xf>
    <xf numFmtId="3" fontId="18" fillId="0" borderId="0" xfId="0" applyNumberFormat="1" applyFont="1" applyBorder="1" applyAlignment="1" applyProtection="1">
      <alignment horizontal="right" vertical="top" wrapText="1" indent="3"/>
      <protection locked="0"/>
    </xf>
    <xf numFmtId="0" fontId="17" fillId="0" borderId="6" xfId="0" applyFont="1" applyBorder="1" applyAlignment="1" applyProtection="1">
      <alignment vertical="center" wrapText="1"/>
      <protection locked="0"/>
    </xf>
    <xf numFmtId="0" fontId="17" fillId="0" borderId="9"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27" fillId="0" borderId="15" xfId="0" applyFont="1" applyBorder="1" applyAlignment="1" applyProtection="1">
      <alignment horizontal="center" vertical="center" wrapText="1"/>
      <protection locked="0"/>
    </xf>
    <xf numFmtId="3" fontId="29" fillId="0" borderId="5" xfId="0" applyNumberFormat="1" applyFont="1" applyBorder="1" applyAlignment="1" applyProtection="1">
      <alignment horizontal="right" vertical="center" wrapText="1" indent="1"/>
      <protection hidden="1"/>
    </xf>
    <xf numFmtId="3" fontId="30" fillId="0" borderId="16" xfId="0" applyNumberFormat="1" applyFont="1" applyBorder="1" applyAlignment="1" applyProtection="1">
      <alignment horizontal="right" vertical="center" wrapText="1" indent="1"/>
      <protection hidden="1"/>
    </xf>
    <xf numFmtId="3" fontId="30" fillId="0" borderId="17" xfId="0" applyNumberFormat="1" applyFont="1" applyBorder="1" applyAlignment="1" applyProtection="1">
      <alignment horizontal="right" vertical="center" wrapText="1" indent="1"/>
      <protection hidden="1"/>
    </xf>
    <xf numFmtId="3" fontId="30" fillId="0" borderId="18" xfId="0" applyNumberFormat="1" applyFont="1" applyBorder="1" applyAlignment="1" applyProtection="1">
      <alignment horizontal="right" vertical="center" wrapText="1" indent="1"/>
      <protection hidden="1"/>
    </xf>
    <xf numFmtId="3" fontId="25" fillId="0" borderId="19" xfId="0" applyNumberFormat="1" applyFont="1" applyBorder="1" applyAlignment="1" applyProtection="1">
      <alignment horizontal="right" vertical="center" wrapText="1" indent="1"/>
      <protection hidden="1"/>
    </xf>
    <xf numFmtId="3" fontId="29" fillId="0" borderId="20" xfId="0" applyNumberFormat="1" applyFont="1" applyBorder="1" applyAlignment="1" applyProtection="1">
      <alignment horizontal="right" vertical="center" wrapText="1" indent="1"/>
      <protection hidden="1"/>
    </xf>
    <xf numFmtId="3" fontId="29" fillId="0" borderId="21" xfId="0" applyNumberFormat="1" applyFont="1" applyBorder="1" applyAlignment="1" applyProtection="1">
      <alignment horizontal="right" vertical="center" wrapText="1" indent="1"/>
      <protection hidden="1"/>
    </xf>
    <xf numFmtId="3" fontId="29" fillId="0" borderId="17" xfId="0" applyNumberFormat="1" applyFont="1" applyBorder="1" applyAlignment="1" applyProtection="1">
      <alignment horizontal="right" vertical="center" wrapText="1" indent="1"/>
      <protection hidden="1"/>
    </xf>
    <xf numFmtId="3" fontId="31" fillId="0" borderId="22" xfId="0" applyNumberFormat="1" applyFont="1" applyBorder="1" applyAlignment="1" applyProtection="1">
      <alignment horizontal="right" vertical="center" wrapText="1" indent="1"/>
      <protection locked="0"/>
    </xf>
    <xf numFmtId="3" fontId="25" fillId="0" borderId="23" xfId="0" applyNumberFormat="1" applyFont="1" applyBorder="1" applyAlignment="1" applyProtection="1">
      <alignment horizontal="right" vertical="center" wrapText="1" indent="1"/>
      <protection hidden="1"/>
    </xf>
    <xf numFmtId="3" fontId="31" fillId="0" borderId="24" xfId="0" applyNumberFormat="1" applyFont="1" applyBorder="1" applyAlignment="1" applyProtection="1">
      <alignment horizontal="right" vertical="center" wrapText="1" indent="1"/>
      <protection locked="0"/>
    </xf>
    <xf numFmtId="3" fontId="31" fillId="0" borderId="25" xfId="0" applyNumberFormat="1" applyFont="1" applyBorder="1" applyAlignment="1" applyProtection="1">
      <alignment horizontal="right" vertical="center" indent="1"/>
      <protection locked="0"/>
    </xf>
    <xf numFmtId="0" fontId="8" fillId="0" borderId="0" xfId="0" applyFont="1" applyBorder="1" applyAlignment="1" applyProtection="1">
      <alignment horizontal="left" vertical="top"/>
      <protection locked="0"/>
    </xf>
    <xf numFmtId="0" fontId="8" fillId="0" borderId="7" xfId="0" applyFont="1" applyBorder="1" applyAlignment="1" applyProtection="1">
      <alignment horizontal="center" vertical="center"/>
      <protection locked="0"/>
    </xf>
    <xf numFmtId="0" fontId="19" fillId="0" borderId="0" xfId="0" applyFont="1" applyBorder="1" applyAlignment="1" applyProtection="1">
      <alignment horizontal="justify" vertical="top"/>
      <protection locked="0"/>
    </xf>
    <xf numFmtId="3" fontId="31" fillId="0" borderId="30" xfId="0" applyNumberFormat="1" applyFont="1" applyBorder="1" applyAlignment="1" applyProtection="1">
      <alignment horizontal="right" vertical="center" indent="1"/>
      <protection locked="0"/>
    </xf>
    <xf numFmtId="3" fontId="31" fillId="0" borderId="18" xfId="0" applyNumberFormat="1" applyFont="1" applyBorder="1" applyAlignment="1" applyProtection="1">
      <alignment horizontal="right" vertical="center" indent="1"/>
      <protection locked="0"/>
    </xf>
    <xf numFmtId="3" fontId="25" fillId="0" borderId="8" xfId="0" applyNumberFormat="1" applyFont="1" applyBorder="1" applyAlignment="1" applyProtection="1">
      <alignment horizontal="right" vertical="center" indent="1"/>
      <protection hidden="1"/>
    </xf>
    <xf numFmtId="0" fontId="1" fillId="0" borderId="0" xfId="0" applyFont="1" applyAlignment="1" applyProtection="1">
      <alignment vertical="center" wrapText="1"/>
      <protection locked="0"/>
    </xf>
    <xf numFmtId="0" fontId="17" fillId="0" borderId="29" xfId="0" applyFont="1" applyBorder="1" applyAlignment="1" applyProtection="1">
      <alignment horizontal="center" vertical="center"/>
      <protection locked="0"/>
    </xf>
    <xf numFmtId="3" fontId="18" fillId="0" borderId="31" xfId="0" applyNumberFormat="1" applyFont="1" applyBorder="1" applyAlignment="1" applyProtection="1">
      <alignment horizontal="right" vertical="center" indent="1"/>
      <protection locked="0"/>
    </xf>
    <xf numFmtId="3" fontId="18" fillId="0" borderId="7" xfId="0" applyNumberFormat="1" applyFont="1" applyBorder="1" applyAlignment="1" applyProtection="1">
      <alignment horizontal="right" vertical="center" indent="1"/>
      <protection locked="0"/>
    </xf>
    <xf numFmtId="0" fontId="17" fillId="0" borderId="33" xfId="0" applyFont="1" applyBorder="1" applyAlignment="1" applyProtection="1">
      <alignment horizontal="center" vertical="center"/>
      <protection locked="0"/>
    </xf>
    <xf numFmtId="10" fontId="18" fillId="0" borderId="2" xfId="0" applyNumberFormat="1" applyFont="1" applyBorder="1" applyAlignment="1" applyProtection="1">
      <alignment horizontal="center"/>
      <protection locked="0"/>
    </xf>
    <xf numFmtId="10" fontId="18" fillId="0" borderId="7" xfId="0" applyNumberFormat="1" applyFont="1" applyBorder="1" applyAlignment="1" applyProtection="1">
      <alignment horizontal="center" vertical="center"/>
      <protection locked="0"/>
    </xf>
    <xf numFmtId="0" fontId="18" fillId="0" borderId="0" xfId="0" applyFont="1" applyBorder="1" applyAlignment="1" applyProtection="1">
      <alignment vertical="top"/>
      <protection locked="0"/>
    </xf>
    <xf numFmtId="3" fontId="31" fillId="0" borderId="34" xfId="0" applyNumberFormat="1" applyFont="1" applyBorder="1" applyAlignment="1" applyProtection="1">
      <alignment horizontal="right" vertical="center" indent="1"/>
      <protection locked="0"/>
    </xf>
    <xf numFmtId="3" fontId="31" fillId="0" borderId="35" xfId="0" applyNumberFormat="1" applyFont="1" applyBorder="1" applyAlignment="1" applyProtection="1">
      <alignment horizontal="right" vertical="center" indent="1"/>
      <protection locked="0"/>
    </xf>
    <xf numFmtId="3" fontId="31" fillId="0" borderId="36" xfId="0" applyNumberFormat="1" applyFont="1" applyBorder="1" applyAlignment="1" applyProtection="1">
      <alignment horizontal="right" vertical="center" indent="1"/>
      <protection locked="0"/>
    </xf>
    <xf numFmtId="3" fontId="31" fillId="0" borderId="37" xfId="0" applyNumberFormat="1" applyFont="1" applyBorder="1" applyAlignment="1" applyProtection="1">
      <alignment horizontal="right" vertical="center" indent="1"/>
      <protection locked="0"/>
    </xf>
    <xf numFmtId="3" fontId="31" fillId="0" borderId="38" xfId="0" applyNumberFormat="1" applyFont="1" applyBorder="1" applyAlignment="1" applyProtection="1">
      <alignment horizontal="right" vertical="center" indent="1"/>
      <protection locked="0"/>
    </xf>
    <xf numFmtId="3" fontId="25" fillId="0" borderId="39" xfId="0" applyNumberFormat="1" applyFont="1" applyBorder="1" applyAlignment="1" applyProtection="1">
      <alignment horizontal="right" vertical="center" indent="1"/>
      <protection hidden="1"/>
    </xf>
    <xf numFmtId="3" fontId="25" fillId="0" borderId="40" xfId="0" applyNumberFormat="1" applyFont="1" applyBorder="1" applyAlignment="1" applyProtection="1">
      <alignment horizontal="right" vertical="center" indent="1"/>
      <protection hidden="1"/>
    </xf>
    <xf numFmtId="0" fontId="17" fillId="0" borderId="228" xfId="0" applyFont="1" applyBorder="1" applyAlignment="1" applyProtection="1">
      <alignment horizontal="center" vertical="center" wrapText="1"/>
      <protection locked="0"/>
    </xf>
    <xf numFmtId="0" fontId="17" fillId="0" borderId="229" xfId="0" applyFont="1" applyBorder="1" applyAlignment="1" applyProtection="1">
      <alignment horizontal="center" vertical="center" wrapText="1"/>
      <protection locked="0"/>
    </xf>
    <xf numFmtId="0" fontId="17" fillId="0" borderId="230" xfId="0" applyFont="1" applyBorder="1" applyAlignment="1" applyProtection="1">
      <alignment horizontal="center" vertical="center" wrapText="1"/>
      <protection locked="0"/>
    </xf>
    <xf numFmtId="0" fontId="17" fillId="0" borderId="231" xfId="0" applyFont="1" applyBorder="1" applyAlignment="1" applyProtection="1">
      <alignment horizontal="center" vertical="center" wrapText="1"/>
      <protection locked="0"/>
    </xf>
    <xf numFmtId="0" fontId="17" fillId="0" borderId="232"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3" fontId="31" fillId="0" borderId="233" xfId="0" applyNumberFormat="1" applyFont="1" applyBorder="1" applyAlignment="1" applyProtection="1">
      <alignment horizontal="right" vertical="center" wrapText="1" indent="1"/>
      <protection locked="0"/>
    </xf>
    <xf numFmtId="3" fontId="31" fillId="0" borderId="234" xfId="0" applyNumberFormat="1" applyFont="1" applyBorder="1" applyAlignment="1" applyProtection="1">
      <alignment horizontal="right" vertical="center" wrapText="1" indent="1"/>
      <protection locked="0"/>
    </xf>
    <xf numFmtId="3" fontId="31" fillId="0" borderId="235" xfId="0" applyNumberFormat="1" applyFont="1" applyBorder="1" applyAlignment="1" applyProtection="1">
      <alignment horizontal="right" vertical="center" wrapText="1" indent="1"/>
      <protection locked="0"/>
    </xf>
    <xf numFmtId="3" fontId="31" fillId="0" borderId="236" xfId="0" applyNumberFormat="1" applyFont="1" applyBorder="1" applyAlignment="1" applyProtection="1">
      <alignment horizontal="right" vertical="center" wrapText="1" indent="1"/>
      <protection locked="0"/>
    </xf>
    <xf numFmtId="3" fontId="31" fillId="0" borderId="237" xfId="0" applyNumberFormat="1" applyFont="1" applyBorder="1" applyAlignment="1" applyProtection="1">
      <alignment horizontal="right" vertical="center" wrapText="1" indent="1"/>
      <protection locked="0"/>
    </xf>
    <xf numFmtId="3" fontId="31" fillId="0" borderId="238" xfId="0" applyNumberFormat="1" applyFont="1" applyBorder="1" applyAlignment="1" applyProtection="1">
      <alignment horizontal="right" vertical="center" wrapText="1" indent="1"/>
      <protection locked="0"/>
    </xf>
    <xf numFmtId="3" fontId="31" fillId="0" borderId="239" xfId="0" applyNumberFormat="1" applyFont="1" applyBorder="1" applyAlignment="1" applyProtection="1">
      <alignment horizontal="right" vertical="center" wrapText="1" indent="1"/>
      <protection locked="0"/>
    </xf>
    <xf numFmtId="3" fontId="31" fillId="0" borderId="42" xfId="0" applyNumberFormat="1" applyFont="1" applyBorder="1" applyAlignment="1" applyProtection="1">
      <alignment horizontal="right" vertical="center" wrapText="1" indent="1"/>
      <protection locked="0"/>
    </xf>
    <xf numFmtId="3" fontId="31" fillId="0" borderId="240" xfId="0" applyNumberFormat="1" applyFont="1" applyBorder="1" applyAlignment="1" applyProtection="1">
      <alignment horizontal="right" vertical="center" wrapText="1" indent="1"/>
      <protection locked="0"/>
    </xf>
    <xf numFmtId="3" fontId="31" fillId="0" borderId="241" xfId="0" applyNumberFormat="1" applyFont="1" applyBorder="1" applyAlignment="1" applyProtection="1">
      <alignment horizontal="right" vertical="center" wrapText="1" indent="1"/>
      <protection locked="0"/>
    </xf>
    <xf numFmtId="3" fontId="31" fillId="0" borderId="242" xfId="0" applyNumberFormat="1" applyFont="1" applyBorder="1" applyAlignment="1" applyProtection="1">
      <alignment horizontal="right" vertical="center" wrapText="1" indent="1"/>
      <protection locked="0"/>
    </xf>
    <xf numFmtId="3" fontId="31" fillId="0" borderId="243" xfId="0" applyNumberFormat="1" applyFont="1" applyBorder="1" applyAlignment="1" applyProtection="1">
      <alignment horizontal="right" vertical="center" wrapText="1" indent="1"/>
      <protection locked="0"/>
    </xf>
    <xf numFmtId="3" fontId="31" fillId="0" borderId="43" xfId="0" applyNumberFormat="1" applyFont="1" applyBorder="1" applyAlignment="1" applyProtection="1">
      <alignment horizontal="right" vertical="center" wrapText="1" indent="1"/>
      <protection locked="0"/>
    </xf>
    <xf numFmtId="3" fontId="31" fillId="0" borderId="244" xfId="0" applyNumberFormat="1" applyFont="1" applyBorder="1" applyAlignment="1" applyProtection="1">
      <alignment horizontal="right" vertical="center" wrapText="1" indent="1"/>
      <protection locked="0"/>
    </xf>
    <xf numFmtId="3" fontId="31" fillId="0" borderId="245" xfId="0" applyNumberFormat="1" applyFont="1" applyBorder="1" applyAlignment="1" applyProtection="1">
      <alignment horizontal="right" vertical="center" wrapText="1" indent="1"/>
      <protection locked="0"/>
    </xf>
    <xf numFmtId="3" fontId="31" fillId="0" borderId="246" xfId="0" applyNumberFormat="1" applyFont="1" applyBorder="1" applyAlignment="1" applyProtection="1">
      <alignment horizontal="right" vertical="center" wrapText="1" indent="1"/>
      <protection locked="0"/>
    </xf>
    <xf numFmtId="3" fontId="25" fillId="0" borderId="247" xfId="0" applyNumberFormat="1" applyFont="1" applyBorder="1" applyAlignment="1" applyProtection="1">
      <alignment horizontal="right" vertical="center" wrapText="1" indent="1"/>
      <protection hidden="1"/>
    </xf>
    <xf numFmtId="3" fontId="25" fillId="0" borderId="248" xfId="0" applyNumberFormat="1" applyFont="1" applyBorder="1" applyAlignment="1" applyProtection="1">
      <alignment horizontal="right" vertical="center" wrapText="1" indent="1"/>
      <protection hidden="1"/>
    </xf>
    <xf numFmtId="3" fontId="25" fillId="0" borderId="249" xfId="0" applyNumberFormat="1" applyFont="1" applyBorder="1" applyAlignment="1" applyProtection="1">
      <alignment horizontal="right" vertical="center" wrapText="1" indent="1"/>
      <protection hidden="1"/>
    </xf>
    <xf numFmtId="0" fontId="7" fillId="0" borderId="44" xfId="0" applyFont="1" applyBorder="1" applyAlignment="1" applyProtection="1">
      <alignment horizontal="center" vertical="top"/>
      <protection locked="0"/>
    </xf>
    <xf numFmtId="0" fontId="7" fillId="0" borderId="24" xfId="0" applyFont="1" applyBorder="1" applyAlignment="1" applyProtection="1">
      <alignment horizontal="center" vertical="top"/>
      <protection locked="0"/>
    </xf>
    <xf numFmtId="0" fontId="7" fillId="0" borderId="45" xfId="0" applyFont="1" applyBorder="1" applyAlignment="1" applyProtection="1">
      <alignment horizontal="center" vertical="top"/>
      <protection locked="0"/>
    </xf>
    <xf numFmtId="0" fontId="8" fillId="0" borderId="46" xfId="0" applyFont="1" applyBorder="1" applyAlignment="1" applyProtection="1">
      <alignment horizontal="center" vertical="center"/>
      <protection locked="0"/>
    </xf>
    <xf numFmtId="0" fontId="7" fillId="0" borderId="47" xfId="0" applyFont="1" applyBorder="1" applyAlignment="1" applyProtection="1">
      <alignment horizontal="center" vertical="top"/>
      <protection locked="0"/>
    </xf>
    <xf numFmtId="0" fontId="7" fillId="0" borderId="27" xfId="0" applyFont="1" applyBorder="1" applyAlignment="1" applyProtection="1">
      <alignment horizontal="center" vertical="top"/>
      <protection locked="0"/>
    </xf>
    <xf numFmtId="0" fontId="7" fillId="0" borderId="26" xfId="0" applyFont="1" applyBorder="1" applyAlignment="1" applyProtection="1">
      <alignment horizontal="center" vertical="top"/>
      <protection locked="0"/>
    </xf>
    <xf numFmtId="0" fontId="8" fillId="0" borderId="48" xfId="0" applyFont="1" applyBorder="1" applyAlignment="1" applyProtection="1">
      <alignment horizontal="center" vertical="center" wrapText="1"/>
      <protection locked="0"/>
    </xf>
    <xf numFmtId="0" fontId="7" fillId="0" borderId="49" xfId="0" applyFont="1" applyBorder="1" applyAlignment="1" applyProtection="1">
      <alignment horizontal="center" vertical="top"/>
      <protection locked="0"/>
    </xf>
    <xf numFmtId="0" fontId="7" fillId="0" borderId="42" xfId="0" applyFont="1" applyBorder="1" applyAlignment="1" applyProtection="1">
      <alignment horizontal="center" vertical="top"/>
      <protection locked="0"/>
    </xf>
    <xf numFmtId="0" fontId="7" fillId="0" borderId="43" xfId="0" applyFont="1" applyBorder="1" applyAlignment="1" applyProtection="1">
      <alignment horizontal="center" vertical="top"/>
      <protection locked="0"/>
    </xf>
    <xf numFmtId="0" fontId="8" fillId="0" borderId="23" xfId="0" applyFont="1" applyBorder="1" applyAlignment="1" applyProtection="1">
      <alignment horizontal="center" vertical="center"/>
      <protection locked="0"/>
    </xf>
    <xf numFmtId="3" fontId="31" fillId="0" borderId="50" xfId="0" applyNumberFormat="1" applyFont="1" applyBorder="1" applyAlignment="1" applyProtection="1">
      <alignment horizontal="right" vertical="center" indent="1"/>
      <protection locked="0"/>
    </xf>
    <xf numFmtId="3" fontId="31" fillId="0" borderId="24" xfId="0" applyNumberFormat="1" applyFont="1" applyBorder="1" applyAlignment="1" applyProtection="1">
      <alignment horizontal="right" vertical="center" indent="1"/>
      <protection locked="0"/>
    </xf>
    <xf numFmtId="3" fontId="31" fillId="0" borderId="45" xfId="0" applyNumberFormat="1" applyFont="1" applyBorder="1" applyAlignment="1" applyProtection="1">
      <alignment horizontal="right" vertical="center" indent="1"/>
      <protection locked="0"/>
    </xf>
    <xf numFmtId="3" fontId="25" fillId="0" borderId="51" xfId="0" applyNumberFormat="1" applyFont="1" applyBorder="1" applyAlignment="1" applyProtection="1">
      <alignment horizontal="right" vertical="center" indent="1"/>
      <protection hidden="1"/>
    </xf>
    <xf numFmtId="3" fontId="25" fillId="0" borderId="25" xfId="0" applyNumberFormat="1" applyFont="1" applyBorder="1" applyAlignment="1" applyProtection="1">
      <alignment horizontal="right" vertical="center" indent="1"/>
      <protection hidden="1"/>
    </xf>
    <xf numFmtId="3" fontId="31" fillId="0" borderId="7" xfId="0" applyNumberFormat="1" applyFont="1" applyBorder="1" applyAlignment="1" applyProtection="1">
      <alignment horizontal="right" vertical="center" indent="1"/>
      <protection locked="0"/>
    </xf>
    <xf numFmtId="0" fontId="23" fillId="0" borderId="0" xfId="0" applyFont="1" applyAlignment="1" applyProtection="1">
      <alignment vertical="top" wrapText="1"/>
      <protection locked="0"/>
    </xf>
    <xf numFmtId="3" fontId="31" fillId="0" borderId="50" xfId="0" applyNumberFormat="1" applyFont="1" applyBorder="1" applyAlignment="1" applyProtection="1">
      <alignment horizontal="right" indent="1"/>
      <protection locked="0"/>
    </xf>
    <xf numFmtId="3" fontId="31" fillId="0" borderId="30" xfId="0" applyNumberFormat="1" applyFont="1" applyBorder="1" applyAlignment="1" applyProtection="1">
      <alignment horizontal="right" indent="1"/>
      <protection locked="0"/>
    </xf>
    <xf numFmtId="3" fontId="31" fillId="0" borderId="51" xfId="0" applyNumberFormat="1" applyFont="1" applyBorder="1" applyAlignment="1" applyProtection="1">
      <alignment horizontal="right" indent="1"/>
      <protection locked="0"/>
    </xf>
    <xf numFmtId="3" fontId="31" fillId="0" borderId="20" xfId="0" applyNumberFormat="1" applyFont="1" applyBorder="1" applyAlignment="1" applyProtection="1">
      <alignment horizontal="right" indent="1"/>
      <protection locked="0"/>
    </xf>
    <xf numFmtId="3" fontId="31" fillId="0" borderId="52" xfId="0" applyNumberFormat="1" applyFont="1" applyBorder="1" applyAlignment="1" applyProtection="1">
      <alignment horizontal="right" indent="1"/>
      <protection locked="0"/>
    </xf>
    <xf numFmtId="3" fontId="31" fillId="0" borderId="16" xfId="0" applyNumberFormat="1" applyFont="1" applyBorder="1" applyAlignment="1" applyProtection="1">
      <alignment horizontal="right" indent="1"/>
      <protection locked="0"/>
    </xf>
    <xf numFmtId="3" fontId="31" fillId="0" borderId="46" xfId="0" applyNumberFormat="1" applyFont="1" applyBorder="1" applyAlignment="1" applyProtection="1">
      <alignment horizontal="right" indent="1"/>
      <protection locked="0"/>
    </xf>
    <xf numFmtId="3" fontId="31" fillId="0" borderId="8" xfId="0" applyNumberFormat="1" applyFont="1" applyBorder="1" applyAlignment="1" applyProtection="1">
      <alignment horizontal="right" indent="1"/>
      <protection locked="0"/>
    </xf>
    <xf numFmtId="3" fontId="31" fillId="0" borderId="48" xfId="0" applyNumberFormat="1" applyFont="1" applyBorder="1" applyAlignment="1" applyProtection="1">
      <alignment horizontal="right" indent="1"/>
      <protection locked="0"/>
    </xf>
    <xf numFmtId="3" fontId="31" fillId="0" borderId="53" xfId="0" applyNumberFormat="1" applyFont="1" applyBorder="1" applyAlignment="1" applyProtection="1">
      <alignment horizontal="right" indent="1"/>
      <protection locked="0"/>
    </xf>
    <xf numFmtId="3" fontId="31" fillId="0" borderId="22" xfId="0" applyNumberFormat="1" applyFont="1" applyBorder="1" applyAlignment="1" applyProtection="1">
      <alignment horizontal="right" indent="1"/>
      <protection locked="0"/>
    </xf>
    <xf numFmtId="3" fontId="31" fillId="0" borderId="23" xfId="0" applyNumberFormat="1" applyFont="1" applyBorder="1" applyAlignment="1" applyProtection="1">
      <alignment horizontal="right" indent="1"/>
      <protection locked="0"/>
    </xf>
    <xf numFmtId="3" fontId="31" fillId="0" borderId="54" xfId="0" applyNumberFormat="1" applyFont="1" applyBorder="1" applyAlignment="1" applyProtection="1">
      <alignment horizontal="right" indent="1"/>
      <protection locked="0"/>
    </xf>
    <xf numFmtId="3" fontId="31" fillId="0" borderId="55" xfId="0" applyNumberFormat="1" applyFont="1" applyBorder="1" applyAlignment="1" applyProtection="1">
      <alignment horizontal="right" indent="1"/>
      <protection locked="0"/>
    </xf>
    <xf numFmtId="3" fontId="31" fillId="0" borderId="56" xfId="0" applyNumberFormat="1" applyFont="1" applyBorder="1" applyAlignment="1" applyProtection="1">
      <alignment horizontal="right" indent="1"/>
      <protection locked="0"/>
    </xf>
    <xf numFmtId="3" fontId="31" fillId="0" borderId="57" xfId="0" applyNumberFormat="1" applyFont="1" applyBorder="1" applyAlignment="1" applyProtection="1">
      <alignment horizontal="right" indent="1"/>
      <protection locked="0"/>
    </xf>
    <xf numFmtId="0" fontId="11" fillId="0" borderId="58"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3" fontId="31" fillId="0" borderId="60" xfId="0" applyNumberFormat="1" applyFont="1" applyBorder="1" applyAlignment="1" applyProtection="1">
      <alignment horizontal="right" vertical="center" wrapText="1" indent="1"/>
      <protection locked="0"/>
    </xf>
    <xf numFmtId="3" fontId="31" fillId="0" borderId="61" xfId="0" applyNumberFormat="1" applyFont="1" applyBorder="1" applyAlignment="1" applyProtection="1">
      <alignment horizontal="right" vertical="center" wrapText="1" indent="1"/>
      <protection locked="0"/>
    </xf>
    <xf numFmtId="3" fontId="25" fillId="0" borderId="6" xfId="0" applyNumberFormat="1" applyFont="1" applyBorder="1" applyAlignment="1" applyProtection="1">
      <alignment horizontal="right" vertical="center" wrapText="1" indent="1"/>
      <protection hidden="1"/>
    </xf>
    <xf numFmtId="3" fontId="31" fillId="0" borderId="31" xfId="0" applyNumberFormat="1" applyFont="1" applyBorder="1" applyAlignment="1" applyProtection="1">
      <alignment horizontal="right" vertical="center" wrapText="1" indent="1"/>
      <protection locked="0"/>
    </xf>
    <xf numFmtId="3" fontId="25" fillId="0" borderId="16" xfId="0" applyNumberFormat="1" applyFont="1" applyBorder="1" applyAlignment="1" applyProtection="1">
      <alignment horizontal="right" vertical="center" wrapText="1" indent="1"/>
      <protection hidden="1"/>
    </xf>
    <xf numFmtId="3" fontId="25" fillId="0" borderId="17" xfId="0" applyNumberFormat="1" applyFont="1" applyBorder="1" applyAlignment="1" applyProtection="1">
      <alignment horizontal="right" vertical="center" wrapText="1" indent="1"/>
      <protection hidden="1"/>
    </xf>
    <xf numFmtId="3" fontId="31" fillId="0" borderId="62" xfId="0" applyNumberFormat="1" applyFont="1" applyBorder="1" applyAlignment="1" applyProtection="1">
      <alignment horizontal="right" vertical="center" wrapText="1" indent="1"/>
      <protection locked="0"/>
    </xf>
    <xf numFmtId="3" fontId="31" fillId="0" borderId="29" xfId="0" applyNumberFormat="1" applyFont="1" applyBorder="1" applyAlignment="1" applyProtection="1">
      <alignment horizontal="right" vertical="center" wrapText="1" indent="1"/>
      <protection locked="0"/>
    </xf>
    <xf numFmtId="3" fontId="25" fillId="0" borderId="63" xfId="0" applyNumberFormat="1" applyFont="1" applyBorder="1" applyAlignment="1" applyProtection="1">
      <alignment horizontal="right" vertical="center" wrapText="1" indent="1"/>
      <protection hidden="1"/>
    </xf>
    <xf numFmtId="3" fontId="25" fillId="0" borderId="64" xfId="0" applyNumberFormat="1" applyFont="1" applyBorder="1" applyAlignment="1" applyProtection="1">
      <alignment horizontal="right" vertical="center" wrapText="1" indent="1"/>
      <protection hidden="1"/>
    </xf>
    <xf numFmtId="3" fontId="25" fillId="0" borderId="3" xfId="0" applyNumberFormat="1" applyFont="1" applyBorder="1" applyAlignment="1" applyProtection="1">
      <alignment horizontal="right" vertical="center" wrapText="1" indent="1"/>
      <protection locked="0"/>
    </xf>
    <xf numFmtId="3" fontId="25" fillId="0" borderId="4" xfId="0" applyNumberFormat="1" applyFont="1" applyBorder="1" applyAlignment="1" applyProtection="1">
      <alignment horizontal="right" vertical="center" wrapText="1" indent="1"/>
      <protection locked="0"/>
    </xf>
    <xf numFmtId="3" fontId="25" fillId="0" borderId="64" xfId="0" applyNumberFormat="1" applyFont="1" applyBorder="1" applyAlignment="1" applyProtection="1">
      <alignment horizontal="right" vertical="center" wrapText="1" indent="1"/>
      <protection locked="0"/>
    </xf>
    <xf numFmtId="3" fontId="25" fillId="0" borderId="65" xfId="0" applyNumberFormat="1" applyFont="1" applyBorder="1" applyAlignment="1" applyProtection="1">
      <alignment horizontal="right" vertical="center" wrapText="1" indent="1"/>
      <protection hidden="1"/>
    </xf>
    <xf numFmtId="3" fontId="31" fillId="0" borderId="52" xfId="0" applyNumberFormat="1" applyFont="1" applyBorder="1" applyAlignment="1" applyProtection="1">
      <alignment horizontal="right" vertical="center" wrapText="1" indent="1"/>
      <protection locked="0"/>
    </xf>
    <xf numFmtId="3" fontId="31" fillId="0" borderId="66" xfId="0" applyNumberFormat="1" applyFont="1" applyBorder="1" applyAlignment="1" applyProtection="1">
      <alignment horizontal="right" vertical="center" wrapText="1" indent="1"/>
      <protection locked="0"/>
    </xf>
    <xf numFmtId="3" fontId="25" fillId="0" borderId="46" xfId="0" applyNumberFormat="1" applyFont="1" applyBorder="1" applyAlignment="1" applyProtection="1">
      <alignment horizontal="right" vertical="center" wrapText="1" indent="1"/>
      <protection hidden="1"/>
    </xf>
    <xf numFmtId="0" fontId="27" fillId="0" borderId="67" xfId="0" applyFont="1" applyBorder="1" applyAlignment="1" applyProtection="1">
      <alignment horizontal="left" vertical="center" wrapText="1"/>
      <protection locked="0"/>
    </xf>
    <xf numFmtId="0" fontId="28" fillId="0" borderId="68" xfId="0" applyFont="1" applyBorder="1" applyAlignment="1" applyProtection="1">
      <alignment vertical="center" wrapText="1"/>
      <protection locked="0"/>
    </xf>
    <xf numFmtId="0" fontId="28" fillId="0" borderId="69" xfId="0" applyFont="1" applyBorder="1" applyAlignment="1" applyProtection="1">
      <alignment vertical="center" wrapText="1"/>
      <protection locked="0"/>
    </xf>
    <xf numFmtId="0" fontId="28" fillId="0" borderId="70" xfId="0" applyFont="1" applyBorder="1" applyAlignment="1" applyProtection="1">
      <alignment vertical="center" wrapText="1"/>
      <protection locked="0"/>
    </xf>
    <xf numFmtId="0" fontId="27" fillId="0" borderId="67" xfId="0" applyFont="1" applyBorder="1" applyAlignment="1" applyProtection="1">
      <alignment vertical="center" wrapText="1"/>
      <protection locked="0"/>
    </xf>
    <xf numFmtId="0" fontId="27" fillId="0" borderId="71" xfId="0" applyFont="1" applyBorder="1" applyAlignment="1" applyProtection="1">
      <alignment vertical="center" wrapText="1"/>
      <protection locked="0"/>
    </xf>
    <xf numFmtId="3" fontId="25" fillId="0" borderId="65" xfId="0" applyNumberFormat="1" applyFont="1" applyBorder="1" applyAlignment="1" applyProtection="1">
      <alignment horizontal="right" vertical="center" wrapText="1" indent="1"/>
      <protection locked="0"/>
    </xf>
    <xf numFmtId="3" fontId="25" fillId="0" borderId="72" xfId="0" applyNumberFormat="1" applyFont="1" applyBorder="1" applyAlignment="1" applyProtection="1">
      <alignment horizontal="right" vertical="center" wrapText="1" indent="1"/>
      <protection locked="0"/>
    </xf>
    <xf numFmtId="3" fontId="25" fillId="0" borderId="72" xfId="0" applyNumberFormat="1" applyFont="1" applyBorder="1" applyAlignment="1" applyProtection="1">
      <alignment horizontal="right" vertical="center" wrapText="1" indent="1"/>
      <protection hidden="1"/>
    </xf>
    <xf numFmtId="3" fontId="31" fillId="0" borderId="41" xfId="0" applyNumberFormat="1" applyFont="1" applyBorder="1" applyAlignment="1" applyProtection="1">
      <alignment horizontal="right" vertical="center" wrapText="1" indent="1"/>
      <protection locked="0"/>
    </xf>
    <xf numFmtId="0" fontId="16" fillId="0" borderId="0" xfId="0" applyFont="1" applyAlignment="1" applyProtection="1">
      <alignment horizontal="left" vertical="center" indent="3"/>
      <protection locked="0"/>
    </xf>
    <xf numFmtId="3" fontId="25" fillId="0" borderId="7" xfId="0" applyNumberFormat="1" applyFont="1" applyBorder="1" applyAlignment="1" applyProtection="1">
      <alignment horizontal="right" vertical="center" indent="1"/>
      <protection hidden="1"/>
    </xf>
    <xf numFmtId="3" fontId="31" fillId="0" borderId="73" xfId="0" applyNumberFormat="1" applyFont="1" applyBorder="1" applyAlignment="1" applyProtection="1">
      <alignment horizontal="right" vertical="center" indent="1"/>
      <protection locked="0"/>
    </xf>
    <xf numFmtId="0" fontId="16" fillId="0" borderId="0" xfId="0" applyFont="1" applyFill="1" applyProtection="1">
      <protection locked="0"/>
    </xf>
    <xf numFmtId="3" fontId="19" fillId="0" borderId="0" xfId="0" applyNumberFormat="1" applyFont="1" applyBorder="1" applyAlignment="1" applyProtection="1">
      <alignment horizontal="right" vertical="center" wrapText="1" indent="3"/>
      <protection locked="0"/>
    </xf>
    <xf numFmtId="0" fontId="18" fillId="0" borderId="0" xfId="0" applyFont="1" applyFill="1" applyBorder="1" applyAlignment="1" applyProtection="1">
      <alignment horizontal="left"/>
      <protection locked="0"/>
    </xf>
    <xf numFmtId="3" fontId="22" fillId="0" borderId="0" xfId="0" applyNumberFormat="1" applyFont="1" applyBorder="1" applyAlignment="1" applyProtection="1">
      <alignment horizontal="right" vertical="top" indent="3"/>
      <protection locked="0"/>
    </xf>
    <xf numFmtId="3" fontId="7" fillId="0" borderId="76" xfId="0" applyNumberFormat="1" applyFont="1" applyBorder="1" applyAlignment="1" applyProtection="1">
      <alignment horizontal="center" vertical="center" wrapText="1"/>
      <protection locked="0"/>
    </xf>
    <xf numFmtId="3" fontId="7" fillId="0" borderId="29" xfId="0" applyNumberFormat="1" applyFont="1" applyBorder="1" applyAlignment="1" applyProtection="1">
      <alignment horizontal="center" vertical="center" wrapText="1"/>
      <protection locked="0"/>
    </xf>
    <xf numFmtId="3" fontId="7" fillId="0" borderId="10" xfId="0" applyNumberFormat="1" applyFont="1" applyBorder="1" applyAlignment="1" applyProtection="1">
      <alignment horizontal="center" vertical="center" wrapText="1"/>
      <protection locked="0"/>
    </xf>
    <xf numFmtId="3" fontId="7" fillId="0" borderId="63" xfId="0" applyNumberFormat="1" applyFont="1" applyBorder="1" applyAlignment="1" applyProtection="1">
      <alignment horizontal="center" vertical="center" wrapText="1"/>
      <protection locked="0"/>
    </xf>
    <xf numFmtId="3" fontId="25" fillId="0" borderId="2" xfId="0" applyNumberFormat="1" applyFont="1" applyBorder="1" applyAlignment="1" applyProtection="1">
      <alignment horizontal="right" indent="1"/>
      <protection locked="0"/>
    </xf>
    <xf numFmtId="3" fontId="25" fillId="0" borderId="26" xfId="0" applyNumberFormat="1" applyFont="1" applyBorder="1" applyAlignment="1" applyProtection="1">
      <alignment horizontal="right" indent="1"/>
      <protection locked="0"/>
    </xf>
    <xf numFmtId="3" fontId="25" fillId="0" borderId="77" xfId="0" applyNumberFormat="1" applyFont="1" applyBorder="1" applyAlignment="1" applyProtection="1">
      <alignment horizontal="right" vertical="center" indent="1"/>
      <protection hidden="1"/>
    </xf>
    <xf numFmtId="3" fontId="25" fillId="0" borderId="7" xfId="0" applyNumberFormat="1" applyFont="1" applyBorder="1" applyAlignment="1" applyProtection="1">
      <alignment horizontal="right" indent="1"/>
      <protection hidden="1"/>
    </xf>
    <xf numFmtId="3" fontId="22" fillId="0" borderId="0" xfId="0" applyNumberFormat="1" applyFont="1" applyBorder="1" applyAlignment="1" applyProtection="1">
      <alignment horizontal="right" vertical="center" indent="1"/>
      <protection locked="0"/>
    </xf>
    <xf numFmtId="3" fontId="31" fillId="0" borderId="26" xfId="0" applyNumberFormat="1" applyFont="1" applyBorder="1" applyAlignment="1" applyProtection="1">
      <alignment horizontal="right" vertical="center" wrapText="1" indent="1"/>
      <protection locked="0"/>
    </xf>
    <xf numFmtId="3" fontId="31" fillId="0" borderId="27" xfId="0" applyNumberFormat="1" applyFont="1" applyBorder="1" applyAlignment="1" applyProtection="1">
      <alignment horizontal="right" vertical="center" wrapText="1" indent="1"/>
      <protection locked="0"/>
    </xf>
    <xf numFmtId="3" fontId="31" fillId="0" borderId="26" xfId="0" applyNumberFormat="1" applyFont="1" applyBorder="1" applyAlignment="1" applyProtection="1">
      <alignment horizontal="right" vertical="center" indent="1"/>
      <protection locked="0"/>
    </xf>
    <xf numFmtId="3" fontId="31" fillId="0" borderId="47" xfId="0" applyNumberFormat="1" applyFont="1" applyBorder="1" applyAlignment="1" applyProtection="1">
      <alignment horizontal="right" vertical="center" indent="1"/>
      <protection locked="0"/>
    </xf>
    <xf numFmtId="3" fontId="25" fillId="0" borderId="7" xfId="0" applyNumberFormat="1" applyFont="1" applyBorder="1" applyAlignment="1" applyProtection="1">
      <alignment horizontal="right" vertical="center" wrapText="1" indent="1"/>
      <protection hidden="1"/>
    </xf>
    <xf numFmtId="0" fontId="8" fillId="0" borderId="0" xfId="0" applyFont="1" applyBorder="1" applyAlignment="1" applyProtection="1">
      <alignment horizontal="left"/>
      <protection locked="0"/>
    </xf>
    <xf numFmtId="3" fontId="31" fillId="0" borderId="79" xfId="0" applyNumberFormat="1" applyFont="1" applyBorder="1" applyAlignment="1" applyProtection="1">
      <alignment horizontal="right" vertical="center" indent="1"/>
      <protection locked="0"/>
    </xf>
    <xf numFmtId="0" fontId="16" fillId="0" borderId="0" xfId="0" applyFont="1" applyBorder="1" applyAlignment="1" applyProtection="1">
      <alignment horizontal="left" vertical="center" wrapText="1" indent="1"/>
      <protection locked="0"/>
    </xf>
    <xf numFmtId="3" fontId="18" fillId="0" borderId="0" xfId="0" applyNumberFormat="1" applyFont="1" applyBorder="1" applyAlignment="1" applyProtection="1">
      <alignment horizontal="center" vertical="center" wrapText="1"/>
      <protection locked="0"/>
    </xf>
    <xf numFmtId="3" fontId="18" fillId="0" borderId="0" xfId="0" applyNumberFormat="1" applyFont="1" applyBorder="1" applyAlignment="1" applyProtection="1">
      <alignment horizontal="right" vertical="center" wrapText="1" indent="3"/>
      <protection locked="0"/>
    </xf>
    <xf numFmtId="0" fontId="7" fillId="0" borderId="77" xfId="0" applyFont="1" applyBorder="1" applyAlignment="1" applyProtection="1">
      <alignment horizontal="center" vertical="center" wrapText="1"/>
      <protection hidden="1"/>
    </xf>
    <xf numFmtId="0" fontId="17" fillId="0" borderId="63"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xf>
    <xf numFmtId="3" fontId="7" fillId="0" borderId="2" xfId="0" applyNumberFormat="1" applyFont="1" applyBorder="1" applyAlignment="1" applyProtection="1">
      <alignment horizontal="right" vertical="center" indent="3"/>
    </xf>
    <xf numFmtId="0" fontId="16" fillId="0" borderId="30" xfId="0" applyFont="1" applyBorder="1" applyAlignment="1" applyProtection="1">
      <alignment horizontal="center" vertical="center"/>
    </xf>
    <xf numFmtId="0" fontId="16" fillId="0" borderId="78" xfId="0" applyFont="1" applyBorder="1" applyAlignment="1" applyProtection="1">
      <alignment horizontal="center" vertical="center"/>
    </xf>
    <xf numFmtId="3" fontId="18" fillId="0" borderId="17" xfId="0" applyNumberFormat="1" applyFont="1" applyBorder="1" applyAlignment="1" applyProtection="1">
      <alignment horizontal="right" vertical="center" indent="3"/>
      <protection locked="0"/>
    </xf>
    <xf numFmtId="3" fontId="18" fillId="0" borderId="18" xfId="0" applyNumberFormat="1" applyFont="1" applyBorder="1" applyAlignment="1" applyProtection="1">
      <alignment horizontal="right" vertical="center" indent="3"/>
      <protection locked="0"/>
    </xf>
    <xf numFmtId="3" fontId="25" fillId="0" borderId="80" xfId="0" applyNumberFormat="1" applyFont="1" applyBorder="1" applyAlignment="1" applyProtection="1">
      <alignment horizontal="right" vertical="center" indent="1"/>
      <protection hidden="1"/>
    </xf>
    <xf numFmtId="3" fontId="25" fillId="0" borderId="65" xfId="0" applyNumberFormat="1" applyFont="1" applyBorder="1" applyAlignment="1" applyProtection="1">
      <alignment horizontal="right" vertical="center" indent="1"/>
      <protection hidden="1"/>
    </xf>
    <xf numFmtId="3" fontId="22" fillId="0" borderId="20" xfId="0" applyNumberFormat="1" applyFont="1" applyBorder="1" applyAlignment="1" applyProtection="1">
      <alignment horizontal="right" vertical="center" indent="3"/>
      <protection locked="0"/>
    </xf>
    <xf numFmtId="0" fontId="16" fillId="0" borderId="81" xfId="0" applyFont="1" applyBorder="1" applyAlignment="1" applyProtection="1">
      <alignment horizontal="center" vertical="center"/>
    </xf>
    <xf numFmtId="3" fontId="18" fillId="0" borderId="21" xfId="0" applyNumberFormat="1" applyFont="1" applyBorder="1" applyAlignment="1" applyProtection="1">
      <alignment horizontal="right" vertical="center" indent="3"/>
      <protection locked="0"/>
    </xf>
    <xf numFmtId="0" fontId="16" fillId="0" borderId="80" xfId="0" applyFont="1" applyBorder="1" applyAlignment="1" applyProtection="1">
      <alignment horizontal="center" vertical="center"/>
    </xf>
    <xf numFmtId="3" fontId="18" fillId="0" borderId="20" xfId="0" applyNumberFormat="1" applyFont="1" applyBorder="1" applyAlignment="1" applyProtection="1">
      <alignment horizontal="right" vertical="center" indent="3"/>
      <protection locked="0"/>
    </xf>
    <xf numFmtId="0" fontId="16" fillId="0" borderId="82" xfId="0" applyFont="1" applyBorder="1" applyAlignment="1" applyProtection="1">
      <alignment horizontal="center" vertical="center"/>
    </xf>
    <xf numFmtId="3" fontId="31" fillId="0" borderId="83" xfId="0" applyNumberFormat="1" applyFont="1" applyBorder="1" applyAlignment="1" applyProtection="1">
      <alignment horizontal="right" vertical="center" indent="1"/>
      <protection hidden="1"/>
    </xf>
    <xf numFmtId="3" fontId="31" fillId="0" borderId="7" xfId="0" applyNumberFormat="1" applyFont="1" applyBorder="1" applyAlignment="1" applyProtection="1">
      <alignment horizontal="right" vertical="center" indent="1"/>
      <protection hidden="1"/>
    </xf>
    <xf numFmtId="3" fontId="18" fillId="0" borderId="84" xfId="0" applyNumberFormat="1" applyFont="1" applyBorder="1" applyAlignment="1" applyProtection="1">
      <alignment horizontal="right" vertical="center" indent="3"/>
      <protection locked="0"/>
    </xf>
    <xf numFmtId="0" fontId="16" fillId="0" borderId="0" xfId="0" applyFont="1" applyBorder="1" applyAlignment="1" applyProtection="1">
      <alignment horizontal="center" vertical="center"/>
    </xf>
    <xf numFmtId="3" fontId="31" fillId="0" borderId="0" xfId="0" applyNumberFormat="1" applyFont="1" applyBorder="1" applyAlignment="1" applyProtection="1">
      <alignment horizontal="right" vertical="center" indent="1"/>
      <protection hidden="1"/>
    </xf>
    <xf numFmtId="3" fontId="18" fillId="0" borderId="0" xfId="0" applyNumberFormat="1" applyFont="1" applyBorder="1" applyAlignment="1" applyProtection="1">
      <alignment horizontal="center" vertical="center"/>
      <protection locked="0"/>
    </xf>
    <xf numFmtId="3" fontId="20" fillId="0" borderId="0" xfId="0" applyNumberFormat="1" applyFont="1" applyBorder="1" applyAlignment="1" applyProtection="1">
      <alignment horizontal="right" vertical="center" wrapText="1" indent="1"/>
      <protection hidden="1"/>
    </xf>
    <xf numFmtId="0" fontId="18" fillId="0" borderId="0" xfId="0" applyFont="1" applyBorder="1" applyAlignment="1" applyProtection="1">
      <alignment horizontal="left" vertical="center"/>
      <protection locked="0"/>
    </xf>
    <xf numFmtId="3" fontId="18" fillId="0" borderId="0" xfId="0" applyNumberFormat="1" applyFont="1" applyBorder="1" applyAlignment="1" applyProtection="1">
      <alignment horizontal="right" vertical="center"/>
      <protection locked="0"/>
    </xf>
    <xf numFmtId="3" fontId="31" fillId="0" borderId="0" xfId="0" applyNumberFormat="1" applyFont="1" applyBorder="1" applyAlignment="1" applyProtection="1">
      <alignment horizontal="right" vertical="center" indent="1"/>
      <protection locked="0"/>
    </xf>
    <xf numFmtId="3" fontId="25" fillId="0" borderId="0" xfId="0" applyNumberFormat="1" applyFont="1" applyBorder="1" applyAlignment="1" applyProtection="1">
      <alignment horizontal="right" vertical="center" wrapText="1" indent="1"/>
      <protection hidden="1"/>
    </xf>
    <xf numFmtId="0" fontId="17" fillId="0" borderId="0" xfId="0" applyFont="1" applyFill="1" applyAlignment="1" applyProtection="1">
      <alignment horizontal="justify" vertical="top"/>
      <protection locked="0"/>
    </xf>
    <xf numFmtId="3" fontId="22" fillId="0" borderId="0" xfId="0" applyNumberFormat="1" applyFont="1" applyBorder="1" applyAlignment="1" applyProtection="1">
      <alignment horizontal="right" vertical="center" wrapText="1" indent="3"/>
      <protection locked="0"/>
    </xf>
    <xf numFmtId="0" fontId="17" fillId="0" borderId="0" xfId="0" applyFont="1" applyBorder="1" applyAlignment="1" applyProtection="1">
      <alignment horizontal="justify" vertical="top"/>
      <protection locked="0"/>
    </xf>
    <xf numFmtId="0" fontId="0" fillId="0" borderId="0" xfId="0"/>
    <xf numFmtId="0" fontId="21" fillId="0" borderId="85" xfId="0" applyFont="1" applyBorder="1" applyAlignment="1" applyProtection="1">
      <alignment horizontal="left" vertical="center" wrapText="1"/>
      <protection locked="0"/>
    </xf>
    <xf numFmtId="0" fontId="21" fillId="0" borderId="69" xfId="0" applyFont="1" applyBorder="1" applyAlignment="1" applyProtection="1">
      <alignment horizontal="left" vertical="center" wrapText="1"/>
      <protection locked="0"/>
    </xf>
    <xf numFmtId="0" fontId="21" fillId="0" borderId="86" xfId="0" applyFont="1" applyBorder="1" applyAlignment="1" applyProtection="1">
      <alignment horizontal="left" vertical="center" wrapText="1"/>
      <protection locked="0"/>
    </xf>
    <xf numFmtId="0" fontId="0" fillId="0" borderId="0" xfId="0" applyBorder="1" applyAlignment="1">
      <alignment vertical="center"/>
    </xf>
    <xf numFmtId="3" fontId="22" fillId="0" borderId="0" xfId="0" applyNumberFormat="1" applyFont="1" applyBorder="1" applyAlignment="1" applyProtection="1">
      <alignment horizontal="right" vertical="center"/>
      <protection hidden="1"/>
    </xf>
    <xf numFmtId="0" fontId="7" fillId="0" borderId="87" xfId="0" applyFont="1" applyBorder="1" applyAlignment="1" applyProtection="1">
      <alignment horizontal="center" vertical="center" wrapText="1"/>
      <protection locked="0"/>
    </xf>
    <xf numFmtId="0" fontId="7" fillId="0" borderId="88" xfId="0" applyFont="1" applyBorder="1" applyAlignment="1" applyProtection="1">
      <alignment horizontal="center" vertical="center" wrapText="1"/>
      <protection locked="0"/>
    </xf>
    <xf numFmtId="0" fontId="7" fillId="0" borderId="89" xfId="0" applyFont="1" applyBorder="1" applyAlignment="1" applyProtection="1">
      <alignment horizontal="center" vertical="center" wrapText="1"/>
      <protection locked="0"/>
    </xf>
    <xf numFmtId="0" fontId="18" fillId="0" borderId="0" xfId="0" applyFont="1" applyBorder="1" applyAlignment="1" applyProtection="1">
      <alignment horizontal="left" vertical="center" wrapText="1" indent="1"/>
      <protection locked="0"/>
    </xf>
    <xf numFmtId="0" fontId="16" fillId="0" borderId="0" xfId="0" applyFont="1" applyBorder="1" applyAlignment="1" applyProtection="1">
      <alignment horizontal="left" wrapText="1"/>
      <protection locked="0"/>
    </xf>
    <xf numFmtId="0" fontId="7" fillId="0" borderId="0" xfId="0" applyFont="1" applyBorder="1" applyAlignment="1" applyProtection="1">
      <alignment horizontal="center" vertical="center"/>
      <protection locked="0"/>
    </xf>
    <xf numFmtId="3" fontId="18" fillId="0" borderId="0" xfId="0" applyNumberFormat="1" applyFont="1" applyBorder="1" applyAlignment="1" applyProtection="1">
      <alignment horizontal="right" vertical="center" indent="1"/>
      <protection locked="0"/>
    </xf>
    <xf numFmtId="3" fontId="31" fillId="0" borderId="90" xfId="0" applyNumberFormat="1" applyFont="1" applyBorder="1" applyAlignment="1" applyProtection="1">
      <alignment horizontal="right" vertical="center" wrapText="1" indent="1"/>
      <protection locked="0"/>
    </xf>
    <xf numFmtId="3" fontId="31" fillId="0" borderId="45" xfId="0" applyNumberFormat="1" applyFont="1" applyBorder="1" applyAlignment="1" applyProtection="1">
      <alignment horizontal="right" vertical="center" wrapText="1" indent="1"/>
      <protection locked="0"/>
    </xf>
    <xf numFmtId="3" fontId="31" fillId="0" borderId="91" xfId="0" applyNumberFormat="1" applyFont="1" applyBorder="1" applyAlignment="1" applyProtection="1">
      <alignment horizontal="center" vertical="center" wrapText="1"/>
      <protection locked="0"/>
    </xf>
    <xf numFmtId="3" fontId="31" fillId="0" borderId="61" xfId="0" applyNumberFormat="1" applyFont="1" applyBorder="1" applyAlignment="1" applyProtection="1">
      <alignment horizontal="center" vertical="center" wrapText="1"/>
      <protection locked="0"/>
    </xf>
    <xf numFmtId="3" fontId="31" fillId="0" borderId="19" xfId="0" applyNumberFormat="1" applyFont="1" applyBorder="1" applyAlignment="1" applyProtection="1">
      <alignment horizontal="center" vertical="center" wrapText="1"/>
      <protection locked="0"/>
    </xf>
    <xf numFmtId="3" fontId="25" fillId="0" borderId="92" xfId="0" applyNumberFormat="1" applyFont="1" applyBorder="1" applyAlignment="1" applyProtection="1">
      <alignment horizontal="center" vertical="center" wrapText="1"/>
      <protection hidden="1"/>
    </xf>
    <xf numFmtId="3" fontId="31" fillId="0" borderId="2" xfId="0" applyNumberFormat="1" applyFont="1" applyBorder="1" applyAlignment="1" applyProtection="1">
      <alignment horizontal="right" vertical="center" wrapText="1" indent="1"/>
      <protection locked="0"/>
    </xf>
    <xf numFmtId="0" fontId="17" fillId="0" borderId="0" xfId="0" applyFont="1" applyAlignment="1" applyProtection="1">
      <alignment vertical="center"/>
      <protection locked="0"/>
    </xf>
    <xf numFmtId="0" fontId="1" fillId="0" borderId="0" xfId="0" applyFont="1" applyAlignment="1" applyProtection="1">
      <alignment horizontal="justify" vertical="center"/>
      <protection locked="0"/>
    </xf>
    <xf numFmtId="0" fontId="17" fillId="0" borderId="0" xfId="0" applyFont="1" applyAlignment="1" applyProtection="1">
      <alignment vertical="center" wrapText="1"/>
      <protection locked="0"/>
    </xf>
    <xf numFmtId="0" fontId="18" fillId="0" borderId="0" xfId="0" applyFont="1" applyBorder="1" applyAlignment="1" applyProtection="1">
      <alignment horizontal="center" vertical="center"/>
      <protection locked="0"/>
    </xf>
    <xf numFmtId="10" fontId="35" fillId="0" borderId="58" xfId="0" applyNumberFormat="1" applyFont="1" applyBorder="1" applyAlignment="1" applyProtection="1">
      <alignment horizontal="right" vertical="center" wrapText="1" indent="1"/>
      <protection locked="0"/>
    </xf>
    <xf numFmtId="10" fontId="35" fillId="0" borderId="44" xfId="0" applyNumberFormat="1" applyFont="1" applyBorder="1" applyAlignment="1" applyProtection="1">
      <alignment horizontal="right" vertical="center" wrapText="1" indent="1"/>
      <protection locked="0"/>
    </xf>
    <xf numFmtId="10" fontId="35" fillId="0" borderId="52" xfId="0" applyNumberFormat="1" applyFont="1" applyBorder="1" applyAlignment="1" applyProtection="1">
      <alignment horizontal="right" vertical="center" wrapText="1" indent="1"/>
      <protection locked="0"/>
    </xf>
    <xf numFmtId="10" fontId="35" fillId="0" borderId="90" xfId="0" applyNumberFormat="1" applyFont="1" applyBorder="1" applyAlignment="1" applyProtection="1">
      <alignment horizontal="right" vertical="center" wrapText="1" indent="1"/>
      <protection locked="0"/>
    </xf>
    <xf numFmtId="10" fontId="35" fillId="0" borderId="45" xfId="0" applyNumberFormat="1" applyFont="1" applyBorder="1" applyAlignment="1" applyProtection="1">
      <alignment horizontal="right" vertical="center" wrapText="1" indent="1"/>
      <protection locked="0"/>
    </xf>
    <xf numFmtId="3" fontId="18" fillId="0" borderId="30" xfId="0" applyNumberFormat="1" applyFont="1" applyBorder="1" applyAlignment="1" applyProtection="1">
      <alignment horizontal="right" vertical="center" indent="1"/>
      <protection hidden="1"/>
    </xf>
    <xf numFmtId="3" fontId="18" fillId="0" borderId="17" xfId="0" applyNumberFormat="1" applyFont="1" applyBorder="1" applyAlignment="1" applyProtection="1">
      <alignment horizontal="right" vertical="center" indent="1"/>
      <protection hidden="1"/>
    </xf>
    <xf numFmtId="3" fontId="18" fillId="0" borderId="63" xfId="0" applyNumberFormat="1" applyFont="1" applyBorder="1" applyAlignment="1" applyProtection="1">
      <alignment horizontal="right" vertical="center" indent="1"/>
      <protection hidden="1"/>
    </xf>
    <xf numFmtId="3" fontId="22" fillId="0" borderId="84" xfId="0" applyNumberFormat="1" applyFont="1" applyBorder="1" applyAlignment="1" applyProtection="1">
      <alignment horizontal="right" vertical="center" indent="1"/>
      <protection hidden="1"/>
    </xf>
    <xf numFmtId="3" fontId="18" fillId="0" borderId="2" xfId="0" applyNumberFormat="1" applyFont="1" applyBorder="1" applyAlignment="1" applyProtection="1">
      <alignment horizontal="right" vertical="center" wrapText="1" indent="1"/>
      <protection locked="0"/>
    </xf>
    <xf numFmtId="3" fontId="18" fillId="0" borderId="31" xfId="0" applyNumberFormat="1" applyFont="1" applyBorder="1" applyAlignment="1" applyProtection="1">
      <alignment horizontal="right" vertical="center" wrapText="1" indent="1"/>
      <protection locked="0"/>
    </xf>
    <xf numFmtId="3" fontId="22" fillId="0" borderId="7" xfId="0" applyNumberFormat="1" applyFont="1" applyBorder="1" applyAlignment="1" applyProtection="1">
      <alignment horizontal="right" vertical="center" wrapText="1" indent="1"/>
      <protection hidden="1"/>
    </xf>
    <xf numFmtId="3" fontId="22" fillId="0" borderId="96" xfId="0" applyNumberFormat="1" applyFont="1" applyBorder="1" applyAlignment="1" applyProtection="1">
      <alignment horizontal="right" vertical="center" wrapText="1" indent="1"/>
      <protection hidden="1"/>
    </xf>
    <xf numFmtId="3" fontId="22" fillId="0" borderId="33" xfId="0" applyNumberFormat="1" applyFont="1" applyBorder="1" applyAlignment="1" applyProtection="1">
      <alignment horizontal="right" vertical="center" indent="1"/>
      <protection hidden="1"/>
    </xf>
    <xf numFmtId="3" fontId="18" fillId="0" borderId="0" xfId="0" applyNumberFormat="1" applyFont="1" applyBorder="1" applyAlignment="1" applyProtection="1">
      <alignment horizontal="right" vertical="top" indent="1"/>
      <protection hidden="1"/>
    </xf>
    <xf numFmtId="3" fontId="18" fillId="0" borderId="0" xfId="0" applyNumberFormat="1" applyFont="1" applyBorder="1" applyAlignment="1" applyProtection="1">
      <alignment horizontal="right" indent="1"/>
      <protection locked="0"/>
    </xf>
    <xf numFmtId="0" fontId="17" fillId="0" borderId="0" xfId="0" applyFont="1" applyBorder="1" applyAlignment="1" applyProtection="1">
      <alignment vertical="top" wrapText="1"/>
      <protection locked="0"/>
    </xf>
    <xf numFmtId="3" fontId="18" fillId="0" borderId="0" xfId="0" applyNumberFormat="1" applyFont="1" applyBorder="1" applyAlignment="1" applyProtection="1">
      <alignment horizontal="right" indent="1"/>
      <protection hidden="1"/>
    </xf>
    <xf numFmtId="165" fontId="18" fillId="0" borderId="30" xfId="0" applyNumberFormat="1" applyFont="1" applyBorder="1" applyAlignment="1" applyProtection="1">
      <alignment horizontal="center"/>
      <protection locked="0"/>
    </xf>
    <xf numFmtId="165" fontId="18" fillId="0" borderId="8" xfId="0" applyNumberFormat="1" applyFont="1" applyBorder="1" applyAlignment="1" applyProtection="1">
      <alignment horizontal="center" vertical="center"/>
      <protection locked="0"/>
    </xf>
    <xf numFmtId="3" fontId="31" fillId="0" borderId="97" xfId="0" applyNumberFormat="1" applyFont="1" applyBorder="1" applyAlignment="1" applyProtection="1">
      <alignment horizontal="right" vertical="center" indent="1"/>
      <protection locked="0"/>
    </xf>
    <xf numFmtId="3" fontId="25" fillId="0" borderId="98" xfId="0" applyNumberFormat="1" applyFont="1" applyBorder="1" applyAlignment="1" applyProtection="1">
      <alignment horizontal="right" vertical="center" indent="1"/>
      <protection hidden="1"/>
    </xf>
    <xf numFmtId="0" fontId="18" fillId="0" borderId="250" xfId="0" applyFont="1" applyBorder="1" applyAlignment="1" applyProtection="1">
      <alignment horizontal="right" vertical="center" wrapText="1" indent="1"/>
      <protection locked="0"/>
    </xf>
    <xf numFmtId="0" fontId="18" fillId="0" borderId="251" xfId="0" applyFont="1" applyBorder="1" applyAlignment="1" applyProtection="1">
      <alignment horizontal="right" vertical="center" wrapText="1" indent="1"/>
      <protection locked="0"/>
    </xf>
    <xf numFmtId="0" fontId="18" fillId="0" borderId="250" xfId="0" applyFont="1" applyBorder="1" applyAlignment="1" applyProtection="1">
      <alignment horizontal="left" vertical="center" wrapText="1"/>
      <protection locked="0"/>
    </xf>
    <xf numFmtId="0" fontId="18" fillId="0" borderId="251" xfId="0" applyFont="1" applyBorder="1" applyAlignment="1" applyProtection="1">
      <alignment horizontal="left" vertical="center" wrapText="1"/>
      <protection locked="0"/>
    </xf>
    <xf numFmtId="0" fontId="18" fillId="0" borderId="73" xfId="0" applyFont="1" applyBorder="1" applyAlignment="1" applyProtection="1">
      <alignment horizontal="right" vertical="center" wrapText="1"/>
      <protection locked="0"/>
    </xf>
    <xf numFmtId="0" fontId="18" fillId="0" borderId="99" xfId="0" applyFont="1" applyBorder="1" applyAlignment="1" applyProtection="1">
      <alignment horizontal="right" vertical="center" wrapText="1"/>
      <protection locked="0"/>
    </xf>
    <xf numFmtId="0" fontId="18" fillId="0" borderId="100" xfId="0" applyFont="1" applyBorder="1" applyAlignment="1" applyProtection="1">
      <alignment horizontal="right" vertical="center" wrapText="1"/>
      <protection locked="0"/>
    </xf>
    <xf numFmtId="0" fontId="18" fillId="0" borderId="101" xfId="0" applyFont="1" applyBorder="1" applyAlignment="1" applyProtection="1">
      <alignment horizontal="right" vertical="center" wrapText="1"/>
      <protection locked="0"/>
    </xf>
    <xf numFmtId="0" fontId="18" fillId="0" borderId="102" xfId="0" applyFont="1" applyBorder="1" applyAlignment="1" applyProtection="1">
      <alignment horizontal="right" vertical="center" wrapText="1"/>
      <protection locked="0"/>
    </xf>
    <xf numFmtId="0" fontId="18" fillId="0" borderId="103" xfId="0" applyFont="1" applyBorder="1" applyAlignment="1" applyProtection="1">
      <alignment horizontal="right" vertical="center" wrapText="1"/>
      <protection locked="0"/>
    </xf>
    <xf numFmtId="0" fontId="18" fillId="0" borderId="73" xfId="0" applyFont="1" applyBorder="1" applyAlignment="1" applyProtection="1">
      <alignment horizontal="left" vertical="center" wrapText="1"/>
      <protection locked="0"/>
    </xf>
    <xf numFmtId="0" fontId="18" fillId="0" borderId="99" xfId="0" applyFont="1" applyBorder="1" applyAlignment="1" applyProtection="1">
      <alignment horizontal="left" vertical="center" wrapText="1"/>
      <protection locked="0"/>
    </xf>
    <xf numFmtId="0" fontId="18" fillId="0" borderId="100" xfId="0" applyFont="1" applyBorder="1" applyAlignment="1" applyProtection="1">
      <alignment horizontal="left" vertical="center" wrapText="1"/>
      <protection locked="0"/>
    </xf>
    <xf numFmtId="0" fontId="18" fillId="0" borderId="101" xfId="0" applyFont="1" applyBorder="1" applyAlignment="1" applyProtection="1">
      <alignment horizontal="left" vertical="center" wrapText="1"/>
      <protection locked="0"/>
    </xf>
    <xf numFmtId="0" fontId="18" fillId="0" borderId="102" xfId="0" applyFont="1" applyBorder="1" applyAlignment="1" applyProtection="1">
      <alignment horizontal="left" vertical="center" wrapText="1"/>
      <protection locked="0"/>
    </xf>
    <xf numFmtId="0" fontId="18" fillId="0" borderId="103" xfId="0" applyFont="1" applyBorder="1" applyAlignment="1" applyProtection="1">
      <alignment horizontal="left" vertical="center" wrapText="1"/>
      <protection locked="0"/>
    </xf>
    <xf numFmtId="3" fontId="22" fillId="0" borderId="6" xfId="0" applyNumberFormat="1" applyFont="1" applyBorder="1" applyAlignment="1" applyProtection="1">
      <alignment horizontal="right" vertical="center"/>
      <protection hidden="1"/>
    </xf>
    <xf numFmtId="0" fontId="0" fillId="0" borderId="6" xfId="0" applyBorder="1" applyAlignment="1">
      <alignment vertical="center"/>
    </xf>
    <xf numFmtId="49" fontId="25" fillId="0" borderId="80" xfId="0" applyNumberFormat="1" applyFont="1" applyBorder="1" applyAlignment="1" applyProtection="1">
      <alignment horizontal="right" vertical="center" indent="1"/>
      <protection locked="0"/>
    </xf>
    <xf numFmtId="3" fontId="31" fillId="0" borderId="80" xfId="0" applyNumberFormat="1" applyFont="1" applyBorder="1" applyAlignment="1" applyProtection="1">
      <alignment horizontal="right" vertical="center" indent="1"/>
      <protection locked="0"/>
    </xf>
    <xf numFmtId="0" fontId="16" fillId="3" borderId="0" xfId="0" applyFont="1" applyFill="1" applyProtection="1">
      <protection locked="0"/>
    </xf>
    <xf numFmtId="3" fontId="18" fillId="3" borderId="27" xfId="0" applyNumberFormat="1" applyFont="1" applyFill="1" applyBorder="1" applyAlignment="1" applyProtection="1">
      <alignment horizontal="right" vertical="center" indent="1"/>
      <protection locked="0"/>
    </xf>
    <xf numFmtId="3" fontId="18" fillId="3" borderId="24" xfId="0" applyNumberFormat="1" applyFont="1" applyFill="1" applyBorder="1" applyAlignment="1" applyProtection="1">
      <alignment horizontal="right" vertical="center" indent="1"/>
      <protection locked="0"/>
    </xf>
    <xf numFmtId="0" fontId="16" fillId="3" borderId="0" xfId="0" applyFont="1" applyFill="1" applyBorder="1" applyProtection="1">
      <protection locked="0"/>
    </xf>
    <xf numFmtId="0" fontId="18" fillId="0" borderId="250" xfId="0" applyFont="1" applyBorder="1" applyAlignment="1" applyProtection="1">
      <alignment horizontal="left" vertical="top"/>
      <protection locked="0"/>
    </xf>
    <xf numFmtId="0" fontId="18" fillId="0" borderId="250" xfId="0" applyFont="1" applyBorder="1" applyAlignment="1" applyProtection="1">
      <alignment horizontal="right" vertical="center" indent="1"/>
      <protection locked="0"/>
    </xf>
    <xf numFmtId="0" fontId="18" fillId="0" borderId="251" xfId="0" applyFont="1" applyBorder="1" applyAlignment="1" applyProtection="1">
      <alignment horizontal="right" vertical="center" indent="1"/>
      <protection locked="0"/>
    </xf>
    <xf numFmtId="3" fontId="31" fillId="3" borderId="27" xfId="0" applyNumberFormat="1" applyFont="1" applyFill="1" applyBorder="1" applyAlignment="1" applyProtection="1">
      <alignment horizontal="right" vertical="center" indent="1"/>
      <protection locked="0"/>
    </xf>
    <xf numFmtId="0" fontId="19" fillId="3" borderId="0" xfId="0" applyFont="1" applyFill="1" applyBorder="1" applyAlignment="1" applyProtection="1">
      <alignment horizontal="center" vertical="top"/>
      <protection locked="0"/>
    </xf>
    <xf numFmtId="0" fontId="16" fillId="0" borderId="0" xfId="0" applyFont="1" applyBorder="1" applyAlignment="1" applyProtection="1">
      <alignment horizontal="center" vertical="center"/>
      <protection locked="0"/>
    </xf>
    <xf numFmtId="0" fontId="17" fillId="0" borderId="0" xfId="0" applyFont="1" applyBorder="1" applyAlignment="1" applyProtection="1">
      <alignment horizontal="left" vertical="center" wrapText="1"/>
      <protection locked="0"/>
    </xf>
    <xf numFmtId="0" fontId="18" fillId="0" borderId="0" xfId="0" applyFont="1" applyBorder="1" applyAlignment="1" applyProtection="1">
      <alignment horizontal="justify" vertical="top"/>
      <protection locked="0"/>
    </xf>
    <xf numFmtId="3" fontId="31" fillId="0" borderId="74" xfId="0" applyNumberFormat="1" applyFont="1" applyBorder="1" applyAlignment="1" applyProtection="1">
      <alignment horizontal="right" vertical="center" indent="1"/>
      <protection locked="0"/>
    </xf>
    <xf numFmtId="0" fontId="23" fillId="0" borderId="0" xfId="0" applyFont="1" applyAlignment="1" applyProtection="1">
      <alignment horizontal="left"/>
      <protection locked="0"/>
    </xf>
    <xf numFmtId="0" fontId="17" fillId="0" borderId="0" xfId="0" applyFont="1" applyBorder="1" applyAlignment="1" applyProtection="1">
      <alignment horizontal="left" vertical="center"/>
      <protection locked="0"/>
    </xf>
    <xf numFmtId="3" fontId="31" fillId="0" borderId="78" xfId="0" applyNumberFormat="1" applyFont="1" applyBorder="1" applyAlignment="1" applyProtection="1">
      <alignment horizontal="right" vertical="center" indent="1"/>
      <protection locked="0"/>
    </xf>
    <xf numFmtId="3" fontId="31" fillId="0" borderId="2" xfId="0" applyNumberFormat="1" applyFont="1" applyBorder="1" applyAlignment="1" applyProtection="1">
      <alignment horizontal="right" vertical="center" indent="1"/>
      <protection locked="0"/>
    </xf>
    <xf numFmtId="3" fontId="31" fillId="0" borderId="27" xfId="0" applyNumberFormat="1" applyFont="1" applyBorder="1" applyAlignment="1" applyProtection="1">
      <alignment horizontal="right" vertical="center" indent="1"/>
      <protection locked="0"/>
    </xf>
    <xf numFmtId="3" fontId="31" fillId="0" borderId="31" xfId="0" applyNumberFormat="1" applyFont="1" applyBorder="1" applyAlignment="1" applyProtection="1">
      <alignment horizontal="right" vertical="center" indent="1"/>
      <protection locked="0"/>
    </xf>
    <xf numFmtId="0" fontId="0" fillId="0" borderId="0" xfId="0" applyBorder="1" applyAlignment="1">
      <alignment horizontal="left" vertical="center"/>
    </xf>
    <xf numFmtId="0" fontId="17" fillId="0" borderId="0" xfId="0" applyFont="1" applyBorder="1" applyAlignment="1" applyProtection="1">
      <alignment horizontal="left" vertical="top" wrapText="1"/>
      <protection locked="0"/>
    </xf>
    <xf numFmtId="0" fontId="17" fillId="0" borderId="0" xfId="0" applyFont="1" applyBorder="1" applyAlignment="1" applyProtection="1">
      <alignment horizontal="justify" vertical="top" wrapText="1"/>
      <protection locked="0"/>
    </xf>
    <xf numFmtId="0" fontId="16" fillId="0" borderId="86"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3" fontId="18" fillId="0" borderId="27" xfId="0" applyNumberFormat="1" applyFont="1" applyBorder="1" applyAlignment="1" applyProtection="1">
      <alignment horizontal="right" vertical="center" wrapText="1" indent="1"/>
      <protection locked="0"/>
    </xf>
    <xf numFmtId="0" fontId="16" fillId="0" borderId="0" xfId="0" applyFont="1" applyAlignment="1" applyProtection="1">
      <alignment horizontal="left" vertical="center"/>
      <protection locked="0"/>
    </xf>
    <xf numFmtId="0" fontId="17" fillId="0" borderId="0" xfId="0" applyFont="1" applyAlignment="1" applyProtection="1">
      <alignment horizontal="left" vertical="center" wrapText="1"/>
      <protection locked="0"/>
    </xf>
    <xf numFmtId="3" fontId="18" fillId="0" borderId="27" xfId="0" applyNumberFormat="1" applyFont="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17" fillId="0" borderId="76" xfId="0" applyFont="1" applyBorder="1" applyAlignment="1" applyProtection="1">
      <alignment horizontal="center" vertical="center" wrapText="1"/>
      <protection locked="0"/>
    </xf>
    <xf numFmtId="0" fontId="23" fillId="0" borderId="0" xfId="0" applyFont="1" applyAlignment="1" applyProtection="1">
      <alignment horizontal="left" vertical="top" wrapText="1"/>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horizontal="center" vertical="center" wrapText="1"/>
      <protection locked="0"/>
    </xf>
    <xf numFmtId="0" fontId="17" fillId="0" borderId="71" xfId="0" applyFont="1" applyBorder="1" applyAlignment="1" applyProtection="1">
      <alignment horizontal="left" vertical="center" wrapText="1"/>
      <protection locked="0"/>
    </xf>
    <xf numFmtId="0" fontId="16" fillId="0" borderId="0" xfId="0" applyFont="1" applyBorder="1" applyAlignment="1" applyProtection="1">
      <alignment horizontal="left" vertical="center"/>
      <protection locked="0"/>
    </xf>
    <xf numFmtId="3" fontId="18" fillId="0" borderId="26" xfId="0" applyNumberFormat="1" applyFont="1" applyBorder="1" applyAlignment="1" applyProtection="1">
      <alignment horizontal="right" vertical="center" wrapText="1" indent="1"/>
      <protection locked="0"/>
    </xf>
    <xf numFmtId="0" fontId="17" fillId="0" borderId="29" xfId="0" applyFont="1" applyBorder="1" applyAlignment="1" applyProtection="1">
      <alignment horizontal="center" vertical="center" wrapText="1"/>
      <protection locked="0"/>
    </xf>
    <xf numFmtId="3" fontId="22" fillId="0" borderId="32" xfId="0" applyNumberFormat="1" applyFont="1" applyBorder="1" applyAlignment="1" applyProtection="1">
      <alignment horizontal="right" vertical="center" indent="1"/>
      <protection hidden="1"/>
    </xf>
    <xf numFmtId="0" fontId="17" fillId="0" borderId="10" xfId="0" applyFont="1" applyBorder="1" applyAlignment="1" applyProtection="1">
      <alignment horizontal="center" vertical="center" wrapText="1"/>
      <protection locked="0"/>
    </xf>
    <xf numFmtId="3" fontId="22" fillId="0" borderId="4" xfId="0" applyNumberFormat="1" applyFont="1" applyBorder="1" applyAlignment="1" applyProtection="1">
      <alignment horizontal="right" vertical="center" indent="1"/>
      <protection hidden="1"/>
    </xf>
    <xf numFmtId="3" fontId="18" fillId="0" borderId="26" xfId="0" applyNumberFormat="1" applyFont="1" applyBorder="1" applyAlignment="1" applyProtection="1">
      <alignment horizontal="right" vertical="center" indent="1"/>
      <protection locked="0"/>
    </xf>
    <xf numFmtId="0" fontId="8" fillId="0" borderId="0" xfId="0" applyFont="1" applyBorder="1" applyAlignment="1" applyProtection="1">
      <alignment horizontal="left" vertical="top" wrapText="1"/>
      <protection locked="0"/>
    </xf>
    <xf numFmtId="0" fontId="17" fillId="3" borderId="0" xfId="0" applyFont="1" applyFill="1" applyBorder="1" applyAlignment="1" applyProtection="1">
      <alignment horizontal="left" vertical="center"/>
      <protection locked="0"/>
    </xf>
    <xf numFmtId="0" fontId="8" fillId="0" borderId="0" xfId="0" applyFont="1" applyBorder="1" applyAlignment="1" applyProtection="1">
      <alignment horizontal="justify" vertical="top" wrapText="1"/>
      <protection locked="0"/>
    </xf>
    <xf numFmtId="0" fontId="17" fillId="0" borderId="28" xfId="0" applyFont="1" applyBorder="1" applyAlignment="1" applyProtection="1">
      <alignment horizontal="center" vertical="center"/>
      <protection locked="0"/>
    </xf>
    <xf numFmtId="0" fontId="18" fillId="0" borderId="0" xfId="0" applyFont="1" applyAlignment="1" applyProtection="1">
      <alignment horizontal="justify" vertical="top"/>
      <protection locked="0"/>
    </xf>
    <xf numFmtId="0" fontId="17" fillId="0" borderId="6" xfId="0" applyFont="1" applyBorder="1" applyAlignment="1" applyProtection="1">
      <alignment horizontal="left" vertical="center" wrapText="1"/>
      <protection locked="0"/>
    </xf>
    <xf numFmtId="0" fontId="8" fillId="0" borderId="0" xfId="0" applyFont="1" applyBorder="1" applyAlignment="1" applyProtection="1">
      <alignment horizontal="left" wrapText="1"/>
      <protection locked="0"/>
    </xf>
    <xf numFmtId="3" fontId="18" fillId="0" borderId="24" xfId="0" applyNumberFormat="1" applyFont="1" applyBorder="1" applyAlignment="1" applyProtection="1">
      <alignment horizontal="right" vertical="center" wrapText="1" indent="1"/>
      <protection locked="0"/>
    </xf>
    <xf numFmtId="0" fontId="31" fillId="0" borderId="78" xfId="0" applyFont="1" applyBorder="1" applyAlignment="1" applyProtection="1">
      <alignment horizontal="center" vertical="center" wrapText="1"/>
      <protection locked="0"/>
    </xf>
    <xf numFmtId="0" fontId="18" fillId="0" borderId="0" xfId="0" applyFont="1" applyBorder="1" applyAlignment="1" applyProtection="1">
      <alignment horizontal="left"/>
      <protection locked="0"/>
    </xf>
    <xf numFmtId="0" fontId="16" fillId="0" borderId="0" xfId="0" applyFont="1" applyAlignment="1" applyProtection="1">
      <alignment horizontal="left"/>
      <protection locked="0"/>
    </xf>
    <xf numFmtId="3" fontId="18" fillId="0" borderId="66" xfId="0" applyNumberFormat="1" applyFont="1" applyBorder="1" applyAlignment="1" applyProtection="1">
      <alignment horizontal="right" vertical="center" wrapText="1" indent="1"/>
      <protection locked="0"/>
    </xf>
    <xf numFmtId="3" fontId="22" fillId="0" borderId="95" xfId="0" applyNumberFormat="1" applyFont="1" applyBorder="1" applyAlignment="1" applyProtection="1">
      <alignment horizontal="right" vertical="center" wrapText="1" indent="1"/>
      <protection hidden="1"/>
    </xf>
    <xf numFmtId="0" fontId="31" fillId="0" borderId="79" xfId="0" applyFont="1" applyBorder="1" applyAlignment="1" applyProtection="1">
      <alignment horizontal="center" vertical="center" wrapText="1"/>
      <protection locked="0"/>
    </xf>
    <xf numFmtId="0" fontId="16" fillId="0" borderId="0" xfId="0" applyFont="1" applyBorder="1" applyAlignment="1" applyProtection="1">
      <alignment horizontal="justify" vertical="top" wrapText="1"/>
      <protection locked="0"/>
    </xf>
    <xf numFmtId="0" fontId="16" fillId="0" borderId="0" xfId="0" applyFont="1" applyBorder="1" applyAlignment="1" applyProtection="1">
      <alignment horizontal="left"/>
      <protection locked="0"/>
    </xf>
    <xf numFmtId="0" fontId="17" fillId="0" borderId="0" xfId="0" applyFont="1" applyAlignment="1" applyProtection="1">
      <alignment horizontal="justify" vertical="top"/>
      <protection locked="0"/>
    </xf>
    <xf numFmtId="0" fontId="16" fillId="0" borderId="0" xfId="0" applyFont="1" applyAlignment="1" applyProtection="1">
      <alignment horizontal="justify" vertical="top" wrapText="1"/>
      <protection locked="0"/>
    </xf>
    <xf numFmtId="0" fontId="8" fillId="0" borderId="0" xfId="0" applyFont="1" applyBorder="1" applyAlignment="1" applyProtection="1">
      <alignment horizontal="left" vertical="center"/>
      <protection locked="0"/>
    </xf>
    <xf numFmtId="0" fontId="23"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16" fillId="0" borderId="0" xfId="0" applyFont="1" applyAlignment="1" applyProtection="1">
      <alignment vertical="center"/>
      <protection locked="0"/>
    </xf>
    <xf numFmtId="0" fontId="17" fillId="0" borderId="0" xfId="0" applyFont="1" applyAlignment="1" applyProtection="1">
      <alignment horizontal="left"/>
      <protection locked="0"/>
    </xf>
    <xf numFmtId="0" fontId="17" fillId="0" borderId="0" xfId="0" applyFont="1" applyAlignment="1" applyProtection="1">
      <alignment horizontal="left" vertical="top" wrapText="1"/>
      <protection locked="0"/>
    </xf>
    <xf numFmtId="0" fontId="16" fillId="0" borderId="0" xfId="0" applyFont="1" applyBorder="1" applyAlignment="1" applyProtection="1">
      <alignment horizontal="center"/>
      <protection locked="0"/>
    </xf>
    <xf numFmtId="3" fontId="18" fillId="0" borderId="50" xfId="0" applyNumberFormat="1" applyFont="1" applyBorder="1" applyAlignment="1" applyProtection="1">
      <alignment horizontal="right" vertical="center" wrapText="1" indent="1"/>
      <protection locked="0"/>
    </xf>
    <xf numFmtId="0" fontId="0" fillId="0" borderId="0" xfId="0" applyBorder="1" applyAlignment="1">
      <alignment horizontal="left" vertical="center" wrapText="1"/>
    </xf>
    <xf numFmtId="0" fontId="8" fillId="0" borderId="0" xfId="0" applyFont="1" applyBorder="1" applyAlignment="1" applyProtection="1">
      <alignment horizontal="left" vertical="center" wrapText="1"/>
      <protection locked="0"/>
    </xf>
    <xf numFmtId="3" fontId="31" fillId="0" borderId="93" xfId="0" applyNumberFormat="1" applyFont="1" applyBorder="1" applyAlignment="1" applyProtection="1">
      <alignment horizontal="right" vertical="center" indent="1"/>
      <protection locked="0"/>
    </xf>
    <xf numFmtId="3" fontId="31" fillId="0" borderId="94" xfId="0" applyNumberFormat="1" applyFont="1" applyBorder="1" applyAlignment="1" applyProtection="1">
      <alignment horizontal="right" vertical="center" indent="1"/>
      <protection locked="0"/>
    </xf>
    <xf numFmtId="0" fontId="31" fillId="0" borderId="74" xfId="0" applyFont="1" applyBorder="1" applyAlignment="1" applyProtection="1">
      <alignment horizontal="center" vertical="center" wrapText="1"/>
      <protection locked="0"/>
    </xf>
    <xf numFmtId="3" fontId="31" fillId="0" borderId="74" xfId="0" applyNumberFormat="1" applyFont="1" applyBorder="1" applyAlignment="1" applyProtection="1">
      <alignment horizontal="right" vertical="center" indent="1"/>
      <protection locked="0"/>
    </xf>
    <xf numFmtId="0" fontId="18" fillId="0" borderId="0" xfId="0" applyFont="1" applyBorder="1" applyAlignment="1" applyProtection="1">
      <alignment horizontal="left"/>
      <protection locked="0"/>
    </xf>
    <xf numFmtId="0" fontId="27" fillId="0" borderId="0" xfId="0" applyFont="1" applyAlignment="1" applyProtection="1">
      <alignment horizontal="left"/>
      <protection locked="0"/>
    </xf>
    <xf numFmtId="0" fontId="53" fillId="0" borderId="0" xfId="0" applyFont="1"/>
    <xf numFmtId="0" fontId="27" fillId="0" borderId="49" xfId="0" applyFont="1" applyBorder="1" applyAlignment="1" applyProtection="1">
      <alignment vertical="center" wrapText="1"/>
      <protection locked="0"/>
    </xf>
    <xf numFmtId="0" fontId="27" fillId="0" borderId="189" xfId="0" applyFont="1" applyBorder="1" applyAlignment="1" applyProtection="1">
      <alignment horizontal="center" vertical="center" wrapText="1"/>
      <protection locked="0"/>
    </xf>
    <xf numFmtId="0" fontId="50" fillId="0" borderId="42" xfId="0" applyFont="1" applyBorder="1"/>
    <xf numFmtId="0" fontId="51" fillId="0" borderId="42" xfId="0" applyFont="1" applyBorder="1"/>
    <xf numFmtId="0" fontId="37" fillId="0" borderId="42" xfId="0" applyFont="1" applyBorder="1"/>
    <xf numFmtId="0" fontId="52" fillId="0" borderId="42" xfId="0" applyFont="1" applyBorder="1"/>
    <xf numFmtId="0" fontId="52" fillId="0" borderId="43" xfId="0" applyFont="1" applyBorder="1"/>
    <xf numFmtId="0" fontId="27" fillId="0" borderId="49" xfId="0" applyFont="1" applyBorder="1" applyAlignment="1" applyProtection="1">
      <alignment horizontal="center" vertical="center" wrapText="1"/>
      <protection locked="0"/>
    </xf>
    <xf numFmtId="0" fontId="17" fillId="0" borderId="0" xfId="0" applyFont="1" applyBorder="1" applyAlignment="1" applyProtection="1">
      <alignment horizontal="left" vertical="center"/>
      <protection locked="0"/>
    </xf>
    <xf numFmtId="3" fontId="31" fillId="0" borderId="42" xfId="0" applyNumberFormat="1" applyFont="1" applyBorder="1"/>
    <xf numFmtId="3" fontId="31" fillId="0" borderId="59" xfId="0" applyNumberFormat="1" applyFont="1" applyBorder="1"/>
    <xf numFmtId="3" fontId="54" fillId="0" borderId="42" xfId="0" applyNumberFormat="1" applyFont="1" applyBorder="1"/>
    <xf numFmtId="3" fontId="54" fillId="0" borderId="59" xfId="0" applyNumberFormat="1" applyFont="1" applyBorder="1"/>
    <xf numFmtId="3" fontId="25" fillId="0" borderId="42" xfId="0" applyNumberFormat="1" applyFont="1" applyBorder="1"/>
    <xf numFmtId="3" fontId="25" fillId="0" borderId="59" xfId="0" applyNumberFormat="1" applyFont="1" applyBorder="1"/>
    <xf numFmtId="3" fontId="25" fillId="0" borderId="43" xfId="0" applyNumberFormat="1" applyFont="1" applyBorder="1"/>
    <xf numFmtId="3" fontId="25" fillId="0" borderId="187" xfId="0" applyNumberFormat="1" applyFont="1" applyBorder="1"/>
    <xf numFmtId="0" fontId="16" fillId="0" borderId="0" xfId="0" applyFont="1" applyBorder="1" applyAlignment="1" applyProtection="1">
      <alignment horizontal="center" vertical="center"/>
      <protection locked="0"/>
    </xf>
    <xf numFmtId="0" fontId="56"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5" fillId="2" borderId="0" xfId="0" applyFont="1" applyFill="1" applyAlignment="1">
      <alignment horizontal="center"/>
    </xf>
    <xf numFmtId="0" fontId="0" fillId="2" borderId="0" xfId="0" applyFill="1" applyAlignment="1">
      <alignment horizontal="center"/>
    </xf>
    <xf numFmtId="0" fontId="27" fillId="0" borderId="44" xfId="0" applyFont="1" applyBorder="1" applyAlignment="1" applyProtection="1">
      <alignment horizontal="center" vertical="center" wrapText="1"/>
      <protection locked="0"/>
    </xf>
    <xf numFmtId="0" fontId="27" fillId="0" borderId="47" xfId="0" applyFont="1" applyBorder="1" applyAlignment="1" applyProtection="1">
      <alignment horizontal="center" vertical="center" wrapText="1"/>
      <protection locked="0"/>
    </xf>
    <xf numFmtId="0" fontId="50" fillId="0" borderId="24" xfId="0" applyFont="1" applyBorder="1" applyAlignment="1">
      <alignment horizontal="left" wrapText="1"/>
    </xf>
    <xf numFmtId="0" fontId="50" fillId="0" borderId="27" xfId="0" applyFont="1" applyBorder="1" applyAlignment="1">
      <alignment horizontal="left" wrapText="1"/>
    </xf>
    <xf numFmtId="0" fontId="51" fillId="0" borderId="24" xfId="0" applyFont="1" applyBorder="1" applyAlignment="1">
      <alignment horizontal="left" wrapText="1"/>
    </xf>
    <xf numFmtId="0" fontId="51" fillId="0" borderId="27" xfId="0" applyFont="1" applyBorder="1" applyAlignment="1">
      <alignment horizontal="left" wrapText="1"/>
    </xf>
    <xf numFmtId="0" fontId="17"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16" fillId="0" borderId="27" xfId="0" applyFont="1" applyBorder="1" applyAlignment="1" applyProtection="1">
      <alignment horizontal="center" vertical="center"/>
      <protection locked="0"/>
    </xf>
    <xf numFmtId="0" fontId="16" fillId="0" borderId="61" xfId="0" applyFont="1" applyBorder="1" applyAlignment="1" applyProtection="1">
      <alignment horizontal="center" vertical="center"/>
      <protection locked="0"/>
    </xf>
    <xf numFmtId="0" fontId="16" fillId="0" borderId="93"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36" fillId="0" borderId="0" xfId="0" applyFont="1" applyAlignment="1" applyProtection="1">
      <alignment horizontal="center"/>
      <protection locked="0"/>
    </xf>
    <xf numFmtId="0" fontId="23" fillId="0" borderId="0" xfId="0" applyFont="1" applyAlignment="1" applyProtection="1">
      <alignment horizontal="left" vertical="center"/>
      <protection locked="0"/>
    </xf>
    <xf numFmtId="0" fontId="36" fillId="0" borderId="0" xfId="0" applyFont="1" applyAlignment="1" applyProtection="1">
      <alignment horizontal="center" vertical="center"/>
      <protection locked="0"/>
    </xf>
    <xf numFmtId="0" fontId="18" fillId="0" borderId="85" xfId="0" applyFont="1" applyBorder="1" applyAlignment="1" applyProtection="1">
      <alignment horizontal="left" vertical="center" wrapText="1"/>
      <protection locked="0"/>
    </xf>
    <xf numFmtId="0" fontId="18" fillId="0" borderId="60" xfId="0" applyFont="1" applyBorder="1" applyAlignment="1" applyProtection="1">
      <alignment horizontal="left" vertical="center" wrapText="1"/>
      <protection locked="0"/>
    </xf>
    <xf numFmtId="0" fontId="18" fillId="0" borderId="58" xfId="0" applyFont="1" applyBorder="1" applyAlignment="1" applyProtection="1">
      <alignment horizontal="left" vertical="center" wrapText="1"/>
      <protection locked="0"/>
    </xf>
    <xf numFmtId="0" fontId="18" fillId="0" borderId="135" xfId="0" applyFont="1" applyBorder="1" applyAlignment="1" applyProtection="1">
      <alignment horizontal="left" vertical="center" wrapText="1"/>
      <protection locked="0"/>
    </xf>
    <xf numFmtId="0" fontId="18" fillId="0" borderId="52" xfId="0" applyFont="1" applyBorder="1" applyAlignment="1" applyProtection="1">
      <alignment horizontal="left" vertical="center"/>
      <protection locked="0"/>
    </xf>
    <xf numFmtId="0" fontId="18" fillId="0" borderId="16" xfId="0" applyFont="1" applyBorder="1" applyAlignment="1" applyProtection="1">
      <alignment horizontal="left" vertical="center"/>
      <protection locked="0"/>
    </xf>
    <xf numFmtId="0" fontId="18" fillId="0" borderId="69" xfId="0" applyFont="1" applyBorder="1" applyAlignment="1" applyProtection="1">
      <alignment horizontal="left" vertical="center" wrapText="1"/>
      <protection locked="0"/>
    </xf>
    <xf numFmtId="0" fontId="18" fillId="0" borderId="61" xfId="0" applyFont="1" applyBorder="1" applyAlignment="1" applyProtection="1">
      <alignment horizontal="left" vertical="center" wrapText="1"/>
      <protection locked="0"/>
    </xf>
    <xf numFmtId="0" fontId="18" fillId="0" borderId="78" xfId="0" applyFont="1" applyBorder="1" applyAlignment="1" applyProtection="1">
      <alignment horizontal="left" vertical="center" wrapText="1"/>
      <protection locked="0"/>
    </xf>
    <xf numFmtId="0" fontId="18" fillId="0" borderId="93" xfId="0" applyFont="1" applyBorder="1" applyAlignment="1" applyProtection="1">
      <alignment horizontal="left" vertical="center" wrapText="1"/>
      <protection locked="0"/>
    </xf>
    <xf numFmtId="0" fontId="18" fillId="0" borderId="24" xfId="0" applyFont="1" applyBorder="1" applyAlignment="1" applyProtection="1">
      <alignment horizontal="left" vertical="center"/>
      <protection locked="0"/>
    </xf>
    <xf numFmtId="0" fontId="18" fillId="0" borderId="17" xfId="0" applyFont="1" applyBorder="1" applyAlignment="1" applyProtection="1">
      <alignment horizontal="left" vertical="center"/>
      <protection locked="0"/>
    </xf>
    <xf numFmtId="0" fontId="17" fillId="0" borderId="202" xfId="0" applyFont="1" applyBorder="1" applyAlignment="1" applyProtection="1">
      <alignment horizontal="center" vertical="center" wrapText="1"/>
      <protection locked="0"/>
    </xf>
    <xf numFmtId="0" fontId="17" fillId="0" borderId="143" xfId="0" applyFont="1" applyBorder="1" applyAlignment="1" applyProtection="1">
      <alignment horizontal="center" vertical="center" wrapText="1"/>
      <protection locked="0"/>
    </xf>
    <xf numFmtId="0" fontId="17" fillId="0" borderId="142" xfId="0" applyFont="1" applyBorder="1" applyAlignment="1" applyProtection="1">
      <alignment horizontal="center" vertical="center"/>
      <protection locked="0"/>
    </xf>
    <xf numFmtId="0" fontId="17" fillId="0" borderId="203" xfId="0" applyFont="1" applyBorder="1" applyAlignment="1" applyProtection="1">
      <alignment horizontal="center" vertical="center"/>
      <protection locked="0"/>
    </xf>
    <xf numFmtId="0" fontId="17" fillId="0" borderId="96" xfId="0" applyFont="1" applyBorder="1" applyAlignment="1" applyProtection="1">
      <alignment horizontal="center" vertical="center"/>
      <protection locked="0"/>
    </xf>
    <xf numFmtId="0" fontId="17" fillId="0" borderId="96" xfId="0" applyFont="1" applyBorder="1" applyAlignment="1" applyProtection="1">
      <alignment horizontal="center" vertical="center" wrapText="1"/>
      <protection locked="0"/>
    </xf>
    <xf numFmtId="0" fontId="17" fillId="0" borderId="33" xfId="0" applyFont="1" applyBorder="1" applyAlignment="1" applyProtection="1">
      <alignment horizontal="center" vertical="center" wrapText="1"/>
      <protection locked="0"/>
    </xf>
    <xf numFmtId="0" fontId="16" fillId="0" borderId="0" xfId="0" applyFont="1" applyAlignment="1" applyProtection="1">
      <alignment vertical="center"/>
      <protection locked="0"/>
    </xf>
    <xf numFmtId="0" fontId="16"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6" fillId="0" borderId="0" xfId="0" applyFont="1" applyAlignment="1" applyProtection="1">
      <alignment horizontal="left" vertical="center" wrapText="1"/>
      <protection locked="0"/>
    </xf>
    <xf numFmtId="0" fontId="44" fillId="0" borderId="0" xfId="0" applyFont="1" applyBorder="1" applyAlignment="1" applyProtection="1">
      <alignment horizontal="left" vertical="center" wrapText="1"/>
      <protection locked="0"/>
    </xf>
    <xf numFmtId="0" fontId="44" fillId="0" borderId="0" xfId="0" applyFont="1" applyAlignment="1" applyProtection="1">
      <alignment horizontal="left" vertical="center" wrapText="1"/>
      <protection locked="0"/>
    </xf>
    <xf numFmtId="49" fontId="18" fillId="0" borderId="0" xfId="0" applyNumberFormat="1" applyFont="1" applyAlignment="1" applyProtection="1">
      <alignment horizontal="left" vertical="center"/>
      <protection locked="0"/>
    </xf>
    <xf numFmtId="0" fontId="17" fillId="0" borderId="0" xfId="0" applyFont="1" applyAlignment="1" applyProtection="1">
      <alignment horizontal="left" vertical="center" wrapText="1"/>
      <protection locked="0"/>
    </xf>
    <xf numFmtId="0" fontId="18" fillId="0" borderId="175" xfId="0" applyFont="1" applyBorder="1" applyAlignment="1" applyProtection="1">
      <alignment horizontal="left" vertical="center" wrapText="1"/>
      <protection locked="0"/>
    </xf>
    <xf numFmtId="0" fontId="18" fillId="0" borderId="116" xfId="0" applyFont="1" applyBorder="1" applyAlignment="1" applyProtection="1">
      <alignment horizontal="left" vertical="center" wrapText="1"/>
      <protection locked="0"/>
    </xf>
    <xf numFmtId="0" fontId="18" fillId="0" borderId="117" xfId="0" applyFont="1" applyBorder="1" applyAlignment="1" applyProtection="1">
      <alignment horizontal="left" vertical="center"/>
      <protection locked="0"/>
    </xf>
    <xf numFmtId="0" fontId="18" fillId="0" borderId="136" xfId="0" applyFont="1" applyBorder="1" applyAlignment="1" applyProtection="1">
      <alignment horizontal="left" vertical="center"/>
      <protection locked="0"/>
    </xf>
    <xf numFmtId="0" fontId="18" fillId="0" borderId="88" xfId="0" applyFont="1" applyBorder="1" applyAlignment="1" applyProtection="1">
      <alignment horizontal="left" vertical="center"/>
      <protection locked="0"/>
    </xf>
    <xf numFmtId="0" fontId="18" fillId="0" borderId="138" xfId="0" applyFont="1" applyBorder="1" applyAlignment="1" applyProtection="1">
      <alignment horizontal="left" vertical="center"/>
      <protection locked="0"/>
    </xf>
    <xf numFmtId="0" fontId="22" fillId="0" borderId="1" xfId="0" applyFont="1" applyBorder="1" applyAlignment="1" applyProtection="1">
      <alignment horizontal="center" vertical="center" wrapText="1"/>
      <protection locked="0"/>
    </xf>
    <xf numFmtId="0" fontId="17" fillId="0" borderId="0" xfId="0" applyFont="1" applyAlignment="1" applyProtection="1">
      <alignment horizontal="justify" vertical="center" wrapText="1"/>
      <protection locked="0"/>
    </xf>
    <xf numFmtId="0" fontId="18" fillId="0" borderId="219" xfId="0" applyFont="1" applyBorder="1" applyAlignment="1" applyProtection="1">
      <alignment horizontal="left" vertical="center"/>
      <protection locked="0"/>
    </xf>
    <xf numFmtId="0" fontId="17" fillId="0" borderId="0" xfId="0" applyFont="1" applyAlignment="1" applyProtection="1">
      <alignment horizontal="center" vertical="center" wrapText="1"/>
      <protection locked="0"/>
    </xf>
    <xf numFmtId="0" fontId="16" fillId="0" borderId="0" xfId="0" applyFont="1" applyAlignment="1" applyProtection="1">
      <alignment horizontal="justify" vertical="center" wrapText="1"/>
      <protection locked="0"/>
    </xf>
    <xf numFmtId="0" fontId="26" fillId="0" borderId="0" xfId="0" applyFont="1" applyAlignment="1" applyProtection="1">
      <alignment horizontal="center" vertical="center"/>
      <protection locked="0"/>
    </xf>
    <xf numFmtId="0" fontId="44" fillId="0" borderId="0" xfId="0" applyFont="1" applyBorder="1" applyAlignment="1" applyProtection="1">
      <alignment horizontal="center" vertical="center" wrapText="1"/>
      <protection locked="0"/>
    </xf>
    <xf numFmtId="0" fontId="17" fillId="0" borderId="6" xfId="0" applyFont="1" applyBorder="1" applyAlignment="1" applyProtection="1">
      <alignment horizontal="left" vertical="center"/>
      <protection locked="0"/>
    </xf>
    <xf numFmtId="0" fontId="17" fillId="0" borderId="131" xfId="0" applyFont="1" applyBorder="1" applyAlignment="1" applyProtection="1">
      <alignment horizontal="center" vertical="center" wrapText="1"/>
      <protection locked="0"/>
    </xf>
    <xf numFmtId="0" fontId="17" fillId="0" borderId="132" xfId="0" applyFont="1" applyBorder="1" applyAlignment="1" applyProtection="1">
      <alignment horizontal="center" vertical="center" wrapText="1"/>
      <protection locked="0"/>
    </xf>
    <xf numFmtId="0" fontId="17" fillId="0" borderId="218" xfId="0" applyFont="1" applyBorder="1" applyAlignment="1" applyProtection="1">
      <alignment horizontal="center" vertical="center" wrapText="1"/>
      <protection locked="0"/>
    </xf>
    <xf numFmtId="0" fontId="17" fillId="0" borderId="173" xfId="0" applyFont="1" applyBorder="1" applyAlignment="1" applyProtection="1">
      <alignment horizontal="center" vertical="center"/>
      <protection locked="0"/>
    </xf>
    <xf numFmtId="0" fontId="17" fillId="0" borderId="132" xfId="0" applyFont="1" applyBorder="1" applyAlignment="1" applyProtection="1">
      <alignment horizontal="center" vertical="center"/>
      <protection locked="0"/>
    </xf>
    <xf numFmtId="0" fontId="17" fillId="0" borderId="174" xfId="0" applyFont="1" applyBorder="1" applyAlignment="1" applyProtection="1">
      <alignment horizontal="center" vertical="center"/>
      <protection locked="0"/>
    </xf>
    <xf numFmtId="0" fontId="17" fillId="0" borderId="32" xfId="0" applyFont="1" applyBorder="1" applyAlignment="1" applyProtection="1">
      <alignment horizontal="center" vertical="center" wrapText="1"/>
      <protection locked="0"/>
    </xf>
    <xf numFmtId="0" fontId="17" fillId="0" borderId="133" xfId="0" applyFont="1" applyBorder="1" applyAlignment="1" applyProtection="1">
      <alignment horizontal="center" vertical="center" wrapText="1"/>
      <protection locked="0"/>
    </xf>
    <xf numFmtId="0" fontId="16" fillId="0" borderId="160" xfId="0" applyFont="1" applyBorder="1" applyAlignment="1" applyProtection="1">
      <alignment horizontal="left" vertical="center" wrapText="1"/>
      <protection locked="0"/>
    </xf>
    <xf numFmtId="0" fontId="16" fillId="0" borderId="161" xfId="0" applyFont="1" applyBorder="1" applyAlignment="1" applyProtection="1">
      <alignment horizontal="left" vertical="center" wrapText="1"/>
      <protection locked="0"/>
    </xf>
    <xf numFmtId="3" fontId="18" fillId="0" borderId="161" xfId="0" applyNumberFormat="1" applyFont="1" applyBorder="1" applyAlignment="1" applyProtection="1">
      <alignment horizontal="center" vertical="center"/>
      <protection locked="0"/>
    </xf>
    <xf numFmtId="3" fontId="18" fillId="0" borderId="81" xfId="0" applyNumberFormat="1" applyFont="1" applyBorder="1" applyAlignment="1" applyProtection="1">
      <alignment horizontal="center" vertical="center"/>
      <protection locked="0"/>
    </xf>
    <xf numFmtId="0" fontId="17" fillId="0" borderId="149" xfId="0" applyFont="1" applyBorder="1" applyAlignment="1" applyProtection="1">
      <alignment horizontal="center" vertical="center" wrapText="1"/>
      <protection locked="0"/>
    </xf>
    <xf numFmtId="0" fontId="17" fillId="0" borderId="150" xfId="0" applyFont="1" applyBorder="1" applyAlignment="1" applyProtection="1">
      <alignment horizontal="center" vertical="center" wrapText="1"/>
      <protection locked="0"/>
    </xf>
    <xf numFmtId="0" fontId="17" fillId="0" borderId="184" xfId="0" applyFont="1" applyBorder="1" applyAlignment="1" applyProtection="1">
      <alignment horizontal="center" vertical="center" wrapText="1"/>
      <protection locked="0"/>
    </xf>
    <xf numFmtId="0" fontId="18" fillId="0" borderId="154" xfId="0" applyFont="1" applyBorder="1" applyAlignment="1" applyProtection="1">
      <alignment horizontal="center" vertical="center" wrapText="1"/>
      <protection locked="0"/>
    </xf>
    <xf numFmtId="0" fontId="18" fillId="0" borderId="73" xfId="0" applyFont="1" applyBorder="1" applyAlignment="1" applyProtection="1">
      <alignment horizontal="center" vertical="center" wrapText="1"/>
      <protection locked="0"/>
    </xf>
    <xf numFmtId="0" fontId="18" fillId="0" borderId="99" xfId="0" applyFont="1" applyBorder="1" applyAlignment="1" applyProtection="1">
      <alignment horizontal="center" vertical="center" wrapText="1"/>
      <protection locked="0"/>
    </xf>
    <xf numFmtId="0" fontId="18" fillId="0" borderId="15" xfId="0" applyFont="1" applyBorder="1" applyAlignment="1" applyProtection="1">
      <alignment horizontal="center" vertical="center" wrapText="1"/>
      <protection locked="0"/>
    </xf>
    <xf numFmtId="0" fontId="18" fillId="0" borderId="39" xfId="0" applyFont="1" applyBorder="1" applyAlignment="1" applyProtection="1">
      <alignment horizontal="center" vertical="center" wrapText="1"/>
      <protection locked="0"/>
    </xf>
    <xf numFmtId="0" fontId="18" fillId="0" borderId="40" xfId="0" applyFont="1" applyBorder="1" applyAlignment="1" applyProtection="1">
      <alignment horizontal="center" vertical="center" wrapText="1"/>
      <protection locked="0"/>
    </xf>
    <xf numFmtId="0" fontId="17" fillId="0" borderId="150" xfId="0" applyFont="1" applyBorder="1" applyAlignment="1" applyProtection="1">
      <alignment horizontal="center" vertical="center"/>
      <protection locked="0"/>
    </xf>
    <xf numFmtId="0" fontId="17" fillId="0" borderId="148" xfId="0" applyFont="1" applyBorder="1" applyAlignment="1" applyProtection="1">
      <alignment horizontal="center" vertical="center" wrapText="1"/>
      <protection locked="0"/>
    </xf>
    <xf numFmtId="0" fontId="18" fillId="0" borderId="154" xfId="0" applyFont="1" applyBorder="1" applyAlignment="1" applyProtection="1">
      <alignment horizontal="center" vertical="center"/>
      <protection locked="0"/>
    </xf>
    <xf numFmtId="0" fontId="18" fillId="0" borderId="73" xfId="0" applyFont="1" applyBorder="1" applyAlignment="1" applyProtection="1">
      <alignment horizontal="center" vertical="center"/>
      <protection locked="0"/>
    </xf>
    <xf numFmtId="0" fontId="18" fillId="0" borderId="74" xfId="0" applyFont="1" applyBorder="1" applyAlignment="1" applyProtection="1">
      <alignment horizontal="center" vertical="center"/>
      <protection locked="0"/>
    </xf>
    <xf numFmtId="3" fontId="18" fillId="0" borderId="54" xfId="0" applyNumberFormat="1" applyFont="1" applyBorder="1" applyAlignment="1" applyProtection="1">
      <alignment horizontal="center" vertical="center"/>
      <protection locked="0"/>
    </xf>
    <xf numFmtId="3" fontId="18" fillId="0" borderId="73" xfId="0" applyNumberFormat="1" applyFont="1" applyBorder="1" applyAlignment="1" applyProtection="1">
      <alignment horizontal="center" vertical="center"/>
      <protection locked="0"/>
    </xf>
    <xf numFmtId="3" fontId="18" fillId="0" borderId="99" xfId="0" applyNumberFormat="1" applyFont="1" applyBorder="1" applyAlignment="1" applyProtection="1">
      <alignment horizontal="center" vertical="center"/>
      <protection locked="0"/>
    </xf>
    <xf numFmtId="0" fontId="17" fillId="0" borderId="0" xfId="0" applyFont="1" applyBorder="1" applyAlignment="1" applyProtection="1">
      <alignment horizontal="justify" vertical="center" wrapText="1"/>
      <protection locked="0"/>
    </xf>
    <xf numFmtId="0" fontId="18" fillId="0" borderId="0" xfId="0" applyFont="1" applyBorder="1" applyAlignment="1" applyProtection="1">
      <alignment horizontal="justify" vertical="center"/>
      <protection locked="0"/>
    </xf>
    <xf numFmtId="0" fontId="16" fillId="0" borderId="13" xfId="0" applyFont="1" applyBorder="1" applyAlignment="1" applyProtection="1">
      <alignment horizontal="left" vertical="center" wrapText="1"/>
      <protection locked="0"/>
    </xf>
    <xf numFmtId="0" fontId="16" fillId="0" borderId="100" xfId="0" applyFont="1" applyBorder="1" applyAlignment="1" applyProtection="1">
      <alignment horizontal="left" vertical="center" wrapText="1"/>
      <protection locked="0"/>
    </xf>
    <xf numFmtId="3" fontId="18" fillId="0" borderId="100" xfId="0" applyNumberFormat="1" applyFont="1" applyBorder="1" applyAlignment="1" applyProtection="1">
      <alignment horizontal="center" vertical="center"/>
      <protection locked="0"/>
    </xf>
    <xf numFmtId="3" fontId="18" fillId="0" borderId="78" xfId="0" applyNumberFormat="1" applyFont="1" applyBorder="1" applyAlignment="1" applyProtection="1">
      <alignment horizontal="center" vertical="center"/>
      <protection locked="0"/>
    </xf>
    <xf numFmtId="0" fontId="16" fillId="0" borderId="15" xfId="0" applyFont="1" applyBorder="1" applyAlignment="1" applyProtection="1">
      <alignment horizontal="left" vertical="center" wrapText="1"/>
      <protection locked="0"/>
    </xf>
    <xf numFmtId="0" fontId="16" fillId="0" borderId="39" xfId="0" applyFont="1" applyBorder="1" applyAlignment="1" applyProtection="1">
      <alignment horizontal="left" vertical="center" wrapText="1"/>
      <protection locked="0"/>
    </xf>
    <xf numFmtId="3" fontId="18" fillId="0" borderId="39" xfId="0" applyNumberFormat="1" applyFont="1" applyBorder="1" applyAlignment="1" applyProtection="1">
      <alignment horizontal="center" vertical="center"/>
      <protection locked="0"/>
    </xf>
    <xf numFmtId="3" fontId="18" fillId="0" borderId="77" xfId="0" applyNumberFormat="1" applyFont="1" applyBorder="1" applyAlignment="1" applyProtection="1">
      <alignment horizontal="center" vertical="center"/>
      <protection locked="0"/>
    </xf>
    <xf numFmtId="0" fontId="18" fillId="0" borderId="162"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3" fontId="18" fillId="0" borderId="74" xfId="0" applyNumberFormat="1" applyFont="1" applyBorder="1" applyAlignment="1" applyProtection="1">
      <alignment horizontal="center" vertical="center"/>
      <protection locked="0"/>
    </xf>
    <xf numFmtId="3" fontId="18" fillId="0" borderId="91" xfId="0" applyNumberFormat="1" applyFont="1" applyBorder="1" applyAlignment="1" applyProtection="1">
      <alignment horizontal="center" vertical="center"/>
      <protection locked="0"/>
    </xf>
    <xf numFmtId="0" fontId="34" fillId="0" borderId="91" xfId="0" applyFont="1" applyBorder="1" applyAlignment="1">
      <alignment horizontal="center" vertical="center"/>
    </xf>
    <xf numFmtId="0" fontId="34" fillId="0" borderId="35" xfId="0" applyFont="1" applyBorder="1" applyAlignment="1">
      <alignment horizontal="center" vertical="center"/>
    </xf>
    <xf numFmtId="0" fontId="18" fillId="0" borderId="69" xfId="0" applyFont="1" applyBorder="1" applyAlignment="1" applyProtection="1">
      <alignment horizontal="center" vertical="center"/>
      <protection locked="0"/>
    </xf>
    <xf numFmtId="0" fontId="18" fillId="0" borderId="61" xfId="0" applyFont="1" applyBorder="1" applyAlignment="1" applyProtection="1">
      <alignment horizontal="center" vertical="center"/>
      <protection locked="0"/>
    </xf>
    <xf numFmtId="0" fontId="18" fillId="0" borderId="114" xfId="0" applyFont="1" applyBorder="1" applyAlignment="1" applyProtection="1">
      <alignment horizontal="center" vertical="center"/>
      <protection locked="0"/>
    </xf>
    <xf numFmtId="3" fontId="18" fillId="0" borderId="61" xfId="0" applyNumberFormat="1" applyFont="1" applyBorder="1" applyAlignment="1" applyProtection="1">
      <alignment horizontal="center" vertical="center"/>
      <protection locked="0"/>
    </xf>
    <xf numFmtId="0" fontId="34" fillId="0" borderId="61" xfId="0" applyFont="1" applyBorder="1" applyAlignment="1">
      <alignment horizontal="center" vertical="center"/>
    </xf>
    <xf numFmtId="0" fontId="34" fillId="0" borderId="115" xfId="0" applyFont="1" applyBorder="1" applyAlignment="1">
      <alignment horizontal="center" vertical="center"/>
    </xf>
    <xf numFmtId="0" fontId="17" fillId="0" borderId="144" xfId="0" applyFont="1" applyBorder="1" applyAlignment="1" applyProtection="1">
      <alignment horizontal="center" vertical="center" wrapText="1"/>
      <protection locked="0"/>
    </xf>
    <xf numFmtId="0" fontId="17" fillId="0" borderId="142" xfId="0" applyFont="1" applyBorder="1" applyAlignment="1" applyProtection="1">
      <alignment horizontal="center" vertical="center" wrapText="1"/>
      <protection locked="0"/>
    </xf>
    <xf numFmtId="0" fontId="0" fillId="0" borderId="143" xfId="0" applyBorder="1" applyAlignment="1">
      <alignment horizontal="center" vertical="center"/>
    </xf>
    <xf numFmtId="0" fontId="0" fillId="0" borderId="206" xfId="0" applyBorder="1" applyAlignment="1">
      <alignment horizontal="center" vertical="center"/>
    </xf>
    <xf numFmtId="0" fontId="18" fillId="0" borderId="13" xfId="0" applyFont="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78" xfId="0" applyFont="1" applyBorder="1" applyAlignment="1" applyProtection="1">
      <alignment horizontal="center" vertical="center"/>
      <protection locked="0"/>
    </xf>
    <xf numFmtId="3" fontId="18" fillId="0" borderId="59" xfId="0" applyNumberFormat="1" applyFont="1" applyBorder="1" applyAlignment="1" applyProtection="1">
      <alignment horizontal="center" vertical="center"/>
      <protection locked="0"/>
    </xf>
    <xf numFmtId="3" fontId="18" fillId="0" borderId="101" xfId="0" applyNumberFormat="1"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3" fontId="18" fillId="0" borderId="57" xfId="0" applyNumberFormat="1" applyFont="1" applyBorder="1" applyAlignment="1" applyProtection="1">
      <alignment horizontal="center" vertical="center"/>
      <protection locked="0"/>
    </xf>
    <xf numFmtId="3" fontId="18" fillId="0" borderId="40" xfId="0" applyNumberFormat="1" applyFont="1" applyBorder="1" applyAlignment="1" applyProtection="1">
      <alignment horizontal="center" vertical="center"/>
      <protection locked="0"/>
    </xf>
    <xf numFmtId="0" fontId="21" fillId="0" borderId="13" xfId="0" applyFont="1" applyBorder="1" applyAlignment="1" applyProtection="1">
      <alignment horizontal="left" vertical="center" wrapText="1"/>
      <protection locked="0"/>
    </xf>
    <xf numFmtId="0" fontId="21" fillId="0" borderId="100" xfId="0" applyFont="1" applyBorder="1" applyAlignment="1" applyProtection="1">
      <alignment horizontal="left" vertical="center" wrapText="1"/>
      <protection locked="0"/>
    </xf>
    <xf numFmtId="0" fontId="21" fillId="0" borderId="154" xfId="0" applyFont="1" applyBorder="1" applyAlignment="1" applyProtection="1">
      <alignment horizontal="left" vertical="center" wrapText="1"/>
      <protection locked="0"/>
    </xf>
    <xf numFmtId="0" fontId="21" fillId="0" borderId="73" xfId="0" applyFont="1" applyBorder="1" applyAlignment="1" applyProtection="1">
      <alignment horizontal="left" vertical="center" wrapText="1"/>
      <protection locked="0"/>
    </xf>
    <xf numFmtId="0" fontId="18" fillId="0" borderId="175" xfId="0" applyFont="1" applyBorder="1" applyAlignment="1" applyProtection="1">
      <alignment horizontal="center" vertical="center"/>
      <protection locked="0"/>
    </xf>
    <xf numFmtId="0" fontId="18" fillId="0" borderId="116" xfId="0" applyFont="1" applyBorder="1" applyAlignment="1" applyProtection="1">
      <alignment horizontal="center" vertical="center"/>
      <protection locked="0"/>
    </xf>
    <xf numFmtId="0" fontId="18" fillId="0" borderId="176" xfId="0" applyFont="1" applyBorder="1" applyAlignment="1" applyProtection="1">
      <alignment horizontal="center" vertical="center"/>
      <protection locked="0"/>
    </xf>
    <xf numFmtId="3" fontId="18" fillId="0" borderId="117" xfId="0" applyNumberFormat="1" applyFont="1" applyBorder="1" applyAlignment="1" applyProtection="1">
      <alignment horizontal="center" vertical="center"/>
      <protection locked="0"/>
    </xf>
    <xf numFmtId="3" fontId="18" fillId="0" borderId="116" xfId="0" applyNumberFormat="1" applyFont="1" applyBorder="1" applyAlignment="1" applyProtection="1">
      <alignment horizontal="center" vertical="center"/>
      <protection locked="0"/>
    </xf>
    <xf numFmtId="0" fontId="34" fillId="0" borderId="116" xfId="0" applyFont="1" applyBorder="1" applyAlignment="1">
      <alignment horizontal="center" vertical="center"/>
    </xf>
    <xf numFmtId="0" fontId="34" fillId="0" borderId="118" xfId="0" applyFont="1" applyBorder="1" applyAlignment="1">
      <alignment horizontal="center" vertical="center"/>
    </xf>
    <xf numFmtId="3" fontId="18" fillId="0" borderId="27" xfId="0" applyNumberFormat="1" applyFont="1" applyBorder="1" applyAlignment="1" applyProtection="1">
      <alignment horizontal="center" vertical="center"/>
      <protection locked="0"/>
    </xf>
    <xf numFmtId="3" fontId="18" fillId="0" borderId="115" xfId="0" applyNumberFormat="1" applyFont="1" applyBorder="1" applyAlignment="1" applyProtection="1">
      <alignment horizontal="center" vertical="center"/>
      <protection locked="0"/>
    </xf>
    <xf numFmtId="0" fontId="21" fillId="0" borderId="15" xfId="0" applyFont="1" applyBorder="1" applyAlignment="1" applyProtection="1">
      <alignment horizontal="left" vertical="center" wrapText="1"/>
      <protection locked="0"/>
    </xf>
    <xf numFmtId="0" fontId="21" fillId="0" borderId="39" xfId="0" applyFont="1" applyBorder="1" applyAlignment="1" applyProtection="1">
      <alignment horizontal="left" vertical="center" wrapText="1"/>
      <protection locked="0"/>
    </xf>
    <xf numFmtId="3" fontId="18" fillId="0" borderId="137" xfId="0" applyNumberFormat="1" applyFont="1" applyBorder="1" applyAlignment="1" applyProtection="1">
      <alignment horizontal="center" vertical="center"/>
      <protection locked="0"/>
    </xf>
    <xf numFmtId="3" fontId="18" fillId="0" borderId="118" xfId="0" applyNumberFormat="1" applyFont="1" applyBorder="1" applyAlignment="1" applyProtection="1">
      <alignment horizontal="center" vertical="center"/>
      <protection locked="0"/>
    </xf>
    <xf numFmtId="0" fontId="18" fillId="0" borderId="117" xfId="0" applyFont="1" applyBorder="1" applyAlignment="1" applyProtection="1">
      <alignment horizontal="center" vertical="center"/>
      <protection locked="0"/>
    </xf>
    <xf numFmtId="0" fontId="17" fillId="0" borderId="0" xfId="0" applyFont="1" applyAlignment="1" applyProtection="1">
      <alignment horizontal="justify" vertical="top" wrapText="1"/>
      <protection locked="0"/>
    </xf>
    <xf numFmtId="0" fontId="0" fillId="0" borderId="144" xfId="0" applyBorder="1" applyAlignment="1">
      <alignment horizontal="center" vertical="center" wrapText="1"/>
    </xf>
    <xf numFmtId="0" fontId="17" fillId="0" borderId="206" xfId="0" applyFont="1" applyBorder="1" applyAlignment="1" applyProtection="1">
      <alignment horizontal="center" vertical="center" wrapText="1"/>
      <protection locked="0"/>
    </xf>
    <xf numFmtId="0" fontId="19" fillId="0" borderId="69" xfId="0" applyFont="1" applyBorder="1" applyAlignment="1" applyProtection="1">
      <alignment horizontal="center" vertical="center"/>
      <protection locked="0"/>
    </xf>
    <xf numFmtId="0" fontId="19" fillId="0" borderId="61" xfId="0" applyFont="1" applyBorder="1" applyAlignment="1" applyProtection="1">
      <alignment horizontal="center" vertical="center"/>
      <protection locked="0"/>
    </xf>
    <xf numFmtId="0" fontId="19" fillId="0" borderId="78"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19" fillId="0" borderId="114" xfId="0" applyFont="1" applyBorder="1" applyAlignment="1" applyProtection="1">
      <alignment horizontal="center" vertical="center" wrapText="1"/>
      <protection locked="0"/>
    </xf>
    <xf numFmtId="0" fontId="19" fillId="0" borderId="78" xfId="0" applyFont="1" applyBorder="1" applyAlignment="1" applyProtection="1">
      <alignment horizontal="center" vertical="center"/>
      <protection locked="0"/>
    </xf>
    <xf numFmtId="0" fontId="19" fillId="0" borderId="114" xfId="0" applyFont="1" applyBorder="1" applyAlignment="1" applyProtection="1">
      <alignment horizontal="center" vertical="center"/>
      <protection locked="0"/>
    </xf>
    <xf numFmtId="0" fontId="18" fillId="0" borderId="69" xfId="0" applyFont="1" applyBorder="1" applyAlignment="1" applyProtection="1">
      <alignment horizontal="center" vertical="center" wrapText="1"/>
      <protection locked="0"/>
    </xf>
    <xf numFmtId="0" fontId="18" fillId="0" borderId="61" xfId="0" applyFont="1" applyBorder="1" applyAlignment="1" applyProtection="1">
      <alignment horizontal="center" vertical="center" wrapText="1"/>
      <protection locked="0"/>
    </xf>
    <xf numFmtId="0" fontId="18" fillId="0" borderId="78" xfId="0" applyFont="1" applyBorder="1" applyAlignment="1" applyProtection="1">
      <alignment horizontal="center" vertical="center" wrapText="1"/>
      <protection locked="0"/>
    </xf>
    <xf numFmtId="0" fontId="34" fillId="0" borderId="114" xfId="0" applyFont="1" applyBorder="1" applyAlignment="1">
      <alignment horizontal="center" vertical="center" wrapText="1"/>
    </xf>
    <xf numFmtId="0" fontId="34" fillId="0" borderId="114" xfId="0" applyFont="1" applyBorder="1" applyAlignment="1">
      <alignment vertical="center" wrapText="1"/>
    </xf>
    <xf numFmtId="0" fontId="18" fillId="0" borderId="114" xfId="0" applyFont="1" applyBorder="1" applyAlignment="1" applyProtection="1">
      <alignment horizontal="center" vertical="center" wrapText="1"/>
      <protection locked="0"/>
    </xf>
    <xf numFmtId="0" fontId="18" fillId="0" borderId="115" xfId="0" applyFont="1" applyBorder="1" applyAlignment="1" applyProtection="1">
      <alignment horizontal="center" vertical="center" wrapText="1"/>
      <protection locked="0"/>
    </xf>
    <xf numFmtId="0" fontId="18" fillId="0" borderId="175" xfId="0" applyFont="1" applyBorder="1" applyAlignment="1" applyProtection="1">
      <alignment horizontal="center" vertical="center" wrapText="1"/>
      <protection locked="0"/>
    </xf>
    <xf numFmtId="0" fontId="18" fillId="0" borderId="116" xfId="0" applyFont="1" applyBorder="1" applyAlignment="1" applyProtection="1">
      <alignment horizontal="center" vertical="center" wrapText="1"/>
      <protection locked="0"/>
    </xf>
    <xf numFmtId="0" fontId="18" fillId="0" borderId="117" xfId="0" applyFont="1" applyBorder="1" applyAlignment="1" applyProtection="1">
      <alignment horizontal="center" vertical="center" wrapText="1"/>
      <protection locked="0"/>
    </xf>
    <xf numFmtId="0" fontId="34" fillId="0" borderId="176" xfId="0" applyFont="1" applyBorder="1" applyAlignment="1">
      <alignment horizontal="center" vertical="center" wrapText="1"/>
    </xf>
    <xf numFmtId="0" fontId="34" fillId="0" borderId="176" xfId="0" applyFont="1" applyBorder="1" applyAlignment="1">
      <alignment vertical="center" wrapText="1"/>
    </xf>
    <xf numFmtId="0" fontId="18" fillId="0" borderId="176" xfId="0" applyFont="1" applyBorder="1" applyAlignment="1" applyProtection="1">
      <alignment horizontal="center" vertical="center" wrapText="1"/>
      <protection locked="0"/>
    </xf>
    <xf numFmtId="0" fontId="18" fillId="0" borderId="118" xfId="0" applyFont="1" applyBorder="1" applyAlignment="1" applyProtection="1">
      <alignment horizontal="center" vertical="center" wrapText="1"/>
      <protection locked="0"/>
    </xf>
    <xf numFmtId="0" fontId="18" fillId="0" borderId="85" xfId="0" applyFont="1" applyBorder="1" applyAlignment="1" applyProtection="1">
      <alignment horizontal="center" vertical="center" wrapText="1"/>
      <protection locked="0"/>
    </xf>
    <xf numFmtId="0" fontId="18" fillId="0" borderId="60" xfId="0" applyFont="1" applyBorder="1" applyAlignment="1" applyProtection="1">
      <alignment horizontal="center" vertical="center" wrapText="1"/>
      <protection locked="0"/>
    </xf>
    <xf numFmtId="0" fontId="18" fillId="0" borderId="74" xfId="0" applyFont="1" applyBorder="1" applyAlignment="1" applyProtection="1">
      <alignment horizontal="center" vertical="center" wrapText="1"/>
      <protection locked="0"/>
    </xf>
    <xf numFmtId="0" fontId="34" fillId="0" borderId="34" xfId="0" applyFont="1" applyBorder="1" applyAlignment="1">
      <alignment horizontal="center" vertical="center" wrapText="1"/>
    </xf>
    <xf numFmtId="0" fontId="34" fillId="0" borderId="34" xfId="0" applyFont="1" applyBorder="1" applyAlignment="1">
      <alignment vertical="center" wrapText="1"/>
    </xf>
    <xf numFmtId="0" fontId="18" fillId="0" borderId="58" xfId="0" applyFont="1" applyBorder="1" applyAlignment="1" applyProtection="1">
      <alignment horizontal="center" vertical="center" wrapText="1"/>
      <protection locked="0"/>
    </xf>
    <xf numFmtId="0" fontId="18" fillId="0" borderId="130" xfId="0" applyFont="1" applyBorder="1" applyAlignment="1" applyProtection="1">
      <alignment horizontal="center" vertical="center" wrapText="1"/>
      <protection locked="0"/>
    </xf>
    <xf numFmtId="0" fontId="18" fillId="0" borderId="129" xfId="0" applyFont="1" applyBorder="1" applyAlignment="1" applyProtection="1">
      <alignment horizontal="center" vertical="center" wrapText="1"/>
      <protection locked="0"/>
    </xf>
    <xf numFmtId="0" fontId="18" fillId="0" borderId="12" xfId="0" applyFont="1" applyBorder="1" applyAlignment="1" applyProtection="1">
      <alignment horizontal="center" vertical="center" wrapText="1"/>
      <protection locked="0"/>
    </xf>
    <xf numFmtId="0" fontId="18" fillId="0" borderId="192" xfId="0" applyFont="1" applyBorder="1" applyAlignment="1" applyProtection="1">
      <alignment horizontal="center" vertical="center" wrapText="1"/>
      <protection locked="0"/>
    </xf>
    <xf numFmtId="0" fontId="18" fillId="0" borderId="193" xfId="0" applyFont="1" applyBorder="1" applyAlignment="1" applyProtection="1">
      <alignment horizontal="center" vertical="center" wrapText="1"/>
      <protection locked="0"/>
    </xf>
    <xf numFmtId="0" fontId="17" fillId="0" borderId="0" xfId="0" applyFont="1" applyBorder="1" applyAlignment="1" applyProtection="1">
      <alignment horizontal="justify" vertical="top" wrapText="1"/>
      <protection locked="0"/>
    </xf>
    <xf numFmtId="0" fontId="18" fillId="0" borderId="0" xfId="0" applyFont="1" applyBorder="1" applyAlignment="1" applyProtection="1">
      <alignment horizontal="justify" vertical="top"/>
      <protection locked="0"/>
    </xf>
    <xf numFmtId="0" fontId="17" fillId="0" borderId="0" xfId="0" applyFont="1" applyFill="1" applyAlignment="1" applyProtection="1">
      <alignment horizontal="justify" vertical="top" wrapText="1"/>
      <protection locked="0"/>
    </xf>
    <xf numFmtId="0" fontId="16" fillId="0" borderId="0" xfId="0" applyFont="1" applyBorder="1" applyAlignment="1" applyProtection="1">
      <alignment horizontal="justify" vertical="top" wrapText="1"/>
      <protection locked="0"/>
    </xf>
    <xf numFmtId="0" fontId="18" fillId="0" borderId="154" xfId="0" applyFont="1" applyBorder="1" applyAlignment="1" applyProtection="1">
      <alignment horizontal="center"/>
      <protection locked="0"/>
    </xf>
    <xf numFmtId="0" fontId="18" fillId="0" borderId="73" xfId="0" applyFont="1" applyBorder="1" applyAlignment="1" applyProtection="1">
      <alignment horizontal="center"/>
      <protection locked="0"/>
    </xf>
    <xf numFmtId="17" fontId="18" fillId="0" borderId="73" xfId="0" applyNumberFormat="1" applyFont="1" applyBorder="1" applyAlignment="1" applyProtection="1">
      <alignment horizontal="center"/>
      <protection locked="0"/>
    </xf>
    <xf numFmtId="0" fontId="18" fillId="0" borderId="74" xfId="0" applyFont="1" applyBorder="1" applyAlignment="1" applyProtection="1">
      <alignment horizontal="center"/>
      <protection locked="0"/>
    </xf>
    <xf numFmtId="49" fontId="18" fillId="0" borderId="73" xfId="0" applyNumberFormat="1" applyFont="1" applyBorder="1" applyAlignment="1" applyProtection="1">
      <alignment horizontal="center"/>
      <protection locked="0"/>
    </xf>
    <xf numFmtId="0" fontId="18" fillId="0" borderId="34" xfId="0" applyFont="1" applyBorder="1" applyAlignment="1" applyProtection="1">
      <alignment horizontal="center"/>
      <protection locked="0"/>
    </xf>
    <xf numFmtId="0" fontId="18" fillId="0" borderId="99" xfId="0" applyFont="1" applyBorder="1" applyAlignment="1" applyProtection="1">
      <alignment horizontal="center"/>
      <protection locked="0"/>
    </xf>
    <xf numFmtId="0" fontId="18" fillId="0" borderId="156" xfId="0" applyFont="1" applyBorder="1" applyAlignment="1" applyProtection="1">
      <alignment horizontal="center" vertical="center" wrapText="1"/>
      <protection locked="0"/>
    </xf>
    <xf numFmtId="0" fontId="18" fillId="0" borderId="102" xfId="0" applyFont="1" applyBorder="1" applyAlignment="1" applyProtection="1">
      <alignment horizontal="center" vertical="center" wrapText="1"/>
      <protection locked="0"/>
    </xf>
    <xf numFmtId="0" fontId="18" fillId="0" borderId="103" xfId="0" applyFont="1" applyBorder="1" applyAlignment="1" applyProtection="1">
      <alignment horizontal="center" vertical="center" wrapText="1"/>
      <protection locked="0"/>
    </xf>
    <xf numFmtId="0" fontId="17" fillId="0" borderId="0" xfId="0" applyFont="1" applyAlignment="1" applyProtection="1">
      <alignment horizontal="left" vertical="top" wrapText="1"/>
      <protection locked="0"/>
    </xf>
    <xf numFmtId="0" fontId="18" fillId="0" borderId="13" xfId="0" applyFont="1" applyBorder="1" applyAlignment="1" applyProtection="1">
      <alignment horizontal="center" vertical="center" wrapText="1"/>
      <protection locked="0"/>
    </xf>
    <xf numFmtId="0" fontId="18" fillId="0" borderId="100" xfId="0" applyFont="1" applyBorder="1" applyAlignment="1" applyProtection="1">
      <alignment horizontal="center" vertical="center" wrapText="1"/>
      <protection locked="0"/>
    </xf>
    <xf numFmtId="0" fontId="18" fillId="0" borderId="101" xfId="0" applyFont="1" applyBorder="1" applyAlignment="1" applyProtection="1">
      <alignment horizontal="center" vertical="center" wrapText="1"/>
      <protection locked="0"/>
    </xf>
    <xf numFmtId="0" fontId="16" fillId="0" borderId="0" xfId="0" applyFont="1" applyBorder="1" applyAlignment="1" applyProtection="1">
      <alignment horizontal="center"/>
      <protection locked="0"/>
    </xf>
    <xf numFmtId="0" fontId="16" fillId="0" borderId="0" xfId="0" applyFont="1" applyAlignment="1" applyProtection="1">
      <alignment horizontal="justify" vertical="top" wrapText="1"/>
      <protection locked="0"/>
    </xf>
    <xf numFmtId="0" fontId="16" fillId="0" borderId="0" xfId="0" applyFont="1" applyAlignment="1" applyProtection="1">
      <alignment horizontal="left" vertical="top" wrapText="1"/>
      <protection locked="0"/>
    </xf>
    <xf numFmtId="0" fontId="18" fillId="0" borderId="13" xfId="0" applyFont="1" applyBorder="1" applyAlignment="1" applyProtection="1">
      <alignment horizontal="center"/>
      <protection locked="0"/>
    </xf>
    <xf numFmtId="0" fontId="18" fillId="0" borderId="100" xfId="0" applyFont="1" applyBorder="1" applyAlignment="1" applyProtection="1">
      <alignment horizontal="center"/>
      <protection locked="0"/>
    </xf>
    <xf numFmtId="0" fontId="18" fillId="0" borderId="78" xfId="0" applyFont="1" applyBorder="1" applyAlignment="1" applyProtection="1">
      <alignment horizontal="center"/>
      <protection locked="0"/>
    </xf>
    <xf numFmtId="49" fontId="18" fillId="0" borderId="100" xfId="0" applyNumberFormat="1" applyFont="1" applyBorder="1" applyAlignment="1" applyProtection="1">
      <alignment horizontal="center"/>
      <protection locked="0"/>
    </xf>
    <xf numFmtId="0" fontId="18" fillId="0" borderId="114" xfId="0" applyFont="1" applyBorder="1" applyAlignment="1" applyProtection="1">
      <alignment horizontal="center"/>
      <protection locked="0"/>
    </xf>
    <xf numFmtId="0" fontId="18" fillId="0" borderId="101" xfId="0" applyFont="1" applyBorder="1" applyAlignment="1" applyProtection="1">
      <alignment horizontal="center"/>
      <protection locked="0"/>
    </xf>
    <xf numFmtId="0" fontId="18" fillId="0" borderId="15" xfId="0" applyFont="1" applyBorder="1" applyAlignment="1" applyProtection="1">
      <alignment horizontal="center"/>
      <protection locked="0"/>
    </xf>
    <xf numFmtId="0" fontId="18" fillId="0" borderId="39" xfId="0" applyFont="1" applyBorder="1" applyAlignment="1" applyProtection="1">
      <alignment horizontal="center"/>
      <protection locked="0"/>
    </xf>
    <xf numFmtId="0" fontId="18" fillId="0" borderId="77" xfId="0" applyFont="1" applyBorder="1" applyAlignment="1" applyProtection="1">
      <alignment horizontal="center"/>
      <protection locked="0"/>
    </xf>
    <xf numFmtId="49" fontId="18" fillId="0" borderId="39" xfId="0" applyNumberFormat="1" applyFont="1" applyBorder="1" applyAlignment="1" applyProtection="1">
      <alignment horizontal="center"/>
      <protection locked="0"/>
    </xf>
    <xf numFmtId="0" fontId="18" fillId="0" borderId="108" xfId="0" applyFont="1" applyBorder="1" applyAlignment="1" applyProtection="1">
      <alignment horizontal="center"/>
      <protection locked="0"/>
    </xf>
    <xf numFmtId="0" fontId="18" fillId="0" borderId="40" xfId="0" applyFont="1" applyBorder="1" applyAlignment="1" applyProtection="1">
      <alignment horizontal="center"/>
      <protection locked="0"/>
    </xf>
    <xf numFmtId="0" fontId="18" fillId="0" borderId="12" xfId="0" applyFont="1" applyBorder="1" applyAlignment="1" applyProtection="1">
      <alignment horizontal="center"/>
      <protection locked="0"/>
    </xf>
    <xf numFmtId="0" fontId="18" fillId="0" borderId="192" xfId="0" applyFont="1" applyBorder="1" applyAlignment="1" applyProtection="1">
      <alignment horizontal="center"/>
      <protection locked="0"/>
    </xf>
    <xf numFmtId="0" fontId="18" fillId="0" borderId="58" xfId="0" applyFont="1" applyBorder="1" applyAlignment="1" applyProtection="1">
      <alignment horizontal="center"/>
      <protection locked="0"/>
    </xf>
    <xf numFmtId="49" fontId="18" fillId="0" borderId="192" xfId="0" applyNumberFormat="1" applyFont="1" applyBorder="1" applyAlignment="1" applyProtection="1">
      <alignment horizontal="center"/>
      <protection locked="0"/>
    </xf>
    <xf numFmtId="0" fontId="18" fillId="0" borderId="130" xfId="0" applyFont="1" applyBorder="1" applyAlignment="1" applyProtection="1">
      <alignment horizontal="center"/>
      <protection locked="0"/>
    </xf>
    <xf numFmtId="0" fontId="18" fillId="0" borderId="193" xfId="0" applyFont="1" applyBorder="1" applyAlignment="1" applyProtection="1">
      <alignment horizontal="center"/>
      <protection locked="0"/>
    </xf>
    <xf numFmtId="3" fontId="18" fillId="0" borderId="73" xfId="0" applyNumberFormat="1" applyFont="1" applyBorder="1" applyAlignment="1" applyProtection="1">
      <alignment horizontal="center"/>
      <protection locked="0"/>
    </xf>
    <xf numFmtId="3" fontId="18" fillId="0" borderId="99" xfId="0" applyNumberFormat="1" applyFont="1" applyBorder="1" applyAlignment="1" applyProtection="1">
      <alignment horizontal="center"/>
      <protection locked="0"/>
    </xf>
    <xf numFmtId="3" fontId="18" fillId="0" borderId="100" xfId="0" applyNumberFormat="1" applyFont="1" applyBorder="1" applyAlignment="1" applyProtection="1">
      <alignment horizontal="center"/>
      <protection locked="0"/>
    </xf>
    <xf numFmtId="3" fontId="18" fillId="0" borderId="101" xfId="0" applyNumberFormat="1" applyFont="1" applyBorder="1" applyAlignment="1" applyProtection="1">
      <alignment horizontal="center"/>
      <protection locked="0"/>
    </xf>
    <xf numFmtId="0" fontId="18" fillId="0" borderId="0" xfId="0" applyFont="1" applyBorder="1" applyAlignment="1" applyProtection="1">
      <alignment horizontal="left"/>
      <protection locked="0"/>
    </xf>
    <xf numFmtId="0" fontId="17" fillId="0" borderId="0" xfId="0" applyFont="1" applyAlignment="1" applyProtection="1">
      <alignment horizontal="left"/>
      <protection locked="0"/>
    </xf>
    <xf numFmtId="0" fontId="16" fillId="0" borderId="0" xfId="0" applyFont="1" applyBorder="1" applyAlignment="1" applyProtection="1">
      <alignment horizontal="left"/>
      <protection locked="0"/>
    </xf>
    <xf numFmtId="0" fontId="17" fillId="0" borderId="104" xfId="0" applyFont="1" applyBorder="1" applyAlignment="1" applyProtection="1">
      <alignment horizontal="center" vertical="center" wrapText="1"/>
      <protection locked="0"/>
    </xf>
    <xf numFmtId="0" fontId="17" fillId="0" borderId="105" xfId="0" applyFont="1" applyBorder="1" applyAlignment="1" applyProtection="1">
      <alignment horizontal="center" vertical="center" wrapText="1"/>
      <protection locked="0"/>
    </xf>
    <xf numFmtId="0" fontId="17" fillId="0" borderId="75" xfId="0" applyFont="1" applyBorder="1" applyAlignment="1" applyProtection="1">
      <alignment horizontal="center" vertical="center" wrapText="1"/>
      <protection locked="0"/>
    </xf>
    <xf numFmtId="0" fontId="17" fillId="0" borderId="106" xfId="0" applyFont="1" applyBorder="1" applyAlignment="1" applyProtection="1">
      <alignment horizontal="center" vertical="center" wrapText="1"/>
      <protection locked="0"/>
    </xf>
    <xf numFmtId="0" fontId="17" fillId="0" borderId="107" xfId="0" applyFont="1" applyBorder="1" applyAlignment="1" applyProtection="1">
      <alignment horizontal="center" vertical="center" wrapText="1"/>
      <protection locked="0"/>
    </xf>
    <xf numFmtId="0" fontId="17" fillId="0" borderId="108" xfId="0" applyFont="1" applyBorder="1" applyAlignment="1" applyProtection="1">
      <alignment horizontal="center" vertical="center" wrapText="1"/>
      <protection locked="0"/>
    </xf>
    <xf numFmtId="0" fontId="32" fillId="0" borderId="48" xfId="0" applyFont="1" applyBorder="1" applyAlignment="1" applyProtection="1">
      <alignment horizontal="center" vertical="center" wrapText="1"/>
      <protection locked="0"/>
    </xf>
    <xf numFmtId="0" fontId="32" fillId="0" borderId="50" xfId="0" applyFont="1" applyBorder="1" applyAlignment="1" applyProtection="1">
      <alignment horizontal="center" vertical="center" wrapText="1"/>
      <protection locked="0"/>
    </xf>
    <xf numFmtId="0" fontId="32" fillId="0" borderId="30" xfId="0" applyFont="1" applyBorder="1" applyAlignment="1" applyProtection="1">
      <alignment horizontal="center" vertical="center" wrapText="1"/>
      <protection locked="0"/>
    </xf>
    <xf numFmtId="0" fontId="39" fillId="0" borderId="205" xfId="0" applyFont="1" applyBorder="1" applyAlignment="1" applyProtection="1">
      <alignment horizontal="center" vertical="center" wrapText="1"/>
      <protection locked="0"/>
    </xf>
    <xf numFmtId="0" fontId="39" fillId="0" borderId="169" xfId="0" applyFont="1" applyBorder="1" applyAlignment="1" applyProtection="1">
      <alignment horizontal="center" vertical="center" wrapText="1"/>
      <protection locked="0"/>
    </xf>
    <xf numFmtId="0" fontId="16" fillId="0" borderId="154" xfId="0" applyFont="1" applyBorder="1" applyAlignment="1" applyProtection="1">
      <alignment horizontal="left" vertical="justify" wrapText="1"/>
      <protection locked="0"/>
    </xf>
    <xf numFmtId="0" fontId="16" fillId="0" borderId="73" xfId="0" applyFont="1" applyBorder="1" applyAlignment="1" applyProtection="1">
      <alignment horizontal="left" vertical="justify" wrapText="1"/>
      <protection locked="0"/>
    </xf>
    <xf numFmtId="3" fontId="18" fillId="0" borderId="73" xfId="0" applyNumberFormat="1" applyFont="1" applyBorder="1" applyAlignment="1" applyProtection="1">
      <alignment horizontal="right" vertical="center" wrapText="1" indent="1"/>
      <protection locked="0"/>
    </xf>
    <xf numFmtId="3" fontId="18" fillId="0" borderId="74" xfId="0" applyNumberFormat="1" applyFont="1" applyBorder="1" applyAlignment="1" applyProtection="1">
      <alignment horizontal="right" vertical="center" wrapText="1" indent="1"/>
      <protection locked="0"/>
    </xf>
    <xf numFmtId="0" fontId="16" fillId="0" borderId="15" xfId="0" applyFont="1" applyBorder="1" applyAlignment="1" applyProtection="1">
      <alignment horizontal="left" vertical="justify" wrapText="1"/>
      <protection locked="0"/>
    </xf>
    <xf numFmtId="0" fontId="16" fillId="0" borderId="39" xfId="0" applyFont="1" applyBorder="1" applyAlignment="1" applyProtection="1">
      <alignment horizontal="left" vertical="justify" wrapText="1"/>
      <protection locked="0"/>
    </xf>
    <xf numFmtId="3" fontId="18" fillId="0" borderId="39" xfId="0" applyNumberFormat="1" applyFont="1" applyBorder="1" applyAlignment="1" applyProtection="1">
      <alignment horizontal="right" vertical="center" wrapText="1" indent="1"/>
      <protection locked="0"/>
    </xf>
    <xf numFmtId="3" fontId="18" fillId="0" borderId="77" xfId="0" applyNumberFormat="1" applyFont="1" applyBorder="1" applyAlignment="1" applyProtection="1">
      <alignment horizontal="right" vertical="center" wrapText="1" indent="1"/>
      <protection locked="0"/>
    </xf>
    <xf numFmtId="3" fontId="18" fillId="0" borderId="39" xfId="0" applyNumberFormat="1" applyFont="1" applyBorder="1" applyAlignment="1" applyProtection="1">
      <alignment horizontal="center"/>
      <protection locked="0"/>
    </xf>
    <xf numFmtId="3" fontId="18" fillId="0" borderId="40" xfId="0" applyNumberFormat="1" applyFont="1" applyBorder="1" applyAlignment="1" applyProtection="1">
      <alignment horizontal="center"/>
      <protection locked="0"/>
    </xf>
    <xf numFmtId="0" fontId="28" fillId="0" borderId="69" xfId="0" applyFont="1" applyBorder="1" applyAlignment="1" applyProtection="1">
      <alignment horizontal="center" vertical="center" wrapText="1"/>
      <protection locked="0"/>
    </xf>
    <xf numFmtId="0" fontId="28" fillId="0" borderId="114" xfId="0" applyFont="1" applyBorder="1" applyAlignment="1" applyProtection="1">
      <alignment horizontal="center" vertical="center" wrapText="1"/>
      <protection locked="0"/>
    </xf>
    <xf numFmtId="0" fontId="28" fillId="0" borderId="75" xfId="0" applyFont="1" applyBorder="1" applyAlignment="1" applyProtection="1">
      <alignment horizontal="center" vertical="center" wrapText="1"/>
      <protection locked="0"/>
    </xf>
    <xf numFmtId="0" fontId="28" fillId="0" borderId="106" xfId="0" applyFont="1" applyBorder="1" applyAlignment="1" applyProtection="1">
      <alignment horizontal="center" vertical="center" wrapText="1"/>
      <protection locked="0"/>
    </xf>
    <xf numFmtId="0" fontId="27" fillId="0" borderId="67" xfId="0" applyFont="1" applyBorder="1" applyAlignment="1" applyProtection="1">
      <alignment horizontal="center" vertical="center" wrapText="1"/>
      <protection locked="0"/>
    </xf>
    <xf numFmtId="0" fontId="27" fillId="0" borderId="211" xfId="0" applyFont="1" applyBorder="1" applyAlignment="1" applyProtection="1">
      <alignment horizontal="center" vertical="center" wrapText="1"/>
      <protection locked="0"/>
    </xf>
    <xf numFmtId="0" fontId="33" fillId="0" borderId="75" xfId="0" applyFont="1" applyBorder="1" applyAlignment="1" applyProtection="1">
      <alignment horizontal="left" vertical="center" wrapText="1"/>
      <protection locked="0"/>
    </xf>
    <xf numFmtId="0" fontId="33" fillId="0" borderId="0" xfId="0" applyFont="1" applyBorder="1" applyAlignment="1" applyProtection="1">
      <alignment horizontal="left" vertical="center" wrapText="1"/>
      <protection locked="0"/>
    </xf>
    <xf numFmtId="0" fontId="33" fillId="0" borderId="201" xfId="0" applyFont="1" applyBorder="1" applyAlignment="1" applyProtection="1">
      <alignment horizontal="left" vertical="center" wrapText="1"/>
      <protection locked="0"/>
    </xf>
    <xf numFmtId="0" fontId="28" fillId="0" borderId="68" xfId="0" applyFont="1" applyBorder="1" applyAlignment="1" applyProtection="1">
      <alignment horizontal="center" vertical="center" wrapText="1"/>
      <protection locked="0"/>
    </xf>
    <xf numFmtId="0" fontId="28" fillId="0" borderId="125" xfId="0" applyFont="1" applyBorder="1" applyAlignment="1" applyProtection="1">
      <alignment horizontal="center" vertical="center" wrapText="1"/>
      <protection locked="0"/>
    </xf>
    <xf numFmtId="0" fontId="28" fillId="0" borderId="123" xfId="0" applyFont="1" applyBorder="1" applyAlignment="1" applyProtection="1">
      <alignment horizontal="center" vertical="center" wrapText="1"/>
      <protection locked="0"/>
    </xf>
    <xf numFmtId="0" fontId="28" fillId="0" borderId="124" xfId="0" applyFont="1" applyBorder="1" applyAlignment="1" applyProtection="1">
      <alignment horizontal="center" vertical="center" wrapText="1"/>
      <protection locked="0"/>
    </xf>
    <xf numFmtId="0" fontId="28" fillId="0" borderId="85" xfId="0" applyFont="1" applyBorder="1" applyAlignment="1" applyProtection="1">
      <alignment horizontal="center" vertical="center" wrapText="1"/>
      <protection locked="0"/>
    </xf>
    <xf numFmtId="0" fontId="28" fillId="0" borderId="130" xfId="0" applyFont="1" applyBorder="1" applyAlignment="1" applyProtection="1">
      <alignment horizontal="center" vertical="center" wrapText="1"/>
      <protection locked="0"/>
    </xf>
    <xf numFmtId="0" fontId="39" fillId="0" borderId="179" xfId="0"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33" fillId="0" borderId="221" xfId="0" applyFont="1" applyBorder="1" applyAlignment="1" applyProtection="1">
      <alignment horizontal="left" vertical="center" wrapText="1"/>
      <protection locked="0"/>
    </xf>
    <xf numFmtId="0" fontId="27" fillId="0" borderId="68" xfId="0" applyFont="1" applyBorder="1" applyAlignment="1" applyProtection="1">
      <alignment horizontal="center" vertical="center" wrapText="1"/>
      <protection locked="0"/>
    </xf>
    <xf numFmtId="0" fontId="27" fillId="0" borderId="125" xfId="0" applyFont="1" applyBorder="1" applyAlignment="1" applyProtection="1">
      <alignment horizontal="center" vertical="center" wrapText="1"/>
      <protection locked="0"/>
    </xf>
    <xf numFmtId="0" fontId="27" fillId="0" borderId="71" xfId="0" applyFont="1" applyBorder="1" applyAlignment="1" applyProtection="1">
      <alignment horizontal="center" vertical="center" wrapText="1"/>
      <protection locked="0"/>
    </xf>
    <xf numFmtId="0" fontId="27" fillId="0" borderId="163" xfId="0" applyFont="1" applyBorder="1" applyAlignment="1" applyProtection="1">
      <alignment horizontal="center" vertical="center" wrapText="1"/>
      <protection locked="0"/>
    </xf>
    <xf numFmtId="0" fontId="18" fillId="0" borderId="145" xfId="0" applyFont="1" applyBorder="1" applyAlignment="1" applyProtection="1">
      <alignment horizontal="center"/>
      <protection locked="0"/>
    </xf>
    <xf numFmtId="0" fontId="18" fillId="0" borderId="88" xfId="0" applyFont="1" applyBorder="1" applyAlignment="1" applyProtection="1">
      <alignment horizontal="center"/>
      <protection locked="0"/>
    </xf>
    <xf numFmtId="0" fontId="18" fillId="0" borderId="137" xfId="0" applyFont="1" applyBorder="1" applyAlignment="1" applyProtection="1">
      <alignment horizontal="center"/>
      <protection locked="0"/>
    </xf>
    <xf numFmtId="3" fontId="18" fillId="0" borderId="102" xfId="0" applyNumberFormat="1" applyFont="1" applyBorder="1" applyAlignment="1" applyProtection="1">
      <alignment horizontal="right" indent="1"/>
      <protection locked="0"/>
    </xf>
    <xf numFmtId="3" fontId="18" fillId="0" borderId="103" xfId="0" applyNumberFormat="1" applyFont="1" applyBorder="1" applyAlignment="1" applyProtection="1">
      <alignment horizontal="right" indent="1"/>
      <protection locked="0"/>
    </xf>
    <xf numFmtId="0" fontId="17" fillId="0" borderId="146" xfId="0" applyFont="1" applyBorder="1" applyAlignment="1" applyProtection="1">
      <alignment horizontal="center" vertical="center" wrapText="1"/>
      <protection locked="0"/>
    </xf>
    <xf numFmtId="0" fontId="17" fillId="0" borderId="28" xfId="0" applyFont="1" applyBorder="1" applyAlignment="1" applyProtection="1">
      <alignment horizontal="center" vertical="center" wrapText="1"/>
      <protection locked="0"/>
    </xf>
    <xf numFmtId="0" fontId="17" fillId="0" borderId="147" xfId="0" applyFont="1" applyBorder="1" applyAlignment="1" applyProtection="1">
      <alignment horizontal="center" vertical="center" wrapText="1"/>
      <protection locked="0"/>
    </xf>
    <xf numFmtId="0" fontId="18" fillId="0" borderId="155" xfId="0" applyFont="1" applyBorder="1" applyAlignment="1" applyProtection="1">
      <alignment horizontal="center"/>
      <protection locked="0"/>
    </xf>
    <xf numFmtId="0" fontId="18" fillId="0" borderId="52" xfId="0" applyFont="1" applyBorder="1" applyAlignment="1" applyProtection="1">
      <alignment horizontal="center"/>
      <protection locked="0"/>
    </xf>
    <xf numFmtId="0" fontId="18" fillId="0" borderId="31" xfId="0" applyFont="1" applyBorder="1" applyAlignment="1" applyProtection="1">
      <alignment horizontal="center"/>
      <protection locked="0"/>
    </xf>
    <xf numFmtId="3" fontId="18" fillId="0" borderId="73" xfId="0" applyNumberFormat="1" applyFont="1" applyBorder="1" applyAlignment="1" applyProtection="1">
      <alignment horizontal="right" indent="1"/>
      <protection locked="0"/>
    </xf>
    <xf numFmtId="3" fontId="18" fillId="0" borderId="99" xfId="0" applyNumberFormat="1" applyFont="1" applyBorder="1" applyAlignment="1" applyProtection="1">
      <alignment horizontal="right" indent="1"/>
      <protection locked="0"/>
    </xf>
    <xf numFmtId="0" fontId="18" fillId="0" borderId="141" xfId="0" applyFont="1" applyBorder="1" applyAlignment="1" applyProtection="1">
      <alignment horizontal="center"/>
      <protection locked="0"/>
    </xf>
    <xf numFmtId="0" fontId="18" fillId="0" borderId="24" xfId="0" applyFont="1" applyBorder="1" applyAlignment="1" applyProtection="1">
      <alignment horizontal="center"/>
      <protection locked="0"/>
    </xf>
    <xf numFmtId="0" fontId="18" fillId="0" borderId="27" xfId="0" applyFont="1" applyBorder="1" applyAlignment="1" applyProtection="1">
      <alignment horizontal="center"/>
      <protection locked="0"/>
    </xf>
    <xf numFmtId="3" fontId="18" fillId="0" borderId="100" xfId="0" applyNumberFormat="1" applyFont="1" applyBorder="1" applyAlignment="1" applyProtection="1">
      <alignment horizontal="right" indent="1"/>
      <protection locked="0"/>
    </xf>
    <xf numFmtId="3" fontId="18" fillId="0" borderId="101" xfId="0" applyNumberFormat="1" applyFont="1" applyBorder="1" applyAlignment="1" applyProtection="1">
      <alignment horizontal="right" indent="1"/>
      <protection locked="0"/>
    </xf>
    <xf numFmtId="0" fontId="17" fillId="0" borderId="1" xfId="0" applyFont="1" applyBorder="1" applyAlignment="1" applyProtection="1">
      <alignment horizontal="center" vertical="center" wrapText="1"/>
      <protection locked="0"/>
    </xf>
    <xf numFmtId="0" fontId="17" fillId="0" borderId="212" xfId="0" applyFont="1" applyBorder="1" applyAlignment="1" applyProtection="1">
      <alignment horizontal="center" vertical="center"/>
      <protection locked="0"/>
    </xf>
    <xf numFmtId="0" fontId="17" fillId="0" borderId="50"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145" xfId="0" applyFont="1" applyBorder="1" applyAlignment="1" applyProtection="1">
      <alignment horizontal="center" vertical="center"/>
      <protection locked="0"/>
    </xf>
    <xf numFmtId="0" fontId="17" fillId="0" borderId="88" xfId="0" applyFont="1" applyBorder="1" applyAlignment="1" applyProtection="1">
      <alignment horizontal="center" vertical="center"/>
      <protection locked="0"/>
    </xf>
    <xf numFmtId="0" fontId="17" fillId="0" borderId="137" xfId="0" applyFont="1" applyBorder="1" applyAlignment="1" applyProtection="1">
      <alignment horizontal="center" vertical="center"/>
      <protection locked="0"/>
    </xf>
    <xf numFmtId="0" fontId="17" fillId="0" borderId="209" xfId="0" applyFont="1" applyBorder="1" applyAlignment="1" applyProtection="1">
      <alignment horizontal="center" vertical="center"/>
      <protection locked="0"/>
    </xf>
    <xf numFmtId="0" fontId="17" fillId="0" borderId="216" xfId="0" applyFont="1" applyBorder="1" applyAlignment="1" applyProtection="1">
      <alignment horizontal="center" vertical="center"/>
      <protection locked="0"/>
    </xf>
    <xf numFmtId="0" fontId="17" fillId="0" borderId="217" xfId="0" applyFont="1" applyBorder="1" applyAlignment="1" applyProtection="1">
      <alignment horizontal="center" vertical="center"/>
      <protection locked="0"/>
    </xf>
    <xf numFmtId="0" fontId="17" fillId="0" borderId="153" xfId="0" applyFont="1" applyBorder="1" applyAlignment="1" applyProtection="1">
      <alignment horizontal="center" vertical="center"/>
      <protection locked="0"/>
    </xf>
    <xf numFmtId="0" fontId="17" fillId="0" borderId="215" xfId="0" applyFont="1" applyBorder="1" applyAlignment="1" applyProtection="1">
      <alignment horizontal="center" vertical="center"/>
      <protection locked="0"/>
    </xf>
    <xf numFmtId="0" fontId="39" fillId="0" borderId="8" xfId="0" applyFont="1" applyBorder="1" applyAlignment="1" applyProtection="1">
      <alignment horizontal="center" vertical="center" wrapText="1"/>
      <protection locked="0"/>
    </xf>
    <xf numFmtId="0" fontId="32" fillId="0" borderId="74" xfId="0" applyFont="1" applyBorder="1" applyAlignment="1" applyProtection="1">
      <alignment horizontal="center" vertical="center" wrapText="1"/>
      <protection locked="0"/>
    </xf>
    <xf numFmtId="0" fontId="32" fillId="0" borderId="91" xfId="0" applyFont="1" applyBorder="1" applyAlignment="1" applyProtection="1">
      <alignment horizontal="center" vertical="center" wrapText="1"/>
      <protection locked="0"/>
    </xf>
    <xf numFmtId="0" fontId="32" fillId="0" borderId="35" xfId="0" applyFont="1" applyBorder="1" applyAlignment="1" applyProtection="1">
      <alignment horizontal="center" vertical="center" wrapText="1"/>
      <protection locked="0"/>
    </xf>
    <xf numFmtId="0" fontId="39" fillId="0" borderId="41" xfId="0" applyFont="1" applyBorder="1" applyAlignment="1" applyProtection="1">
      <alignment horizontal="center" vertical="center" wrapText="1"/>
      <protection locked="0"/>
    </xf>
    <xf numFmtId="0" fontId="39" fillId="0" borderId="23" xfId="0" applyFont="1" applyBorder="1" applyAlignment="1" applyProtection="1">
      <alignment horizontal="center" vertical="center" wrapText="1"/>
      <protection locked="0"/>
    </xf>
    <xf numFmtId="0" fontId="39" fillId="0" borderId="66" xfId="0" applyFont="1" applyBorder="1" applyAlignment="1" applyProtection="1">
      <alignment horizontal="center" vertical="center" wrapText="1"/>
      <protection locked="0"/>
    </xf>
    <xf numFmtId="0" fontId="39" fillId="0" borderId="46" xfId="0" applyFont="1" applyBorder="1" applyAlignment="1" applyProtection="1">
      <alignment horizontal="center" vertical="center" wrapText="1"/>
      <protection locked="0"/>
    </xf>
    <xf numFmtId="0" fontId="16" fillId="0" borderId="198" xfId="0" applyFont="1" applyBorder="1" applyAlignment="1" applyProtection="1">
      <alignment horizontal="left" vertical="center" wrapText="1"/>
      <protection locked="0"/>
    </xf>
    <xf numFmtId="0" fontId="16" fillId="0" borderId="169"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3" fontId="18" fillId="0" borderId="9" xfId="0" applyNumberFormat="1" applyFont="1" applyBorder="1" applyAlignment="1" applyProtection="1">
      <alignment horizontal="right" vertical="center" wrapText="1" indent="1"/>
      <protection locked="0"/>
    </xf>
    <xf numFmtId="3" fontId="18" fillId="0" borderId="169" xfId="0" applyNumberFormat="1" applyFont="1" applyBorder="1" applyAlignment="1" applyProtection="1">
      <alignment horizontal="right" vertical="center" wrapText="1" indent="1"/>
      <protection locked="0"/>
    </xf>
    <xf numFmtId="3" fontId="18" fillId="0" borderId="179" xfId="0" applyNumberFormat="1" applyFont="1" applyBorder="1" applyAlignment="1" applyProtection="1">
      <alignment horizontal="right" vertical="center" wrapText="1" indent="1"/>
      <protection locked="0"/>
    </xf>
    <xf numFmtId="0" fontId="16" fillId="0" borderId="145" xfId="0" applyFont="1" applyBorder="1" applyAlignment="1" applyProtection="1">
      <alignment horizontal="left" vertical="center" wrapText="1"/>
      <protection locked="0"/>
    </xf>
    <xf numFmtId="0" fontId="16" fillId="0" borderId="88" xfId="0" applyFont="1" applyBorder="1" applyAlignment="1" applyProtection="1">
      <alignment horizontal="left" vertical="center" wrapText="1"/>
      <protection locked="0"/>
    </xf>
    <xf numFmtId="0" fontId="16" fillId="0" borderId="137" xfId="0" applyFont="1" applyBorder="1" applyAlignment="1" applyProtection="1">
      <alignment horizontal="left" vertical="center" wrapText="1"/>
      <protection locked="0"/>
    </xf>
    <xf numFmtId="3" fontId="18" fillId="0" borderId="87" xfId="0" applyNumberFormat="1" applyFont="1" applyBorder="1" applyAlignment="1" applyProtection="1">
      <alignment horizontal="right" vertical="center" wrapText="1" indent="1"/>
      <protection locked="0"/>
    </xf>
    <xf numFmtId="3" fontId="18" fillId="0" borderId="88" xfId="0" applyNumberFormat="1" applyFont="1" applyBorder="1" applyAlignment="1" applyProtection="1">
      <alignment horizontal="right" vertical="center" wrapText="1" indent="1"/>
      <protection locked="0"/>
    </xf>
    <xf numFmtId="3" fontId="18" fillId="0" borderId="138" xfId="0" applyNumberFormat="1" applyFont="1" applyBorder="1" applyAlignment="1" applyProtection="1">
      <alignment horizontal="right" vertical="center" wrapText="1" indent="1"/>
      <protection locked="0"/>
    </xf>
    <xf numFmtId="0" fontId="17" fillId="0" borderId="0" xfId="0" applyFont="1" applyAlignment="1" applyProtection="1">
      <alignment horizontal="justify" vertical="top"/>
      <protection locked="0"/>
    </xf>
    <xf numFmtId="0" fontId="17" fillId="0" borderId="48"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87" xfId="0" applyFont="1" applyBorder="1" applyAlignment="1" applyProtection="1">
      <alignment horizontal="center" vertical="center"/>
      <protection locked="0"/>
    </xf>
    <xf numFmtId="0" fontId="17" fillId="0" borderId="138" xfId="0" applyFont="1" applyBorder="1" applyAlignment="1" applyProtection="1">
      <alignment horizontal="center" vertical="center"/>
      <protection locked="0"/>
    </xf>
    <xf numFmtId="0" fontId="18" fillId="0" borderId="0" xfId="0" applyFont="1" applyAlignment="1" applyProtection="1">
      <alignment horizontal="justify" vertical="top"/>
      <protection locked="0"/>
    </xf>
    <xf numFmtId="0" fontId="16" fillId="3" borderId="162" xfId="0" applyFont="1" applyFill="1" applyBorder="1" applyAlignment="1" applyProtection="1">
      <alignment horizontal="left" vertical="center" wrapText="1"/>
      <protection locked="0"/>
    </xf>
    <xf numFmtId="0" fontId="16" fillId="3" borderId="91" xfId="0" applyFont="1" applyFill="1" applyBorder="1" applyAlignment="1" applyProtection="1">
      <alignment horizontal="left" vertical="center" wrapText="1"/>
      <protection locked="0"/>
    </xf>
    <xf numFmtId="0" fontId="16" fillId="3" borderId="34" xfId="0" applyFont="1" applyFill="1" applyBorder="1" applyAlignment="1" applyProtection="1">
      <alignment horizontal="left" vertical="center" wrapText="1"/>
      <protection locked="0"/>
    </xf>
    <xf numFmtId="3" fontId="16" fillId="3" borderId="74" xfId="0" applyNumberFormat="1" applyFont="1" applyFill="1" applyBorder="1" applyAlignment="1" applyProtection="1">
      <alignment horizontal="right" vertical="center" wrapText="1" indent="1"/>
      <protection locked="0"/>
    </xf>
    <xf numFmtId="3" fontId="16" fillId="3" borderId="91" xfId="0" applyNumberFormat="1" applyFont="1" applyFill="1" applyBorder="1" applyAlignment="1" applyProtection="1">
      <alignment horizontal="right" vertical="center" wrapText="1" indent="1"/>
      <protection locked="0"/>
    </xf>
    <xf numFmtId="3" fontId="16" fillId="3" borderId="35" xfId="0" applyNumberFormat="1" applyFont="1" applyFill="1" applyBorder="1" applyAlignment="1" applyProtection="1">
      <alignment horizontal="right" vertical="center" wrapText="1" indent="1"/>
      <protection locked="0"/>
    </xf>
    <xf numFmtId="0" fontId="16" fillId="3" borderId="175" xfId="0" applyFont="1" applyFill="1" applyBorder="1" applyAlignment="1" applyProtection="1">
      <alignment horizontal="left" vertical="center" wrapText="1"/>
      <protection locked="0"/>
    </xf>
    <xf numFmtId="0" fontId="16" fillId="3" borderId="116" xfId="0" applyFont="1" applyFill="1" applyBorder="1" applyAlignment="1" applyProtection="1">
      <alignment horizontal="left" vertical="center" wrapText="1"/>
      <protection locked="0"/>
    </xf>
    <xf numFmtId="0" fontId="16" fillId="3" borderId="176" xfId="0" applyFont="1" applyFill="1" applyBorder="1" applyAlignment="1" applyProtection="1">
      <alignment horizontal="left" vertical="center" wrapText="1"/>
      <protection locked="0"/>
    </xf>
    <xf numFmtId="3" fontId="16" fillId="3" borderId="117" xfId="0" applyNumberFormat="1" applyFont="1" applyFill="1" applyBorder="1" applyAlignment="1" applyProtection="1">
      <alignment horizontal="right" vertical="center" wrapText="1" indent="1"/>
      <protection locked="0"/>
    </xf>
    <xf numFmtId="3" fontId="16" fillId="3" borderId="116" xfId="0" applyNumberFormat="1" applyFont="1" applyFill="1" applyBorder="1" applyAlignment="1" applyProtection="1">
      <alignment horizontal="right" vertical="center" wrapText="1" indent="1"/>
      <protection locked="0"/>
    </xf>
    <xf numFmtId="3" fontId="16" fillId="3" borderId="118" xfId="0" applyNumberFormat="1" applyFont="1" applyFill="1" applyBorder="1" applyAlignment="1" applyProtection="1">
      <alignment horizontal="right" vertical="center" wrapText="1" indent="1"/>
      <protection locked="0"/>
    </xf>
    <xf numFmtId="3" fontId="18" fillId="0" borderId="42" xfId="0" applyNumberFormat="1" applyFont="1" applyBorder="1" applyAlignment="1" applyProtection="1">
      <alignment horizontal="right" indent="1"/>
      <protection locked="0"/>
    </xf>
    <xf numFmtId="3" fontId="18" fillId="0" borderId="24" xfId="0" applyNumberFormat="1" applyFont="1" applyBorder="1" applyAlignment="1" applyProtection="1">
      <alignment horizontal="right" indent="1"/>
      <protection locked="0"/>
    </xf>
    <xf numFmtId="3" fontId="18" fillId="0" borderId="17" xfId="0" applyNumberFormat="1" applyFont="1" applyBorder="1" applyAlignment="1" applyProtection="1">
      <alignment horizontal="right" indent="1"/>
      <protection locked="0"/>
    </xf>
    <xf numFmtId="3" fontId="18" fillId="0" borderId="87" xfId="0" applyNumberFormat="1" applyFont="1" applyBorder="1" applyAlignment="1" applyProtection="1">
      <alignment horizontal="right" indent="1"/>
      <protection locked="0"/>
    </xf>
    <xf numFmtId="3" fontId="18" fillId="0" borderId="88" xfId="0" applyNumberFormat="1" applyFont="1" applyBorder="1" applyAlignment="1" applyProtection="1">
      <alignment horizontal="right" indent="1"/>
      <protection locked="0"/>
    </xf>
    <xf numFmtId="3" fontId="18" fillId="0" borderId="138" xfId="0" applyNumberFormat="1" applyFont="1" applyBorder="1" applyAlignment="1" applyProtection="1">
      <alignment horizontal="right" indent="1"/>
      <protection locked="0"/>
    </xf>
    <xf numFmtId="3" fontId="18" fillId="0" borderId="22" xfId="0" applyNumberFormat="1" applyFont="1" applyBorder="1" applyAlignment="1" applyProtection="1">
      <alignment horizontal="right" indent="1"/>
      <protection locked="0"/>
    </xf>
    <xf numFmtId="3" fontId="18" fillId="0" borderId="52" xfId="0" applyNumberFormat="1" applyFont="1" applyBorder="1" applyAlignment="1" applyProtection="1">
      <alignment horizontal="right" indent="1"/>
      <protection locked="0"/>
    </xf>
    <xf numFmtId="3" fontId="18" fillId="0" borderId="16" xfId="0" applyNumberFormat="1" applyFont="1" applyBorder="1" applyAlignment="1" applyProtection="1">
      <alignment horizontal="right" indent="1"/>
      <protection locked="0"/>
    </xf>
    <xf numFmtId="0" fontId="18" fillId="0" borderId="175" xfId="0" applyNumberFormat="1" applyFont="1" applyBorder="1" applyAlignment="1" applyProtection="1">
      <alignment horizontal="center"/>
      <protection locked="0"/>
    </xf>
    <xf numFmtId="0" fontId="18" fillId="0" borderId="116" xfId="0" applyNumberFormat="1" applyFont="1" applyBorder="1" applyAlignment="1" applyProtection="1">
      <alignment horizontal="center"/>
      <protection locked="0"/>
    </xf>
    <xf numFmtId="3" fontId="18" fillId="0" borderId="87" xfId="0" applyNumberFormat="1" applyFont="1" applyBorder="1" applyAlignment="1" applyProtection="1">
      <alignment horizontal="center"/>
      <protection locked="0"/>
    </xf>
    <xf numFmtId="3" fontId="18" fillId="0" borderId="88" xfId="0" applyNumberFormat="1" applyFont="1" applyBorder="1" applyAlignment="1" applyProtection="1">
      <alignment horizontal="center"/>
      <protection locked="0"/>
    </xf>
    <xf numFmtId="0" fontId="18" fillId="0" borderId="138" xfId="0" applyFont="1" applyBorder="1" applyAlignment="1" applyProtection="1">
      <alignment horizontal="center"/>
      <protection locked="0"/>
    </xf>
    <xf numFmtId="0" fontId="18" fillId="0" borderId="155" xfId="0" applyNumberFormat="1" applyFont="1" applyBorder="1" applyAlignment="1" applyProtection="1">
      <alignment horizontal="center"/>
      <protection locked="0"/>
    </xf>
    <xf numFmtId="0" fontId="18" fillId="0" borderId="52" xfId="0" applyNumberFormat="1" applyFont="1" applyBorder="1" applyAlignment="1" applyProtection="1">
      <alignment horizontal="center"/>
      <protection locked="0"/>
    </xf>
    <xf numFmtId="0" fontId="18" fillId="0" borderId="31" xfId="0" applyNumberFormat="1" applyFont="1" applyBorder="1" applyAlignment="1" applyProtection="1">
      <alignment horizontal="center"/>
      <protection locked="0"/>
    </xf>
    <xf numFmtId="3" fontId="18" fillId="0" borderId="22" xfId="0" applyNumberFormat="1" applyFont="1" applyBorder="1" applyAlignment="1" applyProtection="1">
      <alignment horizontal="center"/>
      <protection locked="0"/>
    </xf>
    <xf numFmtId="3" fontId="18" fillId="0" borderId="52" xfId="0" applyNumberFormat="1" applyFont="1" applyBorder="1" applyAlignment="1" applyProtection="1">
      <alignment horizontal="center"/>
      <protection locked="0"/>
    </xf>
    <xf numFmtId="0" fontId="18" fillId="0" borderId="16" xfId="0" applyFont="1" applyBorder="1" applyAlignment="1" applyProtection="1">
      <alignment horizontal="center"/>
      <protection locked="0"/>
    </xf>
    <xf numFmtId="0" fontId="17" fillId="0" borderId="146"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143" xfId="0" applyFont="1" applyBorder="1" applyAlignment="1" applyProtection="1">
      <alignment horizontal="center" vertical="center"/>
      <protection locked="0"/>
    </xf>
    <xf numFmtId="0" fontId="17" fillId="0" borderId="206" xfId="0" applyFont="1" applyBorder="1" applyAlignment="1" applyProtection="1">
      <alignment horizontal="center" vertical="center"/>
      <protection locked="0"/>
    </xf>
    <xf numFmtId="0" fontId="17" fillId="0" borderId="0" xfId="0" applyFont="1" applyBorder="1" applyAlignment="1" applyProtection="1">
      <alignment horizontal="left" vertical="center" wrapText="1"/>
      <protection locked="0"/>
    </xf>
    <xf numFmtId="0" fontId="17" fillId="0" borderId="164" xfId="0" applyFont="1" applyBorder="1" applyAlignment="1" applyProtection="1">
      <alignment horizontal="center" vertical="center" wrapText="1"/>
      <protection locked="0"/>
    </xf>
    <xf numFmtId="0" fontId="17" fillId="0" borderId="165" xfId="0"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0" fontId="17" fillId="0" borderId="152" xfId="0" applyFont="1" applyBorder="1" applyAlignment="1" applyProtection="1">
      <alignment horizontal="center" vertical="center" wrapText="1"/>
      <protection locked="0"/>
    </xf>
    <xf numFmtId="0" fontId="17" fillId="0" borderId="214" xfId="0" applyFont="1" applyBorder="1" applyAlignment="1" applyProtection="1">
      <alignment horizontal="center" vertical="center" wrapText="1"/>
      <protection locked="0"/>
    </xf>
    <xf numFmtId="0" fontId="17" fillId="0" borderId="111" xfId="0" applyFont="1" applyBorder="1" applyAlignment="1" applyProtection="1">
      <alignment horizontal="center" vertical="center" wrapText="1"/>
      <protection locked="0"/>
    </xf>
    <xf numFmtId="0" fontId="17" fillId="0" borderId="166" xfId="0" applyFont="1" applyBorder="1" applyAlignment="1" applyProtection="1">
      <alignment horizontal="center" vertical="center" wrapText="1"/>
      <protection locked="0"/>
    </xf>
    <xf numFmtId="0" fontId="17" fillId="0" borderId="81" xfId="0" applyFont="1" applyBorder="1" applyAlignment="1" applyProtection="1">
      <alignment horizontal="center" vertical="center" wrapText="1"/>
      <protection locked="0"/>
    </xf>
    <xf numFmtId="0" fontId="17" fillId="0" borderId="112" xfId="0" applyFont="1" applyBorder="1" applyAlignment="1" applyProtection="1">
      <alignment horizontal="center" vertical="center" wrapText="1"/>
      <protection locked="0"/>
    </xf>
    <xf numFmtId="0" fontId="17" fillId="0" borderId="151" xfId="0" applyFont="1" applyBorder="1" applyAlignment="1" applyProtection="1">
      <alignment horizontal="center" vertical="center" wrapText="1"/>
      <protection locked="0"/>
    </xf>
    <xf numFmtId="0" fontId="17" fillId="0" borderId="182"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7" fillId="0" borderId="0" xfId="0" applyFont="1" applyBorder="1" applyAlignment="1" applyProtection="1">
      <alignment horizontal="center" vertical="center" wrapText="1"/>
      <protection locked="0"/>
    </xf>
    <xf numFmtId="0" fontId="17" fillId="0" borderId="204" xfId="0" applyFont="1" applyBorder="1" applyAlignment="1" applyProtection="1">
      <alignment horizontal="center" vertical="center" wrapText="1"/>
      <protection locked="0"/>
    </xf>
    <xf numFmtId="0" fontId="17" fillId="0" borderId="205" xfId="0" applyFont="1" applyBorder="1" applyAlignment="1" applyProtection="1">
      <alignment horizontal="center" vertical="center" wrapText="1"/>
      <protection locked="0"/>
    </xf>
    <xf numFmtId="0" fontId="17" fillId="0" borderId="200" xfId="0" applyFont="1" applyBorder="1" applyAlignment="1" applyProtection="1">
      <alignment horizontal="center" vertical="center" wrapText="1"/>
      <protection locked="0"/>
    </xf>
    <xf numFmtId="0" fontId="17" fillId="0" borderId="201" xfId="0" applyFont="1" applyBorder="1" applyAlignment="1" applyProtection="1">
      <alignment horizontal="center" vertical="center" wrapText="1"/>
      <protection locked="0"/>
    </xf>
    <xf numFmtId="0" fontId="18" fillId="0" borderId="69" xfId="0" applyFont="1" applyBorder="1" applyAlignment="1" applyProtection="1">
      <alignment horizontal="center" vertical="top"/>
      <protection locked="0"/>
    </xf>
    <xf numFmtId="0" fontId="18" fillId="0" borderId="61" xfId="0" applyFont="1" applyBorder="1" applyAlignment="1" applyProtection="1">
      <alignment horizontal="center" vertical="top"/>
      <protection locked="0"/>
    </xf>
    <xf numFmtId="3" fontId="18" fillId="0" borderId="78" xfId="0" applyNumberFormat="1" applyFont="1" applyBorder="1" applyAlignment="1" applyProtection="1">
      <alignment horizontal="center" vertical="top"/>
      <protection locked="0"/>
    </xf>
    <xf numFmtId="3" fontId="18" fillId="0" borderId="93" xfId="0" applyNumberFormat="1" applyFont="1" applyBorder="1" applyAlignment="1" applyProtection="1">
      <alignment horizontal="center" vertical="top"/>
      <protection locked="0"/>
    </xf>
    <xf numFmtId="3" fontId="18" fillId="0" borderId="27" xfId="0" applyNumberFormat="1" applyFont="1" applyBorder="1" applyAlignment="1" applyProtection="1">
      <alignment horizontal="center" vertical="top" wrapText="1"/>
      <protection locked="0"/>
    </xf>
    <xf numFmtId="3" fontId="18" fillId="0" borderId="61" xfId="0" applyNumberFormat="1" applyFont="1" applyBorder="1" applyAlignment="1" applyProtection="1">
      <alignment horizontal="center" vertical="top" wrapText="1"/>
      <protection locked="0"/>
    </xf>
    <xf numFmtId="3" fontId="18" fillId="0" borderId="93" xfId="0" applyNumberFormat="1" applyFont="1" applyBorder="1" applyAlignment="1" applyProtection="1">
      <alignment horizontal="center" vertical="top" wrapText="1"/>
      <protection locked="0"/>
    </xf>
    <xf numFmtId="3" fontId="18" fillId="0" borderId="24" xfId="0" applyNumberFormat="1" applyFont="1" applyBorder="1" applyAlignment="1" applyProtection="1">
      <alignment horizontal="center" vertical="top" wrapText="1"/>
      <protection locked="0"/>
    </xf>
    <xf numFmtId="3" fontId="18" fillId="0" borderId="17" xfId="0" applyNumberFormat="1" applyFont="1" applyBorder="1" applyAlignment="1" applyProtection="1">
      <alignment horizontal="center" vertical="top" wrapText="1"/>
      <protection locked="0"/>
    </xf>
    <xf numFmtId="0" fontId="18" fillId="0" borderId="175" xfId="0" applyFont="1" applyBorder="1" applyAlignment="1" applyProtection="1">
      <alignment horizontal="center" vertical="top"/>
      <protection locked="0"/>
    </xf>
    <xf numFmtId="0" fontId="18" fillId="0" borderId="116" xfId="0" applyFont="1" applyBorder="1" applyAlignment="1" applyProtection="1">
      <alignment horizontal="center" vertical="top"/>
      <protection locked="0"/>
    </xf>
    <xf numFmtId="3" fontId="18" fillId="0" borderId="117" xfId="0" applyNumberFormat="1" applyFont="1" applyBorder="1" applyAlignment="1" applyProtection="1">
      <alignment horizontal="center" vertical="top"/>
      <protection locked="0"/>
    </xf>
    <xf numFmtId="3" fontId="18" fillId="0" borderId="136" xfId="0" applyNumberFormat="1" applyFont="1" applyBorder="1" applyAlignment="1" applyProtection="1">
      <alignment horizontal="center" vertical="top"/>
      <protection locked="0"/>
    </xf>
    <xf numFmtId="3" fontId="18" fillId="0" borderId="137" xfId="0" applyNumberFormat="1" applyFont="1" applyBorder="1" applyAlignment="1" applyProtection="1">
      <alignment horizontal="center" vertical="top" wrapText="1"/>
      <protection locked="0"/>
    </xf>
    <xf numFmtId="3" fontId="18" fillId="0" borderId="116" xfId="0" applyNumberFormat="1" applyFont="1" applyBorder="1" applyAlignment="1" applyProtection="1">
      <alignment horizontal="center" vertical="top" wrapText="1"/>
      <protection locked="0"/>
    </xf>
    <xf numFmtId="3" fontId="18" fillId="0" borderId="136" xfId="0" applyNumberFormat="1" applyFont="1" applyBorder="1" applyAlignment="1" applyProtection="1">
      <alignment horizontal="center" vertical="top" wrapText="1"/>
      <protection locked="0"/>
    </xf>
    <xf numFmtId="3" fontId="18" fillId="0" borderId="88" xfId="0" applyNumberFormat="1" applyFont="1" applyBorder="1" applyAlignment="1" applyProtection="1">
      <alignment horizontal="center" vertical="top" wrapText="1"/>
      <protection locked="0"/>
    </xf>
    <xf numFmtId="3" fontId="18" fillId="0" borderId="138" xfId="0" applyNumberFormat="1" applyFont="1" applyBorder="1" applyAlignment="1" applyProtection="1">
      <alignment horizontal="center" vertical="top" wrapText="1"/>
      <protection locked="0"/>
    </xf>
    <xf numFmtId="0" fontId="17" fillId="0" borderId="202" xfId="0" applyFont="1" applyBorder="1" applyAlignment="1" applyProtection="1">
      <alignment horizontal="center" vertical="center"/>
      <protection locked="0"/>
    </xf>
    <xf numFmtId="0" fontId="17" fillId="0" borderId="203" xfId="0" applyFont="1" applyBorder="1" applyAlignment="1" applyProtection="1">
      <alignment horizontal="center" vertical="center" wrapText="1"/>
      <protection locked="0"/>
    </xf>
    <xf numFmtId="0" fontId="18" fillId="0" borderId="85" xfId="0" applyFont="1" applyBorder="1" applyAlignment="1" applyProtection="1">
      <alignment horizontal="center" vertical="top"/>
      <protection locked="0"/>
    </xf>
    <xf numFmtId="0" fontId="18" fillId="0" borderId="60" xfId="0" applyFont="1" applyBorder="1" applyAlignment="1" applyProtection="1">
      <alignment horizontal="center" vertical="top"/>
      <protection locked="0"/>
    </xf>
    <xf numFmtId="3" fontId="18" fillId="0" borderId="58" xfId="0" applyNumberFormat="1" applyFont="1" applyBorder="1" applyAlignment="1" applyProtection="1">
      <alignment horizontal="center" vertical="top"/>
      <protection locked="0"/>
    </xf>
    <xf numFmtId="3" fontId="18" fillId="0" borderId="135" xfId="0" applyNumberFormat="1" applyFont="1" applyBorder="1" applyAlignment="1" applyProtection="1">
      <alignment horizontal="center" vertical="top"/>
      <protection locked="0"/>
    </xf>
    <xf numFmtId="3" fontId="18" fillId="0" borderId="31" xfId="0" applyNumberFormat="1" applyFont="1" applyBorder="1" applyAlignment="1" applyProtection="1">
      <alignment horizontal="center" vertical="top" wrapText="1"/>
      <protection locked="0"/>
    </xf>
    <xf numFmtId="3" fontId="18" fillId="0" borderId="60" xfId="0" applyNumberFormat="1" applyFont="1" applyBorder="1" applyAlignment="1" applyProtection="1">
      <alignment horizontal="center" vertical="top" wrapText="1"/>
      <protection locked="0"/>
    </xf>
    <xf numFmtId="3" fontId="18" fillId="0" borderId="135" xfId="0" applyNumberFormat="1" applyFont="1" applyBorder="1" applyAlignment="1" applyProtection="1">
      <alignment horizontal="center" vertical="top" wrapText="1"/>
      <protection locked="0"/>
    </xf>
    <xf numFmtId="3" fontId="18" fillId="0" borderId="52" xfId="0" applyNumberFormat="1" applyFont="1" applyBorder="1" applyAlignment="1" applyProtection="1">
      <alignment horizontal="center" vertical="top" wrapText="1"/>
      <protection locked="0"/>
    </xf>
    <xf numFmtId="3" fontId="18" fillId="0" borderId="16" xfId="0" applyNumberFormat="1" applyFont="1" applyBorder="1" applyAlignment="1" applyProtection="1">
      <alignment horizontal="center" vertical="top" wrapText="1"/>
      <protection locked="0"/>
    </xf>
    <xf numFmtId="0" fontId="33" fillId="0" borderId="69" xfId="0" applyFont="1" applyBorder="1" applyAlignment="1" applyProtection="1">
      <alignment horizontal="left" vertical="center" wrapText="1" indent="1"/>
      <protection locked="0"/>
    </xf>
    <xf numFmtId="0" fontId="33" fillId="0" borderId="114" xfId="0" applyFont="1" applyBorder="1" applyAlignment="1" applyProtection="1">
      <alignment horizontal="left" vertical="center" wrapText="1" indent="1"/>
      <protection locked="0"/>
    </xf>
    <xf numFmtId="3" fontId="35" fillId="0" borderId="27" xfId="0" applyNumberFormat="1" applyFont="1" applyBorder="1" applyAlignment="1" applyProtection="1">
      <alignment horizontal="right" vertical="center" wrapText="1" indent="1"/>
      <protection locked="0"/>
    </xf>
    <xf numFmtId="3" fontId="35" fillId="0" borderId="61" xfId="0" applyNumberFormat="1" applyFont="1" applyBorder="1" applyAlignment="1" applyProtection="1">
      <alignment horizontal="right" vertical="center" wrapText="1" indent="1"/>
      <protection locked="0"/>
    </xf>
    <xf numFmtId="3" fontId="35" fillId="0" borderId="27" xfId="0" applyNumberFormat="1" applyFont="1" applyBorder="1" applyAlignment="1" applyProtection="1">
      <alignment horizontal="right" vertical="center" indent="1"/>
      <protection locked="0"/>
    </xf>
    <xf numFmtId="3" fontId="35" fillId="0" borderId="61" xfId="0" applyNumberFormat="1" applyFont="1" applyBorder="1" applyAlignment="1" applyProtection="1">
      <alignment horizontal="right" vertical="center" indent="1"/>
      <protection locked="0"/>
    </xf>
    <xf numFmtId="3" fontId="35" fillId="0" borderId="115" xfId="0" applyNumberFormat="1" applyFont="1" applyBorder="1" applyAlignment="1" applyProtection="1">
      <alignment horizontal="right" vertical="center" wrapText="1" indent="1"/>
      <protection locked="0"/>
    </xf>
    <xf numFmtId="0" fontId="17" fillId="0" borderId="131" xfId="0" applyFont="1" applyBorder="1" applyAlignment="1" applyProtection="1">
      <alignment horizontal="left" vertical="center" wrapText="1"/>
      <protection locked="0"/>
    </xf>
    <xf numFmtId="0" fontId="17" fillId="0" borderId="132" xfId="0" applyFont="1" applyBorder="1" applyAlignment="1" applyProtection="1">
      <alignment horizontal="left" vertical="center" wrapText="1"/>
      <protection locked="0"/>
    </xf>
    <xf numFmtId="0" fontId="17" fillId="0" borderId="133" xfId="0" applyFont="1" applyBorder="1" applyAlignment="1" applyProtection="1">
      <alignment horizontal="left" vertical="center" wrapText="1"/>
      <protection locked="0"/>
    </xf>
    <xf numFmtId="0" fontId="33" fillId="0" borderId="85" xfId="0" applyFont="1" applyBorder="1" applyAlignment="1" applyProtection="1">
      <alignment horizontal="left" vertical="center" wrapText="1" indent="1"/>
      <protection locked="0"/>
    </xf>
    <xf numFmtId="0" fontId="33" fillId="0" borderId="130" xfId="0" applyFont="1" applyBorder="1" applyAlignment="1" applyProtection="1">
      <alignment horizontal="left" vertical="center" wrapText="1" indent="1"/>
      <protection locked="0"/>
    </xf>
    <xf numFmtId="3" fontId="35" fillId="0" borderId="47" xfId="0" applyNumberFormat="1" applyFont="1" applyBorder="1" applyAlignment="1" applyProtection="1">
      <alignment horizontal="right" vertical="center" wrapText="1" indent="1"/>
      <protection locked="0"/>
    </xf>
    <xf numFmtId="3" fontId="35" fillId="0" borderId="112" xfId="0" applyNumberFormat="1" applyFont="1" applyBorder="1" applyAlignment="1" applyProtection="1">
      <alignment horizontal="right" vertical="center" wrapText="1" indent="1"/>
      <protection locked="0"/>
    </xf>
    <xf numFmtId="3" fontId="35" fillId="0" borderId="47" xfId="0" applyNumberFormat="1" applyFont="1" applyBorder="1" applyAlignment="1" applyProtection="1">
      <alignment horizontal="right" vertical="center" indent="1"/>
      <protection locked="0"/>
    </xf>
    <xf numFmtId="3" fontId="35" fillId="0" borderId="112" xfId="0" applyNumberFormat="1" applyFont="1" applyBorder="1" applyAlignment="1" applyProtection="1">
      <alignment horizontal="right" vertical="center" indent="1"/>
      <protection locked="0"/>
    </xf>
    <xf numFmtId="3" fontId="35" fillId="0" borderId="113" xfId="0" applyNumberFormat="1" applyFont="1" applyBorder="1" applyAlignment="1" applyProtection="1">
      <alignment horizontal="right" vertical="center" wrapText="1" indent="1"/>
      <protection locked="0"/>
    </xf>
    <xf numFmtId="0" fontId="33" fillId="0" borderId="70" xfId="0" applyFont="1" applyBorder="1" applyAlignment="1" applyProtection="1">
      <alignment horizontal="left" vertical="center" wrapText="1" indent="1"/>
      <protection locked="0"/>
    </xf>
    <xf numFmtId="0" fontId="33" fillId="0" borderId="37" xfId="0" applyFont="1" applyBorder="1" applyAlignment="1" applyProtection="1">
      <alignment horizontal="left" vertical="center" wrapText="1" indent="1"/>
      <protection locked="0"/>
    </xf>
    <xf numFmtId="3" fontId="35" fillId="0" borderId="26" xfId="0" applyNumberFormat="1" applyFont="1" applyBorder="1" applyAlignment="1" applyProtection="1">
      <alignment horizontal="right" vertical="center" wrapText="1" indent="1"/>
      <protection locked="0"/>
    </xf>
    <xf numFmtId="3" fontId="35" fillId="0" borderId="90" xfId="0" applyNumberFormat="1" applyFont="1" applyBorder="1" applyAlignment="1" applyProtection="1">
      <alignment horizontal="right" vertical="center" wrapText="1" indent="1"/>
      <protection locked="0"/>
    </xf>
    <xf numFmtId="3" fontId="35" fillId="0" borderId="26" xfId="0" applyNumberFormat="1" applyFont="1" applyBorder="1" applyAlignment="1" applyProtection="1">
      <alignment horizontal="right" vertical="center" indent="1"/>
      <protection locked="0"/>
    </xf>
    <xf numFmtId="3" fontId="35" fillId="0" borderId="90" xfId="0" applyNumberFormat="1" applyFont="1" applyBorder="1" applyAlignment="1" applyProtection="1">
      <alignment horizontal="right" vertical="center" indent="1"/>
      <protection locked="0"/>
    </xf>
    <xf numFmtId="3" fontId="35" fillId="0" borderId="38" xfId="0" applyNumberFormat="1" applyFont="1" applyBorder="1" applyAlignment="1" applyProtection="1">
      <alignment horizontal="right" vertical="center" wrapText="1" indent="1"/>
      <protection locked="0"/>
    </xf>
    <xf numFmtId="0" fontId="17" fillId="0" borderId="67" xfId="0" applyFont="1" applyBorder="1" applyAlignment="1" applyProtection="1">
      <alignment horizontal="left" vertical="center" wrapText="1"/>
      <protection locked="0"/>
    </xf>
    <xf numFmtId="0" fontId="17" fillId="0" borderId="64" xfId="0" applyFont="1" applyBorder="1" applyAlignment="1" applyProtection="1">
      <alignment horizontal="left" vertical="center" wrapText="1"/>
      <protection locked="0"/>
    </xf>
    <xf numFmtId="0" fontId="17" fillId="0" borderId="157" xfId="0" applyFont="1" applyBorder="1" applyAlignment="1" applyProtection="1">
      <alignment horizontal="left" vertical="center" wrapText="1"/>
      <protection locked="0"/>
    </xf>
    <xf numFmtId="0" fontId="33" fillId="0" borderId="68" xfId="0" applyFont="1" applyBorder="1" applyAlignment="1" applyProtection="1">
      <alignment horizontal="left" vertical="center" wrapText="1" indent="1"/>
      <protection locked="0"/>
    </xf>
    <xf numFmtId="0" fontId="33" fillId="0" borderId="125" xfId="0" applyFont="1" applyBorder="1" applyAlignment="1" applyProtection="1">
      <alignment horizontal="left" vertical="center" wrapText="1" indent="1"/>
      <protection locked="0"/>
    </xf>
    <xf numFmtId="3" fontId="35" fillId="0" borderId="194" xfId="0" applyNumberFormat="1" applyFont="1" applyBorder="1" applyAlignment="1" applyProtection="1">
      <alignment horizontal="right" vertical="center" wrapText="1" indent="1"/>
      <protection locked="0"/>
    </xf>
    <xf numFmtId="3" fontId="35" fillId="0" borderId="194" xfId="0" applyNumberFormat="1" applyFont="1" applyBorder="1" applyAlignment="1" applyProtection="1">
      <alignment horizontal="right" vertical="center" indent="1"/>
      <protection locked="0"/>
    </xf>
    <xf numFmtId="0" fontId="17" fillId="0" borderId="71" xfId="0" applyFont="1" applyBorder="1" applyAlignment="1" applyProtection="1">
      <alignment horizontal="left" vertical="center" wrapText="1"/>
      <protection locked="0"/>
    </xf>
    <xf numFmtId="0" fontId="17" fillId="0" borderId="92" xfId="0" applyFont="1" applyBorder="1" applyAlignment="1" applyProtection="1">
      <alignment horizontal="left" vertical="center" wrapText="1"/>
      <protection locked="0"/>
    </xf>
    <xf numFmtId="3" fontId="22" fillId="0" borderId="82" xfId="0" applyNumberFormat="1" applyFont="1" applyBorder="1" applyAlignment="1" applyProtection="1">
      <alignment horizontal="right" vertical="center" wrapText="1" indent="1"/>
      <protection hidden="1"/>
    </xf>
    <xf numFmtId="3" fontId="22" fillId="0" borderId="199" xfId="0" applyNumberFormat="1" applyFont="1" applyBorder="1" applyAlignment="1" applyProtection="1">
      <alignment horizontal="right" vertical="center" wrapText="1" indent="1"/>
      <protection hidden="1"/>
    </xf>
    <xf numFmtId="0" fontId="17" fillId="0" borderId="0" xfId="0" applyFont="1" applyBorder="1" applyAlignment="1" applyProtection="1">
      <alignment horizontal="left" vertical="top" wrapText="1"/>
      <protection locked="0"/>
    </xf>
    <xf numFmtId="3" fontId="35" fillId="0" borderId="93" xfId="0" applyNumberFormat="1" applyFont="1" applyBorder="1" applyAlignment="1" applyProtection="1">
      <alignment horizontal="right" vertical="center" wrapText="1" indent="1"/>
      <protection locked="0"/>
    </xf>
    <xf numFmtId="3" fontId="35" fillId="0" borderId="93" xfId="0" applyNumberFormat="1" applyFont="1" applyBorder="1" applyAlignment="1" applyProtection="1">
      <alignment horizontal="right" vertical="center" indent="1"/>
      <protection locked="0"/>
    </xf>
    <xf numFmtId="3" fontId="35" fillId="0" borderId="97" xfId="0" applyNumberFormat="1" applyFont="1" applyBorder="1" applyAlignment="1" applyProtection="1">
      <alignment horizontal="right" vertical="center" wrapText="1" indent="1"/>
      <protection locked="0"/>
    </xf>
    <xf numFmtId="3" fontId="35" fillId="0" borderId="97" xfId="0" applyNumberFormat="1" applyFont="1" applyBorder="1" applyAlignment="1" applyProtection="1">
      <alignment horizontal="right" vertical="center" indent="1"/>
      <protection locked="0"/>
    </xf>
    <xf numFmtId="0" fontId="39" fillId="0" borderId="196" xfId="0" applyFont="1" applyBorder="1" applyAlignment="1" applyProtection="1">
      <alignment horizontal="center" vertical="center" wrapText="1"/>
      <protection locked="0"/>
    </xf>
    <xf numFmtId="0" fontId="39" fillId="0" borderId="197" xfId="0" applyFont="1" applyBorder="1" applyAlignment="1" applyProtection="1">
      <alignment horizontal="center" vertical="center" wrapText="1"/>
      <protection locked="0"/>
    </xf>
    <xf numFmtId="0" fontId="39" fillId="0" borderId="0" xfId="0" applyFont="1" applyBorder="1" applyAlignment="1" applyProtection="1">
      <alignment horizontal="center" vertical="center" wrapText="1"/>
      <protection locked="0"/>
    </xf>
    <xf numFmtId="0" fontId="39" fillId="0" borderId="151"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95" xfId="0" applyFont="1" applyBorder="1" applyAlignment="1" applyProtection="1">
      <alignment horizontal="center" vertical="center" wrapText="1"/>
      <protection locked="0"/>
    </xf>
    <xf numFmtId="0" fontId="22" fillId="0" borderId="86" xfId="0" applyFont="1" applyBorder="1" applyAlignment="1" applyProtection="1">
      <alignment horizontal="left" vertical="center" wrapText="1"/>
      <protection locked="0"/>
    </xf>
    <xf numFmtId="0" fontId="22" fillId="0" borderId="19" xfId="0" applyFont="1" applyBorder="1" applyAlignment="1" applyProtection="1">
      <alignment horizontal="left" vertical="center" wrapText="1"/>
      <protection locked="0"/>
    </xf>
    <xf numFmtId="0" fontId="22" fillId="0" borderId="134" xfId="0" applyFont="1" applyBorder="1" applyAlignment="1" applyProtection="1">
      <alignment horizontal="left" vertical="center" wrapText="1"/>
      <protection locked="0"/>
    </xf>
    <xf numFmtId="0" fontId="22" fillId="0" borderId="67" xfId="0" applyFont="1" applyBorder="1" applyAlignment="1" applyProtection="1">
      <alignment horizontal="left" vertical="center" wrapText="1"/>
      <protection locked="0"/>
    </xf>
    <xf numFmtId="0" fontId="22" fillId="0" borderId="64"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39" fillId="0" borderId="15"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25" fillId="0" borderId="162" xfId="0" applyFont="1" applyBorder="1" applyAlignment="1" applyProtection="1">
      <alignment horizontal="left" vertical="center" wrapText="1"/>
      <protection locked="0"/>
    </xf>
    <xf numFmtId="0" fontId="25" fillId="0" borderId="91" xfId="0" applyFont="1" applyBorder="1" applyAlignment="1" applyProtection="1">
      <alignment horizontal="left" vertical="center" wrapText="1"/>
      <protection locked="0"/>
    </xf>
    <xf numFmtId="3" fontId="31" fillId="0" borderId="54" xfId="0" applyNumberFormat="1" applyFont="1" applyBorder="1" applyAlignment="1" applyProtection="1">
      <alignment horizontal="right" vertical="center" wrapText="1" indent="1"/>
      <protection locked="0"/>
    </xf>
    <xf numFmtId="3" fontId="31" fillId="0" borderId="74" xfId="0" applyNumberFormat="1" applyFont="1" applyBorder="1" applyAlignment="1" applyProtection="1">
      <alignment horizontal="right" vertical="center" wrapText="1" indent="1"/>
      <protection locked="0"/>
    </xf>
    <xf numFmtId="3" fontId="31" fillId="0" borderId="54" xfId="0" applyNumberFormat="1" applyFont="1" applyBorder="1" applyAlignment="1" applyProtection="1">
      <alignment horizontal="right" vertical="center" wrapText="1" indent="1"/>
      <protection hidden="1"/>
    </xf>
    <xf numFmtId="3" fontId="31" fillId="0" borderId="99" xfId="0" applyNumberFormat="1" applyFont="1" applyBorder="1" applyAlignment="1" applyProtection="1">
      <alignment horizontal="right" vertical="center" wrapText="1" indent="1"/>
      <protection hidden="1"/>
    </xf>
    <xf numFmtId="0" fontId="25" fillId="0" borderId="69" xfId="0" applyFont="1" applyBorder="1" applyAlignment="1" applyProtection="1">
      <alignment horizontal="left" vertical="center" wrapText="1"/>
      <protection locked="0"/>
    </xf>
    <xf numFmtId="0" fontId="25" fillId="0" borderId="61" xfId="0" applyFont="1" applyBorder="1" applyAlignment="1" applyProtection="1">
      <alignment horizontal="left" vertical="center" wrapText="1"/>
      <protection locked="0"/>
    </xf>
    <xf numFmtId="3" fontId="31" fillId="0" borderId="59" xfId="0" applyNumberFormat="1" applyFont="1" applyBorder="1" applyAlignment="1" applyProtection="1">
      <alignment horizontal="right" vertical="center" wrapText="1" indent="1"/>
      <protection locked="0"/>
    </xf>
    <xf numFmtId="3" fontId="31" fillId="0" borderId="78" xfId="0" applyNumberFormat="1" applyFont="1" applyBorder="1" applyAlignment="1" applyProtection="1">
      <alignment horizontal="right" vertical="center" wrapText="1" indent="1"/>
      <protection locked="0"/>
    </xf>
    <xf numFmtId="3" fontId="31" fillId="0" borderId="59" xfId="0" applyNumberFormat="1" applyFont="1" applyBorder="1" applyAlignment="1" applyProtection="1">
      <alignment horizontal="right" vertical="center" wrapText="1" indent="1"/>
      <protection hidden="1"/>
    </xf>
    <xf numFmtId="3" fontId="31" fillId="0" borderId="101" xfId="0" applyNumberFormat="1" applyFont="1" applyBorder="1" applyAlignment="1" applyProtection="1">
      <alignment horizontal="right" vertical="center" wrapText="1" indent="1"/>
      <protection hidden="1"/>
    </xf>
    <xf numFmtId="0" fontId="34" fillId="0" borderId="0" xfId="0" applyFont="1" applyAlignment="1"/>
    <xf numFmtId="0" fontId="8" fillId="0" borderId="0" xfId="0" applyFont="1" applyBorder="1" applyAlignment="1" applyProtection="1">
      <alignment horizontal="justify" vertical="top" wrapText="1"/>
      <protection locked="0"/>
    </xf>
    <xf numFmtId="0" fontId="17" fillId="0" borderId="196" xfId="0" applyFont="1" applyBorder="1" applyAlignment="1" applyProtection="1">
      <alignment horizontal="center" vertical="center" wrapText="1"/>
      <protection locked="0"/>
    </xf>
    <xf numFmtId="0" fontId="17" fillId="0" borderId="210" xfId="0" applyFont="1" applyBorder="1" applyAlignment="1" applyProtection="1">
      <alignment horizontal="center" vertical="center" wrapText="1"/>
      <protection locked="0"/>
    </xf>
    <xf numFmtId="0" fontId="17" fillId="0" borderId="197" xfId="0" applyFont="1" applyBorder="1" applyAlignment="1" applyProtection="1">
      <alignment horizontal="center" vertical="center" wrapText="1"/>
      <protection locked="0"/>
    </xf>
    <xf numFmtId="0" fontId="17" fillId="0" borderId="76" xfId="0" applyFont="1" applyBorder="1" applyAlignment="1" applyProtection="1">
      <alignment horizontal="center" vertical="center" wrapText="1"/>
      <protection locked="0"/>
    </xf>
    <xf numFmtId="0" fontId="17" fillId="0" borderId="220" xfId="0" applyFont="1" applyBorder="1" applyAlignment="1" applyProtection="1">
      <alignment horizontal="center" vertical="center" wrapText="1"/>
      <protection locked="0"/>
    </xf>
    <xf numFmtId="0" fontId="17" fillId="0" borderId="207" xfId="0" applyFont="1" applyBorder="1" applyAlignment="1" applyProtection="1">
      <alignment horizontal="center" vertical="center" wrapText="1"/>
      <protection locked="0"/>
    </xf>
    <xf numFmtId="0" fontId="17" fillId="0" borderId="178" xfId="0" applyFont="1" applyBorder="1" applyAlignment="1" applyProtection="1">
      <alignment horizontal="center" vertical="center" wrapText="1"/>
      <protection locked="0"/>
    </xf>
    <xf numFmtId="0" fontId="17" fillId="0" borderId="208" xfId="0" applyFont="1" applyBorder="1" applyAlignment="1" applyProtection="1">
      <alignment horizontal="center" vertical="center" wrapText="1"/>
      <protection locked="0"/>
    </xf>
    <xf numFmtId="0" fontId="17" fillId="0" borderId="185" xfId="0" applyFont="1" applyBorder="1" applyAlignment="1" applyProtection="1">
      <alignment horizontal="center" vertical="center" wrapText="1"/>
      <protection locked="0"/>
    </xf>
    <xf numFmtId="0" fontId="22" fillId="0" borderId="131" xfId="0" applyFont="1" applyBorder="1" applyAlignment="1" applyProtection="1">
      <alignment horizontal="left" vertical="center" wrapText="1"/>
      <protection locked="0"/>
    </xf>
    <xf numFmtId="0" fontId="22" fillId="0" borderId="132" xfId="0" applyFont="1" applyBorder="1" applyAlignment="1" applyProtection="1">
      <alignment horizontal="left" vertical="center" wrapText="1"/>
      <protection locked="0"/>
    </xf>
    <xf numFmtId="0" fontId="22" fillId="0" borderId="133" xfId="0" applyFont="1" applyBorder="1" applyAlignment="1" applyProtection="1">
      <alignment horizontal="left" vertical="center" wrapText="1"/>
      <protection locked="0"/>
    </xf>
    <xf numFmtId="3" fontId="18" fillId="0" borderId="9" xfId="0" applyNumberFormat="1" applyFont="1" applyBorder="1" applyAlignment="1" applyProtection="1">
      <alignment horizontal="center" vertical="center" wrapText="1"/>
      <protection locked="0"/>
    </xf>
    <xf numFmtId="3" fontId="18" fillId="0" borderId="169" xfId="0" applyNumberFormat="1" applyFont="1" applyBorder="1" applyAlignment="1" applyProtection="1">
      <alignment horizontal="center" vertical="center" wrapText="1"/>
      <protection locked="0"/>
    </xf>
    <xf numFmtId="3" fontId="18" fillId="0" borderId="179" xfId="0" applyNumberFormat="1" applyFont="1" applyBorder="1" applyAlignment="1" applyProtection="1">
      <alignment horizontal="center" vertical="center" wrapText="1"/>
      <protection locked="0"/>
    </xf>
    <xf numFmtId="3" fontId="18" fillId="0" borderId="87" xfId="0" applyNumberFormat="1" applyFont="1" applyBorder="1" applyAlignment="1" applyProtection="1">
      <alignment horizontal="center" vertical="center" wrapText="1"/>
      <protection locked="0"/>
    </xf>
    <xf numFmtId="3" fontId="18" fillId="0" borderId="88" xfId="0" applyNumberFormat="1" applyFont="1" applyBorder="1" applyAlignment="1" applyProtection="1">
      <alignment horizontal="center" vertical="center" wrapText="1"/>
      <protection locked="0"/>
    </xf>
    <xf numFmtId="3" fontId="18" fillId="0" borderId="138" xfId="0" applyNumberFormat="1" applyFont="1" applyBorder="1" applyAlignment="1" applyProtection="1">
      <alignment horizontal="center" vertical="center" wrapText="1"/>
      <protection locked="0"/>
    </xf>
    <xf numFmtId="0" fontId="17" fillId="0" borderId="107" xfId="0" applyFont="1" applyBorder="1" applyAlignment="1" applyProtection="1">
      <alignment horizontal="left" vertical="center" wrapText="1"/>
      <protection locked="0"/>
    </xf>
    <xf numFmtId="0" fontId="17" fillId="0" borderId="6" xfId="0" applyFont="1" applyBorder="1" applyAlignment="1" applyProtection="1">
      <alignment horizontal="left" vertical="center" wrapText="1"/>
      <protection locked="0"/>
    </xf>
    <xf numFmtId="3" fontId="25" fillId="0" borderId="57" xfId="0" applyNumberFormat="1" applyFont="1" applyBorder="1" applyAlignment="1" applyProtection="1">
      <alignment horizontal="right" vertical="center" wrapText="1" indent="1"/>
      <protection hidden="1"/>
    </xf>
    <xf numFmtId="3" fontId="25" fillId="0" borderId="77" xfId="0" applyNumberFormat="1" applyFont="1" applyBorder="1" applyAlignment="1" applyProtection="1">
      <alignment horizontal="right" vertical="center" wrapText="1" indent="1"/>
      <protection hidden="1"/>
    </xf>
    <xf numFmtId="3" fontId="25" fillId="0" borderId="40" xfId="0" applyNumberFormat="1" applyFont="1" applyBorder="1" applyAlignment="1" applyProtection="1">
      <alignment horizontal="right" vertical="center" wrapText="1" indent="1"/>
      <protection hidden="1"/>
    </xf>
    <xf numFmtId="0" fontId="25" fillId="0" borderId="70" xfId="0" applyFont="1" applyBorder="1" applyAlignment="1" applyProtection="1">
      <alignment horizontal="left" vertical="center" wrapText="1"/>
      <protection locked="0"/>
    </xf>
    <xf numFmtId="0" fontId="25" fillId="0" borderId="90" xfId="0" applyFont="1" applyBorder="1" applyAlignment="1" applyProtection="1">
      <alignment horizontal="left" vertical="center" wrapText="1"/>
      <protection locked="0"/>
    </xf>
    <xf numFmtId="3" fontId="31" fillId="0" borderId="187" xfId="0" applyNumberFormat="1" applyFont="1" applyBorder="1" applyAlignment="1" applyProtection="1">
      <alignment horizontal="right" vertical="center" wrapText="1" indent="1"/>
      <protection locked="0"/>
    </xf>
    <xf numFmtId="3" fontId="31" fillId="0" borderId="79" xfId="0" applyNumberFormat="1" applyFont="1" applyBorder="1" applyAlignment="1" applyProtection="1">
      <alignment horizontal="right" vertical="center" wrapText="1" indent="1"/>
      <protection locked="0"/>
    </xf>
    <xf numFmtId="3" fontId="31" fillId="0" borderId="187" xfId="0" applyNumberFormat="1" applyFont="1" applyBorder="1" applyAlignment="1" applyProtection="1">
      <alignment horizontal="right" vertical="center" wrapText="1" indent="1"/>
      <protection hidden="1"/>
    </xf>
    <xf numFmtId="3" fontId="31" fillId="0" borderId="188" xfId="0" applyNumberFormat="1" applyFont="1" applyBorder="1" applyAlignment="1" applyProtection="1">
      <alignment horizontal="right" vertical="center" wrapText="1" indent="1"/>
      <protection hidden="1"/>
    </xf>
    <xf numFmtId="0" fontId="0" fillId="0" borderId="167" xfId="0" applyBorder="1" applyAlignment="1">
      <alignment horizontal="center" vertical="center" wrapText="1"/>
    </xf>
    <xf numFmtId="0" fontId="0" fillId="0" borderId="153" xfId="0" applyBorder="1" applyAlignment="1">
      <alignment horizontal="center" vertical="center" wrapText="1"/>
    </xf>
    <xf numFmtId="0" fontId="0" fillId="0" borderId="215" xfId="0" applyBorder="1" applyAlignment="1">
      <alignment horizontal="center" vertical="center" wrapText="1"/>
    </xf>
    <xf numFmtId="0" fontId="17" fillId="0" borderId="153" xfId="0" applyFont="1" applyBorder="1" applyAlignment="1" applyProtection="1">
      <alignment horizontal="center" vertical="center" wrapText="1"/>
      <protection locked="0"/>
    </xf>
    <xf numFmtId="0" fontId="0" fillId="0" borderId="153" xfId="0" applyFont="1" applyBorder="1" applyAlignment="1">
      <alignment horizontal="center" vertical="center" wrapText="1"/>
    </xf>
    <xf numFmtId="0" fontId="31" fillId="0" borderId="74" xfId="0" applyFont="1" applyBorder="1" applyAlignment="1" applyProtection="1">
      <alignment horizontal="center" vertical="center" wrapText="1"/>
      <protection locked="0"/>
    </xf>
    <xf numFmtId="0" fontId="40" fillId="0" borderId="34" xfId="0" applyFont="1" applyBorder="1" applyAlignment="1">
      <alignment horizontal="center" vertical="center" wrapText="1"/>
    </xf>
    <xf numFmtId="3" fontId="31" fillId="0" borderId="48" xfId="0" applyNumberFormat="1" applyFont="1" applyBorder="1" applyAlignment="1" applyProtection="1">
      <alignment horizontal="center" vertical="center" wrapText="1"/>
      <protection locked="0"/>
    </xf>
    <xf numFmtId="0" fontId="34" fillId="0" borderId="54" xfId="0" applyFont="1" applyBorder="1" applyAlignment="1">
      <alignment horizontal="center" vertical="center" wrapText="1"/>
    </xf>
    <xf numFmtId="3" fontId="31" fillId="0" borderId="94" xfId="0" applyNumberFormat="1" applyFont="1" applyBorder="1" applyAlignment="1" applyProtection="1">
      <alignment horizontal="center" vertical="center" wrapText="1"/>
      <protection locked="0"/>
    </xf>
    <xf numFmtId="0" fontId="34" fillId="0" borderId="2" xfId="0" applyFont="1" applyBorder="1" applyAlignment="1">
      <alignment horizontal="center" vertical="center"/>
    </xf>
    <xf numFmtId="3" fontId="31" fillId="0" borderId="74" xfId="0" applyNumberFormat="1" applyFont="1" applyBorder="1" applyAlignment="1" applyProtection="1">
      <alignment horizontal="center" vertical="center"/>
      <protection hidden="1"/>
    </xf>
    <xf numFmtId="0" fontId="8" fillId="0" borderId="0" xfId="0" applyFont="1" applyBorder="1" applyAlignment="1" applyProtection="1">
      <alignment horizontal="left" vertical="center"/>
      <protection locked="0"/>
    </xf>
    <xf numFmtId="0" fontId="16" fillId="0" borderId="0" xfId="0" applyFont="1" applyAlignment="1" applyProtection="1">
      <alignment horizontal="left"/>
      <protection locked="0"/>
    </xf>
    <xf numFmtId="0" fontId="0" fillId="0" borderId="197" xfId="0" applyBorder="1" applyAlignment="1">
      <alignment horizontal="center" vertical="center" wrapText="1"/>
    </xf>
    <xf numFmtId="0" fontId="0" fillId="0" borderId="15" xfId="0" applyBorder="1" applyAlignment="1">
      <alignment horizontal="center" vertical="center" wrapText="1"/>
    </xf>
    <xf numFmtId="0" fontId="0" fillId="0" borderId="165" xfId="0" applyBorder="1" applyAlignment="1">
      <alignment horizontal="center" vertical="center" wrapText="1"/>
    </xf>
    <xf numFmtId="0" fontId="0" fillId="0" borderId="166" xfId="0" applyBorder="1" applyAlignment="1">
      <alignment horizontal="center" vertical="center" wrapText="1"/>
    </xf>
    <xf numFmtId="0" fontId="17" fillId="0" borderId="211" xfId="0" applyFont="1" applyBorder="1" applyAlignment="1" applyProtection="1">
      <alignment horizontal="center" vertical="center" wrapText="1"/>
      <protection locked="0"/>
    </xf>
    <xf numFmtId="0" fontId="0" fillId="0" borderId="152" xfId="0" applyBorder="1" applyAlignment="1">
      <alignment horizontal="center" vertical="center" wrapText="1"/>
    </xf>
    <xf numFmtId="0" fontId="0" fillId="0" borderId="163" xfId="0" applyBorder="1" applyAlignment="1">
      <alignment horizontal="center" vertical="center" wrapText="1"/>
    </xf>
    <xf numFmtId="0" fontId="31" fillId="0" borderId="78" xfId="0" applyFont="1" applyBorder="1" applyAlignment="1" applyProtection="1">
      <alignment horizontal="center" vertical="center" wrapText="1"/>
      <protection locked="0"/>
    </xf>
    <xf numFmtId="0" fontId="40" fillId="0" borderId="114" xfId="0" applyFont="1" applyBorder="1" applyAlignment="1">
      <alignment horizontal="center" vertical="center" wrapText="1"/>
    </xf>
    <xf numFmtId="3" fontId="31" fillId="0" borderId="42" xfId="0" applyNumberFormat="1" applyFont="1" applyBorder="1" applyAlignment="1" applyProtection="1">
      <alignment horizontal="center" vertical="center" wrapText="1"/>
      <protection locked="0"/>
    </xf>
    <xf numFmtId="0" fontId="34" fillId="0" borderId="59" xfId="0" applyFont="1" applyBorder="1" applyAlignment="1">
      <alignment horizontal="center" vertical="center" wrapText="1"/>
    </xf>
    <xf numFmtId="3" fontId="31" fillId="0" borderId="93" xfId="0" applyNumberFormat="1" applyFont="1" applyBorder="1" applyAlignment="1" applyProtection="1">
      <alignment horizontal="center" vertical="center" wrapText="1"/>
      <protection locked="0"/>
    </xf>
    <xf numFmtId="0" fontId="34" fillId="0" borderId="27" xfId="0" applyFont="1" applyBorder="1" applyAlignment="1">
      <alignment horizontal="center" vertical="center"/>
    </xf>
    <xf numFmtId="0" fontId="34" fillId="0" borderId="17" xfId="0" applyFont="1" applyBorder="1" applyAlignment="1">
      <alignment horizontal="center" vertical="center"/>
    </xf>
    <xf numFmtId="0" fontId="16" fillId="0" borderId="0" xfId="0" applyFont="1" applyFill="1" applyAlignment="1" applyProtection="1">
      <alignment horizontal="left"/>
      <protection locked="0"/>
    </xf>
    <xf numFmtId="0" fontId="16" fillId="0" borderId="196" xfId="0" applyFont="1" applyFill="1" applyBorder="1" applyAlignment="1" applyProtection="1">
      <alignment horizontal="center" vertical="center" wrapText="1"/>
      <protection locked="0"/>
    </xf>
    <xf numFmtId="0" fontId="16" fillId="0" borderId="109" xfId="0" applyFont="1" applyFill="1" applyBorder="1" applyAlignment="1" applyProtection="1">
      <alignment horizontal="center" vertical="center" wrapText="1"/>
      <protection locked="0"/>
    </xf>
    <xf numFmtId="0" fontId="17" fillId="0" borderId="109" xfId="0" applyFont="1" applyFill="1" applyBorder="1" applyAlignment="1" applyProtection="1">
      <alignment horizontal="center" vertical="center" wrapText="1"/>
      <protection locked="0"/>
    </xf>
    <xf numFmtId="0" fontId="17" fillId="0" borderId="210" xfId="0" applyFont="1" applyFill="1" applyBorder="1" applyAlignment="1" applyProtection="1">
      <alignment horizontal="center" vertical="center" wrapText="1"/>
      <protection locked="0"/>
    </xf>
    <xf numFmtId="0" fontId="17" fillId="0" borderId="207" xfId="0" applyFont="1" applyFill="1" applyBorder="1" applyAlignment="1" applyProtection="1">
      <alignment horizontal="center" vertical="center" wrapText="1"/>
      <protection locked="0"/>
    </xf>
    <xf numFmtId="0" fontId="17" fillId="0" borderId="220"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7" fillId="0" borderId="221" xfId="0" applyFont="1" applyFill="1" applyBorder="1" applyAlignment="1" applyProtection="1">
      <alignment horizontal="center" vertical="center" wrapText="1"/>
      <protection locked="0"/>
    </xf>
    <xf numFmtId="0" fontId="17" fillId="0" borderId="221" xfId="0" applyFont="1" applyBorder="1" applyAlignment="1" applyProtection="1">
      <alignment horizontal="center" vertical="center" wrapText="1"/>
      <protection locked="0"/>
    </xf>
    <xf numFmtId="0" fontId="16" fillId="0" borderId="154" xfId="0" applyFont="1" applyBorder="1" applyAlignment="1" applyProtection="1">
      <alignment horizontal="left" vertical="center" wrapText="1"/>
      <protection locked="0"/>
    </xf>
    <xf numFmtId="0" fontId="16" fillId="0" borderId="73" xfId="0" applyFont="1" applyBorder="1" applyAlignment="1" applyProtection="1">
      <alignment horizontal="left" vertical="center" wrapText="1"/>
      <protection locked="0"/>
    </xf>
    <xf numFmtId="0" fontId="31" fillId="0" borderId="79" xfId="0" applyFont="1" applyBorder="1" applyAlignment="1" applyProtection="1">
      <alignment horizontal="center" vertical="center" wrapText="1"/>
      <protection locked="0"/>
    </xf>
    <xf numFmtId="0" fontId="40" fillId="0" borderId="37" xfId="0" applyFont="1" applyBorder="1" applyAlignment="1">
      <alignment horizontal="center" vertical="center" wrapText="1"/>
    </xf>
    <xf numFmtId="3" fontId="31" fillId="0" borderId="43" xfId="0" applyNumberFormat="1" applyFont="1" applyBorder="1" applyAlignment="1" applyProtection="1">
      <alignment horizontal="center" vertical="center" wrapText="1"/>
      <protection locked="0"/>
    </xf>
    <xf numFmtId="0" fontId="34" fillId="0" borderId="187" xfId="0" applyFont="1" applyBorder="1" applyAlignment="1">
      <alignment horizontal="center" vertical="center" wrapText="1"/>
    </xf>
    <xf numFmtId="3" fontId="31" fillId="0" borderId="97" xfId="0" applyNumberFormat="1" applyFont="1" applyBorder="1" applyAlignment="1" applyProtection="1">
      <alignment horizontal="center" vertical="center" wrapText="1"/>
      <protection locked="0"/>
    </xf>
    <xf numFmtId="0" fontId="34" fillId="0" borderId="26" xfId="0" applyFont="1" applyBorder="1" applyAlignment="1">
      <alignment horizontal="center" vertical="center"/>
    </xf>
    <xf numFmtId="0" fontId="34" fillId="0" borderId="18" xfId="0" applyFont="1" applyBorder="1" applyAlignment="1">
      <alignment horizontal="center" vertical="center"/>
    </xf>
    <xf numFmtId="3" fontId="25" fillId="0" borderId="222" xfId="0" applyNumberFormat="1" applyFont="1" applyBorder="1" applyAlignment="1" applyProtection="1">
      <alignment horizontal="center" vertical="center" wrapText="1"/>
      <protection hidden="1"/>
    </xf>
    <xf numFmtId="0" fontId="40" fillId="0" borderId="223" xfId="0" applyFont="1" applyBorder="1" applyAlignment="1">
      <alignment horizontal="center" vertical="center" wrapText="1"/>
    </xf>
    <xf numFmtId="3" fontId="25" fillId="0" borderId="223" xfId="0" applyNumberFormat="1" applyFont="1" applyBorder="1" applyAlignment="1" applyProtection="1">
      <alignment horizontal="center" vertical="center" wrapText="1"/>
      <protection hidden="1"/>
    </xf>
    <xf numFmtId="3" fontId="25" fillId="0" borderId="224" xfId="0" applyNumberFormat="1" applyFont="1" applyBorder="1" applyAlignment="1" applyProtection="1">
      <alignment horizontal="center" vertical="center" wrapText="1"/>
      <protection hidden="1"/>
    </xf>
    <xf numFmtId="0" fontId="34" fillId="0" borderId="83" xfId="0" applyFont="1" applyBorder="1" applyAlignment="1">
      <alignment horizontal="center" vertical="center" wrapText="1"/>
    </xf>
    <xf numFmtId="3" fontId="25" fillId="0" borderId="222" xfId="0" applyNumberFormat="1" applyFont="1" applyBorder="1" applyAlignment="1" applyProtection="1">
      <alignment horizontal="center" vertical="center"/>
      <protection hidden="1"/>
    </xf>
    <xf numFmtId="3" fontId="25" fillId="0" borderId="84" xfId="0" applyNumberFormat="1" applyFont="1" applyBorder="1" applyAlignment="1" applyProtection="1">
      <alignment horizontal="center" vertical="center"/>
      <protection hidden="1"/>
    </xf>
    <xf numFmtId="0" fontId="0" fillId="3" borderId="116" xfId="0" applyFill="1" applyBorder="1" applyAlignment="1">
      <alignment horizontal="left" vertical="center" wrapText="1"/>
    </xf>
    <xf numFmtId="0" fontId="0" fillId="3" borderId="176" xfId="0" applyFill="1" applyBorder="1" applyAlignment="1">
      <alignment horizontal="left" vertical="center" wrapText="1"/>
    </xf>
    <xf numFmtId="0" fontId="18" fillId="3" borderId="117" xfId="0" applyFont="1" applyFill="1" applyBorder="1" applyAlignment="1" applyProtection="1">
      <alignment horizontal="right" vertical="center" wrapText="1" indent="1"/>
      <protection locked="0"/>
    </xf>
    <xf numFmtId="0" fontId="34" fillId="3" borderId="116" xfId="0" applyFont="1" applyFill="1" applyBorder="1" applyAlignment="1">
      <alignment horizontal="right" vertical="center" indent="1"/>
    </xf>
    <xf numFmtId="0" fontId="18" fillId="3" borderId="88" xfId="0" applyFont="1" applyFill="1" applyBorder="1" applyAlignment="1" applyProtection="1">
      <alignment horizontal="right" vertical="center" wrapText="1" indent="1"/>
      <protection locked="0"/>
    </xf>
    <xf numFmtId="0" fontId="34" fillId="3" borderId="88" xfId="0" applyFont="1" applyFill="1" applyBorder="1" applyAlignment="1">
      <alignment horizontal="right" vertical="center" indent="1"/>
    </xf>
    <xf numFmtId="0" fontId="18" fillId="3" borderId="137" xfId="0" applyFont="1" applyFill="1" applyBorder="1" applyAlignment="1" applyProtection="1">
      <alignment horizontal="right" vertical="center" wrapText="1" indent="1"/>
      <protection hidden="1"/>
    </xf>
    <xf numFmtId="0" fontId="34" fillId="3" borderId="116" xfId="0" applyFont="1" applyFill="1" applyBorder="1" applyAlignment="1" applyProtection="1">
      <alignment horizontal="right" vertical="center" indent="1"/>
      <protection hidden="1"/>
    </xf>
    <xf numFmtId="0" fontId="34" fillId="3" borderId="118" xfId="0" applyFont="1" applyFill="1" applyBorder="1" applyAlignment="1" applyProtection="1">
      <alignment horizontal="right" vertical="center" indent="1"/>
      <protection hidden="1"/>
    </xf>
    <xf numFmtId="0" fontId="17" fillId="0" borderId="0" xfId="0" applyFont="1" applyFill="1" applyBorder="1" applyAlignment="1" applyProtection="1">
      <alignment horizontal="justify" vertical="top" wrapText="1"/>
      <protection locked="0"/>
    </xf>
    <xf numFmtId="0" fontId="19" fillId="0" borderId="0" xfId="0" applyFont="1" applyFill="1" applyBorder="1" applyAlignment="1" applyProtection="1">
      <alignment horizontal="justify" vertical="top"/>
      <protection locked="0"/>
    </xf>
    <xf numFmtId="0" fontId="17" fillId="3" borderId="67" xfId="0" applyFont="1" applyFill="1" applyBorder="1" applyAlignment="1" applyProtection="1">
      <alignment horizontal="left"/>
      <protection locked="0"/>
    </xf>
    <xf numFmtId="0" fontId="17" fillId="3" borderId="64" xfId="0" applyFont="1" applyFill="1" applyBorder="1" applyAlignment="1" applyProtection="1">
      <alignment horizontal="left"/>
      <protection locked="0"/>
    </xf>
    <xf numFmtId="0" fontId="17" fillId="3" borderId="211" xfId="0" applyFont="1" applyFill="1" applyBorder="1" applyAlignment="1" applyProtection="1">
      <alignment horizontal="left"/>
      <protection locked="0"/>
    </xf>
    <xf numFmtId="3" fontId="22" fillId="3" borderId="3" xfId="0" applyNumberFormat="1" applyFont="1" applyFill="1" applyBorder="1" applyAlignment="1" applyProtection="1">
      <alignment horizontal="right" vertical="center" indent="1"/>
      <protection hidden="1"/>
    </xf>
    <xf numFmtId="3" fontId="22" fillId="3" borderId="64" xfId="0" applyNumberFormat="1" applyFont="1" applyFill="1" applyBorder="1" applyAlignment="1" applyProtection="1">
      <alignment horizontal="right" vertical="center" indent="1"/>
      <protection hidden="1"/>
    </xf>
    <xf numFmtId="3" fontId="22" fillId="3" borderId="4" xfId="0" applyNumberFormat="1" applyFont="1" applyFill="1" applyBorder="1" applyAlignment="1" applyProtection="1">
      <alignment horizontal="right" vertical="center" indent="1"/>
      <protection hidden="1"/>
    </xf>
    <xf numFmtId="3" fontId="22" fillId="3" borderId="225" xfId="0" applyNumberFormat="1" applyFont="1" applyFill="1" applyBorder="1" applyAlignment="1" applyProtection="1">
      <alignment horizontal="right" vertical="center" indent="1"/>
      <protection hidden="1"/>
    </xf>
    <xf numFmtId="3" fontId="22" fillId="3" borderId="157" xfId="0" applyNumberFormat="1" applyFont="1" applyFill="1" applyBorder="1" applyAlignment="1" applyProtection="1">
      <alignment horizontal="right" vertical="center" indent="1"/>
      <protection hidden="1"/>
    </xf>
    <xf numFmtId="0" fontId="16" fillId="3" borderId="85" xfId="0" applyFont="1" applyFill="1" applyBorder="1" applyAlignment="1" applyProtection="1">
      <alignment horizontal="left" vertical="center" wrapText="1"/>
      <protection locked="0"/>
    </xf>
    <xf numFmtId="0" fontId="0" fillId="3" borderId="60" xfId="0" applyFill="1" applyBorder="1" applyAlignment="1">
      <alignment horizontal="left" vertical="center" wrapText="1"/>
    </xf>
    <xf numFmtId="0" fontId="0" fillId="3" borderId="130" xfId="0" applyFill="1" applyBorder="1" applyAlignment="1">
      <alignment horizontal="left" vertical="center" wrapText="1"/>
    </xf>
    <xf numFmtId="0" fontId="18" fillId="3" borderId="58" xfId="0" applyFont="1" applyFill="1" applyBorder="1" applyAlignment="1" applyProtection="1">
      <alignment horizontal="right" vertical="center" wrapText="1" indent="1"/>
      <protection locked="0"/>
    </xf>
    <xf numFmtId="0" fontId="34" fillId="3" borderId="60" xfId="0" applyFont="1" applyFill="1" applyBorder="1" applyAlignment="1">
      <alignment horizontal="right" vertical="center" indent="1"/>
    </xf>
    <xf numFmtId="0" fontId="18" fillId="3" borderId="52" xfId="0" applyFont="1" applyFill="1" applyBorder="1" applyAlignment="1" applyProtection="1">
      <alignment horizontal="right" vertical="center" wrapText="1" indent="1"/>
      <protection locked="0"/>
    </xf>
    <xf numFmtId="0" fontId="34" fillId="3" borderId="52" xfId="0" applyFont="1" applyFill="1" applyBorder="1" applyAlignment="1">
      <alignment horizontal="right" vertical="center" indent="1"/>
    </xf>
    <xf numFmtId="0" fontId="18" fillId="3" borderId="31" xfId="0" applyFont="1" applyFill="1" applyBorder="1" applyAlignment="1" applyProtection="1">
      <alignment horizontal="right" vertical="center" wrapText="1" indent="1"/>
      <protection hidden="1"/>
    </xf>
    <xf numFmtId="0" fontId="34" fillId="3" borderId="60" xfId="0" applyFont="1" applyFill="1" applyBorder="1" applyAlignment="1" applyProtection="1">
      <alignment horizontal="right" vertical="center" indent="1"/>
      <protection hidden="1"/>
    </xf>
    <xf numFmtId="0" fontId="34" fillId="3" borderId="129" xfId="0" applyFont="1" applyFill="1" applyBorder="1" applyAlignment="1" applyProtection="1">
      <alignment horizontal="right" vertical="center" indent="1"/>
      <protection hidden="1"/>
    </xf>
    <xf numFmtId="0" fontId="16" fillId="3" borderId="162" xfId="0" applyFont="1" applyFill="1" applyBorder="1" applyAlignment="1" applyProtection="1">
      <alignment horizontal="left"/>
      <protection locked="0"/>
    </xf>
    <xf numFmtId="0" fontId="16" fillId="3" borderId="91" xfId="0" applyFont="1" applyFill="1" applyBorder="1" applyAlignment="1" applyProtection="1">
      <alignment horizontal="left"/>
      <protection locked="0"/>
    </xf>
    <xf numFmtId="0" fontId="16" fillId="3" borderId="34" xfId="0" applyFont="1" applyFill="1" applyBorder="1" applyAlignment="1" applyProtection="1">
      <alignment horizontal="left"/>
      <protection locked="0"/>
    </xf>
    <xf numFmtId="3" fontId="18" fillId="3" borderId="74" xfId="0" applyNumberFormat="1" applyFont="1" applyFill="1" applyBorder="1" applyAlignment="1" applyProtection="1">
      <alignment horizontal="right" vertical="center" indent="1"/>
      <protection locked="0"/>
    </xf>
    <xf numFmtId="3" fontId="18" fillId="3" borderId="91" xfId="0" applyNumberFormat="1" applyFont="1" applyFill="1" applyBorder="1" applyAlignment="1" applyProtection="1">
      <alignment horizontal="right" vertical="center" indent="1"/>
      <protection locked="0"/>
    </xf>
    <xf numFmtId="3" fontId="18" fillId="3" borderId="2" xfId="0" applyNumberFormat="1" applyFont="1" applyFill="1" applyBorder="1" applyAlignment="1" applyProtection="1">
      <alignment horizontal="right" vertical="center" indent="1"/>
      <protection locked="0"/>
    </xf>
    <xf numFmtId="3" fontId="18" fillId="3" borderId="94" xfId="0" applyNumberFormat="1" applyFont="1" applyFill="1" applyBorder="1" applyAlignment="1" applyProtection="1">
      <alignment horizontal="right" vertical="center" indent="1"/>
      <protection locked="0"/>
    </xf>
    <xf numFmtId="3" fontId="18" fillId="3" borderId="2" xfId="0" applyNumberFormat="1" applyFont="1" applyFill="1" applyBorder="1" applyAlignment="1" applyProtection="1">
      <alignment horizontal="right" vertical="center" indent="1"/>
      <protection hidden="1"/>
    </xf>
    <xf numFmtId="3" fontId="18" fillId="3" borderId="91" xfId="0" applyNumberFormat="1" applyFont="1" applyFill="1" applyBorder="1" applyAlignment="1" applyProtection="1">
      <alignment horizontal="right" vertical="center" indent="1"/>
      <protection hidden="1"/>
    </xf>
    <xf numFmtId="3" fontId="18" fillId="3" borderId="35" xfId="0" applyNumberFormat="1" applyFont="1" applyFill="1" applyBorder="1" applyAlignment="1" applyProtection="1">
      <alignment horizontal="right" vertical="center" indent="1"/>
      <protection hidden="1"/>
    </xf>
    <xf numFmtId="0" fontId="16" fillId="3" borderId="123" xfId="0" applyFont="1" applyFill="1" applyBorder="1" applyAlignment="1" applyProtection="1">
      <alignment horizontal="left"/>
      <protection locked="0"/>
    </xf>
    <xf numFmtId="0" fontId="16" fillId="3" borderId="62" xfId="0" applyFont="1" applyFill="1" applyBorder="1" applyAlignment="1" applyProtection="1">
      <alignment horizontal="left"/>
      <protection locked="0"/>
    </xf>
    <xf numFmtId="0" fontId="16" fillId="3" borderId="124" xfId="0" applyFont="1" applyFill="1" applyBorder="1" applyAlignment="1" applyProtection="1">
      <alignment horizontal="left"/>
      <protection locked="0"/>
    </xf>
    <xf numFmtId="3" fontId="18" fillId="3" borderId="126" xfId="0" applyNumberFormat="1" applyFont="1" applyFill="1" applyBorder="1" applyAlignment="1" applyProtection="1">
      <alignment horizontal="right" vertical="center" indent="1"/>
      <protection locked="0"/>
    </xf>
    <xf numFmtId="3" fontId="18" fillId="3" borderId="62" xfId="0" applyNumberFormat="1" applyFont="1" applyFill="1" applyBorder="1" applyAlignment="1" applyProtection="1">
      <alignment horizontal="right" vertical="center" indent="1"/>
      <protection locked="0"/>
    </xf>
    <xf numFmtId="3" fontId="18" fillId="3" borderId="26" xfId="0" applyNumberFormat="1" applyFont="1" applyFill="1" applyBorder="1" applyAlignment="1" applyProtection="1">
      <alignment horizontal="right" vertical="center" indent="1"/>
      <protection locked="0"/>
    </xf>
    <xf numFmtId="3" fontId="18" fillId="3" borderId="97" xfId="0" applyNumberFormat="1" applyFont="1" applyFill="1" applyBorder="1" applyAlignment="1" applyProtection="1">
      <alignment horizontal="right" vertical="center" indent="1"/>
      <protection locked="0"/>
    </xf>
    <xf numFmtId="3" fontId="18" fillId="3" borderId="29" xfId="0" applyNumberFormat="1" applyFont="1" applyFill="1" applyBorder="1" applyAlignment="1" applyProtection="1">
      <alignment horizontal="right" vertical="center" indent="1"/>
      <protection hidden="1"/>
    </xf>
    <xf numFmtId="3" fontId="18" fillId="3" borderId="62" xfId="0" applyNumberFormat="1" applyFont="1" applyFill="1" applyBorder="1" applyAlignment="1" applyProtection="1">
      <alignment horizontal="right" vertical="center" indent="1"/>
      <protection hidden="1"/>
    </xf>
    <xf numFmtId="3" fontId="18" fillId="3" borderId="127" xfId="0" applyNumberFormat="1" applyFont="1" applyFill="1" applyBorder="1" applyAlignment="1" applyProtection="1">
      <alignment horizontal="right" vertical="center" indent="1"/>
      <protection hidden="1"/>
    </xf>
    <xf numFmtId="0" fontId="16" fillId="0" borderId="70" xfId="0" applyFont="1" applyFill="1" applyBorder="1" applyAlignment="1" applyProtection="1">
      <alignment horizontal="left" vertical="center" wrapText="1"/>
      <protection locked="0"/>
    </xf>
    <xf numFmtId="0" fontId="16" fillId="0" borderId="90" xfId="0" applyFont="1" applyFill="1" applyBorder="1" applyAlignment="1" applyProtection="1">
      <alignment horizontal="left" vertical="center" wrapText="1"/>
      <protection locked="0"/>
    </xf>
    <xf numFmtId="0" fontId="16" fillId="0" borderId="37" xfId="0" applyFont="1" applyFill="1" applyBorder="1" applyAlignment="1" applyProtection="1">
      <alignment horizontal="left" vertical="center" wrapText="1"/>
      <protection locked="0"/>
    </xf>
    <xf numFmtId="3" fontId="18" fillId="0" borderId="126" xfId="0" applyNumberFormat="1" applyFont="1" applyFill="1" applyBorder="1" applyAlignment="1" applyProtection="1">
      <alignment horizontal="right" vertical="center" indent="1"/>
      <protection locked="0"/>
    </xf>
    <xf numFmtId="3" fontId="18" fillId="0" borderId="62" xfId="0" applyNumberFormat="1" applyFont="1" applyFill="1" applyBorder="1" applyAlignment="1" applyProtection="1">
      <alignment horizontal="right" vertical="center" indent="1"/>
      <protection locked="0"/>
    </xf>
    <xf numFmtId="3" fontId="18" fillId="0" borderId="29" xfId="0" applyNumberFormat="1" applyFont="1" applyFill="1" applyBorder="1" applyAlignment="1" applyProtection="1">
      <alignment horizontal="right" vertical="center" indent="1"/>
      <protection locked="0"/>
    </xf>
    <xf numFmtId="3" fontId="18" fillId="0" borderId="29" xfId="0" applyNumberFormat="1" applyFont="1" applyFill="1" applyBorder="1" applyAlignment="1" applyProtection="1">
      <alignment horizontal="right" vertical="center" indent="1"/>
      <protection hidden="1"/>
    </xf>
    <xf numFmtId="3" fontId="18" fillId="0" borderId="62" xfId="0" applyNumberFormat="1" applyFont="1" applyFill="1" applyBorder="1" applyAlignment="1" applyProtection="1">
      <alignment horizontal="right" vertical="center" indent="1"/>
      <protection hidden="1"/>
    </xf>
    <xf numFmtId="3" fontId="18" fillId="0" borderId="127" xfId="0" applyNumberFormat="1" applyFont="1" applyFill="1" applyBorder="1" applyAlignment="1" applyProtection="1">
      <alignment horizontal="right" vertical="center" indent="1"/>
      <protection hidden="1"/>
    </xf>
    <xf numFmtId="0" fontId="16" fillId="0" borderId="86" xfId="0" applyFont="1" applyFill="1" applyBorder="1" applyAlignment="1" applyProtection="1">
      <alignment horizontal="left"/>
      <protection locked="0"/>
    </xf>
    <xf numFmtId="0" fontId="16" fillId="0" borderId="19" xfId="0" applyFont="1" applyFill="1" applyBorder="1" applyAlignment="1" applyProtection="1">
      <alignment horizontal="left"/>
      <protection locked="0"/>
    </xf>
    <xf numFmtId="0" fontId="16" fillId="0" borderId="121" xfId="0" applyFont="1" applyFill="1" applyBorder="1" applyAlignment="1" applyProtection="1">
      <alignment horizontal="left"/>
      <protection locked="0"/>
    </xf>
    <xf numFmtId="3" fontId="22" fillId="0" borderId="3" xfId="0" applyNumberFormat="1" applyFont="1" applyFill="1" applyBorder="1" applyAlignment="1" applyProtection="1">
      <alignment horizontal="right" vertical="center" indent="1"/>
      <protection hidden="1"/>
    </xf>
    <xf numFmtId="3" fontId="22" fillId="0" borderId="64" xfId="0" applyNumberFormat="1" applyFont="1" applyFill="1" applyBorder="1" applyAlignment="1" applyProtection="1">
      <alignment horizontal="right" vertical="center" indent="1"/>
      <protection hidden="1"/>
    </xf>
    <xf numFmtId="3" fontId="22" fillId="0" borderId="4" xfId="0" applyNumberFormat="1" applyFont="1" applyFill="1" applyBorder="1" applyAlignment="1" applyProtection="1">
      <alignment horizontal="right" vertical="center" indent="1"/>
      <protection hidden="1"/>
    </xf>
    <xf numFmtId="3" fontId="22" fillId="0" borderId="157" xfId="0" applyNumberFormat="1" applyFont="1" applyFill="1" applyBorder="1" applyAlignment="1" applyProtection="1">
      <alignment horizontal="right" vertical="center" indent="1"/>
      <protection hidden="1"/>
    </xf>
    <xf numFmtId="0" fontId="17" fillId="0" borderId="196" xfId="0" applyFont="1" applyFill="1" applyBorder="1" applyAlignment="1" applyProtection="1">
      <alignment horizontal="center" vertical="center" wrapText="1"/>
      <protection locked="0"/>
    </xf>
    <xf numFmtId="0" fontId="16" fillId="0" borderId="162" xfId="0" applyFont="1" applyFill="1" applyBorder="1" applyAlignment="1" applyProtection="1">
      <alignment horizontal="left" vertical="center" wrapText="1"/>
      <protection locked="0"/>
    </xf>
    <xf numFmtId="0" fontId="16" fillId="0" borderId="91" xfId="0" applyFont="1" applyFill="1" applyBorder="1" applyAlignment="1" applyProtection="1">
      <alignment horizontal="left" vertical="center" wrapText="1"/>
      <protection locked="0"/>
    </xf>
    <xf numFmtId="0" fontId="16" fillId="0" borderId="34" xfId="0" applyFont="1" applyFill="1" applyBorder="1" applyAlignment="1" applyProtection="1">
      <alignment horizontal="left" vertical="center" wrapText="1"/>
      <protection locked="0"/>
    </xf>
    <xf numFmtId="3" fontId="18" fillId="0" borderId="74" xfId="0" applyNumberFormat="1" applyFont="1" applyFill="1" applyBorder="1" applyAlignment="1" applyProtection="1">
      <alignment horizontal="right" vertical="center" indent="1"/>
      <protection locked="0"/>
    </xf>
    <xf numFmtId="3" fontId="18" fillId="0" borderId="91" xfId="0" applyNumberFormat="1" applyFont="1" applyFill="1" applyBorder="1" applyAlignment="1" applyProtection="1">
      <alignment horizontal="right" vertical="center" indent="1"/>
      <protection locked="0"/>
    </xf>
    <xf numFmtId="3" fontId="18" fillId="0" borderId="2" xfId="0" applyNumberFormat="1" applyFont="1" applyFill="1" applyBorder="1" applyAlignment="1" applyProtection="1">
      <alignment horizontal="right" vertical="center" indent="1"/>
      <protection locked="0"/>
    </xf>
    <xf numFmtId="3" fontId="18" fillId="0" borderId="2" xfId="0" applyNumberFormat="1" applyFont="1" applyFill="1" applyBorder="1" applyAlignment="1" applyProtection="1">
      <alignment horizontal="right" vertical="center" indent="1"/>
      <protection hidden="1"/>
    </xf>
    <xf numFmtId="3" fontId="18" fillId="0" borderId="91" xfId="0" applyNumberFormat="1" applyFont="1" applyFill="1" applyBorder="1" applyAlignment="1" applyProtection="1">
      <alignment horizontal="right" vertical="center" indent="1"/>
      <protection hidden="1"/>
    </xf>
    <xf numFmtId="3" fontId="18" fillId="0" borderId="35" xfId="0" applyNumberFormat="1" applyFont="1" applyFill="1" applyBorder="1" applyAlignment="1" applyProtection="1">
      <alignment horizontal="right" vertical="center" indent="1"/>
      <protection hidden="1"/>
    </xf>
    <xf numFmtId="0" fontId="8" fillId="0" borderId="0" xfId="0" applyFont="1" applyBorder="1" applyAlignment="1" applyProtection="1">
      <alignment horizontal="left" wrapText="1"/>
      <protection locked="0"/>
    </xf>
    <xf numFmtId="0" fontId="17" fillId="0" borderId="213" xfId="0" applyFont="1" applyBorder="1" applyAlignment="1" applyProtection="1">
      <alignment horizontal="center" vertical="center" wrapText="1"/>
      <protection locked="0"/>
    </xf>
    <xf numFmtId="0" fontId="17" fillId="0" borderId="72" xfId="0" applyFont="1" applyBorder="1" applyAlignment="1" applyProtection="1">
      <alignment horizontal="center" vertical="center" wrapText="1"/>
      <protection locked="0"/>
    </xf>
    <xf numFmtId="0" fontId="17" fillId="0" borderId="65" xfId="0" applyFont="1" applyBorder="1" applyAlignment="1" applyProtection="1">
      <alignment horizontal="center" vertical="center" wrapText="1"/>
      <protection locked="0"/>
    </xf>
    <xf numFmtId="0" fontId="17" fillId="0" borderId="222" xfId="0" applyFont="1" applyBorder="1" applyAlignment="1" applyProtection="1">
      <alignment horizontal="center" vertical="center" wrapText="1"/>
      <protection locked="0"/>
    </xf>
    <xf numFmtId="0" fontId="17" fillId="0" borderId="95" xfId="0" applyFont="1" applyBorder="1" applyAlignment="1" applyProtection="1">
      <alignment horizontal="center" vertical="center" wrapText="1"/>
      <protection locked="0"/>
    </xf>
    <xf numFmtId="0" fontId="0" fillId="0" borderId="65" xfId="0" applyBorder="1" applyAlignment="1">
      <alignment horizontal="center" vertical="center" wrapText="1"/>
    </xf>
    <xf numFmtId="0" fontId="0" fillId="0" borderId="95" xfId="0" applyBorder="1" applyAlignment="1">
      <alignment horizontal="center" vertical="center" wrapText="1"/>
    </xf>
    <xf numFmtId="0" fontId="17" fillId="0" borderId="44" xfId="0" applyFont="1" applyBorder="1" applyAlignment="1" applyProtection="1">
      <alignment horizontal="center" vertical="center" wrapText="1"/>
      <protection locked="0"/>
    </xf>
    <xf numFmtId="0" fontId="0" fillId="0" borderId="44" xfId="0" applyBorder="1" applyAlignment="1">
      <alignment horizontal="center" vertical="center" wrapText="1"/>
    </xf>
    <xf numFmtId="0" fontId="17" fillId="0" borderId="5" xfId="0" applyFont="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84" xfId="0" applyBorder="1" applyAlignment="1">
      <alignment horizontal="center" vertical="center" wrapText="1"/>
    </xf>
    <xf numFmtId="0" fontId="17" fillId="0" borderId="51" xfId="0" applyFont="1" applyBorder="1" applyAlignment="1" applyProtection="1">
      <alignment horizontal="center" vertical="center" wrapText="1"/>
      <protection locked="0"/>
    </xf>
    <xf numFmtId="0" fontId="15" fillId="0" borderId="51" xfId="0" applyFont="1" applyBorder="1" applyAlignment="1">
      <alignment horizontal="center" vertical="center" wrapText="1"/>
    </xf>
    <xf numFmtId="0" fontId="15" fillId="0" borderId="95" xfId="0" applyFont="1" applyBorder="1" applyAlignment="1">
      <alignment horizontal="center" vertical="center" wrapText="1"/>
    </xf>
    <xf numFmtId="0" fontId="16" fillId="0" borderId="85" xfId="0" applyFont="1" applyFill="1" applyBorder="1" applyAlignment="1" applyProtection="1">
      <alignment horizontal="left" vertical="center" wrapText="1"/>
      <protection locked="0"/>
    </xf>
    <xf numFmtId="0" fontId="0" fillId="0" borderId="60" xfId="0" applyBorder="1" applyAlignment="1">
      <alignment horizontal="left" vertical="center" wrapText="1"/>
    </xf>
    <xf numFmtId="0" fontId="0" fillId="0" borderId="130" xfId="0" applyBorder="1" applyAlignment="1">
      <alignment horizontal="left" vertical="center" wrapText="1"/>
    </xf>
    <xf numFmtId="0" fontId="18" fillId="0" borderId="58" xfId="0" applyFont="1" applyFill="1" applyBorder="1" applyAlignment="1" applyProtection="1">
      <alignment horizontal="right" vertical="center" wrapText="1" indent="1"/>
      <protection locked="0"/>
    </xf>
    <xf numFmtId="0" fontId="34" fillId="0" borderId="60" xfId="0" applyFont="1" applyBorder="1" applyAlignment="1">
      <alignment horizontal="right" vertical="center" indent="1"/>
    </xf>
    <xf numFmtId="0" fontId="18" fillId="0" borderId="52" xfId="0" applyFont="1" applyFill="1" applyBorder="1" applyAlignment="1" applyProtection="1">
      <alignment horizontal="right" vertical="center" wrapText="1" indent="1"/>
      <protection locked="0"/>
    </xf>
    <xf numFmtId="0" fontId="34" fillId="0" borderId="52" xfId="0" applyFont="1" applyBorder="1" applyAlignment="1">
      <alignment horizontal="right" vertical="center" indent="1"/>
    </xf>
    <xf numFmtId="0" fontId="18" fillId="0" borderId="31" xfId="0" applyFont="1" applyFill="1" applyBorder="1" applyAlignment="1" applyProtection="1">
      <alignment horizontal="right" vertical="center" wrapText="1" indent="1"/>
      <protection hidden="1"/>
    </xf>
    <xf numFmtId="0" fontId="34" fillId="0" borderId="60" xfId="0" applyFont="1" applyBorder="1" applyAlignment="1" applyProtection="1">
      <alignment horizontal="right" vertical="center" indent="1"/>
      <protection hidden="1"/>
    </xf>
    <xf numFmtId="0" fontId="34" fillId="0" borderId="129" xfId="0" applyFont="1" applyBorder="1" applyAlignment="1" applyProtection="1">
      <alignment horizontal="right" vertical="center" indent="1"/>
      <protection hidden="1"/>
    </xf>
    <xf numFmtId="0" fontId="16" fillId="0" borderId="175" xfId="0" applyFont="1" applyFill="1" applyBorder="1" applyAlignment="1" applyProtection="1">
      <alignment horizontal="left" vertical="center" wrapText="1"/>
      <protection locked="0"/>
    </xf>
    <xf numFmtId="0" fontId="0" fillId="0" borderId="116" xfId="0" applyBorder="1" applyAlignment="1">
      <alignment horizontal="left" vertical="center" wrapText="1"/>
    </xf>
    <xf numFmtId="0" fontId="0" fillId="0" borderId="176" xfId="0" applyBorder="1" applyAlignment="1">
      <alignment horizontal="left" vertical="center" wrapText="1"/>
    </xf>
    <xf numFmtId="0" fontId="18" fillId="0" borderId="117" xfId="0" applyFont="1" applyFill="1" applyBorder="1" applyAlignment="1" applyProtection="1">
      <alignment horizontal="right" vertical="center" wrapText="1" indent="1"/>
      <protection locked="0"/>
    </xf>
    <xf numFmtId="0" fontId="34" fillId="0" borderId="116" xfId="0" applyFont="1" applyBorder="1" applyAlignment="1">
      <alignment horizontal="right" vertical="center" indent="1"/>
    </xf>
    <xf numFmtId="0" fontId="18" fillId="0" borderId="88" xfId="0" applyFont="1" applyFill="1" applyBorder="1" applyAlignment="1" applyProtection="1">
      <alignment horizontal="right" vertical="center" wrapText="1" indent="1"/>
      <protection locked="0"/>
    </xf>
    <xf numFmtId="0" fontId="34" fillId="0" borderId="88" xfId="0" applyFont="1" applyBorder="1" applyAlignment="1">
      <alignment horizontal="right" vertical="center" indent="1"/>
    </xf>
    <xf numFmtId="0" fontId="18" fillId="0" borderId="137" xfId="0" applyFont="1" applyFill="1" applyBorder="1" applyAlignment="1" applyProtection="1">
      <alignment horizontal="right" vertical="center" wrapText="1" indent="1"/>
      <protection hidden="1"/>
    </xf>
    <xf numFmtId="0" fontId="34" fillId="0" borderId="116" xfId="0" applyFont="1" applyBorder="1" applyAlignment="1" applyProtection="1">
      <alignment horizontal="right" vertical="center" indent="1"/>
      <protection hidden="1"/>
    </xf>
    <xf numFmtId="0" fontId="34" fillId="0" borderId="118" xfId="0" applyFont="1" applyBorder="1" applyAlignment="1" applyProtection="1">
      <alignment horizontal="right" vertical="center" indent="1"/>
      <protection hidden="1"/>
    </xf>
    <xf numFmtId="0" fontId="16" fillId="0" borderId="78" xfId="0" applyFont="1" applyBorder="1" applyAlignment="1" applyProtection="1">
      <alignment horizontal="left" vertical="center" wrapText="1"/>
      <protection locked="0"/>
    </xf>
    <xf numFmtId="3" fontId="18" fillId="0" borderId="42" xfId="0" applyNumberFormat="1" applyFont="1" applyBorder="1" applyAlignment="1" applyProtection="1">
      <alignment horizontal="right" vertical="center" wrapText="1" indent="1"/>
      <protection locked="0"/>
    </xf>
    <xf numFmtId="3" fontId="18" fillId="0" borderId="24" xfId="0" applyNumberFormat="1" applyFont="1" applyBorder="1" applyAlignment="1" applyProtection="1">
      <alignment horizontal="right" vertical="center" wrapText="1" indent="1"/>
      <protection locked="0"/>
    </xf>
    <xf numFmtId="0" fontId="34" fillId="0" borderId="24" xfId="0" applyFont="1" applyBorder="1" applyAlignment="1">
      <alignment horizontal="right" vertical="center" wrapText="1" indent="1"/>
    </xf>
    <xf numFmtId="3" fontId="18" fillId="0" borderId="24" xfId="0" applyNumberFormat="1" applyFont="1" applyBorder="1" applyAlignment="1" applyProtection="1">
      <alignment horizontal="right" vertical="center" indent="1"/>
      <protection locked="0"/>
    </xf>
    <xf numFmtId="0" fontId="34" fillId="0" borderId="24" xfId="0" applyFont="1" applyBorder="1" applyAlignment="1" applyProtection="1">
      <alignment horizontal="right" vertical="center" indent="1"/>
      <protection locked="0"/>
    </xf>
    <xf numFmtId="0" fontId="17" fillId="3" borderId="51" xfId="0" applyFont="1" applyFill="1" applyBorder="1" applyAlignment="1" applyProtection="1">
      <alignment horizontal="center" vertical="center" wrapText="1"/>
      <protection locked="0"/>
    </xf>
    <xf numFmtId="0" fontId="15" fillId="3" borderId="51" xfId="0" applyFont="1" applyFill="1" applyBorder="1" applyAlignment="1">
      <alignment horizontal="center" vertical="center" wrapText="1"/>
    </xf>
    <xf numFmtId="0" fontId="15" fillId="3" borderId="95" xfId="0" applyFont="1" applyFill="1" applyBorder="1" applyAlignment="1">
      <alignment horizontal="center" vertical="center" wrapText="1"/>
    </xf>
    <xf numFmtId="0" fontId="16" fillId="0" borderId="74" xfId="0" applyFont="1" applyBorder="1" applyAlignment="1" applyProtection="1">
      <alignment horizontal="left" vertical="center" wrapText="1"/>
      <protection locked="0"/>
    </xf>
    <xf numFmtId="3" fontId="18" fillId="0" borderId="48" xfId="0" applyNumberFormat="1" applyFont="1" applyBorder="1" applyAlignment="1" applyProtection="1">
      <alignment horizontal="right" vertical="center" wrapText="1" indent="1"/>
      <protection locked="0"/>
    </xf>
    <xf numFmtId="0" fontId="34" fillId="0" borderId="50" xfId="0" applyFont="1" applyBorder="1" applyAlignment="1">
      <alignment horizontal="right" vertical="center" wrapText="1" indent="1"/>
    </xf>
    <xf numFmtId="3" fontId="18" fillId="0" borderId="50" xfId="0" applyNumberFormat="1" applyFont="1" applyBorder="1" applyAlignment="1" applyProtection="1">
      <alignment horizontal="right" vertical="center" wrapText="1" indent="1"/>
      <protection locked="0"/>
    </xf>
    <xf numFmtId="3" fontId="18" fillId="0" borderId="50" xfId="0" applyNumberFormat="1" applyFont="1" applyBorder="1" applyAlignment="1" applyProtection="1">
      <alignment horizontal="right" vertical="center" indent="1"/>
      <protection locked="0"/>
    </xf>
    <xf numFmtId="0" fontId="34" fillId="0" borderId="50" xfId="0" applyFont="1" applyBorder="1" applyAlignment="1" applyProtection="1">
      <alignment horizontal="right" vertical="center" indent="1"/>
      <protection locked="0"/>
    </xf>
    <xf numFmtId="0" fontId="16" fillId="0" borderId="197" xfId="0" applyFont="1" applyBorder="1" applyAlignment="1" applyProtection="1">
      <alignment horizontal="left" vertical="center" wrapText="1"/>
      <protection locked="0"/>
    </xf>
    <xf numFmtId="0" fontId="16" fillId="0" borderId="76" xfId="0" applyFont="1" applyBorder="1" applyAlignment="1" applyProtection="1">
      <alignment horizontal="left" vertical="center" wrapText="1"/>
      <protection locked="0"/>
    </xf>
    <xf numFmtId="3" fontId="18" fillId="0" borderId="41" xfId="0" applyNumberFormat="1" applyFont="1" applyBorder="1" applyAlignment="1" applyProtection="1">
      <alignment horizontal="right" vertical="center" wrapText="1" indent="1"/>
      <protection locked="0"/>
    </xf>
    <xf numFmtId="3" fontId="18" fillId="0" borderId="66" xfId="0" applyNumberFormat="1" applyFont="1" applyBorder="1" applyAlignment="1" applyProtection="1">
      <alignment horizontal="right" vertical="center" wrapText="1" indent="1"/>
      <protection locked="0"/>
    </xf>
    <xf numFmtId="0" fontId="34" fillId="0" borderId="66" xfId="0" applyFont="1" applyBorder="1" applyAlignment="1">
      <alignment horizontal="right" vertical="center" wrapText="1" indent="1"/>
    </xf>
    <xf numFmtId="3" fontId="18" fillId="0" borderId="66" xfId="0" applyNumberFormat="1" applyFont="1" applyBorder="1" applyAlignment="1" applyProtection="1">
      <alignment horizontal="right" vertical="center" indent="1"/>
      <protection locked="0"/>
    </xf>
    <xf numFmtId="0" fontId="34" fillId="0" borderId="66" xfId="0" applyFont="1" applyBorder="1" applyAlignment="1" applyProtection="1">
      <alignment horizontal="right" vertical="center" indent="1"/>
      <protection locked="0"/>
    </xf>
    <xf numFmtId="0" fontId="17" fillId="0" borderId="213" xfId="0" applyFont="1" applyBorder="1" applyAlignment="1" applyProtection="1">
      <alignment horizontal="left" vertical="center" wrapText="1"/>
      <protection locked="0"/>
    </xf>
    <xf numFmtId="0" fontId="17" fillId="0" borderId="82" xfId="0" applyFont="1" applyBorder="1" applyAlignment="1" applyProtection="1">
      <alignment horizontal="left" vertical="center" wrapText="1"/>
      <protection locked="0"/>
    </xf>
    <xf numFmtId="3" fontId="22" fillId="0" borderId="222" xfId="0" applyNumberFormat="1" applyFont="1" applyBorder="1" applyAlignment="1" applyProtection="1">
      <alignment horizontal="right" vertical="center" wrapText="1" indent="1"/>
      <protection hidden="1"/>
    </xf>
    <xf numFmtId="3" fontId="22" fillId="0" borderId="95" xfId="0" applyNumberFormat="1" applyFont="1" applyBorder="1" applyAlignment="1" applyProtection="1">
      <alignment horizontal="right" vertical="center" wrapText="1" indent="1"/>
      <protection hidden="1"/>
    </xf>
    <xf numFmtId="3" fontId="22" fillId="0" borderId="95" xfId="0" applyNumberFormat="1" applyFont="1" applyBorder="1" applyAlignment="1" applyProtection="1">
      <alignment horizontal="right" vertical="center" indent="1"/>
      <protection hidden="1"/>
    </xf>
    <xf numFmtId="0" fontId="34" fillId="0" borderId="95" xfId="0" applyFont="1" applyBorder="1" applyAlignment="1" applyProtection="1">
      <alignment horizontal="right" vertical="center" indent="1"/>
      <protection hidden="1"/>
    </xf>
    <xf numFmtId="0" fontId="16" fillId="0" borderId="68" xfId="0" applyFont="1" applyBorder="1" applyAlignment="1" applyProtection="1">
      <alignment horizontal="left" wrapText="1"/>
      <protection locked="0"/>
    </xf>
    <xf numFmtId="0" fontId="16" fillId="0" borderId="112" xfId="0" applyFont="1" applyBorder="1" applyAlignment="1" applyProtection="1">
      <alignment horizontal="left" wrapText="1"/>
      <protection locked="0"/>
    </xf>
    <xf numFmtId="0" fontId="16" fillId="0" borderId="125" xfId="0" applyFont="1" applyBorder="1" applyAlignment="1" applyProtection="1">
      <alignment horizontal="left" wrapText="1"/>
      <protection locked="0"/>
    </xf>
    <xf numFmtId="3" fontId="18" fillId="0" borderId="81" xfId="0" applyNumberFormat="1" applyFont="1" applyBorder="1" applyAlignment="1" applyProtection="1">
      <alignment horizontal="right" vertical="center" indent="1"/>
      <protection locked="0"/>
    </xf>
    <xf numFmtId="3" fontId="18" fillId="0" borderId="112" xfId="0" applyNumberFormat="1" applyFont="1" applyBorder="1" applyAlignment="1" applyProtection="1">
      <alignment horizontal="right" vertical="center" indent="1"/>
      <protection locked="0"/>
    </xf>
    <xf numFmtId="3" fontId="18" fillId="0" borderId="194" xfId="0" applyNumberFormat="1" applyFont="1" applyBorder="1" applyAlignment="1" applyProtection="1">
      <alignment horizontal="right" vertical="center" indent="1"/>
      <protection locked="0"/>
    </xf>
    <xf numFmtId="3" fontId="18" fillId="0" borderId="47" xfId="0" applyNumberFormat="1" applyFont="1" applyBorder="1" applyAlignment="1" applyProtection="1">
      <alignment horizontal="right" vertical="center" indent="1"/>
      <protection locked="0"/>
    </xf>
    <xf numFmtId="3" fontId="18" fillId="0" borderId="113" xfId="0" applyNumberFormat="1" applyFont="1" applyBorder="1" applyAlignment="1" applyProtection="1">
      <alignment horizontal="right" vertical="center" indent="1"/>
      <protection locked="0"/>
    </xf>
    <xf numFmtId="0" fontId="16" fillId="0" borderId="70" xfId="0" applyFont="1" applyBorder="1" applyAlignment="1" applyProtection="1">
      <alignment horizontal="left" wrapText="1"/>
      <protection locked="0"/>
    </xf>
    <xf numFmtId="0" fontId="16" fillId="0" borderId="9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3" fontId="18" fillId="0" borderId="79" xfId="0" applyNumberFormat="1" applyFont="1" applyBorder="1" applyAlignment="1" applyProtection="1">
      <alignment horizontal="right" vertical="center" indent="1"/>
      <protection locked="0"/>
    </xf>
    <xf numFmtId="3" fontId="18" fillId="0" borderId="90" xfId="0" applyNumberFormat="1" applyFont="1" applyBorder="1" applyAlignment="1" applyProtection="1">
      <alignment horizontal="right" vertical="center" indent="1"/>
      <protection locked="0"/>
    </xf>
    <xf numFmtId="3" fontId="18" fillId="0" borderId="97" xfId="0" applyNumberFormat="1" applyFont="1" applyBorder="1" applyAlignment="1" applyProtection="1">
      <alignment horizontal="right" vertical="center" indent="1"/>
      <protection locked="0"/>
    </xf>
    <xf numFmtId="3" fontId="18" fillId="0" borderId="26" xfId="0" applyNumberFormat="1" applyFont="1" applyBorder="1" applyAlignment="1" applyProtection="1">
      <alignment horizontal="right" vertical="center" indent="1"/>
      <protection locked="0"/>
    </xf>
    <xf numFmtId="3" fontId="18" fillId="0" borderId="38" xfId="0" applyNumberFormat="1" applyFont="1" applyBorder="1" applyAlignment="1" applyProtection="1">
      <alignment horizontal="right" vertical="center" indent="1"/>
      <protection locked="0"/>
    </xf>
    <xf numFmtId="3" fontId="18" fillId="0" borderId="2" xfId="0" applyNumberFormat="1" applyFont="1" applyBorder="1" applyAlignment="1" applyProtection="1">
      <alignment horizontal="right" vertical="center" indent="1"/>
      <protection locked="0"/>
    </xf>
    <xf numFmtId="3" fontId="18" fillId="0" borderId="91" xfId="0" applyNumberFormat="1" applyFont="1" applyBorder="1" applyAlignment="1" applyProtection="1">
      <alignment horizontal="right" vertical="center" indent="1"/>
      <protection locked="0"/>
    </xf>
    <xf numFmtId="3" fontId="18" fillId="0" borderId="35" xfId="0" applyNumberFormat="1" applyFont="1" applyBorder="1" applyAlignment="1" applyProtection="1">
      <alignment horizontal="right" vertical="center" indent="1"/>
      <protection locked="0"/>
    </xf>
    <xf numFmtId="3" fontId="48" fillId="0" borderId="79" xfId="0" applyNumberFormat="1" applyFont="1" applyBorder="1" applyAlignment="1" applyProtection="1">
      <alignment horizontal="right" vertical="center" indent="1"/>
      <protection locked="0"/>
    </xf>
    <xf numFmtId="3" fontId="48" fillId="0" borderId="90" xfId="0" applyNumberFormat="1" applyFont="1" applyBorder="1" applyAlignment="1" applyProtection="1">
      <alignment horizontal="right" vertical="center" indent="1"/>
      <protection locked="0"/>
    </xf>
    <xf numFmtId="3" fontId="48" fillId="0" borderId="97" xfId="0" applyNumberFormat="1" applyFont="1" applyBorder="1" applyAlignment="1" applyProtection="1">
      <alignment horizontal="right" vertical="center" indent="1"/>
      <protection locked="0"/>
    </xf>
    <xf numFmtId="0" fontId="17" fillId="0" borderId="67" xfId="0" applyFont="1" applyBorder="1" applyAlignment="1" applyProtection="1">
      <alignment horizontal="left" wrapText="1"/>
      <protection locked="0"/>
    </xf>
    <xf numFmtId="0" fontId="17" fillId="0" borderId="64" xfId="0" applyFont="1" applyBorder="1" applyAlignment="1" applyProtection="1">
      <alignment horizontal="left" wrapText="1"/>
      <protection locked="0"/>
    </xf>
    <xf numFmtId="0" fontId="17" fillId="0" borderId="211" xfId="0" applyFont="1" applyBorder="1" applyAlignment="1" applyProtection="1">
      <alignment horizontal="left" wrapText="1"/>
      <protection locked="0"/>
    </xf>
    <xf numFmtId="3" fontId="22" fillId="0" borderId="3" xfId="0" applyNumberFormat="1" applyFont="1" applyBorder="1" applyAlignment="1" applyProtection="1">
      <alignment horizontal="right" vertical="center" indent="1"/>
      <protection hidden="1"/>
    </xf>
    <xf numFmtId="3" fontId="22" fillId="0" borderId="64" xfId="0" applyNumberFormat="1" applyFont="1" applyBorder="1" applyAlignment="1" applyProtection="1">
      <alignment horizontal="right" vertical="center" indent="1"/>
      <protection hidden="1"/>
    </xf>
    <xf numFmtId="3" fontId="22" fillId="0" borderId="225" xfId="0" applyNumberFormat="1" applyFont="1" applyBorder="1" applyAlignment="1" applyProtection="1">
      <alignment horizontal="right" vertical="center" indent="1"/>
      <protection hidden="1"/>
    </xf>
    <xf numFmtId="3" fontId="22" fillId="0" borderId="4" xfId="0" applyNumberFormat="1" applyFont="1" applyBorder="1" applyAlignment="1" applyProtection="1">
      <alignment horizontal="right" vertical="center" indent="1"/>
      <protection hidden="1"/>
    </xf>
    <xf numFmtId="3" fontId="22" fillId="0" borderId="157" xfId="0" applyNumberFormat="1" applyFont="1" applyBorder="1" applyAlignment="1" applyProtection="1">
      <alignment horizontal="right" vertical="center" indent="1"/>
      <protection hidden="1"/>
    </xf>
    <xf numFmtId="3" fontId="22" fillId="0" borderId="82" xfId="0" applyNumberFormat="1" applyFont="1" applyBorder="1" applyAlignment="1" applyProtection="1">
      <alignment horizontal="right" vertical="center" indent="1"/>
      <protection hidden="1"/>
    </xf>
    <xf numFmtId="3" fontId="22" fillId="0" borderId="92" xfId="0" applyNumberFormat="1" applyFont="1" applyBorder="1" applyAlignment="1" applyProtection="1">
      <alignment horizontal="right" vertical="center" indent="1"/>
      <protection hidden="1"/>
    </xf>
    <xf numFmtId="3" fontId="22" fillId="0" borderId="224" xfId="0" applyNumberFormat="1" applyFont="1" applyBorder="1" applyAlignment="1" applyProtection="1">
      <alignment horizontal="right" vertical="center" indent="1"/>
      <protection hidden="1"/>
    </xf>
    <xf numFmtId="3" fontId="22" fillId="0" borderId="83" xfId="0" applyNumberFormat="1" applyFont="1" applyBorder="1" applyAlignment="1" applyProtection="1">
      <alignment horizontal="right" vertical="center" indent="1"/>
      <protection hidden="1"/>
    </xf>
    <xf numFmtId="3" fontId="22" fillId="0" borderId="199" xfId="0" applyNumberFormat="1" applyFont="1" applyBorder="1" applyAlignment="1" applyProtection="1">
      <alignment horizontal="right" vertical="center" indent="1"/>
      <protection hidden="1"/>
    </xf>
    <xf numFmtId="0" fontId="16" fillId="0" borderId="162" xfId="0" applyFont="1" applyBorder="1" applyAlignment="1" applyProtection="1">
      <alignment horizontal="left" vertical="center" wrapText="1"/>
      <protection locked="0"/>
    </xf>
    <xf numFmtId="0" fontId="16" fillId="0" borderId="91" xfId="0" applyFont="1" applyBorder="1" applyAlignment="1" applyProtection="1">
      <alignment horizontal="left" vertical="center" wrapText="1"/>
      <protection locked="0"/>
    </xf>
    <xf numFmtId="0" fontId="16" fillId="0" borderId="34" xfId="0" applyFont="1" applyBorder="1" applyAlignment="1" applyProtection="1">
      <alignment horizontal="left" vertical="center" wrapText="1"/>
      <protection locked="0"/>
    </xf>
    <xf numFmtId="3" fontId="48" fillId="0" borderId="74" xfId="0" applyNumberFormat="1" applyFont="1" applyBorder="1" applyAlignment="1" applyProtection="1">
      <alignment horizontal="right" vertical="center" indent="1"/>
      <protection locked="0"/>
    </xf>
    <xf numFmtId="3" fontId="48" fillId="0" borderId="91" xfId="0" applyNumberFormat="1" applyFont="1" applyBorder="1" applyAlignment="1" applyProtection="1">
      <alignment horizontal="right" vertical="center" indent="1"/>
      <protection locked="0"/>
    </xf>
    <xf numFmtId="3" fontId="48" fillId="0" borderId="94" xfId="0" applyNumberFormat="1" applyFont="1" applyBorder="1" applyAlignment="1" applyProtection="1">
      <alignment horizontal="right" vertical="center" indent="1"/>
      <protection locked="0"/>
    </xf>
    <xf numFmtId="0" fontId="17" fillId="0" borderId="73" xfId="0" applyFont="1" applyBorder="1" applyAlignment="1" applyProtection="1">
      <alignment horizontal="center" vertical="center"/>
      <protection locked="0"/>
    </xf>
    <xf numFmtId="0" fontId="17" fillId="0" borderId="99" xfId="0" applyFont="1" applyBorder="1" applyAlignment="1" applyProtection="1">
      <alignment horizontal="center" vertical="center"/>
      <protection locked="0"/>
    </xf>
    <xf numFmtId="0" fontId="17" fillId="0" borderId="128" xfId="0" applyFont="1" applyBorder="1" applyAlignment="1" applyProtection="1">
      <alignment horizontal="center" vertical="center" wrapText="1"/>
      <protection locked="0"/>
    </xf>
    <xf numFmtId="0" fontId="17" fillId="0" borderId="80" xfId="0" applyFont="1" applyBorder="1" applyAlignment="1" applyProtection="1">
      <alignment horizontal="center" vertical="center" wrapText="1"/>
      <protection locked="0"/>
    </xf>
    <xf numFmtId="0" fontId="17" fillId="0" borderId="82" xfId="0" applyFont="1" applyBorder="1" applyAlignment="1" applyProtection="1">
      <alignment horizontal="center" vertical="center" wrapText="1"/>
      <protection locked="0"/>
    </xf>
    <xf numFmtId="0" fontId="17" fillId="0" borderId="187" xfId="0" applyFont="1" applyBorder="1" applyAlignment="1" applyProtection="1">
      <alignment horizontal="center" vertical="center" wrapText="1"/>
      <protection locked="0"/>
    </xf>
    <xf numFmtId="0" fontId="17" fillId="0" borderId="36" xfId="0" applyFont="1" applyBorder="1" applyAlignment="1" applyProtection="1">
      <alignment horizontal="center" vertical="center" wrapText="1"/>
      <protection locked="0"/>
    </xf>
    <xf numFmtId="0" fontId="17" fillId="0" borderId="188" xfId="0" applyFont="1" applyBorder="1" applyAlignment="1" applyProtection="1">
      <alignment horizontal="center" vertical="center" wrapText="1"/>
      <protection locked="0"/>
    </xf>
    <xf numFmtId="0" fontId="17" fillId="0" borderId="223" xfId="0" applyFont="1" applyBorder="1" applyAlignment="1" applyProtection="1">
      <alignment horizontal="center" vertical="center" wrapText="1"/>
      <protection locked="0"/>
    </xf>
    <xf numFmtId="0" fontId="17" fillId="0" borderId="215" xfId="0" applyFont="1" applyBorder="1" applyAlignment="1" applyProtection="1">
      <alignment horizontal="center" vertical="center" wrapText="1"/>
      <protection locked="0"/>
    </xf>
    <xf numFmtId="3" fontId="18" fillId="0" borderId="73" xfId="0" applyNumberFormat="1" applyFont="1" applyBorder="1" applyAlignment="1" applyProtection="1">
      <alignment horizontal="right" vertical="center" indent="1"/>
      <protection locked="0"/>
    </xf>
    <xf numFmtId="3" fontId="18" fillId="0" borderId="74" xfId="0" applyNumberFormat="1" applyFont="1" applyBorder="1" applyAlignment="1" applyProtection="1">
      <alignment horizontal="right" vertical="center" indent="1"/>
      <protection locked="0"/>
    </xf>
    <xf numFmtId="3" fontId="18" fillId="0" borderId="54" xfId="0" applyNumberFormat="1" applyFont="1" applyBorder="1" applyAlignment="1" applyProtection="1">
      <alignment horizontal="right" vertical="center" indent="1"/>
      <protection locked="0"/>
    </xf>
    <xf numFmtId="3" fontId="18" fillId="0" borderId="99" xfId="0" applyNumberFormat="1" applyFont="1" applyBorder="1" applyAlignment="1" applyProtection="1">
      <alignment horizontal="right" vertical="center" indent="1"/>
      <protection locked="0"/>
    </xf>
    <xf numFmtId="0" fontId="16" fillId="0" borderId="39" xfId="0" applyFont="1" applyBorder="1" applyAlignment="1" applyProtection="1">
      <alignment horizontal="center" vertical="center"/>
      <protection locked="0"/>
    </xf>
    <xf numFmtId="0" fontId="16" fillId="0" borderId="77" xfId="0" applyFont="1" applyBorder="1" applyAlignment="1" applyProtection="1">
      <alignment horizontal="center" vertical="center"/>
      <protection locked="0"/>
    </xf>
    <xf numFmtId="3" fontId="18" fillId="0" borderId="57" xfId="0" applyNumberFormat="1" applyFont="1" applyBorder="1" applyAlignment="1" applyProtection="1">
      <alignment horizontal="right" vertical="center" indent="1"/>
      <protection locked="0"/>
    </xf>
    <xf numFmtId="3" fontId="18" fillId="0" borderId="39" xfId="0" applyNumberFormat="1" applyFont="1" applyBorder="1" applyAlignment="1" applyProtection="1">
      <alignment horizontal="right" vertical="center" indent="1"/>
      <protection locked="0"/>
    </xf>
    <xf numFmtId="3" fontId="18" fillId="0" borderId="40" xfId="0" applyNumberFormat="1" applyFont="1" applyBorder="1" applyAlignment="1" applyProtection="1">
      <alignment horizontal="right" vertical="center" indent="1"/>
      <protection locked="0"/>
    </xf>
    <xf numFmtId="0" fontId="17" fillId="0" borderId="71" xfId="0" applyFont="1" applyBorder="1" applyAlignment="1" applyProtection="1">
      <alignment horizontal="left" wrapText="1"/>
      <protection locked="0"/>
    </xf>
    <xf numFmtId="0" fontId="17" fillId="0" borderId="92" xfId="0" applyFont="1" applyBorder="1" applyAlignment="1" applyProtection="1">
      <alignment horizontal="left" wrapText="1"/>
      <protection locked="0"/>
    </xf>
    <xf numFmtId="0" fontId="17" fillId="0" borderId="163" xfId="0" applyFont="1" applyBorder="1" applyAlignment="1" applyProtection="1">
      <alignment horizontal="left" wrapText="1"/>
      <protection locked="0"/>
    </xf>
    <xf numFmtId="3" fontId="18" fillId="0" borderId="94" xfId="0" applyNumberFormat="1" applyFont="1" applyBorder="1" applyAlignment="1" applyProtection="1">
      <alignment horizontal="right" vertical="center" indent="1"/>
      <protection locked="0"/>
    </xf>
    <xf numFmtId="3" fontId="18" fillId="0" borderId="100" xfId="0" applyNumberFormat="1" applyFont="1" applyBorder="1" applyAlignment="1" applyProtection="1">
      <alignment horizontal="right" vertical="center" indent="1"/>
      <protection locked="0"/>
    </xf>
    <xf numFmtId="3" fontId="18" fillId="0" borderId="78" xfId="0" applyNumberFormat="1" applyFont="1" applyBorder="1" applyAlignment="1" applyProtection="1">
      <alignment horizontal="right" vertical="center" indent="1"/>
      <protection locked="0"/>
    </xf>
    <xf numFmtId="3" fontId="18" fillId="0" borderId="59" xfId="0" applyNumberFormat="1" applyFont="1" applyBorder="1" applyAlignment="1" applyProtection="1">
      <alignment horizontal="right" vertical="center" indent="1"/>
      <protection locked="0"/>
    </xf>
    <xf numFmtId="3" fontId="18" fillId="0" borderId="101" xfId="0" applyNumberFormat="1" applyFont="1" applyBorder="1" applyAlignment="1" applyProtection="1">
      <alignment horizontal="right" vertical="center" indent="1"/>
      <protection locked="0"/>
    </xf>
    <xf numFmtId="0" fontId="17" fillId="0" borderId="73" xfId="0" applyFont="1" applyBorder="1" applyAlignment="1" applyProtection="1">
      <alignment horizontal="center" vertical="center" wrapText="1"/>
      <protection locked="0"/>
    </xf>
    <xf numFmtId="0" fontId="17" fillId="0" borderId="99" xfId="0" applyFont="1" applyBorder="1" applyAlignment="1" applyProtection="1">
      <alignment horizontal="center" vertical="center" wrapText="1"/>
      <protection locked="0"/>
    </xf>
    <xf numFmtId="0" fontId="17" fillId="0" borderId="1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7" fillId="0" borderId="226" xfId="0" applyFont="1" applyBorder="1" applyAlignment="1" applyProtection="1">
      <alignment horizontal="center" vertical="center" wrapText="1"/>
      <protection locked="0"/>
    </xf>
    <xf numFmtId="0" fontId="17" fillId="0" borderId="168" xfId="0" applyFont="1" applyBorder="1" applyAlignment="1" applyProtection="1">
      <alignment horizontal="center" vertical="center" wrapText="1"/>
      <protection locked="0"/>
    </xf>
    <xf numFmtId="0" fontId="17" fillId="0" borderId="15" xfId="0" applyFont="1" applyBorder="1" applyAlignment="1" applyProtection="1">
      <alignment horizontal="left" vertical="center" wrapText="1"/>
      <protection locked="0"/>
    </xf>
    <xf numFmtId="0" fontId="17" fillId="0" borderId="39" xfId="0" applyFont="1" applyBorder="1" applyAlignment="1" applyProtection="1">
      <alignment horizontal="left" vertical="center" wrapText="1"/>
      <protection locked="0"/>
    </xf>
    <xf numFmtId="3" fontId="22" fillId="0" borderId="39" xfId="0" applyNumberFormat="1" applyFont="1" applyBorder="1" applyAlignment="1" applyProtection="1">
      <alignment horizontal="right" indent="1"/>
      <protection hidden="1"/>
    </xf>
    <xf numFmtId="3" fontId="22" fillId="0" borderId="77" xfId="0" applyNumberFormat="1" applyFont="1" applyBorder="1" applyAlignment="1" applyProtection="1">
      <alignment horizontal="right" indent="1"/>
      <protection hidden="1"/>
    </xf>
    <xf numFmtId="3" fontId="22" fillId="0" borderId="57" xfId="0" applyNumberFormat="1" applyFont="1" applyBorder="1" applyAlignment="1" applyProtection="1">
      <alignment horizontal="right" indent="1"/>
      <protection hidden="1"/>
    </xf>
    <xf numFmtId="3" fontId="22" fillId="0" borderId="40" xfId="0" applyNumberFormat="1" applyFont="1" applyBorder="1" applyAlignment="1" applyProtection="1">
      <alignment horizontal="right" indent="1"/>
      <protection hidden="1"/>
    </xf>
    <xf numFmtId="0" fontId="16" fillId="0" borderId="14" xfId="0" applyFont="1" applyBorder="1" applyAlignment="1" applyProtection="1">
      <alignment horizontal="left" vertical="center" wrapText="1"/>
      <protection locked="0"/>
    </xf>
    <xf numFmtId="0" fontId="16" fillId="0" borderId="36" xfId="0" applyFont="1" applyBorder="1" applyAlignment="1" applyProtection="1">
      <alignment horizontal="left" vertical="center" wrapText="1"/>
      <protection locked="0"/>
    </xf>
    <xf numFmtId="3" fontId="18" fillId="0" borderId="36" xfId="0" applyNumberFormat="1" applyFont="1" applyBorder="1" applyAlignment="1" applyProtection="1">
      <alignment horizontal="right" vertical="center" indent="1"/>
      <protection locked="0"/>
    </xf>
    <xf numFmtId="3" fontId="18" fillId="0" borderId="187" xfId="0" applyNumberFormat="1" applyFont="1" applyBorder="1" applyAlignment="1" applyProtection="1">
      <alignment horizontal="right" vertical="center" indent="1"/>
      <protection locked="0"/>
    </xf>
    <xf numFmtId="3" fontId="18" fillId="0" borderId="188" xfId="0" applyNumberFormat="1" applyFont="1" applyBorder="1" applyAlignment="1" applyProtection="1">
      <alignment horizontal="right" vertical="center" indent="1"/>
      <protection locked="0"/>
    </xf>
    <xf numFmtId="3" fontId="18" fillId="0" borderId="100" xfId="0" applyNumberFormat="1" applyFont="1" applyBorder="1" applyAlignment="1" applyProtection="1">
      <alignment horizontal="right" vertical="center" wrapText="1" indent="1"/>
      <protection locked="0"/>
    </xf>
    <xf numFmtId="3" fontId="18" fillId="0" borderId="59" xfId="0" applyNumberFormat="1" applyFont="1" applyBorder="1" applyAlignment="1" applyProtection="1">
      <alignment horizontal="right" vertical="center" wrapText="1" indent="1"/>
      <protection hidden="1"/>
    </xf>
    <xf numFmtId="3" fontId="18" fillId="0" borderId="101" xfId="0" applyNumberFormat="1" applyFont="1" applyBorder="1" applyAlignment="1" applyProtection="1">
      <alignment horizontal="right" vertical="center" wrapText="1" indent="1"/>
      <protection hidden="1"/>
    </xf>
    <xf numFmtId="3" fontId="18" fillId="0" borderId="128" xfId="0" applyNumberFormat="1" applyFont="1" applyBorder="1" applyAlignment="1" applyProtection="1">
      <alignment horizontal="right" vertical="center" wrapText="1" indent="1"/>
      <protection locked="0"/>
    </xf>
    <xf numFmtId="3" fontId="18" fillId="0" borderId="80" xfId="0" applyNumberFormat="1" applyFont="1" applyBorder="1" applyAlignment="1" applyProtection="1">
      <alignment horizontal="right" vertical="center" wrapText="1" indent="1"/>
      <protection locked="0"/>
    </xf>
    <xf numFmtId="3" fontId="18" fillId="0" borderId="187" xfId="0" applyNumberFormat="1" applyFont="1" applyBorder="1" applyAlignment="1" applyProtection="1">
      <alignment horizontal="right" vertical="center" wrapText="1" indent="1"/>
      <protection hidden="1"/>
    </xf>
    <xf numFmtId="3" fontId="18" fillId="0" borderId="188" xfId="0" applyNumberFormat="1" applyFont="1" applyBorder="1" applyAlignment="1" applyProtection="1">
      <alignment horizontal="right" vertical="center" wrapText="1" indent="1"/>
      <protection hidden="1"/>
    </xf>
    <xf numFmtId="0" fontId="16" fillId="0" borderId="12" xfId="0" applyFont="1" applyBorder="1" applyAlignment="1" applyProtection="1">
      <alignment horizontal="left" vertical="center" wrapText="1"/>
      <protection locked="0"/>
    </xf>
    <xf numFmtId="0" fontId="16" fillId="0" borderId="192" xfId="0" applyFont="1" applyBorder="1" applyAlignment="1" applyProtection="1">
      <alignment horizontal="left" vertical="center" wrapText="1"/>
      <protection locked="0"/>
    </xf>
    <xf numFmtId="3" fontId="18" fillId="0" borderId="56" xfId="0" applyNumberFormat="1" applyFont="1" applyBorder="1" applyAlignment="1" applyProtection="1">
      <alignment horizontal="right" vertical="center" wrapText="1" indent="1"/>
      <protection hidden="1"/>
    </xf>
    <xf numFmtId="3" fontId="18" fillId="0" borderId="193" xfId="0" applyNumberFormat="1" applyFont="1" applyBorder="1" applyAlignment="1" applyProtection="1">
      <alignment horizontal="right" vertical="center" wrapText="1" indent="1"/>
      <protection hidden="1"/>
    </xf>
    <xf numFmtId="3" fontId="18" fillId="0" borderId="54" xfId="0" applyNumberFormat="1" applyFont="1" applyBorder="1" applyAlignment="1" applyProtection="1">
      <alignment horizontal="right" vertical="center" wrapText="1" indent="1"/>
      <protection hidden="1"/>
    </xf>
    <xf numFmtId="3" fontId="18" fillId="0" borderId="99" xfId="0" applyNumberFormat="1" applyFont="1" applyBorder="1" applyAlignment="1" applyProtection="1">
      <alignment horizontal="right" vertical="center" wrapText="1" indent="1"/>
      <protection hidden="1"/>
    </xf>
    <xf numFmtId="3" fontId="18" fillId="0" borderId="78" xfId="0" applyNumberFormat="1" applyFont="1" applyBorder="1" applyAlignment="1" applyProtection="1">
      <alignment horizontal="right" vertical="center" wrapText="1" indent="1"/>
      <protection locked="0"/>
    </xf>
    <xf numFmtId="3" fontId="18" fillId="0" borderId="27" xfId="0" applyNumberFormat="1" applyFont="1" applyBorder="1" applyAlignment="1" applyProtection="1">
      <alignment horizontal="right" vertical="center" indent="1"/>
      <protection locked="0"/>
    </xf>
    <xf numFmtId="3" fontId="18" fillId="0" borderId="61" xfId="0" applyNumberFormat="1" applyFont="1" applyBorder="1" applyAlignment="1" applyProtection="1">
      <alignment horizontal="right" vertical="center" indent="1"/>
      <protection locked="0"/>
    </xf>
    <xf numFmtId="3" fontId="18" fillId="0" borderId="115" xfId="0" applyNumberFormat="1" applyFont="1" applyBorder="1" applyAlignment="1" applyProtection="1">
      <alignment horizontal="right" vertical="center" indent="1"/>
      <protection locked="0"/>
    </xf>
    <xf numFmtId="0" fontId="8" fillId="0" borderId="196" xfId="0" applyFont="1" applyBorder="1" applyAlignment="1" applyProtection="1">
      <alignment horizontal="center" vertical="center" wrapText="1"/>
      <protection locked="0"/>
    </xf>
    <xf numFmtId="0" fontId="8" fillId="0" borderId="109" xfId="0" applyFont="1" applyBorder="1" applyAlignment="1" applyProtection="1">
      <alignment horizontal="center" vertical="center" wrapText="1"/>
      <protection locked="0"/>
    </xf>
    <xf numFmtId="0" fontId="8" fillId="0" borderId="197" xfId="0" applyFont="1" applyBorder="1" applyAlignment="1" applyProtection="1">
      <alignment horizontal="center" vertical="center" wrapText="1"/>
      <protection locked="0"/>
    </xf>
    <xf numFmtId="0" fontId="8" fillId="0" borderId="110" xfId="0" applyFont="1" applyBorder="1" applyAlignment="1" applyProtection="1">
      <alignment horizontal="center" vertical="center" wrapText="1"/>
      <protection locked="0"/>
    </xf>
    <xf numFmtId="0" fontId="8" fillId="0" borderId="210" xfId="0" applyFont="1" applyBorder="1" applyAlignment="1" applyProtection="1">
      <alignment horizontal="center" vertical="center" wrapText="1"/>
      <protection locked="0"/>
    </xf>
    <xf numFmtId="0" fontId="8" fillId="0" borderId="76" xfId="0" applyFont="1" applyBorder="1" applyAlignment="1" applyProtection="1">
      <alignment horizontal="center" vertical="center" wrapText="1"/>
      <protection locked="0"/>
    </xf>
    <xf numFmtId="0" fontId="8" fillId="0" borderId="207" xfId="0" applyFont="1" applyBorder="1" applyAlignment="1" applyProtection="1">
      <alignment horizontal="center" vertical="center" wrapText="1"/>
      <protection locked="0"/>
    </xf>
    <xf numFmtId="0" fontId="8" fillId="0" borderId="178" xfId="0" applyFont="1" applyBorder="1" applyAlignment="1" applyProtection="1">
      <alignment horizontal="center" vertical="center" wrapText="1"/>
      <protection locked="0"/>
    </xf>
    <xf numFmtId="0" fontId="8" fillId="0" borderId="208" xfId="0" applyFont="1" applyBorder="1" applyAlignment="1" applyProtection="1">
      <alignment horizontal="center" vertical="center"/>
      <protection locked="0"/>
    </xf>
    <xf numFmtId="0" fontId="8" fillId="0" borderId="178" xfId="0" applyFont="1" applyBorder="1" applyAlignment="1" applyProtection="1">
      <alignment horizontal="center" vertical="center"/>
      <protection locked="0"/>
    </xf>
    <xf numFmtId="0" fontId="8" fillId="0" borderId="185" xfId="0" applyFont="1" applyBorder="1" applyAlignment="1" applyProtection="1">
      <alignment horizontal="center" vertical="center"/>
      <protection locked="0"/>
    </xf>
    <xf numFmtId="0" fontId="16" fillId="0" borderId="162" xfId="0" applyFont="1" applyBorder="1" applyAlignment="1" applyProtection="1">
      <alignment horizontal="left" vertical="center"/>
      <protection locked="0"/>
    </xf>
    <xf numFmtId="0" fontId="16" fillId="0" borderId="91" xfId="0" applyFont="1" applyBorder="1" applyAlignment="1" applyProtection="1">
      <alignment horizontal="left" vertical="center"/>
      <protection locked="0"/>
    </xf>
    <xf numFmtId="0" fontId="16" fillId="0" borderId="34" xfId="0" applyFont="1" applyBorder="1" applyAlignment="1" applyProtection="1">
      <alignment horizontal="left" vertical="center"/>
      <protection locked="0"/>
    </xf>
    <xf numFmtId="3" fontId="22" fillId="0" borderId="39" xfId="0" applyNumberFormat="1" applyFont="1" applyBorder="1" applyAlignment="1" applyProtection="1">
      <alignment horizontal="right" vertical="center" wrapText="1" indent="1"/>
      <protection hidden="1"/>
    </xf>
    <xf numFmtId="3" fontId="22" fillId="0" borderId="77" xfId="0" applyNumberFormat="1" applyFont="1" applyBorder="1" applyAlignment="1" applyProtection="1">
      <alignment horizontal="right" vertical="center" wrapText="1" indent="1"/>
      <protection hidden="1"/>
    </xf>
    <xf numFmtId="3" fontId="22" fillId="0" borderId="57" xfId="0" applyNumberFormat="1" applyFont="1" applyBorder="1" applyAlignment="1" applyProtection="1">
      <alignment horizontal="right" vertical="center" wrapText="1" indent="1"/>
      <protection hidden="1"/>
    </xf>
    <xf numFmtId="3" fontId="22" fillId="0" borderId="40" xfId="0" applyNumberFormat="1" applyFont="1" applyBorder="1" applyAlignment="1" applyProtection="1">
      <alignment horizontal="right" vertical="center" wrapText="1" indent="1"/>
      <protection hidden="1"/>
    </xf>
    <xf numFmtId="0" fontId="17" fillId="0" borderId="21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145" xfId="0" applyFont="1" applyBorder="1" applyAlignment="1" applyProtection="1">
      <alignment horizontal="center" vertical="center" wrapText="1"/>
      <protection locked="0"/>
    </xf>
    <xf numFmtId="0" fontId="17" fillId="0" borderId="137" xfId="0" applyFont="1" applyBorder="1" applyAlignment="1" applyProtection="1">
      <alignment horizontal="center" vertical="center" wrapText="1"/>
      <protection locked="0"/>
    </xf>
    <xf numFmtId="0" fontId="17" fillId="0" borderId="48" xfId="0" applyFont="1" applyBorder="1" applyAlignment="1" applyProtection="1">
      <alignment horizontal="center" vertical="center" wrapText="1"/>
      <protection locked="0"/>
    </xf>
    <xf numFmtId="0" fontId="0" fillId="0" borderId="50" xfId="0" applyBorder="1" applyAlignment="1">
      <alignment horizontal="center" vertical="center" wrapText="1"/>
    </xf>
    <xf numFmtId="0" fontId="0" fillId="0" borderId="87" xfId="0" applyBorder="1" applyAlignment="1">
      <alignment horizontal="center" vertical="center" wrapText="1"/>
    </xf>
    <xf numFmtId="0" fontId="0" fillId="0" borderId="88" xfId="0" applyBorder="1" applyAlignment="1">
      <alignment horizontal="center" vertical="center" wrapText="1"/>
    </xf>
    <xf numFmtId="0" fontId="17" fillId="0" borderId="50" xfId="0" applyFont="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0" fontId="0" fillId="0" borderId="138" xfId="0" applyBorder="1" applyAlignment="1">
      <alignment horizontal="center" vertical="center" wrapText="1"/>
    </xf>
    <xf numFmtId="0" fontId="17" fillId="0" borderId="88" xfId="0" applyFont="1" applyBorder="1" applyAlignment="1" applyProtection="1">
      <alignment horizontal="center" vertical="center" wrapText="1"/>
      <protection locked="0"/>
    </xf>
    <xf numFmtId="0" fontId="15" fillId="0" borderId="88" xfId="0" applyFont="1" applyBorder="1" applyAlignment="1">
      <alignment horizontal="center" vertical="center" wrapText="1"/>
    </xf>
    <xf numFmtId="0" fontId="17" fillId="3" borderId="88" xfId="0" applyFont="1" applyFill="1" applyBorder="1" applyAlignment="1" applyProtection="1">
      <alignment horizontal="center" vertical="center" wrapText="1"/>
      <protection locked="0"/>
    </xf>
    <xf numFmtId="0" fontId="15" fillId="3" borderId="88" xfId="0" applyFont="1" applyFill="1" applyBorder="1" applyAlignment="1">
      <alignment horizontal="center" vertical="center" wrapText="1"/>
    </xf>
    <xf numFmtId="3" fontId="18" fillId="0" borderId="36" xfId="0" applyNumberFormat="1" applyFont="1" applyBorder="1" applyAlignment="1" applyProtection="1">
      <alignment horizontal="right" vertical="center" wrapText="1" indent="1"/>
      <protection locked="0"/>
    </xf>
    <xf numFmtId="3" fontId="18" fillId="0" borderId="79" xfId="0" applyNumberFormat="1" applyFont="1" applyBorder="1" applyAlignment="1" applyProtection="1">
      <alignment horizontal="right" vertical="center" wrapText="1" indent="1"/>
      <protection locked="0"/>
    </xf>
    <xf numFmtId="3" fontId="22" fillId="0" borderId="7" xfId="0" applyNumberFormat="1" applyFont="1" applyBorder="1" applyAlignment="1" applyProtection="1">
      <alignment horizontal="right" vertical="center" indent="1"/>
      <protection hidden="1"/>
    </xf>
    <xf numFmtId="3" fontId="22" fillId="0" borderId="6" xfId="0" applyNumberFormat="1" applyFont="1" applyBorder="1" applyAlignment="1" applyProtection="1">
      <alignment horizontal="right" vertical="center" indent="1"/>
      <protection hidden="1"/>
    </xf>
    <xf numFmtId="3" fontId="22" fillId="0" borderId="183" xfId="0" applyNumberFormat="1" applyFont="1" applyBorder="1" applyAlignment="1" applyProtection="1">
      <alignment horizontal="right" vertical="center" indent="1"/>
      <protection hidden="1"/>
    </xf>
    <xf numFmtId="0" fontId="8" fillId="0" borderId="0" xfId="0" applyFont="1" applyBorder="1" applyAlignment="1" applyProtection="1">
      <alignment horizontal="left" vertical="top" wrapText="1"/>
      <protection locked="0"/>
    </xf>
    <xf numFmtId="0" fontId="8" fillId="0" borderId="149" xfId="0" applyFont="1" applyBorder="1" applyAlignment="1" applyProtection="1">
      <alignment horizontal="center" vertical="center"/>
      <protection locked="0"/>
    </xf>
    <xf numFmtId="0" fontId="8" fillId="0" borderId="150" xfId="0" applyFont="1" applyBorder="1" applyAlignment="1" applyProtection="1">
      <alignment horizontal="center" vertical="center"/>
      <protection locked="0"/>
    </xf>
    <xf numFmtId="0" fontId="8" fillId="0" borderId="142" xfId="0" applyFont="1" applyBorder="1" applyAlignment="1" applyProtection="1">
      <alignment horizontal="center" vertical="center"/>
      <protection locked="0"/>
    </xf>
    <xf numFmtId="0" fontId="8" fillId="0" borderId="148" xfId="0" applyFont="1" applyBorder="1" applyAlignment="1" applyProtection="1">
      <alignment horizontal="center" vertical="center" wrapText="1"/>
      <protection locked="0"/>
    </xf>
    <xf numFmtId="0" fontId="8" fillId="0" borderId="150" xfId="0" applyFont="1" applyBorder="1" applyAlignment="1" applyProtection="1">
      <alignment horizontal="center" vertical="center" wrapText="1"/>
      <protection locked="0"/>
    </xf>
    <xf numFmtId="0" fontId="8" fillId="0" borderId="184" xfId="0" applyFont="1" applyBorder="1" applyAlignment="1" applyProtection="1">
      <alignment horizontal="center" vertical="center" wrapText="1"/>
      <protection locked="0"/>
    </xf>
    <xf numFmtId="0" fontId="7" fillId="0" borderId="154" xfId="0" applyFont="1" applyBorder="1" applyAlignment="1" applyProtection="1">
      <alignment horizontal="left"/>
      <protection locked="0"/>
    </xf>
    <xf numFmtId="0" fontId="7" fillId="0" borderId="73" xfId="0" applyFont="1" applyBorder="1" applyAlignment="1" applyProtection="1">
      <alignment horizontal="left"/>
      <protection locked="0"/>
    </xf>
    <xf numFmtId="0" fontId="7" fillId="0" borderId="74" xfId="0" applyFont="1" applyBorder="1" applyAlignment="1" applyProtection="1">
      <alignment horizontal="left"/>
      <protection locked="0"/>
    </xf>
    <xf numFmtId="3" fontId="18" fillId="0" borderId="54" xfId="0" applyNumberFormat="1" applyFont="1" applyBorder="1" applyAlignment="1" applyProtection="1">
      <alignment horizontal="right" indent="1"/>
      <protection locked="0"/>
    </xf>
    <xf numFmtId="0" fontId="7" fillId="0" borderId="15" xfId="0" applyFont="1" applyBorder="1" applyAlignment="1" applyProtection="1">
      <alignment horizontal="left" wrapText="1"/>
      <protection locked="0"/>
    </xf>
    <xf numFmtId="0" fontId="7" fillId="0" borderId="39" xfId="0" applyFont="1" applyBorder="1" applyAlignment="1" applyProtection="1">
      <alignment horizontal="left" wrapText="1"/>
      <protection locked="0"/>
    </xf>
    <xf numFmtId="0" fontId="7" fillId="0" borderId="77" xfId="0" applyFont="1" applyBorder="1" applyAlignment="1" applyProtection="1">
      <alignment horizontal="left" wrapText="1"/>
      <protection locked="0"/>
    </xf>
    <xf numFmtId="0" fontId="17" fillId="0" borderId="146" xfId="0" applyFont="1" applyBorder="1" applyAlignment="1" applyProtection="1">
      <alignment horizontal="left" vertical="center" wrapText="1"/>
      <protection locked="0"/>
    </xf>
    <xf numFmtId="0" fontId="17" fillId="0" borderId="148" xfId="0" applyFont="1" applyBorder="1" applyAlignment="1" applyProtection="1">
      <alignment horizontal="left" vertical="center" wrapText="1"/>
      <protection locked="0"/>
    </xf>
    <xf numFmtId="3" fontId="22" fillId="0" borderId="203" xfId="0" applyNumberFormat="1" applyFont="1" applyBorder="1" applyAlignment="1" applyProtection="1">
      <alignment horizontal="right" vertical="center" wrapText="1" indent="1"/>
      <protection hidden="1"/>
    </xf>
    <xf numFmtId="0" fontId="0" fillId="0" borderId="96" xfId="0" applyFont="1" applyBorder="1" applyAlignment="1">
      <alignment horizontal="right" vertical="center" wrapText="1" indent="1"/>
    </xf>
    <xf numFmtId="0" fontId="18" fillId="0" borderId="96" xfId="0" applyFont="1" applyBorder="1" applyAlignment="1" applyProtection="1">
      <alignment horizontal="right" vertical="center" indent="1"/>
      <protection hidden="1"/>
    </xf>
    <xf numFmtId="0" fontId="0" fillId="0" borderId="96" xfId="0" applyFont="1" applyBorder="1" applyAlignment="1">
      <alignment horizontal="right" vertical="center" indent="1"/>
    </xf>
    <xf numFmtId="3" fontId="22" fillId="0" borderId="96" xfId="0" applyNumberFormat="1" applyFont="1" applyBorder="1" applyAlignment="1" applyProtection="1">
      <alignment horizontal="right" vertical="center" indent="1"/>
      <protection hidden="1"/>
    </xf>
    <xf numFmtId="0" fontId="16" fillId="0" borderId="212" xfId="0" applyFont="1" applyBorder="1" applyAlignment="1" applyProtection="1">
      <alignment horizontal="left" vertical="center" wrapText="1"/>
      <protection locked="0"/>
    </xf>
    <xf numFmtId="0" fontId="16" fillId="0" borderId="54" xfId="0" applyFont="1" applyBorder="1" applyAlignment="1" applyProtection="1">
      <alignment horizontal="left" vertical="center" wrapText="1"/>
      <protection locked="0"/>
    </xf>
    <xf numFmtId="3" fontId="18" fillId="0" borderId="94" xfId="0" applyNumberFormat="1" applyFont="1" applyBorder="1" applyAlignment="1" applyProtection="1">
      <alignment horizontal="right" vertical="center" wrapText="1" indent="1"/>
      <protection locked="0"/>
    </xf>
    <xf numFmtId="0" fontId="0" fillId="0" borderId="50" xfId="0" applyFont="1" applyBorder="1" applyAlignment="1">
      <alignment horizontal="right" vertical="center" wrapText="1" indent="1"/>
    </xf>
    <xf numFmtId="0" fontId="0" fillId="0" borderId="50" xfId="0" applyFont="1" applyBorder="1" applyAlignment="1">
      <alignment horizontal="right" vertical="center" indent="1"/>
    </xf>
    <xf numFmtId="3" fontId="18" fillId="0" borderId="50" xfId="0" applyNumberFormat="1" applyFont="1" applyBorder="1" applyAlignment="1" applyProtection="1">
      <alignment horizontal="right" vertical="center" indent="1"/>
      <protection hidden="1"/>
    </xf>
    <xf numFmtId="0" fontId="16" fillId="0" borderId="89" xfId="0" applyFont="1" applyBorder="1" applyAlignment="1" applyProtection="1">
      <alignment horizontal="left" vertical="center" wrapText="1"/>
      <protection locked="0"/>
    </xf>
    <xf numFmtId="3" fontId="18" fillId="0" borderId="177" xfId="0" applyNumberFormat="1" applyFont="1" applyBorder="1" applyAlignment="1" applyProtection="1">
      <alignment horizontal="right" vertical="center" wrapText="1" indent="1"/>
      <protection locked="0"/>
    </xf>
    <xf numFmtId="0" fontId="0" fillId="0" borderId="66" xfId="0" applyFont="1" applyBorder="1" applyAlignment="1">
      <alignment horizontal="right" vertical="center" wrapText="1" indent="1"/>
    </xf>
    <xf numFmtId="0" fontId="0" fillId="0" borderId="66" xfId="0" applyFont="1" applyBorder="1" applyAlignment="1">
      <alignment horizontal="right" vertical="center" indent="1"/>
    </xf>
    <xf numFmtId="3" fontId="18" fillId="0" borderId="66" xfId="0" applyNumberFormat="1" applyFont="1" applyBorder="1" applyAlignment="1" applyProtection="1">
      <alignment horizontal="right" vertical="center" indent="1"/>
      <protection hidden="1"/>
    </xf>
    <xf numFmtId="0" fontId="16" fillId="0" borderId="189" xfId="0" applyFont="1" applyBorder="1" applyAlignment="1" applyProtection="1">
      <alignment horizontal="center" vertical="center"/>
      <protection locked="0"/>
    </xf>
    <xf numFmtId="0" fontId="16" fillId="0" borderId="81" xfId="0" applyFont="1" applyBorder="1" applyAlignment="1" applyProtection="1">
      <alignment horizontal="center" vertical="center"/>
      <protection locked="0"/>
    </xf>
    <xf numFmtId="0" fontId="16" fillId="0" borderId="161" xfId="0" applyFont="1" applyBorder="1" applyAlignment="1" applyProtection="1">
      <alignment horizontal="center" vertical="center"/>
      <protection locked="0"/>
    </xf>
    <xf numFmtId="0" fontId="16" fillId="0" borderId="100" xfId="0" applyFont="1" applyBorder="1" applyAlignment="1" applyProtection="1">
      <alignment horizontal="center" vertical="center"/>
      <protection locked="0"/>
    </xf>
    <xf numFmtId="0" fontId="16" fillId="0" borderId="42" xfId="0" applyFont="1" applyBorder="1" applyAlignment="1" applyProtection="1">
      <alignment horizontal="center" vertical="center"/>
      <protection locked="0"/>
    </xf>
    <xf numFmtId="0" fontId="16" fillId="0" borderId="59" xfId="0" applyFont="1" applyBorder="1" applyAlignment="1" applyProtection="1">
      <alignment horizontal="center" vertical="center"/>
      <protection locked="0"/>
    </xf>
    <xf numFmtId="0" fontId="16" fillId="0" borderId="78" xfId="0" applyFont="1" applyBorder="1" applyAlignment="1" applyProtection="1">
      <alignment horizontal="center" vertical="center"/>
      <protection locked="0"/>
    </xf>
    <xf numFmtId="0" fontId="16" fillId="0" borderId="100" xfId="0" applyFont="1" applyBorder="1" applyAlignment="1" applyProtection="1">
      <alignment horizontal="center" vertical="center" wrapText="1"/>
      <protection locked="0"/>
    </xf>
    <xf numFmtId="0" fontId="16" fillId="0" borderId="42" xfId="0" applyFont="1" applyBorder="1" applyAlignment="1" applyProtection="1">
      <alignment horizontal="center" vertical="center" wrapText="1"/>
      <protection locked="0"/>
    </xf>
    <xf numFmtId="0" fontId="16" fillId="0" borderId="59" xfId="0" applyFont="1" applyBorder="1" applyAlignment="1" applyProtection="1">
      <alignment horizontal="center" vertical="center" wrapText="1"/>
      <protection locked="0"/>
    </xf>
    <xf numFmtId="0" fontId="16" fillId="0" borderId="78" xfId="0" applyFont="1" applyBorder="1" applyAlignment="1" applyProtection="1">
      <alignment horizontal="center" vertical="center" wrapText="1"/>
      <protection locked="0"/>
    </xf>
    <xf numFmtId="0" fontId="16" fillId="0" borderId="27" xfId="0" applyFont="1" applyBorder="1" applyAlignment="1" applyProtection="1">
      <alignment horizontal="center" vertical="center" wrapText="1"/>
      <protection locked="0"/>
    </xf>
    <xf numFmtId="0" fontId="16" fillId="0" borderId="114"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165" xfId="0" applyFont="1" applyBorder="1" applyAlignment="1" applyProtection="1">
      <alignment horizontal="center"/>
      <protection locked="0"/>
    </xf>
    <xf numFmtId="0" fontId="17" fillId="0" borderId="166" xfId="0" applyFont="1" applyBorder="1" applyAlignment="1" applyProtection="1">
      <alignment horizontal="center"/>
      <protection locked="0"/>
    </xf>
    <xf numFmtId="0" fontId="17" fillId="0" borderId="152" xfId="0" applyFont="1" applyBorder="1" applyAlignment="1" applyProtection="1">
      <alignment horizontal="center" vertical="center"/>
      <protection locked="0"/>
    </xf>
    <xf numFmtId="0" fontId="17" fillId="0" borderId="72" xfId="0" applyFont="1" applyBorder="1" applyAlignment="1" applyProtection="1">
      <alignment horizontal="center" vertical="center"/>
      <protection locked="0"/>
    </xf>
    <xf numFmtId="0" fontId="17" fillId="0" borderId="181"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wrapText="1"/>
      <protection locked="0"/>
    </xf>
    <xf numFmtId="0" fontId="16" fillId="0" borderId="49" xfId="0" applyFont="1" applyBorder="1" applyAlignment="1" applyProtection="1">
      <alignment horizontal="center" vertical="center"/>
      <protection locked="0"/>
    </xf>
    <xf numFmtId="10" fontId="18" fillId="0" borderId="59" xfId="0" applyNumberFormat="1" applyFont="1" applyBorder="1" applyAlignment="1" applyProtection="1">
      <alignment horizontal="right" indent="1"/>
      <protection hidden="1"/>
    </xf>
    <xf numFmtId="10" fontId="18" fillId="0" borderId="100" xfId="0" applyNumberFormat="1" applyFont="1" applyBorder="1" applyAlignment="1" applyProtection="1">
      <alignment horizontal="right" indent="1"/>
      <protection hidden="1"/>
    </xf>
    <xf numFmtId="3" fontId="18" fillId="0" borderId="59" xfId="0" applyNumberFormat="1" applyFont="1" applyBorder="1" applyAlignment="1" applyProtection="1">
      <alignment horizontal="right" indent="1"/>
      <protection locked="0"/>
    </xf>
    <xf numFmtId="3" fontId="18" fillId="0" borderId="78" xfId="0" applyNumberFormat="1" applyFont="1" applyBorder="1" applyAlignment="1" applyProtection="1">
      <alignment horizontal="right" indent="1"/>
      <protection locked="0"/>
    </xf>
    <xf numFmtId="3" fontId="18" fillId="0" borderId="59" xfId="0" applyNumberFormat="1" applyFont="1" applyBorder="1" applyAlignment="1" applyProtection="1">
      <alignment horizontal="right" indent="1"/>
      <protection hidden="1"/>
    </xf>
    <xf numFmtId="3" fontId="18" fillId="0" borderId="100" xfId="0" applyNumberFormat="1" applyFont="1" applyBorder="1" applyAlignment="1" applyProtection="1">
      <alignment horizontal="right" indent="1"/>
      <protection hidden="1"/>
    </xf>
    <xf numFmtId="3" fontId="18" fillId="0" borderId="79" xfId="0" applyNumberFormat="1" applyFont="1" applyBorder="1" applyAlignment="1" applyProtection="1">
      <alignment horizontal="right" indent="1"/>
      <protection locked="0"/>
    </xf>
    <xf numFmtId="3" fontId="18" fillId="0" borderId="97" xfId="0" applyNumberFormat="1" applyFont="1" applyBorder="1" applyAlignment="1" applyProtection="1">
      <alignment horizontal="right" indent="1"/>
      <protection locked="0"/>
    </xf>
    <xf numFmtId="3" fontId="18" fillId="0" borderId="26" xfId="0" applyNumberFormat="1" applyFont="1" applyBorder="1" applyAlignment="1" applyProtection="1">
      <alignment horizontal="right" indent="1"/>
      <protection locked="0"/>
    </xf>
    <xf numFmtId="3" fontId="18" fillId="0" borderId="26" xfId="0" applyNumberFormat="1" applyFont="1" applyBorder="1" applyAlignment="1" applyProtection="1">
      <alignment horizontal="right" indent="1"/>
      <protection hidden="1"/>
    </xf>
    <xf numFmtId="3" fontId="18" fillId="0" borderId="37" xfId="0" applyNumberFormat="1" applyFont="1" applyBorder="1" applyAlignment="1" applyProtection="1">
      <alignment horizontal="right" indent="1"/>
      <protection hidden="1"/>
    </xf>
    <xf numFmtId="0" fontId="16" fillId="0" borderId="39"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57" xfId="0" applyFont="1" applyBorder="1" applyAlignment="1" applyProtection="1">
      <alignment horizontal="center" vertical="center" wrapText="1"/>
      <protection locked="0"/>
    </xf>
    <xf numFmtId="0" fontId="16" fillId="0" borderId="77" xfId="0" applyFont="1" applyBorder="1" applyAlignment="1" applyProtection="1">
      <alignment horizontal="center" vertical="center" wrapText="1"/>
      <protection locked="0"/>
    </xf>
    <xf numFmtId="0" fontId="18" fillId="0" borderId="104" xfId="0" applyFont="1" applyBorder="1" applyAlignment="1" applyProtection="1">
      <alignment horizontal="left" vertical="center" wrapText="1" indent="1"/>
      <protection locked="0"/>
    </xf>
    <xf numFmtId="0" fontId="18" fillId="0" borderId="105" xfId="0" applyFont="1" applyBorder="1" applyAlignment="1" applyProtection="1">
      <alignment horizontal="left" vertical="center" wrapText="1" indent="1"/>
      <protection locked="0"/>
    </xf>
    <xf numFmtId="0" fontId="18" fillId="0" borderId="75" xfId="0" applyFont="1" applyBorder="1" applyAlignment="1" applyProtection="1">
      <alignment horizontal="left" vertical="center" wrapText="1" indent="1"/>
      <protection locked="0"/>
    </xf>
    <xf numFmtId="0" fontId="18" fillId="0" borderId="106" xfId="0" applyFont="1" applyBorder="1" applyAlignment="1" applyProtection="1">
      <alignment horizontal="left" vertical="center" wrapText="1" indent="1"/>
      <protection locked="0"/>
    </xf>
    <xf numFmtId="0" fontId="18" fillId="0" borderId="86" xfId="0" applyFont="1" applyBorder="1" applyAlignment="1" applyProtection="1">
      <alignment horizontal="left" vertical="center" wrapText="1" indent="1"/>
      <protection locked="0"/>
    </xf>
    <xf numFmtId="0" fontId="18" fillId="0" borderId="121" xfId="0" applyFont="1" applyBorder="1" applyAlignment="1" applyProtection="1">
      <alignment horizontal="left" vertical="center" wrapText="1" indent="1"/>
      <protection locked="0"/>
    </xf>
    <xf numFmtId="3" fontId="18" fillId="0" borderId="128" xfId="0" applyNumberFormat="1" applyFont="1" applyBorder="1" applyAlignment="1" applyProtection="1">
      <alignment horizontal="right" vertical="center" indent="1"/>
      <protection locked="0"/>
    </xf>
    <xf numFmtId="3" fontId="18" fillId="0" borderId="80" xfId="0" applyNumberFormat="1" applyFont="1" applyBorder="1" applyAlignment="1" applyProtection="1">
      <alignment horizontal="right" vertical="center" indent="1"/>
      <protection locked="0"/>
    </xf>
    <xf numFmtId="3" fontId="18" fillId="0" borderId="152" xfId="0" applyNumberFormat="1" applyFont="1" applyBorder="1" applyAlignment="1" applyProtection="1">
      <alignment horizontal="right" vertical="center" indent="1"/>
      <protection locked="0"/>
    </xf>
    <xf numFmtId="3" fontId="18" fillId="0" borderId="3" xfId="0" applyNumberFormat="1" applyFont="1" applyBorder="1" applyAlignment="1" applyProtection="1">
      <alignment horizontal="right" vertical="center" indent="1"/>
      <protection locked="0"/>
    </xf>
    <xf numFmtId="3" fontId="18" fillId="0" borderId="48" xfId="0" applyNumberFormat="1" applyFont="1" applyBorder="1" applyAlignment="1" applyProtection="1">
      <alignment horizontal="right" indent="1"/>
      <protection locked="0"/>
    </xf>
    <xf numFmtId="3" fontId="18" fillId="0" borderId="74" xfId="0" applyNumberFormat="1" applyFont="1" applyBorder="1" applyAlignment="1" applyProtection="1">
      <alignment horizontal="right" indent="1"/>
      <protection locked="0"/>
    </xf>
    <xf numFmtId="3" fontId="18" fillId="0" borderId="54" xfId="0" applyNumberFormat="1" applyFont="1" applyBorder="1" applyAlignment="1" applyProtection="1">
      <alignment horizontal="right" indent="1"/>
      <protection hidden="1"/>
    </xf>
    <xf numFmtId="3" fontId="18" fillId="0" borderId="73" xfId="0" applyNumberFormat="1" applyFont="1" applyBorder="1" applyAlignment="1" applyProtection="1">
      <alignment horizontal="right" indent="1"/>
      <protection hidden="1"/>
    </xf>
    <xf numFmtId="10" fontId="18" fillId="0" borderId="100" xfId="0" applyNumberFormat="1" applyFont="1" applyBorder="1" applyAlignment="1" applyProtection="1">
      <alignment horizontal="right" indent="1"/>
      <protection locked="0"/>
    </xf>
    <xf numFmtId="10" fontId="18" fillId="0" borderId="42" xfId="0" applyNumberFormat="1" applyFont="1" applyBorder="1" applyAlignment="1" applyProtection="1">
      <alignment horizontal="right" indent="1"/>
      <protection locked="0"/>
    </xf>
    <xf numFmtId="10" fontId="18" fillId="0" borderId="59" xfId="0" applyNumberFormat="1" applyFont="1" applyBorder="1" applyAlignment="1" applyProtection="1">
      <alignment horizontal="right" indent="1"/>
      <protection locked="0"/>
    </xf>
    <xf numFmtId="10" fontId="18" fillId="0" borderId="78" xfId="0" applyNumberFormat="1" applyFont="1" applyBorder="1" applyAlignment="1" applyProtection="1">
      <alignment horizontal="right" indent="1"/>
      <protection locked="0"/>
    </xf>
    <xf numFmtId="0" fontId="17" fillId="0" borderId="349" xfId="0" applyFont="1" applyBorder="1" applyAlignment="1" applyProtection="1">
      <alignment horizontal="center" vertical="center" wrapText="1"/>
      <protection locked="0"/>
    </xf>
    <xf numFmtId="0" fontId="17" fillId="0" borderId="350" xfId="0" applyFont="1" applyBorder="1" applyAlignment="1" applyProtection="1">
      <alignment horizontal="center" vertical="center" wrapText="1"/>
      <protection locked="0"/>
    </xf>
    <xf numFmtId="3" fontId="17" fillId="0" borderId="350" xfId="0" applyNumberFormat="1" applyFont="1" applyBorder="1" applyAlignment="1" applyProtection="1">
      <alignment horizontal="center" vertical="center" wrapText="1"/>
      <protection locked="0"/>
    </xf>
    <xf numFmtId="3" fontId="17" fillId="0" borderId="268" xfId="0" applyNumberFormat="1" applyFont="1" applyBorder="1" applyAlignment="1" applyProtection="1">
      <alignment horizontal="center" vertical="center" wrapText="1"/>
      <protection locked="0"/>
    </xf>
    <xf numFmtId="3" fontId="17" fillId="0" borderId="352" xfId="0" applyNumberFormat="1" applyFont="1" applyBorder="1" applyAlignment="1" applyProtection="1">
      <alignment horizontal="center" vertical="center" wrapText="1"/>
      <protection locked="0"/>
    </xf>
    <xf numFmtId="3" fontId="17" fillId="0" borderId="353" xfId="0" applyNumberFormat="1" applyFont="1" applyBorder="1" applyAlignment="1" applyProtection="1">
      <alignment horizontal="center" vertical="center" wrapText="1"/>
      <protection locked="0"/>
    </xf>
    <xf numFmtId="0" fontId="17" fillId="0" borderId="351" xfId="0" applyFont="1" applyBorder="1" applyAlignment="1" applyProtection="1">
      <alignment vertical="center" wrapText="1"/>
      <protection locked="0"/>
    </xf>
    <xf numFmtId="0" fontId="17" fillId="0" borderId="347" xfId="0" applyFont="1" applyBorder="1" applyAlignment="1" applyProtection="1">
      <alignment vertical="center" wrapText="1"/>
      <protection locked="0"/>
    </xf>
    <xf numFmtId="3" fontId="22" fillId="0" borderId="347" xfId="0" applyNumberFormat="1" applyFont="1" applyBorder="1" applyAlignment="1" applyProtection="1">
      <alignment horizontal="right" vertical="center" indent="3"/>
      <protection hidden="1"/>
    </xf>
    <xf numFmtId="3" fontId="22" fillId="0" borderId="348" xfId="0" applyNumberFormat="1" applyFont="1" applyBorder="1" applyAlignment="1" applyProtection="1">
      <alignment horizontal="right" vertical="center" indent="3"/>
      <protection hidden="1"/>
    </xf>
    <xf numFmtId="3" fontId="22" fillId="0" borderId="354" xfId="0" applyNumberFormat="1" applyFont="1" applyBorder="1" applyAlignment="1" applyProtection="1">
      <alignment horizontal="right" vertical="center" indent="3"/>
      <protection hidden="1"/>
    </xf>
    <xf numFmtId="3" fontId="22" fillId="0" borderId="355" xfId="0" applyNumberFormat="1" applyFont="1" applyBorder="1" applyAlignment="1" applyProtection="1">
      <alignment horizontal="right" vertical="center" indent="3"/>
      <protection hidden="1"/>
    </xf>
    <xf numFmtId="3" fontId="18" fillId="0" borderId="27" xfId="0" applyNumberFormat="1" applyFont="1" applyBorder="1" applyAlignment="1" applyProtection="1">
      <alignment horizontal="right" indent="1"/>
      <protection hidden="1"/>
    </xf>
    <xf numFmtId="3" fontId="18" fillId="0" borderId="114" xfId="0" applyNumberFormat="1" applyFont="1" applyBorder="1" applyAlignment="1" applyProtection="1">
      <alignment horizontal="right" indent="1"/>
      <protection hidden="1"/>
    </xf>
    <xf numFmtId="3" fontId="18" fillId="0" borderId="39" xfId="0" applyNumberFormat="1" applyFont="1" applyBorder="1" applyAlignment="1" applyProtection="1">
      <alignment horizontal="right" indent="1"/>
      <protection locked="0"/>
    </xf>
    <xf numFmtId="3" fontId="18" fillId="0" borderId="23" xfId="0" applyNumberFormat="1" applyFont="1" applyBorder="1" applyAlignment="1" applyProtection="1">
      <alignment horizontal="right" indent="1"/>
      <protection locked="0"/>
    </xf>
    <xf numFmtId="3" fontId="18" fillId="0" borderId="57" xfId="0" applyNumberFormat="1" applyFont="1" applyBorder="1" applyAlignment="1" applyProtection="1">
      <alignment horizontal="right" indent="1"/>
      <protection locked="0"/>
    </xf>
    <xf numFmtId="3" fontId="18" fillId="0" borderId="77" xfId="0" applyNumberFormat="1" applyFont="1" applyBorder="1" applyAlignment="1" applyProtection="1">
      <alignment horizontal="right" indent="1"/>
      <protection locked="0"/>
    </xf>
    <xf numFmtId="3" fontId="18" fillId="0" borderId="57" xfId="0" applyNumberFormat="1" applyFont="1" applyBorder="1" applyAlignment="1" applyProtection="1">
      <alignment horizontal="right" indent="1"/>
      <protection hidden="1"/>
    </xf>
    <xf numFmtId="3" fontId="18" fillId="0" borderId="39" xfId="0" applyNumberFormat="1" applyFont="1" applyBorder="1" applyAlignment="1" applyProtection="1">
      <alignment horizontal="right" indent="1"/>
      <protection hidden="1"/>
    </xf>
    <xf numFmtId="0" fontId="18" fillId="0" borderId="119" xfId="0" applyFont="1" applyBorder="1" applyAlignment="1" applyProtection="1">
      <alignment horizontal="left" vertical="center" wrapText="1" indent="1"/>
      <protection locked="0"/>
    </xf>
    <xf numFmtId="0" fontId="18" fillId="0" borderId="120" xfId="0" applyFont="1" applyBorder="1" applyAlignment="1" applyProtection="1">
      <alignment horizontal="left" vertical="center" wrapText="1" indent="1"/>
      <protection locked="0"/>
    </xf>
    <xf numFmtId="0" fontId="18" fillId="0" borderId="107" xfId="0" applyFont="1" applyBorder="1" applyAlignment="1" applyProtection="1">
      <alignment horizontal="left" vertical="center" wrapText="1" indent="1"/>
      <protection locked="0"/>
    </xf>
    <xf numFmtId="0" fontId="18" fillId="0" borderId="108" xfId="0" applyFont="1" applyBorder="1" applyAlignment="1" applyProtection="1">
      <alignment horizontal="left" vertical="center" wrapText="1" indent="1"/>
      <protection locked="0"/>
    </xf>
    <xf numFmtId="3" fontId="18" fillId="0" borderId="153" xfId="0" applyNumberFormat="1" applyFont="1" applyBorder="1" applyAlignment="1" applyProtection="1">
      <alignment horizontal="right" vertical="center" indent="1"/>
      <protection locked="0"/>
    </xf>
    <xf numFmtId="3" fontId="18" fillId="0" borderId="82" xfId="0" applyNumberFormat="1" applyFont="1" applyBorder="1" applyAlignment="1" applyProtection="1">
      <alignment horizontal="right" vertical="center" indent="1"/>
      <protection locked="0"/>
    </xf>
    <xf numFmtId="3" fontId="18" fillId="0" borderId="161" xfId="0" applyNumberFormat="1" applyFont="1" applyBorder="1" applyAlignment="1" applyProtection="1">
      <alignment horizontal="right" indent="1"/>
      <protection locked="0"/>
    </xf>
    <xf numFmtId="3" fontId="18" fillId="0" borderId="49" xfId="0" applyNumberFormat="1" applyFont="1" applyBorder="1" applyAlignment="1" applyProtection="1">
      <alignment horizontal="right" indent="1"/>
      <protection locked="0"/>
    </xf>
    <xf numFmtId="3" fontId="18" fillId="0" borderId="189" xfId="0" applyNumberFormat="1" applyFont="1" applyBorder="1" applyAlignment="1" applyProtection="1">
      <alignment horizontal="right" indent="1"/>
      <protection locked="0"/>
    </xf>
    <xf numFmtId="3" fontId="18" fillId="0" borderId="81" xfId="0" applyNumberFormat="1" applyFont="1" applyBorder="1" applyAlignment="1" applyProtection="1">
      <alignment horizontal="right" indent="1"/>
      <protection locked="0"/>
    </xf>
    <xf numFmtId="3" fontId="18" fillId="0" borderId="189" xfId="0" applyNumberFormat="1" applyFont="1" applyBorder="1" applyAlignment="1" applyProtection="1">
      <alignment horizontal="right" indent="1"/>
      <protection hidden="1"/>
    </xf>
    <xf numFmtId="3" fontId="18" fillId="0" borderId="161" xfId="0" applyNumberFormat="1" applyFont="1" applyBorder="1" applyAlignment="1" applyProtection="1">
      <alignment horizontal="right" indent="1"/>
      <protection hidden="1"/>
    </xf>
    <xf numFmtId="3" fontId="18" fillId="0" borderId="93" xfId="0" applyNumberFormat="1" applyFont="1" applyBorder="1" applyAlignment="1" applyProtection="1">
      <alignment horizontal="right" indent="1"/>
      <protection locked="0"/>
    </xf>
    <xf numFmtId="3" fontId="18" fillId="0" borderId="27" xfId="0" applyNumberFormat="1" applyFont="1" applyBorder="1" applyAlignment="1" applyProtection="1">
      <alignment horizontal="right" indent="1"/>
      <protection locked="0"/>
    </xf>
    <xf numFmtId="0" fontId="18" fillId="0" borderId="318" xfId="0" applyFont="1" applyBorder="1" applyAlignment="1" applyProtection="1">
      <alignment horizontal="left" vertical="center" wrapText="1" indent="1"/>
      <protection locked="0"/>
    </xf>
    <xf numFmtId="0" fontId="18" fillId="0" borderId="319" xfId="0" applyFont="1" applyBorder="1" applyAlignment="1" applyProtection="1">
      <alignment horizontal="left" vertical="center" wrapText="1" indent="1"/>
      <protection locked="0"/>
    </xf>
    <xf numFmtId="3" fontId="18" fillId="0" borderId="319" xfId="0" applyNumberFormat="1" applyFont="1" applyBorder="1" applyAlignment="1" applyProtection="1">
      <alignment horizontal="right" vertical="center" indent="3"/>
      <protection locked="0"/>
    </xf>
    <xf numFmtId="3" fontId="18" fillId="0" borderId="232" xfId="0" applyNumberFormat="1" applyFont="1" applyBorder="1" applyAlignment="1" applyProtection="1">
      <alignment horizontal="right" vertical="center" indent="3"/>
      <protection locked="0"/>
    </xf>
    <xf numFmtId="3" fontId="18" fillId="0" borderId="229" xfId="0" applyNumberFormat="1" applyFont="1" applyBorder="1" applyAlignment="1" applyProtection="1">
      <alignment horizontal="right" vertical="center" indent="3"/>
      <protection locked="0"/>
    </xf>
    <xf numFmtId="3" fontId="18" fillId="0" borderId="320" xfId="0" applyNumberFormat="1" applyFont="1" applyBorder="1" applyAlignment="1" applyProtection="1">
      <alignment horizontal="right" vertical="center" indent="3"/>
      <protection locked="0"/>
    </xf>
    <xf numFmtId="0" fontId="17" fillId="0" borderId="295" xfId="0" applyFont="1" applyBorder="1" applyAlignment="1" applyProtection="1">
      <alignment vertical="center" wrapText="1"/>
      <protection locked="0"/>
    </xf>
    <xf numFmtId="0" fontId="17" fillId="0" borderId="286" xfId="0" applyFont="1" applyBorder="1" applyAlignment="1" applyProtection="1">
      <alignment vertical="center" wrapText="1"/>
      <protection locked="0"/>
    </xf>
    <xf numFmtId="3" fontId="22" fillId="0" borderId="286" xfId="0" applyNumberFormat="1" applyFont="1" applyBorder="1" applyAlignment="1" applyProtection="1">
      <alignment horizontal="right" vertical="center" indent="3"/>
      <protection hidden="1"/>
    </xf>
    <xf numFmtId="3" fontId="22" fillId="0" borderId="296" xfId="0" applyNumberFormat="1" applyFont="1" applyBorder="1" applyAlignment="1" applyProtection="1">
      <alignment horizontal="right" vertical="center" indent="3"/>
      <protection hidden="1"/>
    </xf>
    <xf numFmtId="3" fontId="22" fillId="0" borderId="285" xfId="0" applyNumberFormat="1" applyFont="1" applyBorder="1" applyAlignment="1" applyProtection="1">
      <alignment horizontal="right" vertical="center" indent="3"/>
      <protection hidden="1"/>
    </xf>
    <xf numFmtId="3" fontId="22" fillId="0" borderId="287" xfId="0" applyNumberFormat="1" applyFont="1" applyBorder="1" applyAlignment="1" applyProtection="1">
      <alignment horizontal="right" vertical="center" indent="3"/>
      <protection hidden="1"/>
    </xf>
    <xf numFmtId="0" fontId="18" fillId="0" borderId="321" xfId="0" applyFont="1" applyBorder="1" applyAlignment="1" applyProtection="1">
      <alignment horizontal="left" vertical="center" wrapText="1" indent="1"/>
      <protection locked="0"/>
    </xf>
    <xf numFmtId="0" fontId="18" fillId="0" borderId="60" xfId="0" applyFont="1" applyBorder="1" applyAlignment="1" applyProtection="1">
      <alignment horizontal="left" vertical="center" wrapText="1" indent="1"/>
      <protection locked="0"/>
    </xf>
    <xf numFmtId="0" fontId="18" fillId="0" borderId="322" xfId="0" applyFont="1" applyBorder="1" applyAlignment="1" applyProtection="1">
      <alignment horizontal="left" vertical="center" wrapText="1" indent="1"/>
      <protection locked="0"/>
    </xf>
    <xf numFmtId="3" fontId="18" fillId="0" borderId="315" xfId="0" applyNumberFormat="1" applyFont="1" applyBorder="1" applyAlignment="1" applyProtection="1">
      <alignment horizontal="right" vertical="center" indent="3"/>
      <protection locked="0"/>
    </xf>
    <xf numFmtId="3" fontId="18" fillId="0" borderId="60" xfId="0" applyNumberFormat="1" applyFont="1" applyBorder="1" applyAlignment="1" applyProtection="1">
      <alignment horizontal="right" vertical="center" indent="3"/>
      <protection locked="0"/>
    </xf>
    <xf numFmtId="3" fontId="18" fillId="0" borderId="27" xfId="0" applyNumberFormat="1" applyFont="1" applyBorder="1" applyAlignment="1" applyProtection="1">
      <alignment horizontal="right" vertical="center" indent="3"/>
      <protection locked="0"/>
    </xf>
    <xf numFmtId="3" fontId="18" fillId="0" borderId="61" xfId="0" applyNumberFormat="1" applyFont="1" applyBorder="1" applyAlignment="1" applyProtection="1">
      <alignment horizontal="right" vertical="center" indent="3"/>
      <protection locked="0"/>
    </xf>
    <xf numFmtId="3" fontId="18" fillId="0" borderId="255" xfId="0" applyNumberFormat="1" applyFont="1" applyBorder="1" applyAlignment="1" applyProtection="1">
      <alignment horizontal="right" vertical="center" indent="3"/>
      <protection locked="0"/>
    </xf>
    <xf numFmtId="0" fontId="18" fillId="0" borderId="254" xfId="0" applyFont="1" applyBorder="1" applyAlignment="1" applyProtection="1">
      <alignment horizontal="left" vertical="center" wrapText="1" indent="1"/>
      <protection locked="0"/>
    </xf>
    <xf numFmtId="0" fontId="18" fillId="0" borderId="61" xfId="0" applyFont="1" applyBorder="1" applyAlignment="1" applyProtection="1">
      <alignment horizontal="left" vertical="center" wrapText="1" indent="1"/>
      <protection locked="0"/>
    </xf>
    <xf numFmtId="0" fontId="18" fillId="0" borderId="382" xfId="0" applyFont="1" applyBorder="1" applyAlignment="1" applyProtection="1">
      <alignment horizontal="left" vertical="center" wrapText="1" indent="1"/>
      <protection locked="0"/>
    </xf>
    <xf numFmtId="3" fontId="18" fillId="0" borderId="239" xfId="0" applyNumberFormat="1" applyFont="1" applyBorder="1" applyAlignment="1" applyProtection="1">
      <alignment horizontal="right" vertical="center" indent="3"/>
      <protection locked="0"/>
    </xf>
    <xf numFmtId="3" fontId="18" fillId="0" borderId="382" xfId="0" applyNumberFormat="1" applyFont="1" applyBorder="1" applyAlignment="1" applyProtection="1">
      <alignment horizontal="right" vertical="center" indent="3"/>
      <protection locked="0"/>
    </xf>
    <xf numFmtId="0" fontId="18" fillId="0" borderId="323" xfId="0" applyFont="1" applyBorder="1" applyAlignment="1" applyProtection="1">
      <alignment horizontal="left" vertical="center" wrapText="1" indent="1"/>
      <protection locked="0"/>
    </xf>
    <xf numFmtId="0" fontId="18" fillId="0" borderId="112" xfId="0" applyFont="1" applyBorder="1" applyAlignment="1" applyProtection="1">
      <alignment horizontal="left" vertical="center" wrapText="1" indent="1"/>
      <protection locked="0"/>
    </xf>
    <xf numFmtId="0" fontId="18" fillId="0" borderId="324" xfId="0" applyFont="1" applyBorder="1" applyAlignment="1" applyProtection="1">
      <alignment horizontal="left" vertical="center" wrapText="1" indent="1"/>
      <protection locked="0"/>
    </xf>
    <xf numFmtId="3" fontId="18" fillId="0" borderId="309" xfId="0" applyNumberFormat="1" applyFont="1" applyBorder="1" applyAlignment="1" applyProtection="1">
      <alignment horizontal="right" vertical="center" indent="3"/>
      <protection locked="0"/>
    </xf>
    <xf numFmtId="3" fontId="18" fillId="0" borderId="112" xfId="0" applyNumberFormat="1" applyFont="1" applyBorder="1" applyAlignment="1" applyProtection="1">
      <alignment horizontal="right" vertical="center" indent="3"/>
      <protection locked="0"/>
    </xf>
    <xf numFmtId="3" fontId="18" fillId="0" borderId="194" xfId="0" applyNumberFormat="1" applyFont="1" applyBorder="1" applyAlignment="1" applyProtection="1">
      <alignment horizontal="right" vertical="center" indent="3"/>
      <protection locked="0"/>
    </xf>
    <xf numFmtId="3" fontId="18" fillId="0" borderId="47" xfId="0" applyNumberFormat="1" applyFont="1" applyBorder="1" applyAlignment="1" applyProtection="1">
      <alignment horizontal="right" vertical="center" indent="3"/>
      <protection locked="0"/>
    </xf>
    <xf numFmtId="3" fontId="18" fillId="0" borderId="310" xfId="0" applyNumberFormat="1" applyFont="1" applyBorder="1" applyAlignment="1" applyProtection="1">
      <alignment horizontal="right" vertical="center" indent="3"/>
      <protection locked="0"/>
    </xf>
    <xf numFmtId="0" fontId="18" fillId="0" borderId="313" xfId="0" applyFont="1" applyBorder="1" applyAlignment="1" applyProtection="1">
      <alignment horizontal="left" vertical="center" wrapText="1" indent="1"/>
      <protection locked="0"/>
    </xf>
    <xf numFmtId="0" fontId="18" fillId="0" borderId="314" xfId="0" applyFont="1" applyBorder="1" applyAlignment="1" applyProtection="1">
      <alignment horizontal="left" vertical="center" wrapText="1" indent="1"/>
      <protection locked="0"/>
    </xf>
    <xf numFmtId="3" fontId="18" fillId="0" borderId="314" xfId="0" applyNumberFormat="1" applyFont="1" applyBorder="1" applyAlignment="1" applyProtection="1">
      <alignment horizontal="right" vertical="center" indent="3"/>
      <protection locked="0"/>
    </xf>
    <xf numFmtId="3" fontId="18" fillId="0" borderId="316" xfId="0" applyNumberFormat="1" applyFont="1" applyBorder="1" applyAlignment="1" applyProtection="1">
      <alignment horizontal="right" vertical="center" indent="3"/>
      <protection locked="0"/>
    </xf>
    <xf numFmtId="3" fontId="18" fillId="0" borderId="317" xfId="0" applyNumberFormat="1" applyFont="1" applyBorder="1" applyAlignment="1" applyProtection="1">
      <alignment horizontal="right" vertical="center" indent="3"/>
      <protection locked="0"/>
    </xf>
    <xf numFmtId="0" fontId="18" fillId="0" borderId="252" xfId="0" applyFont="1" applyBorder="1" applyAlignment="1" applyProtection="1">
      <alignment horizontal="left" vertical="center" wrapText="1" indent="1"/>
      <protection locked="0"/>
    </xf>
    <xf numFmtId="0" fontId="18" fillId="0" borderId="253" xfId="0" applyFont="1" applyBorder="1" applyAlignment="1" applyProtection="1">
      <alignment horizontal="left" vertical="center" wrapText="1" indent="1"/>
      <protection locked="0"/>
    </xf>
    <xf numFmtId="3" fontId="18" fillId="0" borderId="253" xfId="0" applyNumberFormat="1" applyFont="1" applyBorder="1" applyAlignment="1" applyProtection="1">
      <alignment horizontal="right" vertical="center" indent="3"/>
      <protection locked="0"/>
    </xf>
    <xf numFmtId="3" fontId="18" fillId="0" borderId="240" xfId="0" applyNumberFormat="1" applyFont="1" applyBorder="1" applyAlignment="1" applyProtection="1">
      <alignment horizontal="right" vertical="center" indent="3"/>
      <protection locked="0"/>
    </xf>
    <xf numFmtId="3" fontId="18" fillId="0" borderId="256" xfId="0" applyNumberFormat="1" applyFont="1" applyBorder="1" applyAlignment="1" applyProtection="1">
      <alignment horizontal="right" vertical="center" indent="3"/>
      <protection locked="0"/>
    </xf>
    <xf numFmtId="0" fontId="16" fillId="0" borderId="0" xfId="0" applyFont="1" applyBorder="1" applyAlignment="1" applyProtection="1">
      <alignment horizontal="left" vertical="center"/>
      <protection locked="0"/>
    </xf>
    <xf numFmtId="0" fontId="16" fillId="0" borderId="280" xfId="0" applyFont="1" applyBorder="1" applyAlignment="1" applyProtection="1">
      <alignment horizontal="left" vertical="center"/>
      <protection locked="0"/>
    </xf>
    <xf numFmtId="0" fontId="17" fillId="0" borderId="279" xfId="0" applyFont="1" applyBorder="1" applyAlignment="1" applyProtection="1">
      <alignment horizontal="center" vertical="center" wrapText="1"/>
      <protection locked="0"/>
    </xf>
    <xf numFmtId="0" fontId="0" fillId="0" borderId="280" xfId="0" applyBorder="1" applyAlignment="1">
      <alignment horizontal="center" vertical="center" wrapText="1"/>
    </xf>
    <xf numFmtId="0" fontId="0" fillId="0" borderId="356" xfId="0" applyBorder="1" applyAlignment="1">
      <alignment horizontal="center" vertical="center" wrapText="1"/>
    </xf>
    <xf numFmtId="3" fontId="17" fillId="0" borderId="269" xfId="0" applyNumberFormat="1" applyFont="1" applyBorder="1" applyAlignment="1" applyProtection="1">
      <alignment horizontal="center"/>
      <protection locked="0"/>
    </xf>
    <xf numFmtId="3" fontId="17" fillId="0" borderId="247" xfId="0" applyNumberFormat="1" applyFont="1" applyBorder="1" applyAlignment="1" applyProtection="1">
      <alignment horizontal="center"/>
      <protection locked="0"/>
    </xf>
    <xf numFmtId="3" fontId="17" fillId="0" borderId="263" xfId="0" applyNumberFormat="1" applyFont="1" applyBorder="1" applyAlignment="1" applyProtection="1">
      <alignment horizontal="center" vertical="center"/>
      <protection locked="0"/>
    </xf>
    <xf numFmtId="3" fontId="17" fillId="0" borderId="264" xfId="0" applyNumberFormat="1" applyFont="1" applyBorder="1" applyAlignment="1" applyProtection="1">
      <alignment horizontal="center" vertical="center"/>
      <protection locked="0"/>
    </xf>
    <xf numFmtId="0" fontId="24" fillId="0" borderId="271" xfId="0" applyFont="1" applyBorder="1" applyAlignment="1" applyProtection="1">
      <alignment horizontal="left" vertical="center" wrapText="1"/>
      <protection locked="0"/>
    </xf>
    <xf numFmtId="0" fontId="24" fillId="0" borderId="272" xfId="0" applyFont="1" applyBorder="1" applyAlignment="1" applyProtection="1">
      <alignment horizontal="left" vertical="center" wrapText="1"/>
      <protection locked="0"/>
    </xf>
    <xf numFmtId="0" fontId="24" fillId="0" borderId="233" xfId="0" applyFont="1" applyBorder="1" applyAlignment="1" applyProtection="1">
      <alignment horizontal="left" vertical="center" wrapText="1"/>
      <protection locked="0"/>
    </xf>
    <xf numFmtId="3" fontId="18" fillId="0" borderId="271" xfId="0" applyNumberFormat="1" applyFont="1" applyBorder="1" applyAlignment="1" applyProtection="1">
      <alignment horizontal="right" vertical="center" indent="1"/>
      <protection locked="0"/>
    </xf>
    <xf numFmtId="3" fontId="18" fillId="0" borderId="233" xfId="0" applyNumberFormat="1" applyFont="1" applyBorder="1" applyAlignment="1" applyProtection="1">
      <alignment horizontal="right" vertical="center" indent="1"/>
      <protection locked="0"/>
    </xf>
    <xf numFmtId="3" fontId="18" fillId="0" borderId="236" xfId="0" applyNumberFormat="1" applyFont="1" applyBorder="1" applyAlignment="1" applyProtection="1">
      <alignment horizontal="right" vertical="center" indent="1"/>
      <protection locked="0"/>
    </xf>
    <xf numFmtId="3" fontId="18" fillId="0" borderId="273" xfId="0" applyNumberFormat="1" applyFont="1" applyBorder="1" applyAlignment="1" applyProtection="1">
      <alignment horizontal="right" vertical="center" indent="1"/>
      <protection locked="0"/>
    </xf>
    <xf numFmtId="0" fontId="18" fillId="0" borderId="346" xfId="0" applyFont="1" applyBorder="1" applyAlignment="1" applyProtection="1">
      <alignment horizontal="left" vertical="center" wrapText="1" indent="1"/>
      <protection locked="0"/>
    </xf>
    <xf numFmtId="0" fontId="18" fillId="0" borderId="344" xfId="0" applyFont="1" applyBorder="1" applyAlignment="1" applyProtection="1">
      <alignment horizontal="left" vertical="center" wrapText="1" indent="1"/>
      <protection locked="0"/>
    </xf>
    <xf numFmtId="3" fontId="18" fillId="0" borderId="344" xfId="0" applyNumberFormat="1" applyFont="1" applyBorder="1" applyAlignment="1" applyProtection="1">
      <alignment horizontal="right" vertical="center" indent="3"/>
      <protection locked="0"/>
    </xf>
    <xf numFmtId="3" fontId="18" fillId="0" borderId="345" xfId="0" applyNumberFormat="1" applyFont="1" applyBorder="1" applyAlignment="1" applyProtection="1">
      <alignment horizontal="right" vertical="center" indent="3"/>
      <protection locked="0"/>
    </xf>
    <xf numFmtId="3" fontId="18" fillId="0" borderId="283" xfId="0" applyNumberFormat="1" applyFont="1" applyBorder="1" applyAlignment="1" applyProtection="1">
      <alignment horizontal="right" vertical="center" indent="3"/>
      <protection locked="0"/>
    </xf>
    <xf numFmtId="3" fontId="18" fillId="0" borderId="284" xfId="0" applyNumberFormat="1" applyFont="1" applyBorder="1" applyAlignment="1" applyProtection="1">
      <alignment horizontal="right" vertical="center" indent="3"/>
      <protection locked="0"/>
    </xf>
    <xf numFmtId="0" fontId="17" fillId="0" borderId="0" xfId="0" applyFont="1" applyBorder="1" applyAlignment="1" applyProtection="1">
      <alignment horizontal="left" vertical="center"/>
      <protection locked="0"/>
    </xf>
    <xf numFmtId="0" fontId="24" fillId="0" borderId="254" xfId="0" applyFont="1" applyBorder="1" applyAlignment="1" applyProtection="1">
      <alignment horizontal="left" vertical="center" wrapText="1"/>
      <protection locked="0"/>
    </xf>
    <xf numFmtId="0" fontId="24" fillId="0" borderId="61" xfId="0" applyFont="1" applyBorder="1" applyAlignment="1" applyProtection="1">
      <alignment horizontal="left" vertical="center" wrapText="1"/>
      <protection locked="0"/>
    </xf>
    <xf numFmtId="0" fontId="24" fillId="0" borderId="255" xfId="0" applyFont="1" applyBorder="1" applyAlignment="1" applyProtection="1">
      <alignment horizontal="left" vertical="center" wrapText="1"/>
      <protection locked="0"/>
    </xf>
    <xf numFmtId="3" fontId="18" fillId="0" borderId="254" xfId="0" applyNumberFormat="1" applyFont="1" applyBorder="1" applyAlignment="1" applyProtection="1">
      <alignment horizontal="right" vertical="center" indent="1"/>
      <protection locked="0"/>
    </xf>
    <xf numFmtId="3" fontId="18" fillId="0" borderId="93" xfId="0" applyNumberFormat="1" applyFont="1" applyBorder="1" applyAlignment="1" applyProtection="1">
      <alignment horizontal="right" vertical="center" indent="1"/>
      <protection locked="0"/>
    </xf>
    <xf numFmtId="3" fontId="18" fillId="0" borderId="255" xfId="0" applyNumberFormat="1" applyFont="1" applyBorder="1" applyAlignment="1" applyProtection="1">
      <alignment horizontal="right" vertical="center" indent="1"/>
      <protection locked="0"/>
    </xf>
    <xf numFmtId="0" fontId="24" fillId="0" borderId="252" xfId="0" applyFont="1" applyBorder="1" applyAlignment="1" applyProtection="1">
      <alignment horizontal="left" vertical="center" wrapText="1"/>
      <protection locked="0"/>
    </xf>
    <xf numFmtId="0" fontId="24" fillId="0" borderId="253" xfId="0" applyFont="1" applyBorder="1" applyAlignment="1" applyProtection="1">
      <alignment horizontal="left" vertical="center" wrapText="1"/>
      <protection locked="0"/>
    </xf>
    <xf numFmtId="3" fontId="22" fillId="0" borderId="253" xfId="0" applyNumberFormat="1" applyFont="1" applyBorder="1" applyAlignment="1" applyProtection="1">
      <alignment horizontal="right" indent="1"/>
      <protection locked="0"/>
    </xf>
    <xf numFmtId="3" fontId="18" fillId="0" borderId="253" xfId="0" applyNumberFormat="1" applyFont="1" applyBorder="1" applyAlignment="1" applyProtection="1">
      <alignment horizontal="right" vertical="center" indent="1"/>
      <protection locked="0"/>
    </xf>
    <xf numFmtId="3" fontId="18" fillId="0" borderId="256" xfId="0" applyNumberFormat="1" applyFont="1" applyBorder="1" applyAlignment="1" applyProtection="1">
      <alignment horizontal="right" vertical="center" indent="1"/>
      <protection locked="0"/>
    </xf>
    <xf numFmtId="0" fontId="8" fillId="0" borderId="341" xfId="0" applyFont="1" applyBorder="1" applyAlignment="1" applyProtection="1">
      <alignment horizontal="center" vertical="center" wrapText="1"/>
      <protection locked="0"/>
    </xf>
    <xf numFmtId="0" fontId="0" fillId="0" borderId="342" xfId="0" applyBorder="1" applyAlignment="1">
      <alignment horizontal="center" vertical="center" wrapText="1"/>
    </xf>
    <xf numFmtId="0" fontId="0" fillId="0" borderId="343" xfId="0" applyBorder="1" applyAlignment="1">
      <alignment horizontal="center" vertical="center" wrapText="1"/>
    </xf>
    <xf numFmtId="3" fontId="8" fillId="0" borderId="281" xfId="0" applyNumberFormat="1" applyFont="1" applyBorder="1" applyAlignment="1" applyProtection="1">
      <alignment horizontal="center" vertical="center"/>
      <protection locked="0"/>
    </xf>
    <xf numFmtId="3" fontId="8" fillId="0" borderId="340" xfId="0" applyNumberFormat="1" applyFont="1" applyBorder="1" applyAlignment="1" applyProtection="1">
      <alignment horizontal="center" vertical="center"/>
      <protection locked="0"/>
    </xf>
    <xf numFmtId="0" fontId="24" fillId="0" borderId="313" xfId="0" applyFont="1" applyBorder="1" applyAlignment="1" applyProtection="1">
      <alignment horizontal="left" vertical="center" wrapText="1"/>
      <protection locked="0"/>
    </xf>
    <xf numFmtId="0" fontId="24" fillId="0" borderId="314" xfId="0" applyFont="1" applyBorder="1" applyAlignment="1" applyProtection="1">
      <alignment horizontal="left" vertical="center" wrapText="1"/>
      <protection locked="0"/>
    </xf>
    <xf numFmtId="3" fontId="22" fillId="0" borderId="314" xfId="0" applyNumberFormat="1" applyFont="1" applyBorder="1" applyAlignment="1" applyProtection="1">
      <alignment horizontal="right" indent="1"/>
      <protection locked="0"/>
    </xf>
    <xf numFmtId="3" fontId="18" fillId="0" borderId="314" xfId="0" applyNumberFormat="1" applyFont="1" applyBorder="1" applyAlignment="1" applyProtection="1">
      <alignment horizontal="right" vertical="center" indent="1"/>
      <protection locked="0"/>
    </xf>
    <xf numFmtId="3" fontId="18" fillId="0" borderId="317" xfId="0" applyNumberFormat="1" applyFont="1" applyBorder="1" applyAlignment="1" applyProtection="1">
      <alignment horizontal="right" vertical="center" indent="1"/>
      <protection locked="0"/>
    </xf>
    <xf numFmtId="0" fontId="24" fillId="0" borderId="269" xfId="0" applyFont="1" applyBorder="1" applyAlignment="1" applyProtection="1">
      <alignment horizontal="left" vertical="center" wrapText="1"/>
      <protection locked="0"/>
    </xf>
    <xf numFmtId="0" fontId="24" fillId="0" borderId="270" xfId="0" applyFont="1" applyBorder="1" applyAlignment="1" applyProtection="1">
      <alignment horizontal="left" vertical="center" wrapText="1"/>
      <protection locked="0"/>
    </xf>
    <xf numFmtId="0" fontId="24" fillId="0" borderId="247" xfId="0" applyFont="1" applyBorder="1" applyAlignment="1" applyProtection="1">
      <alignment horizontal="left" vertical="center" wrapText="1"/>
      <protection locked="0"/>
    </xf>
    <xf numFmtId="3" fontId="18" fillId="0" borderId="269" xfId="0" applyNumberFormat="1" applyFont="1" applyBorder="1" applyAlignment="1" applyProtection="1">
      <alignment horizontal="right" vertical="center" indent="1"/>
      <protection locked="0"/>
    </xf>
    <xf numFmtId="3" fontId="18" fillId="0" borderId="247" xfId="0" applyNumberFormat="1" applyFont="1" applyBorder="1" applyAlignment="1" applyProtection="1">
      <alignment horizontal="right" vertical="center" indent="1"/>
      <protection locked="0"/>
    </xf>
    <xf numFmtId="3" fontId="18" fillId="0" borderId="263" xfId="0" applyNumberFormat="1" applyFont="1" applyBorder="1" applyAlignment="1" applyProtection="1">
      <alignment horizontal="right" vertical="center" indent="1"/>
      <protection locked="0"/>
    </xf>
    <xf numFmtId="3" fontId="18" fillId="0" borderId="264" xfId="0" applyNumberFormat="1" applyFont="1" applyBorder="1" applyAlignment="1" applyProtection="1">
      <alignment horizontal="right" vertical="center" indent="1"/>
      <protection locked="0"/>
    </xf>
    <xf numFmtId="0" fontId="8" fillId="0" borderId="202" xfId="0" applyFont="1" applyBorder="1" applyAlignment="1" applyProtection="1">
      <alignment horizontal="center" vertical="center" wrapText="1"/>
      <protection locked="0"/>
    </xf>
    <xf numFmtId="0" fontId="8" fillId="0" borderId="143" xfId="0" applyFont="1" applyBorder="1" applyAlignment="1" applyProtection="1">
      <alignment horizontal="center" vertical="center" wrapText="1"/>
      <protection locked="0"/>
    </xf>
    <xf numFmtId="3" fontId="8" fillId="0" borderId="142" xfId="0" applyNumberFormat="1" applyFont="1" applyBorder="1" applyAlignment="1" applyProtection="1">
      <alignment horizontal="center" vertical="center" wrapText="1"/>
      <protection locked="0"/>
    </xf>
    <xf numFmtId="3" fontId="8" fillId="0" borderId="143" xfId="0" applyNumberFormat="1" applyFont="1" applyBorder="1" applyAlignment="1" applyProtection="1">
      <alignment horizontal="center" vertical="center" wrapText="1"/>
      <protection locked="0"/>
    </xf>
    <xf numFmtId="3" fontId="8" fillId="0" borderId="206" xfId="0" applyNumberFormat="1" applyFont="1" applyBorder="1" applyAlignment="1" applyProtection="1">
      <alignment horizontal="center" vertical="center" wrapText="1"/>
      <protection locked="0"/>
    </xf>
    <xf numFmtId="0" fontId="17" fillId="0" borderId="154" xfId="0" applyFont="1" applyBorder="1" applyAlignment="1" applyProtection="1">
      <alignment horizontal="left" vertical="center"/>
      <protection locked="0"/>
    </xf>
    <xf numFmtId="0" fontId="17" fillId="0" borderId="73" xfId="0" applyFont="1" applyBorder="1" applyAlignment="1" applyProtection="1">
      <alignment horizontal="left" vertical="center"/>
      <protection locked="0"/>
    </xf>
    <xf numFmtId="3" fontId="22" fillId="0" borderId="74" xfId="0" applyNumberFormat="1" applyFont="1" applyBorder="1" applyAlignment="1" applyProtection="1">
      <alignment horizontal="right" indent="1"/>
      <protection locked="0"/>
    </xf>
    <xf numFmtId="3" fontId="22" fillId="0" borderId="91" xfId="0" applyNumberFormat="1" applyFont="1" applyBorder="1" applyAlignment="1" applyProtection="1">
      <alignment horizontal="right" indent="1"/>
      <protection locked="0"/>
    </xf>
    <xf numFmtId="3" fontId="22" fillId="0" borderId="35" xfId="0" applyNumberFormat="1" applyFont="1" applyBorder="1" applyAlignment="1" applyProtection="1">
      <alignment horizontal="right" indent="1"/>
      <protection locked="0"/>
    </xf>
    <xf numFmtId="0" fontId="17" fillId="0" borderId="14" xfId="0" applyFont="1" applyBorder="1" applyAlignment="1" applyProtection="1">
      <alignment horizontal="left" vertical="center"/>
      <protection locked="0"/>
    </xf>
    <xf numFmtId="0" fontId="17" fillId="0" borderId="36" xfId="0" applyFont="1" applyBorder="1" applyAlignment="1" applyProtection="1">
      <alignment horizontal="left" vertical="center"/>
      <protection locked="0"/>
    </xf>
    <xf numFmtId="3" fontId="8" fillId="0" borderId="36" xfId="0" applyNumberFormat="1" applyFont="1" applyBorder="1" applyAlignment="1" applyProtection="1">
      <alignment horizontal="center" vertical="center" wrapText="1"/>
      <protection locked="0"/>
    </xf>
    <xf numFmtId="3" fontId="8" fillId="0" borderId="188" xfId="0" applyNumberFormat="1" applyFont="1" applyBorder="1" applyAlignment="1" applyProtection="1">
      <alignment horizontal="center" vertical="center" wrapText="1"/>
      <protection locked="0"/>
    </xf>
    <xf numFmtId="0" fontId="43" fillId="0" borderId="269" xfId="0" applyFont="1" applyBorder="1" applyAlignment="1" applyProtection="1">
      <alignment horizontal="left" vertical="center" wrapText="1"/>
      <protection locked="0"/>
    </xf>
    <xf numFmtId="0" fontId="43" fillId="0" borderId="270" xfId="0" applyFont="1" applyBorder="1" applyAlignment="1" applyProtection="1">
      <alignment horizontal="left" vertical="center" wrapText="1"/>
      <protection locked="0"/>
    </xf>
    <xf numFmtId="3" fontId="22" fillId="0" borderId="270" xfId="0" applyNumberFormat="1" applyFont="1" applyBorder="1" applyAlignment="1" applyProtection="1">
      <alignment horizontal="right" indent="1"/>
      <protection hidden="1"/>
    </xf>
    <xf numFmtId="3" fontId="18" fillId="0" borderId="270" xfId="0" applyNumberFormat="1" applyFont="1" applyBorder="1" applyAlignment="1" applyProtection="1">
      <alignment horizontal="right" vertical="center" indent="1"/>
      <protection hidden="1"/>
    </xf>
    <xf numFmtId="3" fontId="18" fillId="0" borderId="264" xfId="0" applyNumberFormat="1" applyFont="1" applyBorder="1" applyAlignment="1" applyProtection="1">
      <alignment horizontal="right" vertical="center" indent="1"/>
      <protection hidden="1"/>
    </xf>
    <xf numFmtId="0" fontId="7" fillId="0" borderId="0" xfId="0" applyFont="1" applyBorder="1" applyAlignment="1" applyProtection="1">
      <alignment horizontal="left" vertical="center"/>
      <protection locked="0"/>
    </xf>
    <xf numFmtId="0" fontId="18" fillId="0" borderId="338" xfId="0" applyFont="1" applyBorder="1" applyAlignment="1" applyProtection="1">
      <alignment horizontal="left" vertical="center" wrapText="1" indent="1"/>
      <protection locked="0"/>
    </xf>
    <xf numFmtId="0" fontId="18" fillId="0" borderId="339" xfId="0" applyFont="1" applyBorder="1" applyAlignment="1" applyProtection="1">
      <alignment horizontal="left" vertical="center" wrapText="1" indent="1"/>
      <protection locked="0"/>
    </xf>
    <xf numFmtId="3" fontId="22" fillId="0" borderId="339" xfId="0" applyNumberFormat="1" applyFont="1" applyBorder="1" applyAlignment="1" applyProtection="1">
      <alignment horizontal="right" indent="1"/>
      <protection locked="0"/>
    </xf>
    <xf numFmtId="3" fontId="18" fillId="0" borderId="339" xfId="0" applyNumberFormat="1" applyFont="1" applyBorder="1" applyAlignment="1" applyProtection="1">
      <alignment horizontal="right" vertical="center" indent="1"/>
      <protection locked="0"/>
    </xf>
    <xf numFmtId="3" fontId="18" fillId="0" borderId="360" xfId="0" applyNumberFormat="1" applyFont="1" applyBorder="1" applyAlignment="1" applyProtection="1">
      <alignment horizontal="right" vertical="center" indent="1"/>
      <protection locked="0"/>
    </xf>
    <xf numFmtId="0" fontId="16" fillId="0" borderId="13" xfId="0" applyFont="1" applyBorder="1" applyAlignment="1" applyProtection="1">
      <alignment horizontal="left" vertical="center"/>
      <protection locked="0"/>
    </xf>
    <xf numFmtId="0" fontId="16" fillId="0" borderId="100" xfId="0" applyFont="1" applyBorder="1" applyAlignment="1" applyProtection="1">
      <alignment horizontal="left" vertical="center"/>
      <protection locked="0"/>
    </xf>
    <xf numFmtId="0" fontId="16" fillId="0" borderId="14" xfId="0" applyFont="1" applyBorder="1" applyAlignment="1" applyProtection="1">
      <alignment horizontal="left" vertical="center"/>
      <protection locked="0"/>
    </xf>
    <xf numFmtId="0" fontId="16" fillId="0" borderId="36" xfId="0" applyFont="1" applyBorder="1" applyAlignment="1" applyProtection="1">
      <alignment horizontal="left" vertical="center"/>
      <protection locked="0"/>
    </xf>
    <xf numFmtId="3" fontId="18" fillId="0" borderId="36" xfId="0" applyNumberFormat="1" applyFont="1" applyBorder="1" applyAlignment="1" applyProtection="1">
      <alignment horizontal="right" indent="1"/>
      <protection locked="0"/>
    </xf>
    <xf numFmtId="3" fontId="18" fillId="0" borderId="188" xfId="0" applyNumberFormat="1" applyFont="1" applyBorder="1" applyAlignment="1" applyProtection="1">
      <alignment horizontal="right" indent="1"/>
      <protection locked="0"/>
    </xf>
    <xf numFmtId="0" fontId="17" fillId="0" borderId="15" xfId="0" applyFont="1" applyBorder="1" applyAlignment="1" applyProtection="1">
      <alignment horizontal="left" vertical="center"/>
      <protection locked="0"/>
    </xf>
    <xf numFmtId="0" fontId="17" fillId="0" borderId="39" xfId="0" applyFont="1" applyBorder="1" applyAlignment="1" applyProtection="1">
      <alignment horizontal="left" vertical="center"/>
      <protection locked="0"/>
    </xf>
    <xf numFmtId="0" fontId="16" fillId="0" borderId="160" xfId="0" applyFont="1" applyBorder="1" applyAlignment="1" applyProtection="1">
      <alignment horizontal="left" vertical="center"/>
      <protection locked="0"/>
    </xf>
    <xf numFmtId="0" fontId="16" fillId="0" borderId="161" xfId="0" applyFont="1" applyBorder="1" applyAlignment="1" applyProtection="1">
      <alignment horizontal="left" vertical="center"/>
      <protection locked="0"/>
    </xf>
    <xf numFmtId="3" fontId="18" fillId="0" borderId="190" xfId="0" applyNumberFormat="1" applyFont="1" applyBorder="1" applyAlignment="1" applyProtection="1">
      <alignment horizontal="right" indent="1"/>
      <protection locked="0"/>
    </xf>
    <xf numFmtId="0" fontId="17" fillId="0" borderId="164" xfId="0" applyFont="1" applyBorder="1" applyAlignment="1" applyProtection="1">
      <alignment horizontal="left" vertical="center" wrapText="1"/>
      <protection locked="0"/>
    </xf>
    <xf numFmtId="0" fontId="17" fillId="0" borderId="165" xfId="0" applyFont="1" applyBorder="1" applyAlignment="1" applyProtection="1">
      <alignment horizontal="left" vertical="center" wrapText="1"/>
      <protection locked="0"/>
    </xf>
    <xf numFmtId="0" fontId="17" fillId="0" borderId="173" xfId="0" applyFont="1" applyBorder="1" applyAlignment="1" applyProtection="1">
      <alignment horizontal="left" vertical="center" wrapText="1"/>
      <protection locked="0"/>
    </xf>
    <xf numFmtId="3" fontId="22" fillId="0" borderId="165" xfId="0" applyNumberFormat="1" applyFont="1" applyBorder="1" applyAlignment="1" applyProtection="1">
      <alignment horizontal="right" vertical="center" indent="1"/>
      <protection hidden="1"/>
    </xf>
    <xf numFmtId="3" fontId="22" fillId="0" borderId="173" xfId="0" applyNumberFormat="1" applyFont="1" applyBorder="1" applyAlignment="1" applyProtection="1">
      <alignment horizontal="right" vertical="center" indent="1"/>
      <protection hidden="1"/>
    </xf>
    <xf numFmtId="3" fontId="22" fillId="0" borderId="32" xfId="0" applyNumberFormat="1" applyFont="1" applyBorder="1" applyAlignment="1" applyProtection="1">
      <alignment horizontal="right" vertical="center" indent="1"/>
      <protection hidden="1"/>
    </xf>
    <xf numFmtId="3" fontId="22" fillId="0" borderId="133" xfId="0" applyNumberFormat="1" applyFont="1" applyBorder="1" applyAlignment="1" applyProtection="1">
      <alignment horizontal="right" vertical="center" indent="1"/>
      <protection hidden="1"/>
    </xf>
    <xf numFmtId="0" fontId="18" fillId="0" borderId="85" xfId="0" applyFont="1" applyBorder="1" applyAlignment="1" applyProtection="1">
      <alignment horizontal="left" vertical="center" indent="1"/>
      <protection locked="0"/>
    </xf>
    <xf numFmtId="0" fontId="18" fillId="0" borderId="60" xfId="0" applyFont="1" applyBorder="1" applyAlignment="1" applyProtection="1">
      <alignment horizontal="left" vertical="center" indent="1"/>
      <protection locked="0"/>
    </xf>
    <xf numFmtId="3" fontId="18" fillId="0" borderId="58" xfId="0" applyNumberFormat="1" applyFont="1" applyBorder="1" applyAlignment="1" applyProtection="1">
      <alignment horizontal="right" vertical="center" wrapText="1" indent="1"/>
      <protection locked="0"/>
    </xf>
    <xf numFmtId="3" fontId="18" fillId="0" borderId="60" xfId="0" applyNumberFormat="1" applyFont="1" applyBorder="1" applyAlignment="1" applyProtection="1">
      <alignment horizontal="right" vertical="center" wrapText="1" indent="1"/>
      <protection locked="0"/>
    </xf>
    <xf numFmtId="3" fontId="18" fillId="0" borderId="56" xfId="0" applyNumberFormat="1" applyFont="1" applyBorder="1" applyAlignment="1" applyProtection="1">
      <alignment horizontal="right" vertical="top" indent="1"/>
      <protection hidden="1"/>
    </xf>
    <xf numFmtId="3" fontId="18" fillId="0" borderId="193" xfId="0" applyNumberFormat="1" applyFont="1" applyBorder="1" applyAlignment="1" applyProtection="1">
      <alignment horizontal="right" vertical="top" indent="1"/>
      <protection hidden="1"/>
    </xf>
    <xf numFmtId="0" fontId="17" fillId="0" borderId="104"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105" xfId="0" applyFont="1" applyBorder="1" applyAlignment="1" applyProtection="1">
      <alignment horizontal="center" vertical="center"/>
      <protection locked="0"/>
    </xf>
    <xf numFmtId="0" fontId="17" fillId="0" borderId="107"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108" xfId="0" applyFont="1" applyBorder="1" applyAlignment="1" applyProtection="1">
      <alignment horizontal="center" vertical="center"/>
      <protection locked="0"/>
    </xf>
    <xf numFmtId="0" fontId="17" fillId="0" borderId="74" xfId="0" applyFont="1" applyBorder="1" applyAlignment="1" applyProtection="1">
      <alignment horizontal="center" vertical="center" wrapText="1"/>
      <protection locked="0"/>
    </xf>
    <xf numFmtId="0" fontId="17" fillId="0" borderId="91" xfId="0" applyFont="1" applyBorder="1" applyAlignment="1" applyProtection="1">
      <alignment horizontal="center" vertical="center" wrapText="1"/>
      <protection locked="0"/>
    </xf>
    <xf numFmtId="0" fontId="17" fillId="0" borderId="35" xfId="0" applyFont="1" applyBorder="1" applyAlignment="1" applyProtection="1">
      <alignment horizontal="center" vertical="center" wrapText="1"/>
      <protection locked="0"/>
    </xf>
    <xf numFmtId="0" fontId="17" fillId="0" borderId="117" xfId="0" applyFont="1" applyBorder="1" applyAlignment="1" applyProtection="1">
      <alignment horizontal="center" vertical="center" wrapText="1"/>
      <protection locked="0"/>
    </xf>
    <xf numFmtId="0" fontId="17" fillId="0" borderId="136" xfId="0" applyFont="1" applyBorder="1" applyAlignment="1" applyProtection="1">
      <alignment horizontal="center" vertical="center" wrapText="1"/>
      <protection locked="0"/>
    </xf>
    <xf numFmtId="0" fontId="17" fillId="0" borderId="118" xfId="0" applyFont="1" applyBorder="1" applyAlignment="1" applyProtection="1">
      <alignment horizontal="center" vertical="center" wrapText="1"/>
      <protection locked="0"/>
    </xf>
    <xf numFmtId="0" fontId="16" fillId="0" borderId="1" xfId="0" applyFont="1" applyBorder="1" applyAlignment="1" applyProtection="1">
      <alignment horizontal="left" vertical="center"/>
      <protection locked="0"/>
    </xf>
    <xf numFmtId="3" fontId="19" fillId="0" borderId="1" xfId="0" applyNumberFormat="1" applyFont="1" applyBorder="1" applyAlignment="1" applyProtection="1">
      <alignment horizontal="center"/>
      <protection locked="0"/>
    </xf>
    <xf numFmtId="3" fontId="18" fillId="0" borderId="58" xfId="0" applyNumberFormat="1" applyFont="1" applyBorder="1" applyAlignment="1" applyProtection="1">
      <alignment horizontal="right" vertical="center" indent="1"/>
      <protection locked="0"/>
    </xf>
    <xf numFmtId="3" fontId="18" fillId="0" borderId="60" xfId="0" applyNumberFormat="1" applyFont="1" applyBorder="1" applyAlignment="1" applyProtection="1">
      <alignment horizontal="right" vertical="center" indent="1"/>
      <protection locked="0"/>
    </xf>
    <xf numFmtId="3" fontId="18" fillId="0" borderId="31" xfId="0" applyNumberFormat="1" applyFont="1" applyBorder="1" applyAlignment="1" applyProtection="1">
      <alignment horizontal="right" vertical="top" indent="1"/>
      <protection hidden="1"/>
    </xf>
    <xf numFmtId="3" fontId="18" fillId="0" borderId="129" xfId="0" applyNumberFormat="1" applyFont="1" applyBorder="1" applyAlignment="1" applyProtection="1">
      <alignment horizontal="right" vertical="top" indent="1"/>
      <protection hidden="1"/>
    </xf>
    <xf numFmtId="0" fontId="18" fillId="3" borderId="85" xfId="0" applyFont="1" applyFill="1" applyBorder="1" applyAlignment="1" applyProtection="1">
      <alignment horizontal="left" vertical="center" indent="1"/>
      <protection locked="0"/>
    </xf>
    <xf numFmtId="0" fontId="18" fillId="3" borderId="60" xfId="0" applyFont="1" applyFill="1" applyBorder="1" applyAlignment="1" applyProtection="1">
      <alignment horizontal="left" vertical="center" indent="1"/>
      <protection locked="0"/>
    </xf>
    <xf numFmtId="3" fontId="18" fillId="3" borderId="58" xfId="0" applyNumberFormat="1" applyFont="1" applyFill="1" applyBorder="1" applyAlignment="1" applyProtection="1">
      <alignment horizontal="right" vertical="center" indent="1"/>
      <protection locked="0"/>
    </xf>
    <xf numFmtId="3" fontId="18" fillId="3" borderId="60" xfId="0" applyNumberFormat="1" applyFont="1" applyFill="1" applyBorder="1" applyAlignment="1" applyProtection="1">
      <alignment horizontal="right" vertical="center" indent="1"/>
      <protection locked="0"/>
    </xf>
    <xf numFmtId="3" fontId="18" fillId="3" borderId="31" xfId="0" applyNumberFormat="1" applyFont="1" applyFill="1" applyBorder="1" applyAlignment="1" applyProtection="1">
      <alignment horizontal="right" vertical="top" indent="1"/>
      <protection hidden="1"/>
    </xf>
    <xf numFmtId="3" fontId="18" fillId="3" borderId="129" xfId="0" applyNumberFormat="1" applyFont="1" applyFill="1" applyBorder="1" applyAlignment="1" applyProtection="1">
      <alignment horizontal="right" vertical="top" indent="1"/>
      <protection hidden="1"/>
    </xf>
    <xf numFmtId="0" fontId="17" fillId="0" borderId="11" xfId="0" applyFont="1" applyBorder="1" applyAlignment="1" applyProtection="1">
      <alignment horizontal="left" vertical="center" wrapText="1"/>
      <protection locked="0"/>
    </xf>
    <xf numFmtId="0" fontId="17" fillId="0" borderId="152"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3" fontId="22" fillId="0" borderId="181" xfId="0" applyNumberFormat="1" applyFont="1" applyBorder="1" applyAlignment="1" applyProtection="1">
      <alignment horizontal="right" vertical="center" indent="1"/>
      <protection hidden="1"/>
    </xf>
    <xf numFmtId="3" fontId="22" fillId="0" borderId="167" xfId="0" applyNumberFormat="1" applyFont="1" applyBorder="1" applyAlignment="1" applyProtection="1">
      <alignment horizontal="right" vertical="center" indent="1"/>
      <protection hidden="1"/>
    </xf>
    <xf numFmtId="0" fontId="18" fillId="0" borderId="70" xfId="0" applyFont="1" applyBorder="1" applyAlignment="1" applyProtection="1">
      <alignment horizontal="left" vertical="center" indent="1"/>
      <protection locked="0"/>
    </xf>
    <xf numFmtId="0" fontId="18" fillId="0" borderId="90" xfId="0" applyFont="1" applyBorder="1" applyAlignment="1" applyProtection="1">
      <alignment horizontal="left" vertical="center" indent="1"/>
      <protection locked="0"/>
    </xf>
    <xf numFmtId="3" fontId="18" fillId="0" borderId="187" xfId="0" applyNumberFormat="1" applyFont="1" applyBorder="1" applyAlignment="1" applyProtection="1">
      <alignment horizontal="right" vertical="top" indent="1"/>
      <protection hidden="1"/>
    </xf>
    <xf numFmtId="3" fontId="18" fillId="0" borderId="188" xfId="0" applyNumberFormat="1" applyFont="1" applyBorder="1" applyAlignment="1" applyProtection="1">
      <alignment horizontal="right" vertical="top" indent="1"/>
      <protection hidden="1"/>
    </xf>
    <xf numFmtId="0" fontId="18" fillId="0" borderId="107" xfId="0" applyFont="1" applyBorder="1" applyAlignment="1" applyProtection="1">
      <alignment horizontal="left" vertical="center" indent="1"/>
      <protection locked="0"/>
    </xf>
    <xf numFmtId="0" fontId="18" fillId="0" borderId="6" xfId="0" applyFont="1" applyBorder="1" applyAlignment="1" applyProtection="1">
      <alignment horizontal="left" vertical="center" indent="1"/>
      <protection locked="0"/>
    </xf>
    <xf numFmtId="3" fontId="18" fillId="0" borderId="77" xfId="0" applyNumberFormat="1" applyFont="1" applyBorder="1" applyAlignment="1" applyProtection="1">
      <alignment horizontal="right" vertical="center" indent="1"/>
      <protection locked="0"/>
    </xf>
    <xf numFmtId="3" fontId="18" fillId="0" borderId="6" xfId="0" applyNumberFormat="1" applyFont="1" applyBorder="1" applyAlignment="1" applyProtection="1">
      <alignment horizontal="right" vertical="center" indent="1"/>
      <protection locked="0"/>
    </xf>
    <xf numFmtId="3" fontId="18" fillId="0" borderId="7" xfId="0" applyNumberFormat="1" applyFont="1" applyBorder="1" applyAlignment="1" applyProtection="1">
      <alignment horizontal="right" vertical="top" indent="1"/>
      <protection hidden="1"/>
    </xf>
    <xf numFmtId="3" fontId="18" fillId="0" borderId="183" xfId="0" applyNumberFormat="1" applyFont="1" applyBorder="1" applyAlignment="1" applyProtection="1">
      <alignment horizontal="right" vertical="top" indent="1"/>
      <protection hidden="1"/>
    </xf>
    <xf numFmtId="0" fontId="17" fillId="0" borderId="196" xfId="0" applyFont="1" applyBorder="1" applyAlignment="1" applyProtection="1">
      <alignment horizontal="center" vertical="center"/>
      <protection locked="0"/>
    </xf>
    <xf numFmtId="0" fontId="17" fillId="0" borderId="109" xfId="0" applyFont="1" applyBorder="1" applyAlignment="1" applyProtection="1">
      <alignment horizontal="center" vertical="center"/>
      <protection locked="0"/>
    </xf>
    <xf numFmtId="0" fontId="17" fillId="0" borderId="210" xfId="0" applyFont="1" applyBorder="1" applyAlignment="1" applyProtection="1">
      <alignment horizontal="center" vertical="center"/>
      <protection locked="0"/>
    </xf>
    <xf numFmtId="0" fontId="17" fillId="0" borderId="197" xfId="0" applyFont="1" applyBorder="1" applyAlignment="1" applyProtection="1">
      <alignment horizontal="center" vertical="center"/>
      <protection locked="0"/>
    </xf>
    <xf numFmtId="0" fontId="17" fillId="0" borderId="110" xfId="0" applyFont="1" applyBorder="1" applyAlignment="1" applyProtection="1">
      <alignment horizontal="center" vertical="center"/>
      <protection locked="0"/>
    </xf>
    <xf numFmtId="0" fontId="17" fillId="0" borderId="76" xfId="0" applyFont="1" applyBorder="1" applyAlignment="1" applyProtection="1">
      <alignment horizontal="center" vertical="center"/>
      <protection locked="0"/>
    </xf>
    <xf numFmtId="0" fontId="17" fillId="0" borderId="127" xfId="0" applyFont="1" applyBorder="1" applyAlignment="1" applyProtection="1">
      <alignment horizontal="center" vertical="center" wrapText="1"/>
      <protection locked="0"/>
    </xf>
    <xf numFmtId="0" fontId="7" fillId="0" borderId="6" xfId="0" applyFont="1" applyBorder="1" applyAlignment="1" applyProtection="1">
      <alignment horizontal="left" vertical="center" wrapText="1"/>
      <protection locked="0"/>
    </xf>
    <xf numFmtId="0" fontId="0" fillId="0" borderId="6" xfId="0" applyFont="1" applyBorder="1" applyAlignment="1">
      <alignment horizontal="left" vertical="center"/>
    </xf>
    <xf numFmtId="0" fontId="0" fillId="0" borderId="105" xfId="0" applyBorder="1" applyAlignment="1">
      <alignment horizontal="center" vertical="center" wrapText="1"/>
    </xf>
    <xf numFmtId="0" fontId="0" fillId="0" borderId="107" xfId="0" applyBorder="1" applyAlignment="1">
      <alignment horizontal="center" vertical="center" wrapText="1"/>
    </xf>
    <xf numFmtId="0" fontId="0" fillId="0" borderId="108" xfId="0" applyBorder="1" applyAlignment="1">
      <alignment horizontal="center" vertical="center" wrapText="1"/>
    </xf>
    <xf numFmtId="0" fontId="0" fillId="0" borderId="143" xfId="0" applyBorder="1" applyAlignment="1">
      <alignment horizontal="center" vertical="center" wrapText="1"/>
    </xf>
    <xf numFmtId="0" fontId="0" fillId="0" borderId="206" xfId="0" applyBorder="1" applyAlignment="1">
      <alignment horizontal="center" vertical="center" wrapText="1"/>
    </xf>
    <xf numFmtId="0" fontId="15" fillId="0" borderId="143" xfId="0" applyFont="1" applyBorder="1" applyAlignment="1">
      <alignment horizontal="center" vertical="center" wrapText="1"/>
    </xf>
    <xf numFmtId="0" fontId="15" fillId="0" borderId="144"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33" xfId="0" applyFont="1" applyBorder="1" applyAlignment="1">
      <alignment horizontal="center" vertical="center" wrapText="1"/>
    </xf>
    <xf numFmtId="0" fontId="16" fillId="0" borderId="71" xfId="0" applyFont="1" applyBorder="1" applyAlignment="1" applyProtection="1">
      <alignment horizontal="left" vertical="center" wrapText="1"/>
      <protection locked="0"/>
    </xf>
    <xf numFmtId="0" fontId="16" fillId="0" borderId="92" xfId="0" applyFont="1" applyBorder="1" applyAlignment="1" applyProtection="1">
      <alignment horizontal="left" vertical="center" wrapText="1"/>
      <protection locked="0"/>
    </xf>
    <xf numFmtId="0" fontId="16" fillId="0" borderId="163" xfId="0" applyFont="1" applyBorder="1" applyAlignment="1" applyProtection="1">
      <alignment horizontal="left" vertical="center" wrapText="1"/>
      <protection locked="0"/>
    </xf>
    <xf numFmtId="3" fontId="18" fillId="0" borderId="117" xfId="0" applyNumberFormat="1" applyFont="1" applyBorder="1" applyAlignment="1" applyProtection="1">
      <alignment horizontal="right" vertical="center" indent="1"/>
      <protection locked="0"/>
    </xf>
    <xf numFmtId="3" fontId="18" fillId="0" borderId="116" xfId="0" applyNumberFormat="1" applyFont="1" applyBorder="1" applyAlignment="1" applyProtection="1">
      <alignment horizontal="right" vertical="center" indent="1"/>
      <protection locked="0"/>
    </xf>
    <xf numFmtId="3" fontId="18" fillId="0" borderId="136" xfId="0" applyNumberFormat="1" applyFont="1" applyBorder="1" applyAlignment="1" applyProtection="1">
      <alignment horizontal="right" vertical="center" indent="1"/>
      <protection locked="0"/>
    </xf>
    <xf numFmtId="3" fontId="18" fillId="0" borderId="137" xfId="0" applyNumberFormat="1" applyFont="1" applyBorder="1" applyAlignment="1" applyProtection="1">
      <alignment horizontal="right" vertical="center" indent="1"/>
      <protection locked="0"/>
    </xf>
    <xf numFmtId="3" fontId="18" fillId="0" borderId="118" xfId="0" applyNumberFormat="1" applyFont="1" applyBorder="1" applyAlignment="1" applyProtection="1">
      <alignment horizontal="right" vertical="center" indent="1"/>
      <protection locked="0"/>
    </xf>
    <xf numFmtId="0" fontId="28" fillId="0" borderId="141" xfId="0" applyFont="1" applyBorder="1" applyAlignment="1" applyProtection="1">
      <alignment horizontal="left" vertical="center" wrapText="1"/>
      <protection locked="0"/>
    </xf>
    <xf numFmtId="0" fontId="37" fillId="0" borderId="27" xfId="0" applyFont="1" applyBorder="1" applyAlignment="1">
      <alignment horizontal="left" vertical="center" wrapText="1"/>
    </xf>
    <xf numFmtId="3" fontId="18" fillId="0" borderId="42" xfId="0" applyNumberFormat="1" applyFont="1" applyBorder="1" applyAlignment="1" applyProtection="1">
      <alignment horizontal="right" vertical="center" indent="1"/>
      <protection hidden="1"/>
    </xf>
    <xf numFmtId="0" fontId="16" fillId="0" borderId="27" xfId="0" applyFont="1" applyBorder="1" applyAlignment="1">
      <alignment horizontal="right" vertical="center" indent="1"/>
    </xf>
    <xf numFmtId="0" fontId="18" fillId="0" borderId="24" xfId="0" applyFont="1" applyBorder="1" applyAlignment="1">
      <alignment horizontal="right" vertical="center" indent="1"/>
    </xf>
    <xf numFmtId="0" fontId="18" fillId="0" borderId="59" xfId="0" applyFont="1" applyBorder="1" applyAlignment="1">
      <alignment horizontal="right" vertical="center" indent="1"/>
    </xf>
    <xf numFmtId="0" fontId="16" fillId="0" borderId="24" xfId="0" applyFont="1" applyBorder="1" applyAlignment="1">
      <alignment horizontal="right" vertical="center" indent="1"/>
    </xf>
    <xf numFmtId="0" fontId="18" fillId="0" borderId="17" xfId="0" applyFont="1" applyBorder="1" applyAlignment="1">
      <alignment horizontal="right" vertical="center" indent="1"/>
    </xf>
    <xf numFmtId="0" fontId="32" fillId="0" borderId="202" xfId="0" applyFont="1" applyBorder="1" applyAlignment="1" applyProtection="1">
      <alignment horizontal="left" vertical="center" wrapText="1"/>
      <protection locked="0"/>
    </xf>
    <xf numFmtId="0" fontId="32" fillId="0" borderId="144" xfId="0" applyFont="1" applyBorder="1" applyAlignment="1" applyProtection="1">
      <alignment horizontal="left" vertical="center" wrapText="1"/>
      <protection locked="0"/>
    </xf>
    <xf numFmtId="3" fontId="22" fillId="0" borderId="150" xfId="0" applyNumberFormat="1" applyFont="1" applyBorder="1" applyAlignment="1" applyProtection="1">
      <alignment horizontal="right" vertical="center" indent="1"/>
      <protection hidden="1"/>
    </xf>
    <xf numFmtId="3" fontId="22" fillId="0" borderId="142" xfId="0" applyNumberFormat="1" applyFont="1" applyBorder="1" applyAlignment="1" applyProtection="1">
      <alignment horizontal="right" vertical="center" indent="1"/>
      <protection hidden="1"/>
    </xf>
    <xf numFmtId="3" fontId="22" fillId="0" borderId="148" xfId="0" applyNumberFormat="1" applyFont="1" applyBorder="1" applyAlignment="1" applyProtection="1">
      <alignment horizontal="right" vertical="center" indent="1"/>
      <protection hidden="1"/>
    </xf>
    <xf numFmtId="3" fontId="22" fillId="0" borderId="184" xfId="0" applyNumberFormat="1" applyFont="1" applyBorder="1" applyAlignment="1" applyProtection="1">
      <alignment horizontal="right" vertical="center" indent="1"/>
      <protection hidden="1"/>
    </xf>
    <xf numFmtId="0" fontId="28" fillId="0" borderId="155" xfId="0" applyFont="1" applyBorder="1" applyAlignment="1" applyProtection="1">
      <alignment horizontal="left" vertical="center" wrapText="1"/>
      <protection locked="0"/>
    </xf>
    <xf numFmtId="0" fontId="28" fillId="0" borderId="31" xfId="0" applyFont="1" applyBorder="1" applyAlignment="1" applyProtection="1">
      <alignment horizontal="left" vertical="center" wrapText="1"/>
      <protection locked="0"/>
    </xf>
    <xf numFmtId="3" fontId="18" fillId="0" borderId="22" xfId="0" applyNumberFormat="1" applyFont="1" applyBorder="1" applyAlignment="1" applyProtection="1">
      <alignment horizontal="right" vertical="center" indent="1"/>
      <protection hidden="1"/>
    </xf>
    <xf numFmtId="0" fontId="16" fillId="0" borderId="31" xfId="0" applyFont="1" applyBorder="1" applyAlignment="1">
      <alignment horizontal="right" vertical="center" indent="1"/>
    </xf>
    <xf numFmtId="0" fontId="18" fillId="0" borderId="50" xfId="0" applyFont="1" applyBorder="1" applyAlignment="1">
      <alignment horizontal="right" vertical="center" indent="1"/>
    </xf>
    <xf numFmtId="0" fontId="18" fillId="0" borderId="54" xfId="0" applyFont="1" applyBorder="1" applyAlignment="1">
      <alignment horizontal="right" vertical="center" indent="1"/>
    </xf>
    <xf numFmtId="0" fontId="16" fillId="0" borderId="52" xfId="0" applyFont="1" applyBorder="1" applyAlignment="1">
      <alignment horizontal="right" vertical="center" indent="1"/>
    </xf>
    <xf numFmtId="0" fontId="18" fillId="0" borderId="52" xfId="0" applyFont="1" applyBorder="1" applyAlignment="1">
      <alignment horizontal="right" vertical="center" indent="1"/>
    </xf>
    <xf numFmtId="0" fontId="18" fillId="0" borderId="16" xfId="0" applyFont="1" applyBorder="1" applyAlignment="1">
      <alignment horizontal="right" vertical="center" indent="1"/>
    </xf>
    <xf numFmtId="0" fontId="28" fillId="0" borderId="139" xfId="0" applyFont="1" applyBorder="1" applyAlignment="1" applyProtection="1">
      <alignment horizontal="left" vertical="center" wrapText="1"/>
      <protection locked="0"/>
    </xf>
    <xf numFmtId="0" fontId="37" fillId="0" borderId="29" xfId="0" applyFont="1" applyBorder="1" applyAlignment="1">
      <alignment horizontal="left" vertical="center" wrapText="1"/>
    </xf>
    <xf numFmtId="3" fontId="18" fillId="0" borderId="41" xfId="0" applyNumberFormat="1" applyFont="1" applyBorder="1" applyAlignment="1" applyProtection="1">
      <alignment horizontal="right" vertical="center" indent="1"/>
      <protection hidden="1"/>
    </xf>
    <xf numFmtId="0" fontId="16" fillId="0" borderId="29" xfId="0" applyFont="1" applyBorder="1" applyAlignment="1">
      <alignment horizontal="right" vertical="center" indent="1"/>
    </xf>
    <xf numFmtId="0" fontId="18" fillId="0" borderId="66" xfId="0" applyFont="1" applyBorder="1" applyAlignment="1">
      <alignment horizontal="right" vertical="center" indent="1"/>
    </xf>
    <xf numFmtId="0" fontId="18" fillId="0" borderId="140" xfId="0" applyFont="1" applyBorder="1" applyAlignment="1">
      <alignment horizontal="right" vertical="center" indent="1"/>
    </xf>
    <xf numFmtId="0" fontId="16" fillId="0" borderId="66" xfId="0" applyFont="1" applyBorder="1" applyAlignment="1">
      <alignment horizontal="right" vertical="center" indent="1"/>
    </xf>
    <xf numFmtId="0" fontId="18" fillId="0" borderId="63" xfId="0" applyFont="1" applyBorder="1" applyAlignment="1">
      <alignment horizontal="right" vertical="center" indent="1"/>
    </xf>
    <xf numFmtId="0" fontId="15" fillId="0" borderId="148" xfId="0" applyFont="1" applyBorder="1" applyAlignment="1">
      <alignment horizontal="center" vertical="center" wrapText="1"/>
    </xf>
    <xf numFmtId="0" fontId="28" fillId="0" borderId="145" xfId="0" applyFont="1" applyBorder="1" applyAlignment="1" applyProtection="1">
      <alignment horizontal="left" vertical="center" wrapText="1"/>
      <protection locked="0"/>
    </xf>
    <xf numFmtId="0" fontId="37" fillId="0" borderId="137" xfId="0" applyFont="1" applyBorder="1" applyAlignment="1">
      <alignment horizontal="left" vertical="center" wrapText="1"/>
    </xf>
    <xf numFmtId="3" fontId="18" fillId="0" borderId="87" xfId="0" applyNumberFormat="1" applyFont="1" applyBorder="1" applyAlignment="1" applyProtection="1">
      <alignment horizontal="right" vertical="center" indent="1"/>
      <protection hidden="1"/>
    </xf>
    <xf numFmtId="0" fontId="16" fillId="0" borderId="137" xfId="0" applyFont="1" applyBorder="1" applyAlignment="1">
      <alignment horizontal="right" vertical="center" indent="1"/>
    </xf>
    <xf numFmtId="0" fontId="18" fillId="0" borderId="88" xfId="0" applyFont="1" applyBorder="1" applyAlignment="1">
      <alignment horizontal="right" vertical="center" indent="1"/>
    </xf>
    <xf numFmtId="0" fontId="18" fillId="0" borderId="89" xfId="0" applyFont="1" applyBorder="1" applyAlignment="1">
      <alignment horizontal="right" vertical="center" indent="1"/>
    </xf>
    <xf numFmtId="0" fontId="16" fillId="0" borderId="88" xfId="0" applyFont="1" applyBorder="1" applyAlignment="1">
      <alignment horizontal="right" vertical="center" indent="1"/>
    </xf>
    <xf numFmtId="0" fontId="18" fillId="0" borderId="138" xfId="0" applyFont="1" applyBorder="1" applyAlignment="1">
      <alignment horizontal="right" vertical="center" indent="1"/>
    </xf>
    <xf numFmtId="0" fontId="16" fillId="0" borderId="6" xfId="0" applyFont="1" applyBorder="1" applyAlignment="1" applyProtection="1">
      <alignment horizontal="left" wrapText="1"/>
      <protection locked="0"/>
    </xf>
    <xf numFmtId="0" fontId="0" fillId="0" borderId="6" xfId="0" applyBorder="1" applyAlignment="1">
      <alignment horizontal="left" wrapText="1"/>
    </xf>
    <xf numFmtId="0" fontId="0" fillId="0" borderId="24" xfId="0" applyFont="1" applyBorder="1" applyAlignment="1">
      <alignment horizontal="right" vertical="center" indent="1"/>
    </xf>
    <xf numFmtId="0" fontId="34" fillId="0" borderId="24" xfId="0" applyFont="1" applyBorder="1" applyAlignment="1">
      <alignment horizontal="right" vertical="center" indent="1"/>
    </xf>
    <xf numFmtId="0" fontId="34" fillId="0" borderId="59" xfId="0" applyFont="1" applyBorder="1" applyAlignment="1">
      <alignment horizontal="right" vertical="center" indent="1"/>
    </xf>
    <xf numFmtId="0" fontId="34" fillId="0" borderId="17" xfId="0" applyFont="1" applyBorder="1" applyAlignment="1">
      <alignment horizontal="right" vertical="center" indent="1"/>
    </xf>
    <xf numFmtId="3" fontId="48" fillId="0" borderId="42" xfId="0" applyNumberFormat="1" applyFont="1" applyBorder="1" applyAlignment="1" applyProtection="1">
      <alignment horizontal="right" vertical="center" indent="1"/>
      <protection hidden="1"/>
    </xf>
    <xf numFmtId="0" fontId="49" fillId="0" borderId="24" xfId="0" applyFont="1" applyBorder="1" applyAlignment="1">
      <alignment horizontal="right" vertical="center" indent="1"/>
    </xf>
    <xf numFmtId="166" fontId="34" fillId="0" borderId="24" xfId="1" applyNumberFormat="1" applyFont="1" applyBorder="1" applyAlignment="1">
      <alignment horizontal="right" vertical="center" indent="1"/>
    </xf>
    <xf numFmtId="166" fontId="34" fillId="0" borderId="59" xfId="1" applyNumberFormat="1" applyFont="1" applyBorder="1" applyAlignment="1">
      <alignment horizontal="right" vertical="center" indent="1"/>
    </xf>
    <xf numFmtId="166" fontId="34" fillId="0" borderId="17" xfId="1" applyNumberFormat="1" applyFont="1" applyBorder="1" applyAlignment="1">
      <alignment horizontal="right" vertical="center" indent="1"/>
    </xf>
    <xf numFmtId="0" fontId="32" fillId="0" borderId="146" xfId="0" applyFont="1" applyBorder="1" applyAlignment="1" applyProtection="1">
      <alignment horizontal="left" vertical="center" wrapText="1"/>
      <protection locked="0"/>
    </xf>
    <xf numFmtId="0" fontId="38" fillId="0" borderId="28" xfId="0" applyFont="1" applyBorder="1" applyAlignment="1">
      <alignment horizontal="left" vertical="center" wrapText="1"/>
    </xf>
    <xf numFmtId="3" fontId="22" fillId="0" borderId="147" xfId="0" applyNumberFormat="1" applyFont="1" applyBorder="1" applyAlignment="1" applyProtection="1">
      <alignment horizontal="right" vertical="center" indent="1"/>
      <protection hidden="1"/>
    </xf>
    <xf numFmtId="0" fontId="0" fillId="0" borderId="28" xfId="0" applyBorder="1" applyAlignment="1">
      <alignment horizontal="right" vertical="center" indent="1"/>
    </xf>
    <xf numFmtId="0" fontId="0" fillId="0" borderId="148" xfId="0" applyBorder="1" applyAlignment="1">
      <alignment horizontal="right" vertical="center" indent="1"/>
    </xf>
    <xf numFmtId="0" fontId="34" fillId="0" borderId="66" xfId="0" applyFont="1" applyBorder="1" applyAlignment="1">
      <alignment horizontal="right" vertical="center" indent="1"/>
    </xf>
    <xf numFmtId="0" fontId="34" fillId="0" borderId="140" xfId="0" applyFont="1" applyBorder="1" applyAlignment="1">
      <alignment horizontal="right" vertical="center" indent="1"/>
    </xf>
    <xf numFmtId="0" fontId="0" fillId="0" borderId="88" xfId="0" applyFont="1" applyBorder="1" applyAlignment="1">
      <alignment horizontal="right" vertical="center" indent="1"/>
    </xf>
    <xf numFmtId="0" fontId="34" fillId="0" borderId="89" xfId="0" applyFont="1" applyBorder="1" applyAlignment="1">
      <alignment horizontal="right" vertical="center" indent="1"/>
    </xf>
    <xf numFmtId="0" fontId="34" fillId="0" borderId="138" xfId="0" applyFont="1" applyBorder="1" applyAlignment="1">
      <alignment horizontal="right" vertical="center" indent="1"/>
    </xf>
    <xf numFmtId="0" fontId="34" fillId="0" borderId="63" xfId="0" applyFont="1" applyBorder="1" applyAlignment="1">
      <alignment horizontal="right" vertical="center" indent="1"/>
    </xf>
    <xf numFmtId="0" fontId="37" fillId="0" borderId="59" xfId="0" applyFont="1" applyBorder="1" applyAlignment="1">
      <alignment horizontal="left" vertical="center" wrapText="1"/>
    </xf>
    <xf numFmtId="0" fontId="22" fillId="0" borderId="252" xfId="0" applyFont="1" applyBorder="1" applyAlignment="1" applyProtection="1">
      <alignment horizontal="left" vertical="center" wrapText="1" indent="1"/>
      <protection locked="0"/>
    </xf>
    <xf numFmtId="0" fontId="22" fillId="0" borderId="253" xfId="0" applyFont="1" applyBorder="1" applyAlignment="1" applyProtection="1">
      <alignment horizontal="left" vertical="center" wrapText="1" indent="1"/>
      <protection locked="0"/>
    </xf>
    <xf numFmtId="3" fontId="22" fillId="0" borderId="253" xfId="0" applyNumberFormat="1" applyFont="1" applyBorder="1" applyAlignment="1" applyProtection="1">
      <alignment horizontal="right" indent="3"/>
      <protection locked="0"/>
    </xf>
    <xf numFmtId="3" fontId="22" fillId="0" borderId="239" xfId="0" applyNumberFormat="1" applyFont="1" applyBorder="1" applyAlignment="1" applyProtection="1">
      <alignment horizontal="right" indent="3"/>
      <protection locked="0"/>
    </xf>
    <xf numFmtId="0" fontId="22" fillId="0" borderId="271" xfId="0" applyFont="1" applyBorder="1" applyAlignment="1" applyProtection="1">
      <alignment horizontal="left" vertical="center" wrapText="1" indent="1"/>
      <protection locked="0"/>
    </xf>
    <xf numFmtId="0" fontId="22" fillId="0" borderId="272" xfId="0" applyFont="1" applyBorder="1" applyAlignment="1" applyProtection="1">
      <alignment horizontal="left" vertical="center" wrapText="1" indent="1"/>
      <protection locked="0"/>
    </xf>
    <xf numFmtId="3" fontId="22" fillId="0" borderId="272" xfId="0" applyNumberFormat="1" applyFont="1" applyBorder="1" applyAlignment="1" applyProtection="1">
      <alignment horizontal="right" indent="3"/>
      <protection locked="0"/>
    </xf>
    <xf numFmtId="3" fontId="22" fillId="0" borderId="233" xfId="0" applyNumberFormat="1" applyFont="1" applyBorder="1" applyAlignment="1" applyProtection="1">
      <alignment horizontal="right" indent="3"/>
      <protection locked="0"/>
    </xf>
    <xf numFmtId="3" fontId="18" fillId="0" borderId="236" xfId="0" applyNumberFormat="1" applyFont="1" applyBorder="1" applyAlignment="1" applyProtection="1">
      <alignment horizontal="right" vertical="center" indent="3"/>
      <protection locked="0"/>
    </xf>
    <xf numFmtId="3" fontId="18" fillId="0" borderId="273" xfId="0" applyNumberFormat="1" applyFont="1" applyBorder="1" applyAlignment="1" applyProtection="1">
      <alignment horizontal="right" vertical="center" indent="3"/>
      <protection locked="0"/>
    </xf>
    <xf numFmtId="0" fontId="16" fillId="0" borderId="0" xfId="0" applyFont="1" applyBorder="1" applyAlignment="1" applyProtection="1">
      <alignment horizontal="left" vertical="center" wrapText="1"/>
      <protection locked="0"/>
    </xf>
    <xf numFmtId="0" fontId="0" fillId="0" borderId="0" xfId="0" applyBorder="1" applyAlignment="1">
      <alignment horizontal="left" vertical="center" wrapText="1"/>
    </xf>
    <xf numFmtId="0" fontId="8" fillId="0" borderId="257" xfId="0" applyFont="1" applyBorder="1" applyAlignment="1" applyProtection="1">
      <alignment horizontal="center" vertical="center" wrapText="1"/>
      <protection locked="0"/>
    </xf>
    <xf numFmtId="0" fontId="0" fillId="0" borderId="267" xfId="0" applyBorder="1" applyAlignment="1"/>
    <xf numFmtId="0" fontId="0" fillId="0" borderId="328" xfId="0" applyBorder="1" applyAlignment="1"/>
    <xf numFmtId="0" fontId="0" fillId="0" borderId="329" xfId="0" applyBorder="1" applyAlignment="1"/>
    <xf numFmtId="0" fontId="0" fillId="0" borderId="0" xfId="0" applyBorder="1" applyAlignment="1"/>
    <xf numFmtId="0" fontId="0" fillId="0" borderId="330" xfId="0" applyBorder="1" applyAlignment="1"/>
    <xf numFmtId="0" fontId="0" fillId="0" borderId="279" xfId="0" applyBorder="1" applyAlignment="1"/>
    <xf numFmtId="0" fontId="0" fillId="0" borderId="280" xfId="0" applyBorder="1" applyAlignment="1"/>
    <xf numFmtId="0" fontId="0" fillId="0" borderId="331" xfId="0" applyBorder="1" applyAlignment="1"/>
    <xf numFmtId="3" fontId="8" fillId="0" borderId="332" xfId="0" applyNumberFormat="1" applyFont="1" applyBorder="1" applyAlignment="1" applyProtection="1">
      <alignment horizontal="center" vertical="center"/>
      <protection locked="0"/>
    </xf>
    <xf numFmtId="3" fontId="8" fillId="0" borderId="333" xfId="0" applyNumberFormat="1" applyFont="1" applyBorder="1" applyAlignment="1" applyProtection="1">
      <alignment horizontal="center" vertical="center"/>
      <protection locked="0"/>
    </xf>
    <xf numFmtId="3" fontId="8" fillId="0" borderId="334" xfId="0" applyNumberFormat="1" applyFont="1" applyBorder="1" applyAlignment="1" applyProtection="1">
      <alignment horizontal="center" vertical="center"/>
      <protection locked="0"/>
    </xf>
    <xf numFmtId="3" fontId="8" fillId="0" borderId="325" xfId="0" applyNumberFormat="1" applyFont="1" applyBorder="1" applyAlignment="1" applyProtection="1">
      <alignment horizontal="center" vertical="center"/>
      <protection locked="0"/>
    </xf>
    <xf numFmtId="3" fontId="8" fillId="0" borderId="326" xfId="0" applyNumberFormat="1" applyFont="1" applyBorder="1" applyAlignment="1" applyProtection="1">
      <alignment horizontal="center" vertical="center"/>
      <protection locked="0"/>
    </xf>
    <xf numFmtId="3" fontId="8" fillId="0" borderId="327" xfId="0" applyNumberFormat="1" applyFont="1" applyBorder="1" applyAlignment="1" applyProtection="1">
      <alignment horizontal="center" vertical="center"/>
      <protection locked="0"/>
    </xf>
    <xf numFmtId="3" fontId="8" fillId="0" borderId="337" xfId="0" applyNumberFormat="1" applyFont="1" applyBorder="1" applyAlignment="1" applyProtection="1">
      <alignment horizontal="center" vertical="center" wrapText="1"/>
      <protection locked="0"/>
    </xf>
    <xf numFmtId="3" fontId="8" fillId="0" borderId="335" xfId="0" applyNumberFormat="1" applyFont="1" applyBorder="1" applyAlignment="1" applyProtection="1">
      <alignment horizontal="center" vertical="center" wrapText="1"/>
      <protection locked="0"/>
    </xf>
    <xf numFmtId="3" fontId="8" fillId="0" borderId="336" xfId="0" applyNumberFormat="1" applyFont="1" applyBorder="1" applyAlignment="1" applyProtection="1">
      <alignment horizontal="center" vertical="center" wrapText="1"/>
      <protection locked="0"/>
    </xf>
    <xf numFmtId="3" fontId="8" fillId="0" borderId="332" xfId="0" applyNumberFormat="1" applyFont="1" applyBorder="1" applyAlignment="1" applyProtection="1">
      <alignment horizontal="center" vertical="center" wrapText="1"/>
      <protection locked="0"/>
    </xf>
    <xf numFmtId="3" fontId="8" fillId="0" borderId="333" xfId="0" applyNumberFormat="1" applyFont="1" applyBorder="1" applyAlignment="1" applyProtection="1">
      <alignment horizontal="center" vertical="center" wrapText="1"/>
      <protection locked="0"/>
    </xf>
    <xf numFmtId="3" fontId="8" fillId="0" borderId="334" xfId="0" applyNumberFormat="1" applyFont="1" applyBorder="1" applyAlignment="1" applyProtection="1">
      <alignment horizontal="center" vertical="center" wrapText="1"/>
      <protection locked="0"/>
    </xf>
    <xf numFmtId="0" fontId="22" fillId="0" borderId="269" xfId="0" applyFont="1" applyBorder="1" applyAlignment="1" applyProtection="1">
      <alignment horizontal="left" vertical="center" wrapText="1" indent="1"/>
      <protection locked="0"/>
    </xf>
    <xf numFmtId="0" fontId="22" fillId="0" borderId="270" xfId="0" applyFont="1" applyBorder="1" applyAlignment="1" applyProtection="1">
      <alignment horizontal="left" vertical="center" wrapText="1" indent="1"/>
      <protection locked="0"/>
    </xf>
    <xf numFmtId="3" fontId="22" fillId="0" borderId="270" xfId="0" applyNumberFormat="1" applyFont="1" applyBorder="1" applyAlignment="1" applyProtection="1">
      <alignment horizontal="right" indent="3"/>
      <protection locked="0"/>
    </xf>
    <xf numFmtId="3" fontId="22" fillId="0" borderId="247" xfId="0" applyNumberFormat="1" applyFont="1" applyBorder="1" applyAlignment="1" applyProtection="1">
      <alignment horizontal="right" indent="3"/>
      <protection locked="0"/>
    </xf>
    <xf numFmtId="3" fontId="18" fillId="0" borderId="263" xfId="0" applyNumberFormat="1" applyFont="1" applyBorder="1" applyAlignment="1" applyProtection="1">
      <alignment horizontal="right" vertical="center" indent="3"/>
      <protection locked="0"/>
    </xf>
    <xf numFmtId="3" fontId="18" fillId="0" borderId="264" xfId="0" applyNumberFormat="1" applyFont="1" applyBorder="1" applyAlignment="1" applyProtection="1">
      <alignment horizontal="right" vertical="center" indent="3"/>
      <protection locked="0"/>
    </xf>
    <xf numFmtId="0" fontId="16" fillId="0" borderId="6" xfId="0" applyFont="1" applyBorder="1" applyAlignment="1" applyProtection="1">
      <alignment horizontal="left" vertical="center" wrapText="1"/>
      <protection locked="0"/>
    </xf>
    <xf numFmtId="0" fontId="0" fillId="0" borderId="6" xfId="0" applyBorder="1" applyAlignment="1">
      <alignment horizontal="left" vertical="center" wrapText="1"/>
    </xf>
    <xf numFmtId="3" fontId="22" fillId="0" borderId="170" xfId="0" applyNumberFormat="1" applyFont="1" applyBorder="1" applyAlignment="1" applyProtection="1">
      <alignment horizontal="right" vertical="center" indent="1"/>
      <protection hidden="1"/>
    </xf>
    <xf numFmtId="3" fontId="22" fillId="0" borderId="180" xfId="0" applyNumberFormat="1" applyFont="1" applyBorder="1" applyAlignment="1" applyProtection="1">
      <alignment horizontal="right" vertical="center" indent="1"/>
      <protection hidden="1"/>
    </xf>
    <xf numFmtId="3" fontId="22" fillId="0" borderId="166" xfId="0" applyNumberFormat="1" applyFont="1" applyBorder="1" applyAlignment="1" applyProtection="1">
      <alignment horizontal="right" vertical="center" indent="1"/>
      <protection hidden="1"/>
    </xf>
    <xf numFmtId="0" fontId="16" fillId="0" borderId="81" xfId="0" applyFont="1" applyBorder="1" applyAlignment="1" applyProtection="1">
      <alignment horizontal="left" vertical="center" wrapText="1"/>
      <protection locked="0"/>
    </xf>
    <xf numFmtId="3" fontId="18" fillId="0" borderId="161" xfId="0" applyNumberFormat="1" applyFont="1" applyBorder="1" applyAlignment="1" applyProtection="1">
      <alignment horizontal="right" vertical="center" indent="1"/>
      <protection locked="0"/>
    </xf>
    <xf numFmtId="3" fontId="18" fillId="0" borderId="49" xfId="0" applyNumberFormat="1" applyFont="1" applyBorder="1" applyAlignment="1" applyProtection="1">
      <alignment horizontal="right" vertical="center" indent="1"/>
      <protection locked="0"/>
    </xf>
    <xf numFmtId="3" fontId="18" fillId="0" borderId="189" xfId="0" applyNumberFormat="1" applyFont="1" applyBorder="1" applyAlignment="1" applyProtection="1">
      <alignment horizontal="right" vertical="center" indent="1"/>
      <protection locked="0"/>
    </xf>
    <xf numFmtId="3" fontId="18" fillId="0" borderId="190" xfId="0" applyNumberFormat="1" applyFont="1" applyBorder="1" applyAlignment="1" applyProtection="1">
      <alignment horizontal="right" vertical="center" indent="1"/>
      <protection locked="0"/>
    </xf>
    <xf numFmtId="0" fontId="8" fillId="0" borderId="196" xfId="0" applyFont="1" applyBorder="1" applyAlignment="1" applyProtection="1">
      <alignment horizontal="center" vertical="center"/>
      <protection locked="0"/>
    </xf>
    <xf numFmtId="0" fontId="8" fillId="0" borderId="109" xfId="0" applyFont="1" applyBorder="1" applyAlignment="1" applyProtection="1">
      <alignment horizontal="center" vertical="center"/>
      <protection locked="0"/>
    </xf>
    <xf numFmtId="0" fontId="8" fillId="0" borderId="210" xfId="0" applyFont="1" applyBorder="1" applyAlignment="1" applyProtection="1">
      <alignment horizontal="center" vertical="center"/>
      <protection locked="0"/>
    </xf>
    <xf numFmtId="0" fontId="8" fillId="0" borderId="209" xfId="0" applyFont="1" applyBorder="1" applyAlignment="1" applyProtection="1">
      <alignment horizontal="center" vertical="center"/>
      <protection locked="0"/>
    </xf>
    <xf numFmtId="0" fontId="8" fillId="0" borderId="208" xfId="0" applyFont="1" applyBorder="1" applyAlignment="1" applyProtection="1">
      <alignment horizontal="center" vertical="center" wrapText="1"/>
      <protection locked="0"/>
    </xf>
    <xf numFmtId="3" fontId="22" fillId="0" borderId="152" xfId="0" applyNumberFormat="1" applyFont="1" applyBorder="1" applyAlignment="1" applyProtection="1">
      <alignment horizontal="right" vertical="center" indent="1"/>
      <protection locked="0"/>
    </xf>
    <xf numFmtId="3" fontId="22" fillId="0" borderId="72" xfId="0" applyNumberFormat="1" applyFont="1" applyBorder="1" applyAlignment="1" applyProtection="1">
      <alignment horizontal="right" vertical="center" indent="1"/>
      <protection locked="0"/>
    </xf>
    <xf numFmtId="3" fontId="22" fillId="0" borderId="181" xfId="0" applyNumberFormat="1" applyFont="1" applyBorder="1" applyAlignment="1" applyProtection="1">
      <alignment horizontal="right" vertical="center" indent="1"/>
      <protection locked="0"/>
    </xf>
    <xf numFmtId="3" fontId="22" fillId="0" borderId="167" xfId="0" applyNumberFormat="1" applyFont="1" applyBorder="1" applyAlignment="1" applyProtection="1">
      <alignment horizontal="right" vertical="center" indent="1"/>
      <protection locked="0"/>
    </xf>
    <xf numFmtId="3" fontId="18" fillId="0" borderId="48" xfId="0" applyNumberFormat="1" applyFont="1" applyBorder="1" applyAlignment="1" applyProtection="1">
      <alignment horizontal="right" vertical="center" indent="1"/>
      <protection locked="0"/>
    </xf>
    <xf numFmtId="0" fontId="16" fillId="0" borderId="186" xfId="0" applyFont="1" applyBorder="1" applyAlignment="1" applyProtection="1">
      <alignment horizontal="left" vertical="center" wrapText="1"/>
      <protection locked="0"/>
    </xf>
    <xf numFmtId="0" fontId="16" fillId="0" borderId="128" xfId="0" applyFont="1" applyBorder="1" applyAlignment="1" applyProtection="1">
      <alignment horizontal="left" vertical="center" wrapText="1"/>
      <protection locked="0"/>
    </xf>
    <xf numFmtId="0" fontId="16" fillId="0" borderId="80" xfId="0" applyFont="1" applyBorder="1" applyAlignment="1" applyProtection="1">
      <alignment horizontal="left" vertical="center" wrapText="1"/>
      <protection locked="0"/>
    </xf>
    <xf numFmtId="3" fontId="18" fillId="0" borderId="53" xfId="0" applyNumberFormat="1" applyFont="1" applyBorder="1" applyAlignment="1" applyProtection="1">
      <alignment horizontal="right" vertical="center" indent="1"/>
      <protection locked="0"/>
    </xf>
    <xf numFmtId="3" fontId="18" fillId="0" borderId="55" xfId="0" applyNumberFormat="1" applyFont="1" applyBorder="1" applyAlignment="1" applyProtection="1">
      <alignment horizontal="right" vertical="center" indent="1"/>
      <protection locked="0"/>
    </xf>
    <xf numFmtId="3" fontId="18" fillId="0" borderId="191" xfId="0" applyNumberFormat="1" applyFont="1" applyBorder="1" applyAlignment="1" applyProtection="1">
      <alignment horizontal="right" vertical="center" indent="1"/>
      <protection locked="0"/>
    </xf>
    <xf numFmtId="0" fontId="16" fillId="0" borderId="110" xfId="0" applyFont="1" applyBorder="1" applyAlignment="1" applyProtection="1">
      <alignment horizontal="left" vertical="center" wrapText="1"/>
      <protection locked="0"/>
    </xf>
    <xf numFmtId="3" fontId="18" fillId="0" borderId="110" xfId="0" applyNumberFormat="1" applyFont="1" applyBorder="1" applyAlignment="1" applyProtection="1">
      <alignment horizontal="right" vertical="center" indent="1"/>
      <protection locked="0"/>
    </xf>
    <xf numFmtId="3" fontId="18" fillId="0" borderId="9" xfId="0" applyNumberFormat="1" applyFont="1" applyBorder="1" applyAlignment="1" applyProtection="1">
      <alignment horizontal="right" vertical="center" indent="1"/>
      <protection locked="0"/>
    </xf>
    <xf numFmtId="3" fontId="18" fillId="0" borderId="178" xfId="0" applyNumberFormat="1" applyFont="1" applyBorder="1" applyAlignment="1" applyProtection="1">
      <alignment horizontal="right" vertical="center" indent="1"/>
      <protection locked="0"/>
    </xf>
    <xf numFmtId="3" fontId="18" fillId="0" borderId="185" xfId="0" applyNumberFormat="1" applyFont="1" applyBorder="1" applyAlignment="1" applyProtection="1">
      <alignment horizontal="right" vertical="center" indent="1"/>
      <protection locked="0"/>
    </xf>
    <xf numFmtId="0" fontId="17" fillId="0" borderId="149" xfId="0" applyFont="1" applyBorder="1" applyAlignment="1" applyProtection="1">
      <alignment horizontal="left" vertical="center" wrapText="1"/>
      <protection locked="0"/>
    </xf>
    <xf numFmtId="0" fontId="17" fillId="0" borderId="150" xfId="0" applyFont="1" applyBorder="1" applyAlignment="1" applyProtection="1">
      <alignment horizontal="left" vertical="center" wrapText="1"/>
      <protection locked="0"/>
    </xf>
    <xf numFmtId="0" fontId="17" fillId="0" borderId="142" xfId="0" applyFont="1" applyBorder="1" applyAlignment="1" applyProtection="1">
      <alignment horizontal="left" vertical="center" wrapText="1"/>
      <protection locked="0"/>
    </xf>
    <xf numFmtId="3" fontId="22" fillId="0" borderId="152" xfId="0" applyNumberFormat="1" applyFont="1" applyBorder="1" applyAlignment="1" applyProtection="1">
      <alignment horizontal="right" vertical="center" indent="1"/>
      <protection hidden="1"/>
    </xf>
    <xf numFmtId="3" fontId="22" fillId="0" borderId="72" xfId="0" applyNumberFormat="1" applyFont="1" applyBorder="1" applyAlignment="1" applyProtection="1">
      <alignment horizontal="right" vertical="center" indent="1"/>
      <protection hidden="1"/>
    </xf>
    <xf numFmtId="3" fontId="22" fillId="0" borderId="3" xfId="0" applyNumberFormat="1" applyFont="1" applyBorder="1" applyAlignment="1" applyProtection="1">
      <alignment horizontal="right" vertical="center" indent="1"/>
      <protection locked="0"/>
    </xf>
    <xf numFmtId="3" fontId="22" fillId="0" borderId="64" xfId="0" applyNumberFormat="1" applyFont="1" applyBorder="1" applyAlignment="1" applyProtection="1">
      <alignment horizontal="right" vertical="center" indent="1"/>
      <protection locked="0"/>
    </xf>
    <xf numFmtId="3" fontId="22" fillId="0" borderId="225" xfId="0" applyNumberFormat="1" applyFont="1" applyBorder="1" applyAlignment="1" applyProtection="1">
      <alignment horizontal="right" vertical="center" indent="1"/>
      <protection locked="0"/>
    </xf>
    <xf numFmtId="0" fontId="8" fillId="0" borderId="142" xfId="0" applyFont="1" applyBorder="1" applyAlignment="1" applyProtection="1">
      <alignment horizontal="center" vertical="center" wrapText="1"/>
      <protection locked="0"/>
    </xf>
    <xf numFmtId="3" fontId="18" fillId="0" borderId="42" xfId="0" applyNumberFormat="1" applyFont="1" applyBorder="1" applyAlignment="1" applyProtection="1">
      <alignment horizontal="right" vertical="center" indent="1"/>
      <protection locked="0"/>
    </xf>
    <xf numFmtId="0" fontId="16" fillId="0" borderId="77" xfId="0" applyFont="1" applyBorder="1" applyAlignment="1" applyProtection="1">
      <alignment horizontal="left" vertical="center" wrapText="1"/>
      <protection locked="0"/>
    </xf>
    <xf numFmtId="3" fontId="18" fillId="0" borderId="23" xfId="0" applyNumberFormat="1" applyFont="1" applyBorder="1" applyAlignment="1" applyProtection="1">
      <alignment horizontal="right" vertical="center" indent="1"/>
      <protection locked="0"/>
    </xf>
    <xf numFmtId="0" fontId="17" fillId="3" borderId="11" xfId="0" applyFont="1" applyFill="1" applyBorder="1" applyAlignment="1" applyProtection="1">
      <alignment horizontal="left" vertical="center" wrapText="1"/>
      <protection locked="0"/>
    </xf>
    <xf numFmtId="0" fontId="17" fillId="3" borderId="152" xfId="0" applyFont="1" applyFill="1" applyBorder="1" applyAlignment="1" applyProtection="1">
      <alignment horizontal="left" vertical="center" wrapText="1"/>
      <protection locked="0"/>
    </xf>
    <xf numFmtId="0" fontId="17" fillId="3" borderId="3" xfId="0" applyFont="1" applyFill="1" applyBorder="1" applyAlignment="1" applyProtection="1">
      <alignment horizontal="left" vertical="center" wrapText="1"/>
      <protection locked="0"/>
    </xf>
    <xf numFmtId="3" fontId="22" fillId="3" borderId="152" xfId="0" applyNumberFormat="1" applyFont="1" applyFill="1" applyBorder="1" applyAlignment="1" applyProtection="1">
      <alignment horizontal="right" vertical="center" indent="1"/>
      <protection hidden="1"/>
    </xf>
    <xf numFmtId="3" fontId="22" fillId="3" borderId="72" xfId="0" applyNumberFormat="1" applyFont="1" applyFill="1" applyBorder="1" applyAlignment="1" applyProtection="1">
      <alignment horizontal="right" vertical="center" indent="1"/>
      <protection hidden="1"/>
    </xf>
    <xf numFmtId="3" fontId="22" fillId="3" borderId="181" xfId="0" applyNumberFormat="1" applyFont="1" applyFill="1" applyBorder="1" applyAlignment="1" applyProtection="1">
      <alignment horizontal="right" vertical="center" indent="1"/>
      <protection hidden="1"/>
    </xf>
    <xf numFmtId="3" fontId="22" fillId="3" borderId="167" xfId="0" applyNumberFormat="1" applyFont="1" applyFill="1" applyBorder="1" applyAlignment="1" applyProtection="1">
      <alignment horizontal="right" vertical="center" indent="1"/>
      <protection hidden="1"/>
    </xf>
    <xf numFmtId="0" fontId="16" fillId="3" borderId="160" xfId="0" applyFont="1" applyFill="1" applyBorder="1" applyAlignment="1" applyProtection="1">
      <alignment horizontal="left" vertical="center" wrapText="1"/>
      <protection locked="0"/>
    </xf>
    <xf numFmtId="0" fontId="16" fillId="3" borderId="161" xfId="0" applyFont="1" applyFill="1" applyBorder="1" applyAlignment="1" applyProtection="1">
      <alignment horizontal="left" vertical="center" wrapText="1"/>
      <protection locked="0"/>
    </xf>
    <xf numFmtId="0" fontId="16" fillId="3" borderId="81" xfId="0" applyFont="1" applyFill="1" applyBorder="1" applyAlignment="1" applyProtection="1">
      <alignment horizontal="left" vertical="center" wrapText="1"/>
      <protection locked="0"/>
    </xf>
    <xf numFmtId="3" fontId="18" fillId="3" borderId="161" xfId="0" applyNumberFormat="1" applyFont="1" applyFill="1" applyBorder="1" applyAlignment="1" applyProtection="1">
      <alignment horizontal="right" vertical="center" indent="1"/>
      <protection locked="0"/>
    </xf>
    <xf numFmtId="3" fontId="18" fillId="3" borderId="49" xfId="0" applyNumberFormat="1" applyFont="1" applyFill="1" applyBorder="1" applyAlignment="1" applyProtection="1">
      <alignment horizontal="right" vertical="center" indent="1"/>
      <protection locked="0"/>
    </xf>
    <xf numFmtId="3" fontId="18" fillId="3" borderId="189" xfId="0" applyNumberFormat="1" applyFont="1" applyFill="1" applyBorder="1" applyAlignment="1" applyProtection="1">
      <alignment horizontal="right" vertical="center" indent="1"/>
      <protection locked="0"/>
    </xf>
    <xf numFmtId="3" fontId="18" fillId="3" borderId="190" xfId="0" applyNumberFormat="1" applyFont="1" applyFill="1" applyBorder="1" applyAlignment="1" applyProtection="1">
      <alignment horizontal="right" vertical="center" indent="1"/>
      <protection locked="0"/>
    </xf>
    <xf numFmtId="0" fontId="16" fillId="0" borderId="186" xfId="0" applyFont="1" applyBorder="1" applyAlignment="1" applyProtection="1">
      <alignment horizontal="left" vertical="center"/>
      <protection locked="0"/>
    </xf>
    <xf numFmtId="0" fontId="16" fillId="0" borderId="128" xfId="0" applyFont="1" applyBorder="1" applyAlignment="1" applyProtection="1">
      <alignment horizontal="left" vertical="center"/>
      <protection locked="0"/>
    </xf>
    <xf numFmtId="0" fontId="16" fillId="0" borderId="80" xfId="0" applyFont="1" applyBorder="1" applyAlignment="1" applyProtection="1">
      <alignment horizontal="left" vertical="center"/>
      <protection locked="0"/>
    </xf>
    <xf numFmtId="3" fontId="22" fillId="0" borderId="128" xfId="0" applyNumberFormat="1" applyFont="1" applyBorder="1" applyAlignment="1" applyProtection="1">
      <alignment horizontal="right" vertical="top" indent="3"/>
      <protection hidden="1"/>
    </xf>
    <xf numFmtId="3" fontId="22" fillId="0" borderId="80" xfId="0" applyNumberFormat="1" applyFont="1" applyBorder="1" applyAlignment="1" applyProtection="1">
      <alignment horizontal="right" vertical="top" indent="3"/>
      <protection hidden="1"/>
    </xf>
    <xf numFmtId="3" fontId="22" fillId="0" borderId="55" xfId="0" applyNumberFormat="1" applyFont="1" applyBorder="1" applyAlignment="1" applyProtection="1">
      <alignment horizontal="right" vertical="top" indent="3"/>
      <protection hidden="1"/>
    </xf>
    <xf numFmtId="3" fontId="22" fillId="0" borderId="191" xfId="0" applyNumberFormat="1" applyFont="1" applyBorder="1" applyAlignment="1" applyProtection="1">
      <alignment horizontal="right" vertical="top" indent="3"/>
      <protection hidden="1"/>
    </xf>
    <xf numFmtId="3" fontId="18" fillId="0" borderId="82" xfId="0" applyNumberFormat="1" applyFont="1" applyBorder="1" applyAlignment="1" applyProtection="1">
      <alignment horizontal="right" vertical="top" indent="3"/>
      <protection locked="0"/>
    </xf>
    <xf numFmtId="3" fontId="18" fillId="0" borderId="92" xfId="0" applyNumberFormat="1" applyFont="1" applyBorder="1" applyAlignment="1" applyProtection="1">
      <alignment horizontal="right" vertical="top" indent="3"/>
      <protection locked="0"/>
    </xf>
    <xf numFmtId="3" fontId="18" fillId="0" borderId="224" xfId="0" applyNumberFormat="1" applyFont="1" applyBorder="1" applyAlignment="1" applyProtection="1">
      <alignment horizontal="right" vertical="top" indent="3"/>
      <protection locked="0"/>
    </xf>
    <xf numFmtId="3" fontId="18" fillId="0" borderId="55" xfId="0" applyNumberFormat="1" applyFont="1" applyBorder="1" applyAlignment="1" applyProtection="1">
      <alignment horizontal="right" vertical="top" indent="3"/>
      <protection locked="0"/>
    </xf>
    <xf numFmtId="3" fontId="18" fillId="0" borderId="128" xfId="0" applyNumberFormat="1" applyFont="1" applyBorder="1" applyAlignment="1" applyProtection="1">
      <alignment horizontal="right" vertical="top" indent="3"/>
      <protection locked="0"/>
    </xf>
    <xf numFmtId="3" fontId="18" fillId="0" borderId="191" xfId="0" applyNumberFormat="1" applyFont="1" applyBorder="1" applyAlignment="1" applyProtection="1">
      <alignment horizontal="right" vertical="top" indent="3"/>
      <protection locked="0"/>
    </xf>
    <xf numFmtId="0" fontId="16" fillId="0" borderId="78" xfId="0" applyFont="1" applyBorder="1" applyAlignment="1" applyProtection="1">
      <alignment horizontal="left" vertical="center"/>
      <protection locked="0"/>
    </xf>
    <xf numFmtId="3" fontId="18" fillId="0" borderId="100" xfId="0" applyNumberFormat="1" applyFont="1" applyBorder="1" applyAlignment="1" applyProtection="1">
      <alignment horizontal="right" vertical="top" indent="3"/>
      <protection locked="0"/>
    </xf>
    <xf numFmtId="3" fontId="18" fillId="0" borderId="78" xfId="0" applyNumberFormat="1" applyFont="1" applyBorder="1" applyAlignment="1" applyProtection="1">
      <alignment horizontal="right" vertical="top" indent="3"/>
      <protection locked="0"/>
    </xf>
    <xf numFmtId="3" fontId="18" fillId="0" borderId="59" xfId="0" applyNumberFormat="1" applyFont="1" applyBorder="1" applyAlignment="1" applyProtection="1">
      <alignment horizontal="right" vertical="top" indent="3"/>
      <protection locked="0"/>
    </xf>
    <xf numFmtId="3" fontId="18" fillId="0" borderId="101" xfId="0" applyNumberFormat="1" applyFont="1" applyBorder="1" applyAlignment="1" applyProtection="1">
      <alignment horizontal="right" vertical="top" indent="3"/>
      <protection locked="0"/>
    </xf>
    <xf numFmtId="0" fontId="16" fillId="0" borderId="79" xfId="0" applyFont="1" applyBorder="1" applyAlignment="1" applyProtection="1">
      <alignment horizontal="left" vertical="center"/>
      <protection locked="0"/>
    </xf>
    <xf numFmtId="3" fontId="18" fillId="0" borderId="36" xfId="0" applyNumberFormat="1" applyFont="1" applyBorder="1" applyAlignment="1" applyProtection="1">
      <alignment horizontal="right" vertical="top" indent="3"/>
      <protection locked="0"/>
    </xf>
    <xf numFmtId="3" fontId="18" fillId="0" borderId="79" xfId="0" applyNumberFormat="1" applyFont="1" applyBorder="1" applyAlignment="1" applyProtection="1">
      <alignment horizontal="right" vertical="top" indent="3"/>
      <protection locked="0"/>
    </xf>
    <xf numFmtId="3" fontId="18" fillId="0" borderId="187" xfId="0" applyNumberFormat="1" applyFont="1" applyBorder="1" applyAlignment="1" applyProtection="1">
      <alignment horizontal="right" vertical="top" indent="3"/>
      <protection locked="0"/>
    </xf>
    <xf numFmtId="3" fontId="18" fillId="0" borderId="188" xfId="0" applyNumberFormat="1" applyFont="1" applyBorder="1" applyAlignment="1" applyProtection="1">
      <alignment horizontal="right" vertical="top" indent="3"/>
      <protection locked="0"/>
    </xf>
    <xf numFmtId="0" fontId="17" fillId="0" borderId="131" xfId="0" applyFont="1" applyBorder="1" applyAlignment="1" applyProtection="1">
      <alignment horizontal="left" vertical="center"/>
      <protection locked="0"/>
    </xf>
    <xf numFmtId="0" fontId="17" fillId="0" borderId="132" xfId="0" applyFont="1" applyBorder="1" applyAlignment="1" applyProtection="1">
      <alignment horizontal="left" vertical="center"/>
      <protection locked="0"/>
    </xf>
    <xf numFmtId="3" fontId="22" fillId="0" borderId="173" xfId="0" applyNumberFormat="1" applyFont="1" applyBorder="1" applyAlignment="1" applyProtection="1">
      <alignment horizontal="right" vertical="top" indent="3"/>
      <protection locked="0"/>
    </xf>
    <xf numFmtId="3" fontId="22" fillId="0" borderId="132" xfId="0" applyNumberFormat="1" applyFont="1" applyBorder="1" applyAlignment="1" applyProtection="1">
      <alignment horizontal="right" vertical="top" indent="3"/>
      <protection locked="0"/>
    </xf>
    <xf numFmtId="3" fontId="22" fillId="0" borderId="32" xfId="0" applyNumberFormat="1" applyFont="1" applyBorder="1" applyAlignment="1" applyProtection="1">
      <alignment horizontal="right" vertical="top" indent="3"/>
      <protection locked="0"/>
    </xf>
    <xf numFmtId="3" fontId="22" fillId="0" borderId="133" xfId="0" applyNumberFormat="1" applyFont="1" applyBorder="1" applyAlignment="1" applyProtection="1">
      <alignment horizontal="right" vertical="top" indent="3"/>
      <protection locked="0"/>
    </xf>
    <xf numFmtId="3" fontId="18" fillId="0" borderId="161" xfId="0" applyNumberFormat="1" applyFont="1" applyBorder="1" applyAlignment="1" applyProtection="1">
      <alignment horizontal="right" vertical="center" indent="3"/>
      <protection locked="0"/>
    </xf>
    <xf numFmtId="3" fontId="18" fillId="0" borderId="81" xfId="0" applyNumberFormat="1" applyFont="1" applyBorder="1" applyAlignment="1" applyProtection="1">
      <alignment horizontal="right" vertical="center" indent="3"/>
      <protection locked="0"/>
    </xf>
    <xf numFmtId="3" fontId="18" fillId="0" borderId="189" xfId="0" applyNumberFormat="1" applyFont="1" applyBorder="1" applyAlignment="1" applyProtection="1">
      <alignment horizontal="right" vertical="center" indent="3"/>
      <protection locked="0"/>
    </xf>
    <xf numFmtId="3" fontId="18" fillId="0" borderId="190" xfId="0" applyNumberFormat="1" applyFont="1" applyBorder="1" applyAlignment="1" applyProtection="1">
      <alignment horizontal="right" vertical="center" indent="3"/>
      <protection locked="0"/>
    </xf>
    <xf numFmtId="0" fontId="22" fillId="0" borderId="154" xfId="0" applyFont="1" applyBorder="1" applyAlignment="1" applyProtection="1">
      <alignment horizontal="left" vertical="center" indent="1"/>
      <protection locked="0"/>
    </xf>
    <xf numFmtId="0" fontId="22" fillId="0" borderId="73" xfId="0" applyFont="1" applyBorder="1" applyAlignment="1" applyProtection="1">
      <alignment horizontal="left" vertical="center" indent="1"/>
      <protection locked="0"/>
    </xf>
    <xf numFmtId="0" fontId="22" fillId="0" borderId="74" xfId="0" applyFont="1" applyBorder="1" applyAlignment="1" applyProtection="1">
      <alignment horizontal="left" vertical="center" indent="1"/>
      <protection locked="0"/>
    </xf>
    <xf numFmtId="0" fontId="18" fillId="0" borderId="73" xfId="0" applyFont="1" applyBorder="1" applyAlignment="1" applyProtection="1">
      <alignment horizontal="right" vertical="center" indent="1"/>
      <protection locked="0"/>
    </xf>
    <xf numFmtId="0" fontId="18" fillId="0" borderId="48" xfId="0" applyFont="1" applyBorder="1" applyAlignment="1" applyProtection="1">
      <alignment horizontal="right" vertical="center" indent="1"/>
      <protection locked="0"/>
    </xf>
    <xf numFmtId="164" fontId="18" fillId="0" borderId="54" xfId="0" applyNumberFormat="1" applyFont="1" applyBorder="1" applyAlignment="1" applyProtection="1">
      <alignment horizontal="right" vertical="top" indent="1"/>
      <protection locked="0"/>
    </xf>
    <xf numFmtId="164" fontId="18" fillId="0" borderId="74" xfId="0" applyNumberFormat="1" applyFont="1" applyBorder="1" applyAlignment="1" applyProtection="1">
      <alignment horizontal="right" vertical="top" indent="1"/>
      <protection locked="0"/>
    </xf>
    <xf numFmtId="0" fontId="22" fillId="0" borderId="15" xfId="0" applyFont="1" applyBorder="1" applyAlignment="1" applyProtection="1">
      <alignment horizontal="left" vertical="center" indent="1"/>
      <protection locked="0"/>
    </xf>
    <xf numFmtId="0" fontId="22" fillId="0" borderId="39" xfId="0" applyFont="1" applyBorder="1" applyAlignment="1" applyProtection="1">
      <alignment horizontal="left" vertical="center" indent="1"/>
      <protection locked="0"/>
    </xf>
    <xf numFmtId="0" fontId="22" fillId="0" borderId="77" xfId="0" applyFont="1" applyBorder="1" applyAlignment="1" applyProtection="1">
      <alignment horizontal="left" vertical="center" indent="1"/>
      <protection locked="0"/>
    </xf>
    <xf numFmtId="0" fontId="18" fillId="0" borderId="39" xfId="0" applyFont="1" applyBorder="1" applyAlignment="1" applyProtection="1">
      <alignment horizontal="right" vertical="center" indent="1"/>
      <protection locked="0"/>
    </xf>
    <xf numFmtId="0" fontId="18" fillId="0" borderId="23" xfId="0" applyFont="1" applyBorder="1" applyAlignment="1" applyProtection="1">
      <alignment horizontal="right" vertical="center" indent="1"/>
      <protection locked="0"/>
    </xf>
    <xf numFmtId="164" fontId="18" fillId="0" borderId="57" xfId="0" applyNumberFormat="1" applyFont="1" applyBorder="1" applyAlignment="1" applyProtection="1">
      <alignment horizontal="right" vertical="top" indent="1"/>
      <protection locked="0"/>
    </xf>
    <xf numFmtId="164" fontId="18" fillId="0" borderId="77" xfId="0" applyNumberFormat="1" applyFont="1" applyBorder="1" applyAlignment="1" applyProtection="1">
      <alignment horizontal="right" vertical="top" indent="1"/>
      <protection locked="0"/>
    </xf>
    <xf numFmtId="0" fontId="17" fillId="0" borderId="149" xfId="0" applyFont="1" applyBorder="1" applyAlignment="1" applyProtection="1">
      <alignment horizontal="center" vertical="center"/>
      <protection locked="0"/>
    </xf>
    <xf numFmtId="0" fontId="17" fillId="0" borderId="147" xfId="0" applyFont="1" applyBorder="1" applyAlignment="1" applyProtection="1">
      <alignment horizontal="center" vertical="center"/>
      <protection locked="0"/>
    </xf>
    <xf numFmtId="0" fontId="17" fillId="0" borderId="148" xfId="0" applyFont="1" applyBorder="1" applyAlignment="1" applyProtection="1">
      <alignment horizontal="center" vertical="center"/>
      <protection locked="0"/>
    </xf>
    <xf numFmtId="0" fontId="17" fillId="0" borderId="107" xfId="0" applyFont="1" applyBorder="1" applyAlignment="1" applyProtection="1">
      <alignment horizontal="left" vertical="center"/>
      <protection locked="0"/>
    </xf>
    <xf numFmtId="3" fontId="22" fillId="0" borderId="77" xfId="0" applyNumberFormat="1" applyFont="1" applyBorder="1" applyAlignment="1" applyProtection="1">
      <alignment horizontal="right" vertical="top" indent="3"/>
      <protection hidden="1"/>
    </xf>
    <xf numFmtId="3" fontId="22" fillId="0" borderId="6" xfId="0" applyNumberFormat="1" applyFont="1" applyBorder="1" applyAlignment="1" applyProtection="1">
      <alignment horizontal="right" vertical="top" indent="3"/>
      <protection hidden="1"/>
    </xf>
    <xf numFmtId="3" fontId="22" fillId="0" borderId="7" xfId="0" applyNumberFormat="1" applyFont="1" applyBorder="1" applyAlignment="1" applyProtection="1">
      <alignment horizontal="right" vertical="top" indent="3"/>
      <protection hidden="1"/>
    </xf>
    <xf numFmtId="3" fontId="22" fillId="0" borderId="183" xfId="0" applyNumberFormat="1" applyFont="1" applyBorder="1" applyAlignment="1" applyProtection="1">
      <alignment horizontal="right" vertical="top" indent="3"/>
      <protection hidden="1"/>
    </xf>
    <xf numFmtId="0" fontId="16" fillId="0" borderId="135" xfId="0" applyFont="1" applyBorder="1" applyAlignment="1" applyProtection="1">
      <alignment horizontal="center" vertical="center" wrapText="1"/>
      <protection locked="0"/>
    </xf>
    <xf numFmtId="0" fontId="16" fillId="0" borderId="52" xfId="0" applyFont="1" applyBorder="1" applyAlignment="1" applyProtection="1">
      <alignment horizontal="center" vertical="center" wrapText="1"/>
      <protection locked="0"/>
    </xf>
    <xf numFmtId="0" fontId="16" fillId="0" borderId="31" xfId="0" applyFont="1" applyBorder="1" applyAlignment="1" applyProtection="1">
      <alignment horizontal="center" vertical="center" wrapText="1"/>
      <protection locked="0"/>
    </xf>
    <xf numFmtId="0" fontId="16" fillId="0" borderId="49" xfId="0" applyFont="1" applyBorder="1" applyAlignment="1" applyProtection="1">
      <alignment horizontal="center" vertical="center" wrapText="1"/>
      <protection locked="0"/>
    </xf>
    <xf numFmtId="0" fontId="16" fillId="0" borderId="44"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0" fontId="16" fillId="0" borderId="136" xfId="0" applyFont="1" applyBorder="1" applyAlignment="1" applyProtection="1">
      <alignment horizontal="center" vertical="center" wrapText="1"/>
      <protection locked="0"/>
    </xf>
    <xf numFmtId="0" fontId="16" fillId="0" borderId="88" xfId="0" applyFont="1" applyBorder="1" applyAlignment="1" applyProtection="1">
      <alignment horizontal="center" vertical="center" wrapText="1"/>
      <protection locked="0"/>
    </xf>
    <xf numFmtId="0" fontId="16" fillId="0" borderId="137" xfId="0" applyFont="1" applyBorder="1" applyAlignment="1" applyProtection="1">
      <alignment horizontal="center" vertical="center" wrapText="1"/>
      <protection locked="0"/>
    </xf>
    <xf numFmtId="0" fontId="16" fillId="0" borderId="87" xfId="0" applyFont="1" applyBorder="1" applyAlignment="1" applyProtection="1">
      <alignment horizontal="center" vertical="center" wrapText="1"/>
      <protection locked="0"/>
    </xf>
    <xf numFmtId="0" fontId="16" fillId="0" borderId="138" xfId="0" applyFont="1" applyBorder="1" applyAlignment="1" applyProtection="1">
      <alignment horizontal="center" vertical="center" wrapText="1"/>
      <protection locked="0"/>
    </xf>
    <xf numFmtId="0" fontId="22" fillId="0" borderId="131" xfId="0" applyFont="1" applyBorder="1" applyAlignment="1" applyProtection="1">
      <alignment horizontal="left"/>
      <protection locked="0"/>
    </xf>
    <xf numFmtId="0" fontId="22" fillId="0" borderId="132" xfId="0" applyFont="1" applyBorder="1" applyAlignment="1" applyProtection="1">
      <alignment horizontal="left"/>
      <protection locked="0"/>
    </xf>
    <xf numFmtId="0" fontId="22" fillId="0" borderId="133" xfId="0" applyFont="1" applyBorder="1" applyAlignment="1" applyProtection="1">
      <alignment horizontal="left"/>
      <protection locked="0"/>
    </xf>
    <xf numFmtId="0" fontId="35" fillId="0" borderId="119" xfId="0" applyFont="1" applyBorder="1" applyAlignment="1" applyProtection="1">
      <alignment horizontal="left" vertical="center"/>
      <protection locked="0"/>
    </xf>
    <xf numFmtId="0" fontId="35" fillId="0" borderId="120" xfId="0" applyFont="1" applyBorder="1" applyAlignment="1" applyProtection="1">
      <alignment horizontal="left" vertical="center"/>
      <protection locked="0"/>
    </xf>
    <xf numFmtId="0" fontId="35" fillId="0" borderId="75" xfId="0" applyFont="1" applyBorder="1" applyAlignment="1" applyProtection="1">
      <alignment horizontal="left" vertical="center"/>
      <protection locked="0"/>
    </xf>
    <xf numFmtId="0" fontId="35" fillId="0" borderId="106" xfId="0" applyFont="1" applyBorder="1" applyAlignment="1" applyProtection="1">
      <alignment horizontal="left" vertical="center"/>
      <protection locked="0"/>
    </xf>
    <xf numFmtId="10" fontId="35" fillId="0" borderId="122" xfId="0" applyNumberFormat="1" applyFont="1" applyBorder="1" applyAlignment="1" applyProtection="1">
      <alignment horizontal="center" vertical="center"/>
      <protection locked="0"/>
    </xf>
    <xf numFmtId="10" fontId="35" fillId="0" borderId="76" xfId="0" applyNumberFormat="1" applyFont="1" applyBorder="1" applyAlignment="1" applyProtection="1">
      <alignment horizontal="center" vertical="center"/>
      <protection locked="0"/>
    </xf>
    <xf numFmtId="14" fontId="35" fillId="0" borderId="111" xfId="0" applyNumberFormat="1" applyFont="1" applyBorder="1" applyAlignment="1" applyProtection="1">
      <alignment horizontal="center" vertical="center"/>
      <protection locked="0"/>
    </xf>
    <xf numFmtId="14" fontId="35" fillId="0" borderId="110" xfId="0" applyNumberFormat="1" applyFont="1" applyBorder="1" applyAlignment="1" applyProtection="1">
      <alignment horizontal="center" vertical="center"/>
      <protection locked="0"/>
    </xf>
    <xf numFmtId="4" fontId="35" fillId="0" borderId="81" xfId="0" applyNumberFormat="1" applyFont="1" applyBorder="1" applyAlignment="1" applyProtection="1">
      <alignment horizontal="right" vertical="center" indent="1"/>
      <protection locked="0"/>
    </xf>
    <xf numFmtId="4" fontId="35" fillId="0" borderId="112" xfId="0" applyNumberFormat="1" applyFont="1" applyBorder="1" applyAlignment="1" applyProtection="1">
      <alignment horizontal="right" vertical="center" indent="1"/>
      <protection locked="0"/>
    </xf>
    <xf numFmtId="4" fontId="35" fillId="0" borderId="125" xfId="0" applyNumberFormat="1" applyFont="1" applyBorder="1" applyAlignment="1" applyProtection="1">
      <alignment horizontal="right" vertical="center" indent="1"/>
      <protection locked="0"/>
    </xf>
    <xf numFmtId="0" fontId="17" fillId="0" borderId="75" xfId="0" applyFont="1" applyBorder="1" applyAlignment="1" applyProtection="1">
      <alignment horizontal="center" vertical="center"/>
      <protection locked="0"/>
    </xf>
    <xf numFmtId="0" fontId="17" fillId="0" borderId="106" xfId="0" applyFont="1" applyBorder="1" applyAlignment="1" applyProtection="1">
      <alignment horizontal="center" vertical="center"/>
      <protection locked="0"/>
    </xf>
    <xf numFmtId="0" fontId="17" fillId="0" borderId="109" xfId="0" applyFont="1" applyBorder="1" applyAlignment="1" applyProtection="1">
      <alignment horizontal="center" vertical="center" wrapText="1"/>
      <protection locked="0"/>
    </xf>
    <xf numFmtId="0" fontId="17" fillId="0" borderId="110" xfId="0" applyFont="1" applyBorder="1" applyAlignment="1" applyProtection="1">
      <alignment horizontal="center" vertical="center" wrapText="1"/>
      <protection locked="0"/>
    </xf>
    <xf numFmtId="0" fontId="17" fillId="0" borderId="39"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17" fillId="0" borderId="134" xfId="0" applyFont="1" applyBorder="1" applyAlignment="1" applyProtection="1">
      <alignment horizontal="center" vertical="center" wrapText="1"/>
      <protection locked="0"/>
    </xf>
    <xf numFmtId="0" fontId="22" fillId="0" borderId="86" xfId="0" applyFont="1" applyBorder="1" applyAlignment="1" applyProtection="1">
      <alignment horizontal="left"/>
      <protection locked="0"/>
    </xf>
    <xf numFmtId="0" fontId="22" fillId="0" borderId="19" xfId="0" applyFont="1" applyBorder="1" applyAlignment="1" applyProtection="1">
      <alignment horizontal="left"/>
      <protection locked="0"/>
    </xf>
    <xf numFmtId="0" fontId="22" fillId="0" borderId="134" xfId="0" applyFont="1" applyBorder="1" applyAlignment="1" applyProtection="1">
      <alignment horizontal="left"/>
      <protection locked="0"/>
    </xf>
    <xf numFmtId="0" fontId="35" fillId="0" borderId="123" xfId="0" applyFont="1" applyBorder="1" applyAlignment="1" applyProtection="1">
      <alignment horizontal="center" vertical="center"/>
      <protection locked="0"/>
    </xf>
    <xf numFmtId="0" fontId="35" fillId="0" borderId="124" xfId="0" applyFont="1" applyBorder="1" applyAlignment="1" applyProtection="1">
      <alignment horizontal="center" vertical="center"/>
      <protection locked="0"/>
    </xf>
    <xf numFmtId="0" fontId="35" fillId="0" borderId="75" xfId="0" applyFont="1" applyBorder="1" applyAlignment="1" applyProtection="1">
      <alignment horizontal="center" vertical="center"/>
      <protection locked="0"/>
    </xf>
    <xf numFmtId="0" fontId="35" fillId="0" borderId="106" xfId="0" applyFont="1" applyBorder="1" applyAlignment="1" applyProtection="1">
      <alignment horizontal="center" vertical="center"/>
      <protection locked="0"/>
    </xf>
    <xf numFmtId="4" fontId="35" fillId="0" borderId="61" xfId="0" applyNumberFormat="1" applyFont="1" applyBorder="1" applyAlignment="1" applyProtection="1">
      <alignment horizontal="right" vertical="center" indent="1"/>
      <protection locked="0"/>
    </xf>
    <xf numFmtId="4" fontId="35" fillId="0" borderId="113" xfId="0" applyNumberFormat="1" applyFont="1" applyBorder="1" applyAlignment="1" applyProtection="1">
      <alignment horizontal="right" vertical="center" indent="1"/>
      <protection locked="0"/>
    </xf>
    <xf numFmtId="4" fontId="35" fillId="0" borderId="62" xfId="0" applyNumberFormat="1" applyFont="1" applyBorder="1" applyAlignment="1" applyProtection="1">
      <alignment horizontal="right" vertical="center" indent="1"/>
      <protection locked="0"/>
    </xf>
    <xf numFmtId="4" fontId="35" fillId="0" borderId="126" xfId="0" applyNumberFormat="1" applyFont="1" applyBorder="1" applyAlignment="1" applyProtection="1">
      <alignment horizontal="right" vertical="center" indent="1"/>
      <protection locked="0"/>
    </xf>
    <xf numFmtId="4" fontId="35" fillId="0" borderId="127" xfId="0" applyNumberFormat="1" applyFont="1" applyBorder="1" applyAlignment="1" applyProtection="1">
      <alignment horizontal="right" vertical="center" indent="1"/>
      <protection locked="0"/>
    </xf>
    <xf numFmtId="0" fontId="35" fillId="0" borderId="86" xfId="0" applyFont="1" applyBorder="1" applyAlignment="1" applyProtection="1">
      <alignment horizontal="left" vertical="center"/>
      <protection locked="0"/>
    </xf>
    <xf numFmtId="0" fontId="35" fillId="0" borderId="121" xfId="0" applyFont="1" applyBorder="1" applyAlignment="1" applyProtection="1">
      <alignment horizontal="left" vertical="center"/>
      <protection locked="0"/>
    </xf>
    <xf numFmtId="10" fontId="35" fillId="0" borderId="80" xfId="0" applyNumberFormat="1" applyFont="1" applyBorder="1" applyAlignment="1" applyProtection="1">
      <alignment horizontal="center" vertical="center"/>
      <protection locked="0"/>
    </xf>
    <xf numFmtId="14" fontId="35" fillId="0" borderId="128" xfId="0" applyNumberFormat="1" applyFont="1" applyBorder="1" applyAlignment="1" applyProtection="1">
      <alignment horizontal="center" vertical="center"/>
      <protection locked="0"/>
    </xf>
    <xf numFmtId="4" fontId="35" fillId="0" borderId="58" xfId="0" applyNumberFormat="1" applyFont="1" applyBorder="1" applyAlignment="1" applyProtection="1">
      <alignment horizontal="right" vertical="center" indent="1"/>
      <protection locked="0"/>
    </xf>
    <xf numFmtId="4" fontId="35" fillId="0" borderId="60" xfId="0" applyNumberFormat="1" applyFont="1" applyBorder="1" applyAlignment="1" applyProtection="1">
      <alignment horizontal="right" vertical="center" indent="1"/>
      <protection locked="0"/>
    </xf>
    <xf numFmtId="4" fontId="35" fillId="0" borderId="130" xfId="0" applyNumberFormat="1" applyFont="1" applyBorder="1" applyAlignment="1" applyProtection="1">
      <alignment horizontal="right" vertical="center" indent="1"/>
      <protection locked="0"/>
    </xf>
    <xf numFmtId="4" fontId="35" fillId="0" borderId="79" xfId="0" applyNumberFormat="1" applyFont="1" applyBorder="1" applyAlignment="1" applyProtection="1">
      <alignment horizontal="right" vertical="center" indent="1"/>
      <protection locked="0"/>
    </xf>
    <xf numFmtId="4" fontId="35" fillId="0" borderId="90" xfId="0" applyNumberFormat="1" applyFont="1" applyBorder="1" applyAlignment="1" applyProtection="1">
      <alignment horizontal="right" vertical="center" indent="1"/>
      <protection locked="0"/>
    </xf>
    <xf numFmtId="4" fontId="35" fillId="0" borderId="37" xfId="0" applyNumberFormat="1" applyFont="1" applyBorder="1" applyAlignment="1" applyProtection="1">
      <alignment horizontal="right" vertical="center" indent="1"/>
      <protection locked="0"/>
    </xf>
    <xf numFmtId="4" fontId="35" fillId="0" borderId="124" xfId="0" applyNumberFormat="1" applyFont="1" applyBorder="1" applyAlignment="1" applyProtection="1">
      <alignment horizontal="right" vertical="center" indent="1"/>
      <protection locked="0"/>
    </xf>
    <xf numFmtId="0" fontId="22" fillId="0" borderId="67" xfId="0" applyFont="1" applyBorder="1" applyAlignment="1" applyProtection="1">
      <alignment horizontal="left"/>
      <protection locked="0"/>
    </xf>
    <xf numFmtId="0" fontId="22" fillId="0" borderId="64" xfId="0" applyFont="1" applyBorder="1" applyAlignment="1" applyProtection="1">
      <alignment horizontal="left"/>
      <protection locked="0"/>
    </xf>
    <xf numFmtId="0" fontId="22" fillId="0" borderId="157" xfId="0" applyFont="1" applyBorder="1" applyAlignment="1" applyProtection="1">
      <alignment horizontal="left"/>
      <protection locked="0"/>
    </xf>
    <xf numFmtId="0" fontId="35" fillId="0" borderId="85" xfId="0" applyFont="1" applyBorder="1" applyAlignment="1" applyProtection="1">
      <alignment horizontal="center" vertical="center"/>
      <protection locked="0"/>
    </xf>
    <xf numFmtId="0" fontId="35" fillId="0" borderId="130" xfId="0" applyFont="1" applyBorder="1" applyAlignment="1" applyProtection="1">
      <alignment horizontal="center" vertical="center"/>
      <protection locked="0"/>
    </xf>
    <xf numFmtId="4" fontId="35" fillId="0" borderId="129" xfId="0" applyNumberFormat="1" applyFont="1" applyBorder="1" applyAlignment="1" applyProtection="1">
      <alignment horizontal="right" vertical="center" indent="1"/>
      <protection locked="0"/>
    </xf>
    <xf numFmtId="4" fontId="35" fillId="0" borderId="38" xfId="0" applyNumberFormat="1" applyFont="1" applyBorder="1" applyAlignment="1" applyProtection="1">
      <alignment horizontal="right" vertical="center" indent="1"/>
      <protection locked="0"/>
    </xf>
    <xf numFmtId="0" fontId="35" fillId="0" borderId="119" xfId="0" applyFont="1" applyBorder="1" applyAlignment="1" applyProtection="1">
      <alignment horizontal="center" vertical="center"/>
      <protection locked="0"/>
    </xf>
    <xf numFmtId="0" fontId="35" fillId="0" borderId="120" xfId="0" applyFont="1" applyBorder="1" applyAlignment="1" applyProtection="1">
      <alignment horizontal="center" vertical="center"/>
      <protection locked="0"/>
    </xf>
    <xf numFmtId="0" fontId="35" fillId="0" borderId="86" xfId="0" applyFont="1" applyBorder="1" applyAlignment="1" applyProtection="1">
      <alignment horizontal="center" vertical="center"/>
      <protection locked="0"/>
    </xf>
    <xf numFmtId="0" fontId="35" fillId="0" borderId="121" xfId="0" applyFont="1" applyBorder="1" applyAlignment="1" applyProtection="1">
      <alignment horizontal="center" vertical="center"/>
      <protection locked="0"/>
    </xf>
    <xf numFmtId="10" fontId="35" fillId="0" borderId="111" xfId="0" applyNumberFormat="1" applyFont="1" applyBorder="1" applyAlignment="1" applyProtection="1">
      <alignment horizontal="center" vertical="center"/>
      <protection locked="0"/>
    </xf>
    <xf numFmtId="10" fontId="35" fillId="0" borderId="128" xfId="0" applyNumberFormat="1" applyFont="1" applyBorder="1" applyAlignment="1" applyProtection="1">
      <alignment horizontal="center" vertical="center"/>
      <protection locked="0"/>
    </xf>
    <xf numFmtId="0" fontId="17" fillId="3" borderId="0" xfId="0" applyFont="1" applyFill="1" applyBorder="1" applyAlignment="1" applyProtection="1">
      <alignment horizontal="left" vertical="center" wrapText="1"/>
      <protection locked="0"/>
    </xf>
    <xf numFmtId="0" fontId="18" fillId="3" borderId="0" xfId="0" applyFont="1" applyFill="1" applyBorder="1" applyAlignment="1" applyProtection="1">
      <alignment horizontal="justify" vertical="top"/>
      <protection locked="0"/>
    </xf>
    <xf numFmtId="0" fontId="17" fillId="3" borderId="0" xfId="0" applyFont="1" applyFill="1" applyBorder="1" applyAlignment="1" applyProtection="1">
      <alignment horizontal="left" vertical="center"/>
      <protection locked="0"/>
    </xf>
    <xf numFmtId="0" fontId="17" fillId="0" borderId="295" xfId="0" applyFont="1" applyBorder="1" applyAlignment="1" applyProtection="1">
      <alignment horizontal="center" vertical="center" wrapText="1"/>
      <protection locked="0"/>
    </xf>
    <xf numFmtId="0" fontId="17" fillId="0" borderId="286" xfId="0" applyFont="1" applyBorder="1" applyAlignment="1" applyProtection="1">
      <alignment horizontal="center" vertical="center" wrapText="1"/>
      <protection locked="0"/>
    </xf>
    <xf numFmtId="0" fontId="17" fillId="0" borderId="296" xfId="0" applyFont="1" applyBorder="1" applyAlignment="1" applyProtection="1">
      <alignment horizontal="center" vertical="center" wrapText="1"/>
      <protection locked="0"/>
    </xf>
    <xf numFmtId="0" fontId="17" fillId="0" borderId="285" xfId="0" applyFont="1" applyBorder="1" applyAlignment="1" applyProtection="1">
      <alignment horizontal="center" vertical="center" wrapText="1"/>
      <protection locked="0"/>
    </xf>
    <xf numFmtId="0" fontId="17" fillId="0" borderId="287" xfId="0" applyFont="1" applyBorder="1" applyAlignment="1" applyProtection="1">
      <alignment horizontal="center" vertical="center" wrapText="1"/>
      <protection locked="0"/>
    </xf>
    <xf numFmtId="0" fontId="35" fillId="0" borderId="107" xfId="0" applyFont="1" applyBorder="1" applyAlignment="1" applyProtection="1">
      <alignment horizontal="center" vertical="center"/>
      <protection locked="0"/>
    </xf>
    <xf numFmtId="0" fontId="35" fillId="0" borderId="108" xfId="0" applyFont="1" applyBorder="1" applyAlignment="1" applyProtection="1">
      <alignment horizontal="center" vertical="center"/>
      <protection locked="0"/>
    </xf>
    <xf numFmtId="10" fontId="35" fillId="0" borderId="39" xfId="0" applyNumberFormat="1" applyFont="1" applyBorder="1" applyAlignment="1" applyProtection="1">
      <alignment horizontal="center" vertical="center"/>
      <protection locked="0"/>
    </xf>
    <xf numFmtId="14" fontId="35" fillId="0" borderId="39" xfId="0" applyNumberFormat="1" applyFont="1" applyBorder="1" applyAlignment="1" applyProtection="1">
      <alignment horizontal="center" vertical="center"/>
      <protection locked="0"/>
    </xf>
    <xf numFmtId="4" fontId="35" fillId="0" borderId="116" xfId="0" applyNumberFormat="1" applyFont="1" applyBorder="1" applyAlignment="1" applyProtection="1">
      <alignment horizontal="right" vertical="center" indent="1"/>
      <protection locked="0"/>
    </xf>
    <xf numFmtId="4" fontId="35" fillId="0" borderId="117" xfId="0" applyNumberFormat="1" applyFont="1" applyBorder="1" applyAlignment="1" applyProtection="1">
      <alignment horizontal="right" vertical="center" indent="1"/>
      <protection locked="0"/>
    </xf>
    <xf numFmtId="4" fontId="35" fillId="0" borderId="118" xfId="0" applyNumberFormat="1" applyFont="1" applyBorder="1" applyAlignment="1" applyProtection="1">
      <alignment horizontal="right" vertical="center" indent="1"/>
      <protection locked="0"/>
    </xf>
    <xf numFmtId="0" fontId="17" fillId="0" borderId="357" xfId="0" applyFont="1" applyBorder="1" applyAlignment="1" applyProtection="1">
      <alignment horizontal="left" vertical="center" wrapText="1"/>
      <protection locked="0"/>
    </xf>
    <xf numFmtId="0" fontId="17" fillId="0" borderId="358" xfId="0" applyFont="1" applyBorder="1" applyAlignment="1" applyProtection="1">
      <alignment horizontal="left" vertical="center" wrapText="1"/>
      <protection locked="0"/>
    </xf>
    <xf numFmtId="3" fontId="22" fillId="0" borderId="359" xfId="0" applyNumberFormat="1" applyFont="1" applyBorder="1" applyAlignment="1" applyProtection="1">
      <alignment horizontal="right" vertical="center" indent="1"/>
      <protection hidden="1"/>
    </xf>
    <xf numFmtId="3" fontId="22" fillId="0" borderId="361" xfId="0" applyNumberFormat="1" applyFont="1" applyBorder="1" applyAlignment="1" applyProtection="1">
      <alignment horizontal="right" vertical="center" indent="1"/>
      <protection hidden="1"/>
    </xf>
    <xf numFmtId="0" fontId="18" fillId="0" borderId="307" xfId="0" applyFont="1" applyBorder="1" applyAlignment="1" applyProtection="1">
      <alignment horizontal="left" vertical="center" wrapText="1" indent="1"/>
      <protection locked="0"/>
    </xf>
    <xf numFmtId="0" fontId="18" fillId="0" borderId="308" xfId="0" applyFont="1" applyBorder="1" applyAlignment="1" applyProtection="1">
      <alignment horizontal="left" vertical="center" wrapText="1" indent="1"/>
      <protection locked="0"/>
    </xf>
    <xf numFmtId="3" fontId="18" fillId="0" borderId="308" xfId="0" applyNumberFormat="1" applyFont="1" applyBorder="1" applyAlignment="1" applyProtection="1">
      <alignment horizontal="right" vertical="center" indent="1"/>
      <protection locked="0"/>
    </xf>
    <xf numFmtId="3" fontId="18" fillId="0" borderId="309" xfId="0" applyNumberFormat="1" applyFont="1" applyBorder="1" applyAlignment="1" applyProtection="1">
      <alignment horizontal="right" vertical="center" indent="1"/>
      <protection locked="0"/>
    </xf>
    <xf numFmtId="3" fontId="18" fillId="0" borderId="362" xfId="0" applyNumberFormat="1" applyFont="1" applyBorder="1" applyAlignment="1" applyProtection="1">
      <alignment horizontal="right" vertical="center" indent="1"/>
      <protection locked="0"/>
    </xf>
    <xf numFmtId="3" fontId="18" fillId="0" borderId="363" xfId="0" applyNumberFormat="1" applyFont="1" applyBorder="1" applyAlignment="1" applyProtection="1">
      <alignment horizontal="right" vertical="center" indent="1"/>
      <protection locked="0"/>
    </xf>
    <xf numFmtId="3" fontId="18" fillId="0" borderId="315" xfId="0" applyNumberFormat="1" applyFont="1" applyBorder="1" applyAlignment="1" applyProtection="1">
      <alignment horizontal="right" vertical="center" indent="1"/>
      <protection locked="0"/>
    </xf>
    <xf numFmtId="3" fontId="18" fillId="0" borderId="316" xfId="0" applyNumberFormat="1" applyFont="1" applyBorder="1" applyAlignment="1" applyProtection="1">
      <alignment horizontal="right" vertical="center" indent="1"/>
      <protection locked="0"/>
    </xf>
    <xf numFmtId="3" fontId="18" fillId="0" borderId="243" xfId="0" applyNumberFormat="1" applyFont="1" applyBorder="1" applyAlignment="1" applyProtection="1">
      <alignment horizontal="right" vertical="center" indent="1"/>
      <protection locked="0"/>
    </xf>
    <xf numFmtId="3" fontId="18" fillId="0" borderId="244" xfId="0" applyNumberFormat="1" applyFont="1" applyBorder="1" applyAlignment="1" applyProtection="1">
      <alignment horizontal="right" vertical="center" indent="1"/>
      <protection locked="0"/>
    </xf>
    <xf numFmtId="0" fontId="17" fillId="0" borderId="351" xfId="0" applyFont="1" applyBorder="1" applyAlignment="1" applyProtection="1">
      <alignment horizontal="left" vertical="center" wrapText="1"/>
      <protection locked="0"/>
    </xf>
    <xf numFmtId="0" fontId="17" fillId="0" borderId="347" xfId="0" applyFont="1" applyBorder="1" applyAlignment="1" applyProtection="1">
      <alignment horizontal="left" vertical="center" wrapText="1"/>
      <protection locked="0"/>
    </xf>
    <xf numFmtId="3" fontId="22" fillId="0" borderId="347" xfId="0" applyNumberFormat="1" applyFont="1" applyBorder="1" applyAlignment="1" applyProtection="1">
      <alignment horizontal="right" vertical="center" indent="1"/>
      <protection hidden="1"/>
    </xf>
    <xf numFmtId="3" fontId="22" fillId="0" borderId="348" xfId="0" applyNumberFormat="1" applyFont="1" applyBorder="1" applyAlignment="1" applyProtection="1">
      <alignment horizontal="right" vertical="center" indent="1"/>
      <protection hidden="1"/>
    </xf>
    <xf numFmtId="3" fontId="22" fillId="0" borderId="354" xfId="0" applyNumberFormat="1" applyFont="1" applyBorder="1" applyAlignment="1" applyProtection="1">
      <alignment horizontal="right" vertical="center" indent="1"/>
      <protection hidden="1"/>
    </xf>
    <xf numFmtId="3" fontId="22" fillId="0" borderId="355" xfId="0" applyNumberFormat="1" applyFont="1" applyBorder="1" applyAlignment="1" applyProtection="1">
      <alignment horizontal="right" vertical="center" indent="1"/>
      <protection hidden="1"/>
    </xf>
    <xf numFmtId="0" fontId="17" fillId="0" borderId="0" xfId="0" applyFont="1" applyBorder="1" applyAlignment="1" applyProtection="1">
      <alignment horizontal="center" vertical="center"/>
      <protection locked="0"/>
    </xf>
    <xf numFmtId="0" fontId="17" fillId="0" borderId="78" xfId="0" applyFont="1" applyBorder="1" applyAlignment="1" applyProtection="1">
      <alignment horizontal="center" vertical="center"/>
      <protection locked="0"/>
    </xf>
    <xf numFmtId="0" fontId="17" fillId="0" borderId="61" xfId="0" applyFont="1" applyBorder="1" applyAlignment="1" applyProtection="1">
      <alignment horizontal="center" vertical="center"/>
      <protection locked="0"/>
    </xf>
    <xf numFmtId="0" fontId="17" fillId="0" borderId="27" xfId="0" applyFont="1" applyBorder="1" applyAlignment="1" applyProtection="1">
      <alignment horizontal="center" vertical="center"/>
      <protection locked="0"/>
    </xf>
    <xf numFmtId="0" fontId="17" fillId="0" borderId="115" xfId="0" applyFont="1" applyBorder="1" applyAlignment="1" applyProtection="1">
      <alignment horizontal="center" vertical="center"/>
      <protection locked="0"/>
    </xf>
    <xf numFmtId="3" fontId="18" fillId="0" borderId="344" xfId="0" applyNumberFormat="1" applyFont="1" applyBorder="1" applyAlignment="1" applyProtection="1">
      <alignment horizontal="right" vertical="center" indent="1"/>
      <protection locked="0"/>
    </xf>
    <xf numFmtId="3" fontId="18" fillId="0" borderId="345" xfId="0" applyNumberFormat="1" applyFont="1" applyBorder="1" applyAlignment="1" applyProtection="1">
      <alignment horizontal="right" vertical="center" indent="1"/>
      <protection locked="0"/>
    </xf>
    <xf numFmtId="3" fontId="18" fillId="0" borderId="283" xfId="0" applyNumberFormat="1" applyFont="1" applyBorder="1" applyAlignment="1" applyProtection="1">
      <alignment horizontal="right" vertical="center" indent="1"/>
      <protection locked="0"/>
    </xf>
    <xf numFmtId="3" fontId="18" fillId="0" borderId="284" xfId="0" applyNumberFormat="1" applyFont="1" applyBorder="1" applyAlignment="1" applyProtection="1">
      <alignment horizontal="right" vertical="center" indent="1"/>
      <protection locked="0"/>
    </xf>
    <xf numFmtId="0" fontId="17" fillId="0" borderId="364" xfId="0" applyFont="1" applyBorder="1" applyAlignment="1" applyProtection="1">
      <alignment horizontal="left" vertical="center"/>
      <protection locked="0"/>
    </xf>
    <xf numFmtId="0" fontId="17" fillId="0" borderId="64" xfId="0" applyFont="1" applyBorder="1" applyAlignment="1" applyProtection="1">
      <alignment horizontal="left" vertical="center"/>
      <protection locked="0"/>
    </xf>
    <xf numFmtId="0" fontId="17" fillId="0" borderId="365" xfId="0" applyFont="1" applyBorder="1" applyAlignment="1" applyProtection="1">
      <alignment horizontal="left" vertical="center"/>
      <protection locked="0"/>
    </xf>
    <xf numFmtId="0" fontId="16" fillId="0" borderId="185" xfId="0" applyFont="1" applyBorder="1" applyAlignment="1" applyProtection="1">
      <alignment horizontal="center" vertical="center" wrapText="1"/>
      <protection locked="0"/>
    </xf>
    <xf numFmtId="0" fontId="16" fillId="0" borderId="70" xfId="0" applyFont="1" applyBorder="1" applyAlignment="1" applyProtection="1">
      <alignment horizontal="left" vertical="center"/>
      <protection locked="0"/>
    </xf>
    <xf numFmtId="0" fontId="16" fillId="0" borderId="90" xfId="0" applyFont="1" applyBorder="1" applyAlignment="1" applyProtection="1">
      <alignment horizontal="left" vertical="center"/>
      <protection locked="0"/>
    </xf>
    <xf numFmtId="0" fontId="17" fillId="0" borderId="114" xfId="0" applyFont="1" applyBorder="1" applyAlignment="1" applyProtection="1">
      <alignment horizontal="center" vertical="center"/>
      <protection locked="0"/>
    </xf>
    <xf numFmtId="0" fontId="16" fillId="0" borderId="159" xfId="0" applyFont="1" applyBorder="1" applyAlignment="1" applyProtection="1">
      <alignment horizontal="center" vertical="center" wrapText="1"/>
      <protection locked="0"/>
    </xf>
    <xf numFmtId="0" fontId="16" fillId="0" borderId="110" xfId="0" applyFont="1" applyBorder="1" applyAlignment="1" applyProtection="1">
      <alignment horizontal="center" vertical="center" wrapText="1"/>
      <protection locked="0"/>
    </xf>
    <xf numFmtId="3" fontId="22" fillId="0" borderId="100" xfId="0" applyNumberFormat="1" applyFont="1" applyBorder="1" applyAlignment="1" applyProtection="1">
      <alignment horizontal="right" vertical="center" indent="1"/>
      <protection locked="0"/>
    </xf>
    <xf numFmtId="3" fontId="22" fillId="0" borderId="78" xfId="0" applyNumberFormat="1" applyFont="1" applyBorder="1" applyAlignment="1" applyProtection="1">
      <alignment horizontal="right" vertical="center" indent="1"/>
      <protection locked="0"/>
    </xf>
    <xf numFmtId="3" fontId="22" fillId="0" borderId="59" xfId="0" applyNumberFormat="1" applyFont="1" applyBorder="1" applyAlignment="1" applyProtection="1">
      <alignment horizontal="right" vertical="center" indent="1"/>
      <protection locked="0"/>
    </xf>
    <xf numFmtId="3" fontId="22" fillId="0" borderId="101" xfId="0" applyNumberFormat="1" applyFont="1" applyBorder="1" applyAlignment="1" applyProtection="1">
      <alignment horizontal="right" vertical="center" indent="1"/>
      <protection locked="0"/>
    </xf>
    <xf numFmtId="0" fontId="21" fillId="0" borderId="156" xfId="0" applyFont="1" applyBorder="1" applyAlignment="1" applyProtection="1">
      <alignment horizontal="left" vertical="center" wrapText="1"/>
      <protection locked="0"/>
    </xf>
    <xf numFmtId="0" fontId="21" fillId="0" borderId="102" xfId="0" applyFont="1" applyBorder="1" applyAlignment="1" applyProtection="1">
      <alignment horizontal="left" vertical="center" wrapText="1"/>
      <protection locked="0"/>
    </xf>
    <xf numFmtId="3" fontId="22" fillId="0" borderId="102" xfId="0" applyNumberFormat="1" applyFont="1" applyBorder="1" applyAlignment="1" applyProtection="1">
      <alignment horizontal="right" vertical="center" indent="1"/>
      <protection locked="0"/>
    </xf>
    <xf numFmtId="3" fontId="22" fillId="0" borderId="117" xfId="0" applyNumberFormat="1" applyFont="1" applyBorder="1" applyAlignment="1" applyProtection="1">
      <alignment horizontal="right" vertical="center" indent="1"/>
      <protection locked="0"/>
    </xf>
    <xf numFmtId="3" fontId="22" fillId="0" borderId="89" xfId="0" applyNumberFormat="1" applyFont="1" applyBorder="1" applyAlignment="1" applyProtection="1">
      <alignment horizontal="right" vertical="center" indent="1"/>
      <protection locked="0"/>
    </xf>
    <xf numFmtId="3" fontId="22" fillId="0" borderId="103" xfId="0" applyNumberFormat="1" applyFont="1" applyBorder="1" applyAlignment="1" applyProtection="1">
      <alignment horizontal="right" vertical="center" indent="1"/>
      <protection locked="0"/>
    </xf>
    <xf numFmtId="0" fontId="17" fillId="0" borderId="0" xfId="0" applyFont="1" applyBorder="1" applyAlignment="1" applyProtection="1">
      <alignment horizontal="left" vertical="top"/>
      <protection locked="0"/>
    </xf>
    <xf numFmtId="3" fontId="22" fillId="0" borderId="73" xfId="0" applyNumberFormat="1" applyFont="1" applyBorder="1" applyAlignment="1" applyProtection="1">
      <alignment horizontal="right" vertical="center" indent="1"/>
      <protection locked="0"/>
    </xf>
    <xf numFmtId="3" fontId="22" fillId="0" borderId="74" xfId="0" applyNumberFormat="1" applyFont="1" applyBorder="1" applyAlignment="1" applyProtection="1">
      <alignment horizontal="right" vertical="center" indent="1"/>
      <protection locked="0"/>
    </xf>
    <xf numFmtId="3" fontId="22" fillId="0" borderId="54" xfId="0" applyNumberFormat="1" applyFont="1" applyBorder="1" applyAlignment="1" applyProtection="1">
      <alignment horizontal="right" vertical="center" indent="1"/>
      <protection locked="0"/>
    </xf>
    <xf numFmtId="3" fontId="22" fillId="0" borderId="99" xfId="0" applyNumberFormat="1" applyFont="1" applyBorder="1" applyAlignment="1" applyProtection="1">
      <alignment horizontal="right" vertical="center" indent="1"/>
      <protection locked="0"/>
    </xf>
    <xf numFmtId="0" fontId="16" fillId="0" borderId="86"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16" fillId="0" borderId="68" xfId="0" applyFont="1" applyBorder="1" applyAlignment="1" applyProtection="1">
      <alignment horizontal="left" vertical="center"/>
      <protection locked="0"/>
    </xf>
    <xf numFmtId="0" fontId="16" fillId="0" borderId="112" xfId="0" applyFont="1" applyBorder="1" applyAlignment="1" applyProtection="1">
      <alignment horizontal="left" vertical="center"/>
      <protection locked="0"/>
    </xf>
    <xf numFmtId="0" fontId="16" fillId="0" borderId="71" xfId="0" applyFont="1" applyBorder="1" applyAlignment="1" applyProtection="1">
      <alignment horizontal="left" vertical="center"/>
      <protection locked="0"/>
    </xf>
    <xf numFmtId="0" fontId="16" fillId="0" borderId="92" xfId="0" applyFont="1" applyBorder="1" applyAlignment="1" applyProtection="1">
      <alignment horizontal="left" vertical="center"/>
      <protection locked="0"/>
    </xf>
    <xf numFmtId="0" fontId="16" fillId="0" borderId="69" xfId="0" applyFont="1" applyBorder="1" applyAlignment="1" applyProtection="1">
      <alignment horizontal="left" vertical="center"/>
      <protection locked="0"/>
    </xf>
    <xf numFmtId="0" fontId="16" fillId="0" borderId="61" xfId="0" applyFont="1" applyBorder="1" applyAlignment="1" applyProtection="1">
      <alignment horizontal="left" vertical="center"/>
      <protection locked="0"/>
    </xf>
    <xf numFmtId="0" fontId="16" fillId="0" borderId="69" xfId="0" applyFont="1" applyBorder="1" applyAlignment="1" applyProtection="1">
      <alignment horizontal="left" vertical="center" wrapText="1"/>
      <protection locked="0"/>
    </xf>
    <xf numFmtId="0" fontId="16" fillId="0" borderId="61" xfId="0" applyFont="1" applyBorder="1" applyAlignment="1" applyProtection="1">
      <alignment horizontal="left" vertical="center" wrapText="1"/>
      <protection locked="0"/>
    </xf>
    <xf numFmtId="0" fontId="22" fillId="0" borderId="68" xfId="0" applyFont="1" applyBorder="1" applyAlignment="1" applyProtection="1">
      <alignment horizontal="left" vertical="center" indent="1"/>
      <protection locked="0"/>
    </xf>
    <xf numFmtId="0" fontId="22" fillId="0" borderId="112" xfId="0" applyFont="1" applyBorder="1" applyAlignment="1" applyProtection="1">
      <alignment horizontal="left" vertical="center" indent="1"/>
      <protection locked="0"/>
    </xf>
    <xf numFmtId="0" fontId="22" fillId="0" borderId="125" xfId="0" applyFont="1" applyBorder="1" applyAlignment="1" applyProtection="1">
      <alignment horizontal="left" vertical="center" indent="1"/>
      <protection locked="0"/>
    </xf>
    <xf numFmtId="3" fontId="18" fillId="0" borderId="81" xfId="0" applyNumberFormat="1" applyFont="1" applyBorder="1" applyAlignment="1" applyProtection="1">
      <alignment horizontal="right" vertical="center" wrapText="1" indent="1"/>
      <protection locked="0"/>
    </xf>
    <xf numFmtId="3" fontId="18" fillId="0" borderId="194" xfId="0" applyNumberFormat="1" applyFont="1" applyBorder="1" applyAlignment="1" applyProtection="1">
      <alignment horizontal="right" vertical="center" wrapText="1" indent="1"/>
      <protection locked="0"/>
    </xf>
    <xf numFmtId="0" fontId="22" fillId="0" borderId="69" xfId="0" applyFont="1" applyBorder="1" applyAlignment="1" applyProtection="1">
      <alignment horizontal="left" vertical="center" indent="1"/>
      <protection locked="0"/>
    </xf>
    <xf numFmtId="0" fontId="22" fillId="0" borderId="61" xfId="0" applyFont="1" applyBorder="1" applyAlignment="1" applyProtection="1">
      <alignment horizontal="left" vertical="center" indent="1"/>
      <protection locked="0"/>
    </xf>
    <xf numFmtId="0" fontId="22" fillId="0" borderId="114" xfId="0" applyFont="1" applyBorder="1" applyAlignment="1" applyProtection="1">
      <alignment horizontal="left" vertical="center" indent="1"/>
      <protection locked="0"/>
    </xf>
    <xf numFmtId="3" fontId="18" fillId="0" borderId="93" xfId="0" applyNumberFormat="1" applyFont="1" applyBorder="1" applyAlignment="1" applyProtection="1">
      <alignment horizontal="right" vertical="center" wrapText="1" indent="1"/>
      <protection locked="0"/>
    </xf>
    <xf numFmtId="0" fontId="17" fillId="0" borderId="94" xfId="0" applyFont="1" applyBorder="1" applyAlignment="1" applyProtection="1">
      <alignment horizontal="center" vertical="center" wrapText="1"/>
      <protection locked="0"/>
    </xf>
    <xf numFmtId="0" fontId="17" fillId="0" borderId="126" xfId="0" applyFont="1" applyBorder="1" applyAlignment="1" applyProtection="1">
      <alignment horizontal="center" vertical="center" wrapText="1"/>
      <protection locked="0"/>
    </xf>
    <xf numFmtId="0" fontId="17" fillId="0" borderId="177" xfId="0" applyFont="1" applyBorder="1" applyAlignment="1" applyProtection="1">
      <alignment horizontal="center" vertical="center" wrapText="1"/>
      <protection locked="0"/>
    </xf>
    <xf numFmtId="0" fontId="17" fillId="0" borderId="218" xfId="0" applyFont="1" applyBorder="1" applyAlignment="1" applyProtection="1">
      <alignment horizontal="left" vertical="center" wrapText="1"/>
      <protection locked="0"/>
    </xf>
    <xf numFmtId="3" fontId="22" fillId="0" borderId="173" xfId="0" applyNumberFormat="1" applyFont="1" applyBorder="1" applyAlignment="1" applyProtection="1">
      <alignment horizontal="right" vertical="center" wrapText="1" indent="1"/>
      <protection hidden="1"/>
    </xf>
    <xf numFmtId="3" fontId="22" fillId="0" borderId="174" xfId="0" applyNumberFormat="1" applyFont="1" applyBorder="1" applyAlignment="1" applyProtection="1">
      <alignment horizontal="right" vertical="center" wrapText="1" indent="1"/>
      <protection hidden="1"/>
    </xf>
    <xf numFmtId="3" fontId="22" fillId="0" borderId="174" xfId="0" applyNumberFormat="1" applyFont="1" applyBorder="1" applyAlignment="1" applyProtection="1">
      <alignment horizontal="right" vertical="center" indent="1"/>
      <protection hidden="1"/>
    </xf>
    <xf numFmtId="3" fontId="22" fillId="0" borderId="132" xfId="0" applyNumberFormat="1" applyFont="1" applyBorder="1" applyAlignment="1" applyProtection="1">
      <alignment horizontal="right" vertical="center" indent="1"/>
      <protection hidden="1"/>
    </xf>
    <xf numFmtId="0" fontId="17" fillId="0" borderId="211" xfId="0" applyFont="1" applyBorder="1" applyAlignment="1" applyProtection="1">
      <alignment horizontal="left" vertical="center" wrapText="1"/>
      <protection locked="0"/>
    </xf>
    <xf numFmtId="3" fontId="22" fillId="0" borderId="3" xfId="0" applyNumberFormat="1" applyFont="1" applyBorder="1" applyAlignment="1" applyProtection="1">
      <alignment horizontal="right" vertical="center" wrapText="1" indent="1"/>
      <protection hidden="1"/>
    </xf>
    <xf numFmtId="3" fontId="22" fillId="0" borderId="225" xfId="0" applyNumberFormat="1" applyFont="1" applyBorder="1" applyAlignment="1" applyProtection="1">
      <alignment horizontal="right" vertical="center" wrapText="1" indent="1"/>
      <protection hidden="1"/>
    </xf>
    <xf numFmtId="0" fontId="22" fillId="0" borderId="70" xfId="0" applyFont="1" applyBorder="1" applyAlignment="1" applyProtection="1">
      <alignment horizontal="left" vertical="center" indent="1"/>
      <protection locked="0"/>
    </xf>
    <xf numFmtId="0" fontId="22" fillId="0" borderId="90" xfId="0" applyFont="1" applyBorder="1" applyAlignment="1" applyProtection="1">
      <alignment horizontal="left" vertical="center" indent="1"/>
      <protection locked="0"/>
    </xf>
    <xf numFmtId="0" fontId="22" fillId="0" borderId="37" xfId="0" applyFont="1" applyBorder="1" applyAlignment="1" applyProtection="1">
      <alignment horizontal="left" vertical="center" indent="1"/>
      <protection locked="0"/>
    </xf>
    <xf numFmtId="3" fontId="18" fillId="0" borderId="97" xfId="0" applyNumberFormat="1" applyFont="1" applyBorder="1" applyAlignment="1" applyProtection="1">
      <alignment horizontal="right" vertical="center" wrapText="1" indent="1"/>
      <protection locked="0"/>
    </xf>
    <xf numFmtId="0" fontId="14" fillId="0" borderId="126" xfId="0" applyFont="1" applyBorder="1" applyAlignment="1" applyProtection="1">
      <alignment horizontal="center" vertical="center" wrapText="1"/>
      <protection locked="0"/>
    </xf>
    <xf numFmtId="0" fontId="14" fillId="0" borderId="177"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protection locked="0"/>
    </xf>
    <xf numFmtId="0" fontId="14" fillId="0" borderId="124" xfId="0" applyFont="1" applyBorder="1" applyAlignment="1" applyProtection="1">
      <alignment horizontal="center" vertical="center"/>
      <protection locked="0"/>
    </xf>
    <xf numFmtId="0" fontId="14" fillId="0" borderId="127" xfId="0" applyFont="1" applyBorder="1" applyAlignment="1" applyProtection="1">
      <alignment horizontal="center" vertical="center"/>
      <protection locked="0"/>
    </xf>
    <xf numFmtId="3" fontId="22" fillId="0" borderId="32" xfId="0" applyNumberFormat="1" applyFont="1" applyBorder="1" applyAlignment="1" applyProtection="1">
      <alignment horizontal="right" vertical="center" wrapText="1" indent="1"/>
      <protection hidden="1"/>
    </xf>
    <xf numFmtId="3" fontId="22" fillId="0" borderId="218" xfId="0" applyNumberFormat="1" applyFont="1" applyBorder="1" applyAlignment="1" applyProtection="1">
      <alignment horizontal="right" vertical="center" wrapText="1" indent="1"/>
      <protection hidden="1"/>
    </xf>
    <xf numFmtId="3" fontId="22" fillId="0" borderId="133" xfId="0" applyNumberFormat="1" applyFont="1" applyBorder="1" applyAlignment="1" applyProtection="1">
      <alignment horizontal="right" vertical="center" wrapText="1" indent="1"/>
      <protection hidden="1"/>
    </xf>
    <xf numFmtId="0" fontId="22" fillId="0" borderId="175" xfId="0" applyFont="1" applyBorder="1" applyAlignment="1" applyProtection="1">
      <alignment horizontal="left" vertical="center" indent="1"/>
      <protection locked="0"/>
    </xf>
    <xf numFmtId="0" fontId="22" fillId="0" borderId="116" xfId="0" applyFont="1" applyBorder="1" applyAlignment="1" applyProtection="1">
      <alignment horizontal="left" vertical="center" indent="1"/>
      <protection locked="0"/>
    </xf>
    <xf numFmtId="0" fontId="22" fillId="0" borderId="176" xfId="0" applyFont="1" applyBorder="1" applyAlignment="1" applyProtection="1">
      <alignment horizontal="left" vertical="center" indent="1"/>
      <protection locked="0"/>
    </xf>
    <xf numFmtId="3" fontId="18" fillId="0" borderId="117" xfId="0" applyNumberFormat="1" applyFont="1" applyBorder="1" applyAlignment="1" applyProtection="1">
      <alignment horizontal="right" vertical="center" wrapText="1" indent="1"/>
      <protection locked="0"/>
    </xf>
    <xf numFmtId="3" fontId="18" fillId="0" borderId="136" xfId="0" applyNumberFormat="1" applyFont="1" applyBorder="1" applyAlignment="1" applyProtection="1">
      <alignment horizontal="right" vertical="center" wrapText="1" indent="1"/>
      <protection locked="0"/>
    </xf>
    <xf numFmtId="0" fontId="16" fillId="0" borderId="6" xfId="0" applyFont="1" applyBorder="1" applyAlignment="1" applyProtection="1">
      <alignment horizontal="left" vertical="center"/>
      <protection locked="0"/>
    </xf>
    <xf numFmtId="0" fontId="8" fillId="0" borderId="104" xfId="0" applyFont="1" applyBorder="1" applyAlignment="1" applyProtection="1">
      <alignment horizontal="center" vertical="center" wrapText="1"/>
      <protection locked="0"/>
    </xf>
    <xf numFmtId="0" fontId="8" fillId="0" borderId="105" xfId="0" applyFont="1" applyBorder="1" applyAlignment="1" applyProtection="1">
      <alignment horizontal="center" vertical="center" wrapText="1"/>
      <protection locked="0"/>
    </xf>
    <xf numFmtId="0" fontId="8" fillId="0" borderId="75" xfId="0" applyFont="1" applyBorder="1" applyAlignment="1" applyProtection="1">
      <alignment horizontal="center" vertical="center" wrapText="1"/>
      <protection locked="0"/>
    </xf>
    <xf numFmtId="0" fontId="8" fillId="0" borderId="106" xfId="0" applyFont="1" applyBorder="1" applyAlignment="1" applyProtection="1">
      <alignment horizontal="center" vertical="center" wrapText="1"/>
      <protection locked="0"/>
    </xf>
    <xf numFmtId="0" fontId="8" fillId="0" borderId="74" xfId="0" applyFont="1" applyBorder="1" applyAlignment="1" applyProtection="1">
      <alignment horizontal="center" vertical="center"/>
      <protection locked="0"/>
    </xf>
    <xf numFmtId="0" fontId="8" fillId="0" borderId="91"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74" xfId="0" applyFont="1" applyBorder="1" applyAlignment="1" applyProtection="1">
      <alignment horizontal="center" vertical="center" wrapText="1"/>
      <protection locked="0"/>
    </xf>
    <xf numFmtId="0" fontId="8" fillId="0" borderId="91"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8" fillId="0" borderId="78"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114" xfId="0" applyFont="1" applyBorder="1" applyAlignment="1" applyProtection="1">
      <alignment horizontal="center" vertical="center" wrapText="1"/>
      <protection locked="0"/>
    </xf>
    <xf numFmtId="0" fontId="8" fillId="0" borderId="115" xfId="0" applyFont="1" applyBorder="1" applyAlignment="1" applyProtection="1">
      <alignment horizontal="center" vertical="center" wrapText="1"/>
      <protection locked="0"/>
    </xf>
    <xf numFmtId="0" fontId="19" fillId="0" borderId="69" xfId="0" applyFont="1" applyBorder="1" applyAlignment="1" applyProtection="1">
      <alignment horizontal="left" vertical="center" wrapText="1" indent="1"/>
      <protection locked="0"/>
    </xf>
    <xf numFmtId="0" fontId="19" fillId="0" borderId="114" xfId="0" applyFont="1" applyBorder="1" applyAlignment="1" applyProtection="1">
      <alignment horizontal="left" vertical="center" wrapText="1" indent="1"/>
      <protection locked="0"/>
    </xf>
    <xf numFmtId="3" fontId="18" fillId="0" borderId="27" xfId="0" applyNumberFormat="1" applyFont="1" applyBorder="1" applyAlignment="1" applyProtection="1">
      <alignment horizontal="right" vertical="center" wrapText="1" indent="1"/>
      <protection locked="0"/>
    </xf>
    <xf numFmtId="3" fontId="18" fillId="0" borderId="114" xfId="0" applyNumberFormat="1" applyFont="1" applyBorder="1" applyAlignment="1" applyProtection="1">
      <alignment horizontal="right" vertical="center" wrapText="1" indent="1"/>
      <protection locked="0"/>
    </xf>
    <xf numFmtId="0" fontId="19" fillId="0" borderId="70" xfId="0" applyFont="1" applyBorder="1" applyAlignment="1" applyProtection="1">
      <alignment horizontal="left" vertical="center" wrapText="1" indent="1"/>
      <protection locked="0"/>
    </xf>
    <xf numFmtId="0" fontId="19" fillId="0" borderId="37" xfId="0" applyFont="1" applyBorder="1" applyAlignment="1" applyProtection="1">
      <alignment horizontal="left" vertical="center" wrapText="1" indent="1"/>
      <protection locked="0"/>
    </xf>
    <xf numFmtId="3" fontId="18" fillId="0" borderId="26" xfId="0" applyNumberFormat="1" applyFont="1" applyBorder="1" applyAlignment="1" applyProtection="1">
      <alignment horizontal="right" vertical="center" wrapText="1" indent="1"/>
      <protection locked="0"/>
    </xf>
    <xf numFmtId="3" fontId="18" fillId="0" borderId="37" xfId="0" applyNumberFormat="1" applyFont="1" applyBorder="1" applyAlignment="1" applyProtection="1">
      <alignment horizontal="right" vertical="center" wrapText="1" indent="1"/>
      <protection locked="0"/>
    </xf>
    <xf numFmtId="0" fontId="19" fillId="0" borderId="68" xfId="0" applyFont="1" applyBorder="1" applyAlignment="1" applyProtection="1">
      <alignment horizontal="left" vertical="center" wrapText="1" indent="1"/>
      <protection locked="0"/>
    </xf>
    <xf numFmtId="0" fontId="19" fillId="0" borderId="125" xfId="0" applyFont="1" applyBorder="1" applyAlignment="1" applyProtection="1">
      <alignment horizontal="left" vertical="center" wrapText="1" indent="1"/>
      <protection locked="0"/>
    </xf>
    <xf numFmtId="3" fontId="18" fillId="0" borderId="47" xfId="0" applyNumberFormat="1" applyFont="1" applyBorder="1" applyAlignment="1" applyProtection="1">
      <alignment horizontal="right" vertical="center" wrapText="1" indent="1"/>
      <protection locked="0"/>
    </xf>
    <xf numFmtId="3" fontId="18" fillId="0" borderId="125" xfId="0" applyNumberFormat="1" applyFont="1" applyBorder="1" applyAlignment="1" applyProtection="1">
      <alignment horizontal="right" vertical="center" wrapText="1" indent="1"/>
      <protection locked="0"/>
    </xf>
    <xf numFmtId="0" fontId="19" fillId="0" borderId="175" xfId="0" applyFont="1" applyBorder="1" applyAlignment="1" applyProtection="1">
      <alignment horizontal="left" vertical="center" wrapText="1" indent="1"/>
      <protection locked="0"/>
    </xf>
    <xf numFmtId="0" fontId="19" fillId="0" borderId="176" xfId="0" applyFont="1" applyBorder="1" applyAlignment="1" applyProtection="1">
      <alignment horizontal="left" vertical="center" wrapText="1" indent="1"/>
      <protection locked="0"/>
    </xf>
    <xf numFmtId="3" fontId="18" fillId="0" borderId="137" xfId="0" applyNumberFormat="1" applyFont="1" applyBorder="1" applyAlignment="1" applyProtection="1">
      <alignment horizontal="right" vertical="center" wrapText="1" indent="1"/>
      <protection locked="0"/>
    </xf>
    <xf numFmtId="3" fontId="18" fillId="0" borderId="176" xfId="0" applyNumberFormat="1" applyFont="1" applyBorder="1" applyAlignment="1" applyProtection="1">
      <alignment horizontal="right" vertical="center" wrapText="1" indent="1"/>
      <protection locked="0"/>
    </xf>
    <xf numFmtId="0" fontId="17" fillId="0" borderId="67" xfId="0" applyFont="1" applyBorder="1" applyAlignment="1" applyProtection="1">
      <alignment horizontal="center" vertical="center" wrapText="1"/>
      <protection locked="0"/>
    </xf>
    <xf numFmtId="3" fontId="22" fillId="0" borderId="4" xfId="0" applyNumberFormat="1" applyFont="1" applyBorder="1" applyAlignment="1" applyProtection="1">
      <alignment horizontal="right" vertical="center" wrapText="1" indent="1"/>
      <protection hidden="1"/>
    </xf>
    <xf numFmtId="3" fontId="22" fillId="0" borderId="211" xfId="0" applyNumberFormat="1" applyFont="1" applyBorder="1" applyAlignment="1" applyProtection="1">
      <alignment horizontal="right" vertical="center" wrapText="1" indent="1"/>
      <protection hidden="1"/>
    </xf>
    <xf numFmtId="3" fontId="22" fillId="0" borderId="157" xfId="0" applyNumberFormat="1" applyFont="1" applyBorder="1" applyAlignment="1" applyProtection="1">
      <alignment horizontal="right" vertical="center" wrapText="1" indent="1"/>
      <protection hidden="1"/>
    </xf>
    <xf numFmtId="3" fontId="18" fillId="0" borderId="69" xfId="0" applyNumberFormat="1" applyFont="1" applyBorder="1" applyAlignment="1" applyProtection="1">
      <alignment horizontal="right" vertical="center" indent="3"/>
      <protection locked="0"/>
    </xf>
    <xf numFmtId="3" fontId="18" fillId="0" borderId="115" xfId="0" applyNumberFormat="1" applyFont="1" applyBorder="1" applyAlignment="1" applyProtection="1">
      <alignment horizontal="right" vertical="center" indent="3"/>
      <protection locked="0"/>
    </xf>
    <xf numFmtId="0" fontId="16" fillId="0" borderId="70" xfId="0" applyFont="1" applyBorder="1" applyAlignment="1" applyProtection="1">
      <alignment horizontal="left" vertical="center" wrapText="1"/>
      <protection locked="0"/>
    </xf>
    <xf numFmtId="0" fontId="16" fillId="0" borderId="90" xfId="0" applyFont="1" applyBorder="1" applyAlignment="1" applyProtection="1">
      <alignment horizontal="left" vertical="center" wrapText="1"/>
      <protection locked="0"/>
    </xf>
    <xf numFmtId="3" fontId="18" fillId="0" borderId="70" xfId="0" applyNumberFormat="1" applyFont="1" applyBorder="1" applyAlignment="1" applyProtection="1">
      <alignment horizontal="right" vertical="center" indent="3"/>
      <protection locked="0"/>
    </xf>
    <xf numFmtId="3" fontId="18" fillId="0" borderId="90" xfId="0" applyNumberFormat="1" applyFont="1" applyBorder="1" applyAlignment="1" applyProtection="1">
      <alignment horizontal="right" vertical="center" indent="3"/>
      <protection locked="0"/>
    </xf>
    <xf numFmtId="3" fontId="18" fillId="0" borderId="26" xfId="0" applyNumberFormat="1" applyFont="1" applyBorder="1" applyAlignment="1" applyProtection="1">
      <alignment horizontal="right" vertical="center" indent="3"/>
      <protection locked="0"/>
    </xf>
    <xf numFmtId="3" fontId="18" fillId="0" borderId="38" xfId="0" applyNumberFormat="1" applyFont="1" applyBorder="1" applyAlignment="1" applyProtection="1">
      <alignment horizontal="right" vertical="center" indent="3"/>
      <protection locked="0"/>
    </xf>
    <xf numFmtId="0" fontId="16" fillId="0" borderId="35" xfId="0" applyFont="1" applyBorder="1" applyAlignment="1" applyProtection="1">
      <alignment horizontal="left" vertical="center"/>
      <protection locked="0"/>
    </xf>
    <xf numFmtId="3" fontId="18" fillId="0" borderId="162" xfId="0" applyNumberFormat="1" applyFont="1" applyBorder="1" applyAlignment="1" applyProtection="1">
      <alignment horizontal="right" vertical="center" indent="3"/>
      <protection locked="0"/>
    </xf>
    <xf numFmtId="3" fontId="18" fillId="0" borderId="91" xfId="0" applyNumberFormat="1" applyFont="1" applyBorder="1" applyAlignment="1" applyProtection="1">
      <alignment horizontal="right" vertical="center" indent="3"/>
      <protection locked="0"/>
    </xf>
    <xf numFmtId="3" fontId="18" fillId="0" borderId="2" xfId="0" applyNumberFormat="1" applyFont="1" applyBorder="1" applyAlignment="1" applyProtection="1">
      <alignment horizontal="right" vertical="center" indent="3"/>
      <protection locked="0"/>
    </xf>
    <xf numFmtId="3" fontId="18" fillId="0" borderId="35" xfId="0" applyNumberFormat="1" applyFont="1" applyBorder="1" applyAlignment="1" applyProtection="1">
      <alignment horizontal="right" vertical="center" indent="3"/>
      <protection locked="0"/>
    </xf>
    <xf numFmtId="0" fontId="16" fillId="0" borderId="115" xfId="0" applyFont="1" applyBorder="1" applyAlignment="1" applyProtection="1">
      <alignment horizontal="left" vertical="center"/>
      <protection locked="0"/>
    </xf>
    <xf numFmtId="0" fontId="17" fillId="0" borderId="164" xfId="0" applyFont="1" applyBorder="1" applyAlignment="1" applyProtection="1">
      <alignment horizontal="center" vertical="center"/>
      <protection locked="0"/>
    </xf>
    <xf numFmtId="0" fontId="17" fillId="0" borderId="165" xfId="0" applyFont="1" applyBorder="1" applyAlignment="1" applyProtection="1">
      <alignment horizontal="center" vertical="center"/>
      <protection locked="0"/>
    </xf>
    <xf numFmtId="0" fontId="17" fillId="0" borderId="166" xfId="0" applyFont="1" applyBorder="1" applyAlignment="1" applyProtection="1">
      <alignment horizontal="center" vertical="center"/>
      <protection locked="0"/>
    </xf>
    <xf numFmtId="0" fontId="17" fillId="0" borderId="214" xfId="0" applyFont="1" applyBorder="1" applyAlignment="1" applyProtection="1">
      <alignment horizontal="center" vertical="center"/>
      <protection locked="0"/>
    </xf>
    <xf numFmtId="0" fontId="17" fillId="0" borderId="111" xfId="0" applyFont="1" applyBorder="1" applyAlignment="1" applyProtection="1">
      <alignment horizontal="center" vertical="center"/>
      <protection locked="0"/>
    </xf>
    <xf numFmtId="0" fontId="17" fillId="0" borderId="168" xfId="0" applyFont="1" applyBorder="1" applyAlignment="1" applyProtection="1">
      <alignment horizontal="center" vertical="center"/>
      <protection locked="0"/>
    </xf>
    <xf numFmtId="0" fontId="17" fillId="0" borderId="154" xfId="0" applyFont="1" applyBorder="1" applyAlignment="1" applyProtection="1">
      <alignment horizontal="center" vertical="center"/>
      <protection locked="0"/>
    </xf>
    <xf numFmtId="0" fontId="17" fillId="0" borderId="140" xfId="0" applyFont="1" applyBorder="1" applyAlignment="1" applyProtection="1">
      <alignment horizontal="center" vertical="center" wrapText="1"/>
      <protection locked="0"/>
    </xf>
    <xf numFmtId="0" fontId="17" fillId="0" borderId="159" xfId="0" applyFont="1" applyBorder="1" applyAlignment="1" applyProtection="1">
      <alignment horizontal="center" vertical="center" wrapText="1"/>
      <protection locked="0"/>
    </xf>
    <xf numFmtId="0" fontId="17" fillId="0" borderId="227" xfId="0" applyFont="1" applyBorder="1" applyAlignment="1" applyProtection="1">
      <alignment horizontal="center" vertical="center" wrapText="1"/>
      <protection locked="0"/>
    </xf>
    <xf numFmtId="0" fontId="31" fillId="0" borderId="271" xfId="0" applyNumberFormat="1" applyFont="1" applyBorder="1" applyAlignment="1" applyProtection="1">
      <alignment horizontal="left" vertical="center" wrapText="1"/>
      <protection locked="0"/>
    </xf>
    <xf numFmtId="0" fontId="31" fillId="0" borderId="233" xfId="0" applyNumberFormat="1" applyFont="1" applyBorder="1" applyAlignment="1" applyProtection="1">
      <alignment horizontal="left" vertical="center" wrapText="1"/>
      <protection locked="0"/>
    </xf>
    <xf numFmtId="0" fontId="18" fillId="0" borderId="252" xfId="0" applyNumberFormat="1" applyFont="1" applyBorder="1" applyAlignment="1" applyProtection="1">
      <alignment horizontal="left" vertical="center" wrapText="1"/>
      <protection locked="0"/>
    </xf>
    <xf numFmtId="0" fontId="18" fillId="0" borderId="239" xfId="0" applyNumberFormat="1" applyFont="1" applyBorder="1" applyAlignment="1" applyProtection="1">
      <alignment horizontal="left" vertical="center" wrapText="1"/>
      <protection locked="0"/>
    </xf>
    <xf numFmtId="0" fontId="47" fillId="0" borderId="252" xfId="0" applyNumberFormat="1" applyFont="1" applyBorder="1" applyAlignment="1" applyProtection="1">
      <alignment horizontal="left" vertical="center" wrapText="1"/>
      <protection locked="0"/>
    </xf>
    <xf numFmtId="0" fontId="47" fillId="0" borderId="239" xfId="0" applyNumberFormat="1" applyFont="1" applyBorder="1" applyAlignment="1" applyProtection="1">
      <alignment horizontal="left" vertical="center" wrapText="1"/>
      <protection locked="0"/>
    </xf>
    <xf numFmtId="0" fontId="18" fillId="0" borderId="338" xfId="0" applyNumberFormat="1" applyFont="1" applyBorder="1" applyAlignment="1" applyProtection="1">
      <alignment horizontal="left" vertical="center" wrapText="1"/>
      <protection locked="0"/>
    </xf>
    <xf numFmtId="0" fontId="18" fillId="0" borderId="243" xfId="0" applyNumberFormat="1" applyFont="1" applyBorder="1" applyAlignment="1" applyProtection="1">
      <alignment horizontal="left" vertical="center" wrapText="1"/>
      <protection locked="0"/>
    </xf>
    <xf numFmtId="0" fontId="17" fillId="0" borderId="279" xfId="0" applyFont="1" applyBorder="1" applyAlignment="1" applyProtection="1">
      <alignment horizontal="left" vertical="center" wrapText="1"/>
      <protection locked="0"/>
    </xf>
    <xf numFmtId="0" fontId="17" fillId="0" borderId="280"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17" fillId="0" borderId="257" xfId="0" applyFont="1" applyBorder="1" applyAlignment="1" applyProtection="1">
      <alignment horizontal="center" vertical="center" wrapText="1"/>
      <protection locked="0"/>
    </xf>
    <xf numFmtId="0" fontId="17" fillId="0" borderId="267" xfId="0" applyFont="1" applyBorder="1" applyAlignment="1" applyProtection="1">
      <alignment horizontal="center" vertical="center" wrapText="1"/>
      <protection locked="0"/>
    </xf>
    <xf numFmtId="0" fontId="17" fillId="0" borderId="329" xfId="0" applyFont="1" applyBorder="1" applyAlignment="1" applyProtection="1">
      <alignment horizontal="center" vertical="center" wrapText="1"/>
      <protection locked="0"/>
    </xf>
    <xf numFmtId="0" fontId="8" fillId="0" borderId="233" xfId="0" applyFont="1" applyBorder="1" applyAlignment="1" applyProtection="1">
      <alignment horizontal="center" vertical="center" wrapText="1"/>
      <protection locked="0"/>
    </xf>
    <xf numFmtId="0" fontId="8" fillId="0" borderId="372" xfId="0" applyFont="1" applyBorder="1" applyAlignment="1" applyProtection="1">
      <alignment horizontal="center" vertical="center" wrapText="1"/>
      <protection locked="0"/>
    </xf>
    <xf numFmtId="0" fontId="8" fillId="0" borderId="371" xfId="0" applyFont="1" applyBorder="1" applyAlignment="1" applyProtection="1">
      <alignment horizontal="center" vertical="center" wrapText="1"/>
      <protection locked="0"/>
    </xf>
    <xf numFmtId="0" fontId="8" fillId="0" borderId="373" xfId="0" applyFont="1" applyBorder="1" applyAlignment="1" applyProtection="1">
      <alignment horizontal="center" vertical="center" wrapText="1"/>
      <protection locked="0"/>
    </xf>
    <xf numFmtId="3" fontId="22" fillId="0" borderId="107" xfId="0" applyNumberFormat="1" applyFont="1" applyBorder="1" applyAlignment="1" applyProtection="1">
      <alignment horizontal="right" vertical="top" indent="3"/>
      <protection hidden="1"/>
    </xf>
    <xf numFmtId="0" fontId="23" fillId="0" borderId="0" xfId="0" applyFont="1" applyAlignment="1" applyProtection="1">
      <alignment horizontal="left"/>
      <protection locked="0"/>
    </xf>
    <xf numFmtId="0" fontId="0" fillId="0" borderId="90" xfId="0" applyBorder="1" applyAlignment="1">
      <alignment horizontal="left" vertical="center" wrapText="1"/>
    </xf>
    <xf numFmtId="0" fontId="0" fillId="0" borderId="37" xfId="0" applyBorder="1" applyAlignment="1">
      <alignment horizontal="left" vertical="center" wrapText="1"/>
    </xf>
    <xf numFmtId="3" fontId="31" fillId="0" borderId="126" xfId="0" applyNumberFormat="1" applyFont="1" applyBorder="1" applyAlignment="1" applyProtection="1">
      <alignment horizontal="right" vertical="center" indent="1"/>
      <protection locked="0"/>
    </xf>
    <xf numFmtId="0" fontId="0" fillId="0" borderId="177" xfId="0" applyBorder="1" applyAlignment="1">
      <alignment horizontal="right" vertical="center" indent="1"/>
    </xf>
    <xf numFmtId="3" fontId="31" fillId="0" borderId="29" xfId="0" applyNumberFormat="1" applyFont="1" applyBorder="1" applyAlignment="1" applyProtection="1">
      <alignment horizontal="right" vertical="center" indent="1"/>
      <protection locked="0"/>
    </xf>
    <xf numFmtId="0" fontId="0" fillId="0" borderId="127" xfId="0" applyBorder="1" applyAlignment="1">
      <alignment horizontal="right" vertical="center" indent="1"/>
    </xf>
    <xf numFmtId="0" fontId="0" fillId="0" borderId="64" xfId="0" applyBorder="1" applyAlignment="1">
      <alignment horizontal="left" vertical="center" wrapText="1"/>
    </xf>
    <xf numFmtId="0" fontId="0" fillId="0" borderId="211" xfId="0" applyBorder="1" applyAlignment="1">
      <alignment horizontal="left" vertical="center" wrapText="1"/>
    </xf>
    <xf numFmtId="3" fontId="31" fillId="0" borderId="3" xfId="0" applyNumberFormat="1" applyFont="1" applyBorder="1" applyAlignment="1" applyProtection="1">
      <alignment horizontal="right" vertical="center" indent="1"/>
      <protection locked="0"/>
    </xf>
    <xf numFmtId="0" fontId="0" fillId="0" borderId="225" xfId="0" applyBorder="1" applyAlignment="1">
      <alignment horizontal="right" vertical="center" indent="1"/>
    </xf>
    <xf numFmtId="3" fontId="31" fillId="0" borderId="4" xfId="0" applyNumberFormat="1" applyFont="1" applyBorder="1" applyAlignment="1" applyProtection="1">
      <alignment horizontal="right" vertical="center" indent="1"/>
      <protection locked="0"/>
    </xf>
    <xf numFmtId="0" fontId="0" fillId="0" borderId="157" xfId="0" applyBorder="1" applyAlignment="1">
      <alignment horizontal="right" vertical="center" indent="1"/>
    </xf>
    <xf numFmtId="0" fontId="0" fillId="0" borderId="91" xfId="0" applyBorder="1" applyAlignment="1">
      <alignment horizontal="left" vertical="center" wrapText="1"/>
    </xf>
    <xf numFmtId="0" fontId="0" fillId="0" borderId="34" xfId="0" applyBorder="1" applyAlignment="1">
      <alignment horizontal="left" vertical="center" wrapText="1"/>
    </xf>
    <xf numFmtId="3" fontId="31" fillId="0" borderId="74" xfId="0" applyNumberFormat="1" applyFont="1" applyBorder="1" applyAlignment="1" applyProtection="1">
      <alignment horizontal="right" vertical="center" indent="1"/>
      <protection locked="0"/>
    </xf>
    <xf numFmtId="0" fontId="0" fillId="0" borderId="94" xfId="0" applyBorder="1" applyAlignment="1">
      <alignment horizontal="right" vertical="center" indent="1"/>
    </xf>
    <xf numFmtId="3" fontId="31" fillId="0" borderId="2" xfId="0" applyNumberFormat="1" applyFont="1" applyBorder="1" applyAlignment="1" applyProtection="1">
      <alignment horizontal="right" vertical="center" indent="1"/>
      <protection locked="0"/>
    </xf>
    <xf numFmtId="0" fontId="0" fillId="0" borderId="35" xfId="0" applyBorder="1" applyAlignment="1">
      <alignment horizontal="right" vertical="center" indent="1"/>
    </xf>
    <xf numFmtId="0" fontId="0" fillId="0" borderId="61" xfId="0" applyBorder="1" applyAlignment="1">
      <alignment horizontal="left" vertical="center" wrapText="1"/>
    </xf>
    <xf numFmtId="0" fontId="0" fillId="0" borderId="114" xfId="0" applyBorder="1" applyAlignment="1">
      <alignment horizontal="left" vertical="center" wrapText="1"/>
    </xf>
    <xf numFmtId="3" fontId="31" fillId="0" borderId="78" xfId="0" applyNumberFormat="1" applyFont="1" applyBorder="1" applyAlignment="1" applyProtection="1">
      <alignment horizontal="right" vertical="center" indent="1"/>
      <protection locked="0"/>
    </xf>
    <xf numFmtId="0" fontId="0" fillId="0" borderId="93" xfId="0" applyBorder="1" applyAlignment="1">
      <alignment horizontal="right" vertical="center" indent="1"/>
    </xf>
    <xf numFmtId="3" fontId="31" fillId="0" borderId="27" xfId="0" applyNumberFormat="1" applyFont="1" applyBorder="1" applyAlignment="1" applyProtection="1">
      <alignment horizontal="right" vertical="center" indent="1"/>
      <protection locked="0"/>
    </xf>
    <xf numFmtId="0" fontId="0" fillId="0" borderId="115" xfId="0" applyBorder="1" applyAlignment="1">
      <alignment horizontal="right" vertical="center" indent="1"/>
    </xf>
    <xf numFmtId="0" fontId="0" fillId="0" borderId="1" xfId="0" applyBorder="1" applyAlignment="1">
      <alignment horizontal="center" vertical="center" wrapText="1"/>
    </xf>
    <xf numFmtId="0" fontId="0" fillId="0" borderId="75" xfId="0" applyBorder="1" applyAlignment="1">
      <alignment horizontal="center" vertical="center" wrapText="1"/>
    </xf>
    <xf numFmtId="0" fontId="0" fillId="0" borderId="0" xfId="0" applyAlignment="1">
      <alignment horizontal="center" vertical="center" wrapText="1"/>
    </xf>
    <xf numFmtId="0" fontId="8" fillId="0" borderId="50" xfId="0" applyFont="1" applyBorder="1" applyAlignment="1" applyProtection="1">
      <alignment horizontal="center" vertical="center" wrapText="1"/>
      <protection locked="0"/>
    </xf>
    <xf numFmtId="0" fontId="0" fillId="0" borderId="54" xfId="0" applyBorder="1" applyAlignment="1">
      <alignment horizontal="center" vertical="center" wrapText="1"/>
    </xf>
    <xf numFmtId="0" fontId="0" fillId="0" borderId="91" xfId="0" applyBorder="1" applyAlignment="1">
      <alignment horizontal="center" vertical="center" wrapText="1"/>
    </xf>
    <xf numFmtId="0" fontId="0" fillId="0" borderId="35" xfId="0" applyBorder="1" applyAlignment="1">
      <alignment horizontal="center" vertical="center" wrapText="1"/>
    </xf>
    <xf numFmtId="0" fontId="7" fillId="0" borderId="62" xfId="0" applyFont="1" applyBorder="1" applyAlignment="1" applyProtection="1">
      <alignment horizontal="center" vertical="center" wrapText="1"/>
      <protection locked="0"/>
    </xf>
    <xf numFmtId="0" fontId="0" fillId="0" borderId="62" xfId="0" applyBorder="1" applyAlignment="1">
      <alignment horizontal="center" vertical="center" wrapText="1"/>
    </xf>
    <xf numFmtId="0" fontId="7" fillId="0" borderId="137" xfId="0" applyFont="1" applyBorder="1" applyAlignment="1" applyProtection="1">
      <alignment horizontal="center" vertical="center" wrapText="1"/>
      <protection locked="0"/>
    </xf>
    <xf numFmtId="0" fontId="0" fillId="0" borderId="118" xfId="0" applyBorder="1" applyAlignment="1">
      <alignment horizontal="center" vertical="center" wrapText="1"/>
    </xf>
    <xf numFmtId="0" fontId="0" fillId="0" borderId="92" xfId="0" applyBorder="1" applyAlignment="1">
      <alignment horizontal="left" vertical="center" wrapText="1"/>
    </xf>
    <xf numFmtId="3" fontId="31" fillId="0" borderId="82" xfId="0" applyNumberFormat="1" applyFont="1" applyBorder="1" applyAlignment="1" applyProtection="1">
      <alignment horizontal="right" vertical="center" indent="1"/>
      <protection locked="0"/>
    </xf>
    <xf numFmtId="0" fontId="0" fillId="0" borderId="224" xfId="0" applyBorder="1" applyAlignment="1">
      <alignment horizontal="right" vertical="center" indent="1"/>
    </xf>
    <xf numFmtId="3" fontId="31" fillId="0" borderId="83" xfId="0" applyNumberFormat="1" applyFont="1" applyBorder="1" applyAlignment="1" applyProtection="1">
      <alignment horizontal="right" vertical="center" indent="1"/>
      <protection locked="0"/>
    </xf>
    <xf numFmtId="0" fontId="0" fillId="0" borderId="199" xfId="0" applyBorder="1" applyAlignment="1">
      <alignment horizontal="right" vertical="center" indent="1"/>
    </xf>
    <xf numFmtId="0" fontId="16" fillId="0" borderId="68" xfId="0" applyFont="1" applyBorder="1" applyAlignment="1" applyProtection="1">
      <alignment horizontal="left" vertical="center" wrapText="1"/>
      <protection locked="0"/>
    </xf>
    <xf numFmtId="0" fontId="0" fillId="0" borderId="112" xfId="0" applyBorder="1" applyAlignment="1">
      <alignment horizontal="left" vertical="center" wrapText="1"/>
    </xf>
    <xf numFmtId="3" fontId="31" fillId="0" borderId="58" xfId="0" applyNumberFormat="1" applyFont="1" applyBorder="1" applyAlignment="1" applyProtection="1">
      <alignment horizontal="right" vertical="center" indent="1"/>
      <protection locked="0"/>
    </xf>
    <xf numFmtId="0" fontId="0" fillId="0" borderId="135" xfId="0" applyBorder="1" applyAlignment="1">
      <alignment horizontal="right" vertical="center" indent="1"/>
    </xf>
    <xf numFmtId="3" fontId="31" fillId="0" borderId="31" xfId="0" applyNumberFormat="1" applyFont="1" applyBorder="1" applyAlignment="1" applyProtection="1">
      <alignment horizontal="right" vertical="center" indent="1"/>
      <protection locked="0"/>
    </xf>
    <xf numFmtId="0" fontId="0" fillId="0" borderId="129" xfId="0" applyBorder="1" applyAlignment="1">
      <alignment horizontal="right" vertical="center" indent="1"/>
    </xf>
    <xf numFmtId="0" fontId="18" fillId="0" borderId="186" xfId="0" applyFont="1" applyBorder="1" applyAlignment="1" applyProtection="1">
      <alignment horizontal="left" vertical="center" indent="1"/>
      <protection locked="0"/>
    </xf>
    <xf numFmtId="0" fontId="18" fillId="0" borderId="128" xfId="0" applyFont="1" applyBorder="1" applyAlignment="1" applyProtection="1">
      <alignment horizontal="left" vertical="center" indent="1"/>
      <protection locked="0"/>
    </xf>
    <xf numFmtId="3" fontId="18" fillId="0" borderId="36" xfId="0" applyNumberFormat="1" applyFont="1" applyBorder="1" applyAlignment="1" applyProtection="1">
      <alignment horizontal="right" vertical="center" indent="3"/>
      <protection locked="0"/>
    </xf>
    <xf numFmtId="3" fontId="18" fillId="0" borderId="79" xfId="0" applyNumberFormat="1" applyFont="1" applyBorder="1" applyAlignment="1" applyProtection="1">
      <alignment horizontal="right" vertical="center" indent="3"/>
      <protection locked="0"/>
    </xf>
    <xf numFmtId="3" fontId="18" fillId="0" borderId="187" xfId="0" applyNumberFormat="1" applyFont="1" applyBorder="1" applyAlignment="1" applyProtection="1">
      <alignment horizontal="right" vertical="center" indent="3"/>
      <protection locked="0"/>
    </xf>
    <xf numFmtId="3" fontId="18" fillId="0" borderId="188" xfId="0" applyNumberFormat="1" applyFont="1" applyBorder="1" applyAlignment="1" applyProtection="1">
      <alignment horizontal="right" vertical="center" indent="3"/>
      <protection locked="0"/>
    </xf>
    <xf numFmtId="3" fontId="22" fillId="0" borderId="128" xfId="0" applyNumberFormat="1" applyFont="1" applyBorder="1" applyAlignment="1" applyProtection="1">
      <alignment horizontal="right" vertical="center" indent="3"/>
      <protection hidden="1"/>
    </xf>
    <xf numFmtId="3" fontId="22" fillId="0" borderId="80" xfId="0" applyNumberFormat="1" applyFont="1" applyBorder="1" applyAlignment="1" applyProtection="1">
      <alignment horizontal="right" vertical="center" indent="3"/>
      <protection hidden="1"/>
    </xf>
    <xf numFmtId="3" fontId="22" fillId="0" borderId="55" xfId="0" applyNumberFormat="1" applyFont="1" applyBorder="1" applyAlignment="1" applyProtection="1">
      <alignment horizontal="right" vertical="center" indent="3"/>
      <protection hidden="1"/>
    </xf>
    <xf numFmtId="3" fontId="22" fillId="0" borderId="191" xfId="0" applyNumberFormat="1" applyFont="1" applyBorder="1" applyAlignment="1" applyProtection="1">
      <alignment horizontal="right" vertical="center" indent="3"/>
      <protection hidden="1"/>
    </xf>
    <xf numFmtId="0" fontId="18" fillId="0" borderId="160" xfId="0" applyFont="1" applyBorder="1" applyAlignment="1" applyProtection="1">
      <alignment horizontal="left" vertical="center" indent="1"/>
      <protection locked="0"/>
    </xf>
    <xf numFmtId="0" fontId="18" fillId="0" borderId="161" xfId="0" applyFont="1" applyBorder="1" applyAlignment="1" applyProtection="1">
      <alignment horizontal="left" vertical="center" indent="1"/>
      <protection locked="0"/>
    </xf>
    <xf numFmtId="0" fontId="18" fillId="0" borderId="13" xfId="0" applyFont="1" applyBorder="1" applyAlignment="1" applyProtection="1">
      <alignment horizontal="left" vertical="center" indent="1"/>
      <protection locked="0"/>
    </xf>
    <xf numFmtId="0" fontId="18" fillId="0" borderId="100" xfId="0" applyFont="1" applyBorder="1" applyAlignment="1" applyProtection="1">
      <alignment horizontal="left" vertical="center" indent="1"/>
      <protection locked="0"/>
    </xf>
    <xf numFmtId="3" fontId="18" fillId="0" borderId="100" xfId="0" applyNumberFormat="1" applyFont="1" applyBorder="1" applyAlignment="1" applyProtection="1">
      <alignment horizontal="right" vertical="center" indent="3"/>
      <protection locked="0"/>
    </xf>
    <xf numFmtId="3" fontId="18" fillId="0" borderId="78" xfId="0" applyNumberFormat="1" applyFont="1" applyBorder="1" applyAlignment="1" applyProtection="1">
      <alignment horizontal="right" vertical="center" indent="3"/>
      <protection locked="0"/>
    </xf>
    <xf numFmtId="3" fontId="18" fillId="0" borderId="59" xfId="0" applyNumberFormat="1" applyFont="1" applyBorder="1" applyAlignment="1" applyProtection="1">
      <alignment horizontal="right" vertical="center" indent="3"/>
      <protection locked="0"/>
    </xf>
    <xf numFmtId="3" fontId="18" fillId="0" borderId="101" xfId="0" applyNumberFormat="1" applyFont="1" applyBorder="1" applyAlignment="1" applyProtection="1">
      <alignment horizontal="right" vertical="center" indent="3"/>
      <protection locked="0"/>
    </xf>
    <xf numFmtId="3" fontId="22" fillId="0" borderId="165" xfId="0" applyNumberFormat="1" applyFont="1" applyBorder="1" applyAlignment="1" applyProtection="1">
      <alignment horizontal="right" vertical="center" indent="3"/>
      <protection hidden="1"/>
    </xf>
    <xf numFmtId="3" fontId="22" fillId="0" borderId="173" xfId="0" applyNumberFormat="1" applyFont="1" applyBorder="1" applyAlignment="1" applyProtection="1">
      <alignment horizontal="right" vertical="center" indent="3"/>
      <protection hidden="1"/>
    </xf>
    <xf numFmtId="3" fontId="22" fillId="0" borderId="180" xfId="0" applyNumberFormat="1" applyFont="1" applyBorder="1" applyAlignment="1" applyProtection="1">
      <alignment horizontal="right" vertical="center" indent="3"/>
      <protection hidden="1"/>
    </xf>
    <xf numFmtId="3" fontId="22" fillId="0" borderId="166" xfId="0" applyNumberFormat="1" applyFont="1" applyBorder="1" applyAlignment="1" applyProtection="1">
      <alignment horizontal="right" vertical="center" indent="3"/>
      <protection hidden="1"/>
    </xf>
    <xf numFmtId="3" fontId="18" fillId="0" borderId="128" xfId="0" applyNumberFormat="1" applyFont="1" applyBorder="1" applyAlignment="1" applyProtection="1">
      <alignment horizontal="right" vertical="center" indent="3"/>
      <protection locked="0"/>
    </xf>
    <xf numFmtId="3" fontId="18" fillId="0" borderId="80" xfId="0" applyNumberFormat="1" applyFont="1" applyBorder="1" applyAlignment="1" applyProtection="1">
      <alignment horizontal="right" vertical="center" indent="3"/>
      <protection locked="0"/>
    </xf>
    <xf numFmtId="0" fontId="18" fillId="0" borderId="68" xfId="0" applyFont="1" applyBorder="1" applyAlignment="1" applyProtection="1">
      <alignment horizontal="left" vertical="center" wrapText="1" indent="1"/>
      <protection locked="0"/>
    </xf>
    <xf numFmtId="0" fontId="18" fillId="0" borderId="125" xfId="0" applyFont="1" applyBorder="1" applyAlignment="1" applyProtection="1">
      <alignment horizontal="left" vertical="center" wrapText="1" indent="1"/>
      <protection locked="0"/>
    </xf>
    <xf numFmtId="3" fontId="18" fillId="0" borderId="55" xfId="0" applyNumberFormat="1" applyFont="1" applyBorder="1" applyAlignment="1" applyProtection="1">
      <alignment horizontal="right" vertical="center" indent="3"/>
      <protection locked="0"/>
    </xf>
    <xf numFmtId="3" fontId="18" fillId="0" borderId="191" xfId="0" applyNumberFormat="1" applyFont="1" applyBorder="1" applyAlignment="1" applyProtection="1">
      <alignment horizontal="right" vertical="center" indent="3"/>
      <protection locked="0"/>
    </xf>
    <xf numFmtId="3" fontId="22" fillId="0" borderId="152" xfId="0" applyNumberFormat="1" applyFont="1" applyBorder="1" applyAlignment="1" applyProtection="1">
      <alignment horizontal="right" vertical="center" indent="3"/>
      <protection hidden="1"/>
    </xf>
    <xf numFmtId="3" fontId="22" fillId="0" borderId="3" xfId="0" applyNumberFormat="1" applyFont="1" applyBorder="1" applyAlignment="1" applyProtection="1">
      <alignment horizontal="right" vertical="center" indent="3"/>
      <protection hidden="1"/>
    </xf>
    <xf numFmtId="3" fontId="22" fillId="0" borderId="181" xfId="0" applyNumberFormat="1" applyFont="1" applyBorder="1" applyAlignment="1" applyProtection="1">
      <alignment horizontal="right" vertical="center" indent="3"/>
      <protection hidden="1"/>
    </xf>
    <xf numFmtId="3" fontId="22" fillId="0" borderId="167" xfId="0" applyNumberFormat="1" applyFont="1" applyBorder="1" applyAlignment="1" applyProtection="1">
      <alignment horizontal="right" vertical="center" indent="3"/>
      <protection hidden="1"/>
    </xf>
    <xf numFmtId="0" fontId="18" fillId="0" borderId="12" xfId="0" applyFont="1" applyBorder="1" applyAlignment="1" applyProtection="1">
      <alignment horizontal="left" vertical="center" indent="1"/>
      <protection locked="0"/>
    </xf>
    <xf numFmtId="0" fontId="18" fillId="0" borderId="192" xfId="0" applyFont="1" applyBorder="1" applyAlignment="1" applyProtection="1">
      <alignment horizontal="left" vertical="center" indent="1"/>
      <protection locked="0"/>
    </xf>
    <xf numFmtId="3" fontId="18" fillId="0" borderId="192" xfId="0" applyNumberFormat="1" applyFont="1" applyBorder="1" applyAlignment="1" applyProtection="1">
      <alignment horizontal="right" vertical="center" indent="3"/>
      <protection locked="0"/>
    </xf>
    <xf numFmtId="3" fontId="18" fillId="0" borderId="58" xfId="0" applyNumberFormat="1" applyFont="1" applyBorder="1" applyAlignment="1" applyProtection="1">
      <alignment horizontal="right" vertical="center" indent="3"/>
      <protection locked="0"/>
    </xf>
    <xf numFmtId="3" fontId="18" fillId="0" borderId="56" xfId="0" applyNumberFormat="1" applyFont="1" applyBorder="1" applyAlignment="1" applyProtection="1">
      <alignment horizontal="right" vertical="center" indent="3"/>
      <protection locked="0"/>
    </xf>
    <xf numFmtId="3" fontId="18" fillId="0" borderId="193" xfId="0" applyNumberFormat="1" applyFont="1" applyBorder="1" applyAlignment="1" applyProtection="1">
      <alignment horizontal="right" vertical="center" indent="3"/>
      <protection locked="0"/>
    </xf>
    <xf numFmtId="3" fontId="22" fillId="0" borderId="100" xfId="0" applyNumberFormat="1" applyFont="1" applyBorder="1" applyAlignment="1" applyProtection="1">
      <alignment horizontal="right" vertical="center" indent="3"/>
      <protection hidden="1"/>
    </xf>
    <xf numFmtId="3" fontId="22" fillId="0" borderId="78" xfId="0" applyNumberFormat="1" applyFont="1" applyBorder="1" applyAlignment="1" applyProtection="1">
      <alignment horizontal="right" vertical="center" indent="3"/>
      <protection hidden="1"/>
    </xf>
    <xf numFmtId="3" fontId="22" fillId="0" borderId="59" xfId="0" applyNumberFormat="1" applyFont="1" applyBorder="1" applyAlignment="1" applyProtection="1">
      <alignment horizontal="right" vertical="center" indent="3"/>
      <protection hidden="1"/>
    </xf>
    <xf numFmtId="3" fontId="22" fillId="0" borderId="101" xfId="0" applyNumberFormat="1" applyFont="1" applyBorder="1" applyAlignment="1" applyProtection="1">
      <alignment horizontal="right" vertical="center" indent="3"/>
      <protection hidden="1"/>
    </xf>
    <xf numFmtId="3" fontId="22" fillId="0" borderId="366" xfId="0" applyNumberFormat="1" applyFont="1" applyBorder="1" applyAlignment="1" applyProtection="1">
      <alignment horizontal="right" vertical="center" indent="3"/>
      <protection hidden="1"/>
    </xf>
    <xf numFmtId="0" fontId="17" fillId="0" borderId="307" xfId="0" applyFont="1" applyBorder="1" applyAlignment="1" applyProtection="1">
      <alignment horizontal="left" vertical="center" wrapText="1"/>
      <protection locked="0"/>
    </xf>
    <xf numFmtId="0" fontId="17" fillId="0" borderId="308" xfId="0" applyFont="1" applyBorder="1" applyAlignment="1" applyProtection="1">
      <alignment horizontal="left" vertical="center" wrapText="1"/>
      <protection locked="0"/>
    </xf>
    <xf numFmtId="3" fontId="22" fillId="0" borderId="308" xfId="0" applyNumberFormat="1" applyFont="1" applyBorder="1" applyAlignment="1" applyProtection="1">
      <alignment horizontal="right" vertical="center" indent="3"/>
      <protection locked="0"/>
    </xf>
    <xf numFmtId="3" fontId="22" fillId="0" borderId="309" xfId="0" applyNumberFormat="1" applyFont="1" applyBorder="1" applyAlignment="1" applyProtection="1">
      <alignment horizontal="right" vertical="center" indent="3"/>
      <protection locked="0"/>
    </xf>
    <xf numFmtId="3" fontId="22" fillId="0" borderId="47" xfId="0" applyNumberFormat="1" applyFont="1" applyBorder="1" applyAlignment="1" applyProtection="1">
      <alignment horizontal="right" vertical="center" indent="3"/>
      <protection locked="0"/>
    </xf>
    <xf numFmtId="3" fontId="22" fillId="0" borderId="112" xfId="0" applyNumberFormat="1" applyFont="1" applyBorder="1" applyAlignment="1" applyProtection="1">
      <alignment horizontal="right" vertical="center" indent="3"/>
      <protection locked="0"/>
    </xf>
    <xf numFmtId="3" fontId="22" fillId="0" borderId="310" xfId="0" applyNumberFormat="1" applyFont="1" applyBorder="1" applyAlignment="1" applyProtection="1">
      <alignment horizontal="right" vertical="center" indent="3"/>
      <protection locked="0"/>
    </xf>
    <xf numFmtId="0" fontId="0" fillId="0" borderId="0" xfId="0" applyBorder="1" applyAlignment="1">
      <alignment horizontal="left" vertical="center"/>
    </xf>
    <xf numFmtId="0" fontId="8" fillId="0" borderId="274" xfId="0" applyFont="1" applyBorder="1" applyAlignment="1" applyProtection="1">
      <alignment horizontal="center" vertical="center" wrapText="1"/>
      <protection locked="0"/>
    </xf>
    <xf numFmtId="0" fontId="8" fillId="0" borderId="275" xfId="0" applyFont="1" applyBorder="1" applyAlignment="1" applyProtection="1">
      <alignment horizontal="center" vertical="center" wrapText="1"/>
      <protection locked="0"/>
    </xf>
    <xf numFmtId="0" fontId="8" fillId="0" borderId="276" xfId="0" applyFont="1" applyBorder="1" applyAlignment="1" applyProtection="1">
      <alignment horizontal="center" vertical="center" wrapText="1"/>
      <protection locked="0"/>
    </xf>
    <xf numFmtId="0" fontId="8" fillId="0" borderId="311" xfId="0" applyFont="1" applyBorder="1" applyAlignment="1" applyProtection="1">
      <alignment horizontal="center" vertical="center" wrapText="1"/>
      <protection locked="0"/>
    </xf>
    <xf numFmtId="0" fontId="8" fillId="0" borderId="312" xfId="0" applyFont="1" applyBorder="1" applyAlignment="1" applyProtection="1">
      <alignment horizontal="center" vertical="center" wrapText="1"/>
      <protection locked="0"/>
    </xf>
    <xf numFmtId="0" fontId="18" fillId="0" borderId="15" xfId="0" applyFont="1" applyBorder="1" applyAlignment="1" applyProtection="1">
      <alignment horizontal="left" vertical="center" indent="1"/>
      <protection locked="0"/>
    </xf>
    <xf numFmtId="0" fontId="18" fillId="0" borderId="39" xfId="0" applyFont="1" applyBorder="1" applyAlignment="1" applyProtection="1">
      <alignment horizontal="left" vertical="center" indent="1"/>
      <protection locked="0"/>
    </xf>
    <xf numFmtId="3" fontId="18" fillId="0" borderId="39" xfId="0" applyNumberFormat="1" applyFont="1" applyBorder="1" applyAlignment="1" applyProtection="1">
      <alignment horizontal="right" vertical="center" indent="3"/>
      <protection locked="0"/>
    </xf>
    <xf numFmtId="3" fontId="18" fillId="0" borderId="77" xfId="0" applyNumberFormat="1" applyFont="1" applyBorder="1" applyAlignment="1" applyProtection="1">
      <alignment horizontal="right" vertical="center" indent="3"/>
      <protection locked="0"/>
    </xf>
    <xf numFmtId="3" fontId="18" fillId="0" borderId="57" xfId="0" applyNumberFormat="1" applyFont="1" applyBorder="1" applyAlignment="1" applyProtection="1">
      <alignment horizontal="right" vertical="center" indent="3"/>
      <protection locked="0"/>
    </xf>
    <xf numFmtId="3" fontId="18" fillId="0" borderId="40" xfId="0" applyNumberFormat="1" applyFont="1" applyBorder="1" applyAlignment="1" applyProtection="1">
      <alignment horizontal="right" vertical="center" indent="3"/>
      <protection locked="0"/>
    </xf>
    <xf numFmtId="0" fontId="17" fillId="0" borderId="376" xfId="0" applyFont="1" applyBorder="1" applyAlignment="1" applyProtection="1">
      <alignment horizontal="left" vertical="center" wrapText="1"/>
      <protection locked="0"/>
    </xf>
    <xf numFmtId="0" fontId="17" fillId="0" borderId="367" xfId="0" applyFont="1" applyBorder="1" applyAlignment="1" applyProtection="1">
      <alignment horizontal="left" vertical="center" wrapText="1"/>
      <protection locked="0"/>
    </xf>
    <xf numFmtId="3" fontId="22" fillId="0" borderId="367" xfId="0" applyNumberFormat="1" applyFont="1" applyBorder="1" applyAlignment="1" applyProtection="1">
      <alignment horizontal="right" vertical="center" indent="3"/>
      <protection hidden="1"/>
    </xf>
    <xf numFmtId="3" fontId="22" fillId="0" borderId="368" xfId="0" applyNumberFormat="1" applyFont="1" applyBorder="1" applyAlignment="1" applyProtection="1">
      <alignment horizontal="right" vertical="center" indent="3"/>
      <protection hidden="1"/>
    </xf>
    <xf numFmtId="3" fontId="22" fillId="0" borderId="369" xfId="0" applyNumberFormat="1" applyFont="1" applyBorder="1" applyAlignment="1" applyProtection="1">
      <alignment horizontal="right" vertical="center" indent="3"/>
      <protection hidden="1"/>
    </xf>
    <xf numFmtId="3" fontId="22" fillId="0" borderId="370" xfId="0" applyNumberFormat="1" applyFont="1" applyBorder="1" applyAlignment="1" applyProtection="1">
      <alignment horizontal="right" vertical="center" indent="3"/>
      <protection hidden="1"/>
    </xf>
    <xf numFmtId="0" fontId="18" fillId="0" borderId="377" xfId="0" applyFont="1" applyBorder="1" applyAlignment="1" applyProtection="1">
      <alignment horizontal="left" vertical="center" wrapText="1" indent="1"/>
      <protection locked="0"/>
    </xf>
    <xf numFmtId="0" fontId="18" fillId="0" borderId="378" xfId="0" applyFont="1" applyBorder="1" applyAlignment="1" applyProtection="1">
      <alignment horizontal="left" vertical="center" wrapText="1" indent="1"/>
      <protection locked="0"/>
    </xf>
    <xf numFmtId="3" fontId="18" fillId="0" borderId="379" xfId="0" applyNumberFormat="1" applyFont="1" applyBorder="1" applyAlignment="1" applyProtection="1">
      <alignment horizontal="right" vertical="center" indent="3"/>
      <protection locked="0"/>
    </xf>
    <xf numFmtId="3" fontId="18" fillId="0" borderId="378" xfId="0" applyNumberFormat="1" applyFont="1" applyBorder="1" applyAlignment="1" applyProtection="1">
      <alignment horizontal="right" vertical="center" indent="3"/>
      <protection locked="0"/>
    </xf>
    <xf numFmtId="3" fontId="18" fillId="0" borderId="380" xfId="0" applyNumberFormat="1" applyFont="1" applyBorder="1" applyAlignment="1" applyProtection="1">
      <alignment horizontal="right" vertical="center" indent="3"/>
      <protection locked="0"/>
    </xf>
    <xf numFmtId="0" fontId="16" fillId="0" borderId="252" xfId="0" applyFont="1" applyBorder="1" applyAlignment="1" applyProtection="1">
      <alignment horizontal="left" vertical="center" wrapText="1"/>
      <protection locked="0"/>
    </xf>
    <xf numFmtId="0" fontId="16" fillId="0" borderId="253" xfId="0" applyFont="1" applyBorder="1" applyAlignment="1" applyProtection="1">
      <alignment horizontal="left" vertical="center" wrapText="1"/>
      <protection locked="0"/>
    </xf>
    <xf numFmtId="0" fontId="16" fillId="0" borderId="374" xfId="0" applyFont="1" applyBorder="1" applyAlignment="1" applyProtection="1">
      <alignment horizontal="left" vertical="center" wrapText="1"/>
      <protection locked="0"/>
    </xf>
    <xf numFmtId="0" fontId="16" fillId="0" borderId="375" xfId="0" applyFont="1" applyBorder="1" applyAlignment="1" applyProtection="1">
      <alignment horizontal="left" vertical="center" wrapText="1"/>
      <protection locked="0"/>
    </xf>
    <xf numFmtId="3" fontId="18" fillId="0" borderId="375" xfId="0" applyNumberFormat="1" applyFont="1" applyBorder="1" applyAlignment="1" applyProtection="1">
      <alignment horizontal="right" vertical="center" indent="3"/>
      <protection locked="0"/>
    </xf>
    <xf numFmtId="3" fontId="18" fillId="0" borderId="230" xfId="0" applyNumberFormat="1" applyFont="1" applyBorder="1" applyAlignment="1" applyProtection="1">
      <alignment horizontal="right" vertical="center" indent="3"/>
      <protection locked="0"/>
    </xf>
    <xf numFmtId="3" fontId="18" fillId="0" borderId="277" xfId="0" applyNumberFormat="1" applyFont="1" applyBorder="1" applyAlignment="1" applyProtection="1">
      <alignment horizontal="right" vertical="center" indent="3"/>
      <protection locked="0"/>
    </xf>
    <xf numFmtId="3" fontId="18" fillId="0" borderId="278" xfId="0" applyNumberFormat="1" applyFont="1" applyBorder="1" applyAlignment="1" applyProtection="1">
      <alignment horizontal="right" vertical="center" indent="3"/>
      <protection locked="0"/>
    </xf>
    <xf numFmtId="3" fontId="18" fillId="0" borderId="339" xfId="0" applyNumberFormat="1" applyFont="1" applyBorder="1" applyAlignment="1" applyProtection="1">
      <alignment horizontal="right" vertical="center" indent="3"/>
      <protection locked="0"/>
    </xf>
    <xf numFmtId="3" fontId="18" fillId="0" borderId="243" xfId="0" applyNumberFormat="1" applyFont="1" applyBorder="1" applyAlignment="1" applyProtection="1">
      <alignment horizontal="right" vertical="center" indent="3"/>
      <protection locked="0"/>
    </xf>
    <xf numFmtId="3" fontId="18" fillId="0" borderId="244" xfId="0" applyNumberFormat="1" applyFont="1" applyBorder="1" applyAlignment="1" applyProtection="1">
      <alignment horizontal="right" vertical="center" indent="3"/>
      <protection locked="0"/>
    </xf>
    <xf numFmtId="3" fontId="18" fillId="0" borderId="360" xfId="0" applyNumberFormat="1" applyFont="1" applyBorder="1" applyAlignment="1" applyProtection="1">
      <alignment horizontal="right" vertical="center" indent="3"/>
      <protection locked="0"/>
    </xf>
    <xf numFmtId="0" fontId="16" fillId="0" borderId="307" xfId="0" applyFont="1" applyBorder="1" applyAlignment="1" applyProtection="1">
      <alignment horizontal="left" vertical="center" wrapText="1"/>
      <protection locked="0"/>
    </xf>
    <xf numFmtId="0" fontId="16" fillId="0" borderId="308" xfId="0" applyFont="1" applyBorder="1" applyAlignment="1" applyProtection="1">
      <alignment horizontal="left" vertical="center" wrapText="1"/>
      <protection locked="0"/>
    </xf>
    <xf numFmtId="3" fontId="18" fillId="0" borderId="308" xfId="0" applyNumberFormat="1" applyFont="1" applyBorder="1" applyAlignment="1" applyProtection="1">
      <alignment horizontal="right" vertical="center" indent="3"/>
      <protection locked="0"/>
    </xf>
    <xf numFmtId="3" fontId="18" fillId="0" borderId="362" xfId="0" applyNumberFormat="1" applyFont="1" applyBorder="1" applyAlignment="1" applyProtection="1">
      <alignment horizontal="right" vertical="center" indent="3"/>
      <protection locked="0"/>
    </xf>
    <xf numFmtId="3" fontId="18" fillId="0" borderId="363" xfId="0" applyNumberFormat="1" applyFont="1" applyBorder="1" applyAlignment="1" applyProtection="1">
      <alignment horizontal="right" vertical="center" indent="3"/>
      <protection locked="0"/>
    </xf>
    <xf numFmtId="3" fontId="19" fillId="0" borderId="100" xfId="0" applyNumberFormat="1" applyFont="1" applyBorder="1" applyAlignment="1" applyProtection="1">
      <alignment horizontal="right" vertical="center" indent="1"/>
      <protection locked="0"/>
    </xf>
    <xf numFmtId="3" fontId="19" fillId="0" borderId="78" xfId="0" applyNumberFormat="1" applyFont="1" applyBorder="1" applyAlignment="1" applyProtection="1">
      <alignment horizontal="right" vertical="center" indent="1"/>
      <protection locked="0"/>
    </xf>
    <xf numFmtId="3" fontId="19" fillId="0" borderId="59" xfId="0" applyNumberFormat="1" applyFont="1" applyBorder="1" applyAlignment="1" applyProtection="1">
      <alignment horizontal="right" vertical="center" indent="1"/>
      <protection locked="0"/>
    </xf>
    <xf numFmtId="3" fontId="19" fillId="0" borderId="101" xfId="0" applyNumberFormat="1" applyFont="1" applyBorder="1" applyAlignment="1" applyProtection="1">
      <alignment horizontal="right" vertical="center" indent="1"/>
      <protection locked="0"/>
    </xf>
    <xf numFmtId="0" fontId="16" fillId="3" borderId="69" xfId="0" applyFont="1" applyFill="1" applyBorder="1" applyAlignment="1" applyProtection="1">
      <alignment horizontal="left" vertical="center"/>
      <protection locked="0"/>
    </xf>
    <xf numFmtId="0" fontId="16" fillId="3" borderId="61" xfId="0" applyFont="1" applyFill="1" applyBorder="1" applyAlignment="1" applyProtection="1">
      <alignment horizontal="left" vertical="center"/>
      <protection locked="0"/>
    </xf>
    <xf numFmtId="3" fontId="19" fillId="3" borderId="100" xfId="0" applyNumberFormat="1" applyFont="1" applyFill="1" applyBorder="1" applyAlignment="1" applyProtection="1">
      <alignment horizontal="right" vertical="center" indent="1"/>
      <protection locked="0"/>
    </xf>
    <xf numFmtId="3" fontId="19" fillId="3" borderId="78" xfId="0" applyNumberFormat="1" applyFont="1" applyFill="1" applyBorder="1" applyAlignment="1" applyProtection="1">
      <alignment horizontal="right" vertical="center" indent="1"/>
      <protection locked="0"/>
    </xf>
    <xf numFmtId="3" fontId="19" fillId="3" borderId="59" xfId="0" applyNumberFormat="1" applyFont="1" applyFill="1" applyBorder="1" applyAlignment="1" applyProtection="1">
      <alignment horizontal="right" vertical="center" indent="1"/>
      <protection locked="0"/>
    </xf>
    <xf numFmtId="3" fontId="19" fillId="3" borderId="101" xfId="0" applyNumberFormat="1" applyFont="1" applyFill="1" applyBorder="1" applyAlignment="1" applyProtection="1">
      <alignment horizontal="right" vertical="center" indent="1"/>
      <protection locked="0"/>
    </xf>
    <xf numFmtId="3" fontId="19" fillId="0" borderId="73" xfId="0" applyNumberFormat="1" applyFont="1" applyBorder="1" applyAlignment="1" applyProtection="1">
      <alignment horizontal="right" vertical="center" indent="1"/>
      <protection locked="0"/>
    </xf>
    <xf numFmtId="3" fontId="19" fillId="0" borderId="74" xfId="0" applyNumberFormat="1" applyFont="1" applyBorder="1" applyAlignment="1" applyProtection="1">
      <alignment horizontal="right" vertical="center" indent="1"/>
      <protection locked="0"/>
    </xf>
    <xf numFmtId="3" fontId="19" fillId="0" borderId="54" xfId="0" applyNumberFormat="1" applyFont="1" applyBorder="1" applyAlignment="1" applyProtection="1">
      <alignment horizontal="right" vertical="center" indent="1"/>
      <protection locked="0"/>
    </xf>
    <xf numFmtId="3" fontId="19" fillId="0" borderId="99" xfId="0" applyNumberFormat="1" applyFont="1" applyBorder="1" applyAlignment="1" applyProtection="1">
      <alignment horizontal="right" vertical="center" indent="1"/>
      <protection locked="0"/>
    </xf>
    <xf numFmtId="0" fontId="16" fillId="0" borderId="271" xfId="0" applyFont="1" applyBorder="1" applyAlignment="1" applyProtection="1">
      <alignment horizontal="left" vertical="center" wrapText="1"/>
      <protection locked="0"/>
    </xf>
    <xf numFmtId="0" fontId="16" fillId="0" borderId="272" xfId="0" applyFont="1" applyBorder="1" applyAlignment="1" applyProtection="1">
      <alignment horizontal="left" vertical="center" wrapText="1"/>
      <protection locked="0"/>
    </xf>
    <xf numFmtId="3" fontId="18" fillId="0" borderId="272" xfId="0" applyNumberFormat="1" applyFont="1" applyBorder="1" applyAlignment="1" applyProtection="1">
      <alignment horizontal="right" vertical="center" wrapText="1" indent="3"/>
      <protection locked="0"/>
    </xf>
    <xf numFmtId="3" fontId="18" fillId="0" borderId="233" xfId="0" applyNumberFormat="1" applyFont="1" applyBorder="1" applyAlignment="1" applyProtection="1">
      <alignment horizontal="right" vertical="center" wrapText="1" indent="3"/>
      <protection locked="0"/>
    </xf>
    <xf numFmtId="3" fontId="18" fillId="0" borderId="236" xfId="0" applyNumberFormat="1" applyFont="1" applyBorder="1" applyAlignment="1" applyProtection="1">
      <alignment horizontal="right" vertical="center" wrapText="1" indent="3"/>
      <protection locked="0"/>
    </xf>
    <xf numFmtId="3" fontId="18" fillId="0" borderId="273" xfId="0" applyNumberFormat="1" applyFont="1" applyBorder="1" applyAlignment="1" applyProtection="1">
      <alignment horizontal="right" vertical="center" wrapText="1" indent="3"/>
      <protection locked="0"/>
    </xf>
    <xf numFmtId="3" fontId="18" fillId="0" borderId="253" xfId="0" applyNumberFormat="1" applyFont="1" applyBorder="1" applyAlignment="1" applyProtection="1">
      <alignment horizontal="right" vertical="center" wrapText="1" indent="3"/>
      <protection locked="0"/>
    </xf>
    <xf numFmtId="3" fontId="18" fillId="0" borderId="239" xfId="0" applyNumberFormat="1" applyFont="1" applyBorder="1" applyAlignment="1" applyProtection="1">
      <alignment horizontal="right" vertical="center" wrapText="1" indent="3"/>
      <protection locked="0"/>
    </xf>
    <xf numFmtId="3" fontId="18" fillId="0" borderId="240" xfId="0" applyNumberFormat="1" applyFont="1" applyBorder="1" applyAlignment="1" applyProtection="1">
      <alignment horizontal="right" vertical="center" wrapText="1" indent="3"/>
      <protection locked="0"/>
    </xf>
    <xf numFmtId="3" fontId="18" fillId="0" borderId="256" xfId="0" applyNumberFormat="1" applyFont="1" applyBorder="1" applyAlignment="1" applyProtection="1">
      <alignment horizontal="right" vertical="center" wrapText="1" indent="3"/>
      <protection locked="0"/>
    </xf>
    <xf numFmtId="0" fontId="17" fillId="0" borderId="77" xfId="0" applyFont="1" applyBorder="1" applyAlignment="1" applyProtection="1">
      <alignment horizontal="left" vertical="center"/>
      <protection locked="0"/>
    </xf>
    <xf numFmtId="3" fontId="20" fillId="0" borderId="39" xfId="0" applyNumberFormat="1" applyFont="1" applyBorder="1" applyAlignment="1" applyProtection="1">
      <alignment horizontal="right" vertical="center" indent="1"/>
      <protection hidden="1"/>
    </xf>
    <xf numFmtId="3" fontId="20" fillId="0" borderId="77" xfId="0" applyNumberFormat="1" applyFont="1" applyBorder="1" applyAlignment="1" applyProtection="1">
      <alignment horizontal="right" vertical="center" indent="1"/>
      <protection hidden="1"/>
    </xf>
    <xf numFmtId="3" fontId="20" fillId="0" borderId="57" xfId="0" applyNumberFormat="1" applyFont="1" applyBorder="1" applyAlignment="1" applyProtection="1">
      <alignment horizontal="right" vertical="center" indent="1"/>
      <protection hidden="1"/>
    </xf>
    <xf numFmtId="3" fontId="20" fillId="0" borderId="40" xfId="0" applyNumberFormat="1" applyFont="1" applyBorder="1" applyAlignment="1" applyProtection="1">
      <alignment horizontal="right" vertical="center" indent="1"/>
      <protection hidden="1"/>
    </xf>
    <xf numFmtId="0" fontId="8" fillId="0" borderId="295" xfId="0" applyFont="1" applyBorder="1" applyAlignment="1" applyProtection="1">
      <alignment horizontal="center" vertical="center" wrapText="1"/>
      <protection locked="0"/>
    </xf>
    <xf numFmtId="0" fontId="8" fillId="0" borderId="286" xfId="0" applyFont="1" applyBorder="1" applyAlignment="1" applyProtection="1">
      <alignment horizontal="center" vertical="center" wrapText="1"/>
      <protection locked="0"/>
    </xf>
    <xf numFmtId="0" fontId="8" fillId="0" borderId="296" xfId="0" applyFont="1" applyBorder="1" applyAlignment="1" applyProtection="1">
      <alignment horizontal="center" vertical="center" wrapText="1"/>
      <protection locked="0"/>
    </xf>
    <xf numFmtId="0" fontId="8" fillId="0" borderId="285" xfId="0" applyFont="1" applyBorder="1" applyAlignment="1" applyProtection="1">
      <alignment horizontal="center" vertical="center" wrapText="1"/>
      <protection locked="0"/>
    </xf>
    <xf numFmtId="0" fontId="8" fillId="0" borderId="287" xfId="0" applyFont="1" applyBorder="1" applyAlignment="1" applyProtection="1">
      <alignment horizontal="center" vertical="center" wrapText="1"/>
      <protection locked="0"/>
    </xf>
    <xf numFmtId="3" fontId="19" fillId="0" borderId="36" xfId="0" applyNumberFormat="1" applyFont="1" applyBorder="1" applyAlignment="1" applyProtection="1">
      <alignment horizontal="right" vertical="center" indent="1"/>
      <protection locked="0"/>
    </xf>
    <xf numFmtId="3" fontId="19" fillId="0" borderId="79" xfId="0" applyNumberFormat="1" applyFont="1" applyBorder="1" applyAlignment="1" applyProtection="1">
      <alignment horizontal="right" vertical="center" indent="1"/>
      <protection locked="0"/>
    </xf>
    <xf numFmtId="3" fontId="19" fillId="0" borderId="187" xfId="0" applyNumberFormat="1" applyFont="1" applyBorder="1" applyAlignment="1" applyProtection="1">
      <alignment horizontal="right" vertical="center" indent="1"/>
      <protection locked="0"/>
    </xf>
    <xf numFmtId="3" fontId="19" fillId="0" borderId="188" xfId="0" applyNumberFormat="1" applyFont="1" applyBorder="1" applyAlignment="1" applyProtection="1">
      <alignment horizontal="right" vertical="center" indent="1"/>
      <protection locked="0"/>
    </xf>
    <xf numFmtId="0" fontId="16" fillId="0" borderId="269" xfId="0" applyFont="1" applyBorder="1" applyAlignment="1" applyProtection="1">
      <alignment horizontal="left" vertical="center" wrapText="1"/>
      <protection locked="0"/>
    </xf>
    <xf numFmtId="0" fontId="16" fillId="0" borderId="270" xfId="0" applyFont="1" applyBorder="1" applyAlignment="1" applyProtection="1">
      <alignment horizontal="left" vertical="center" wrapText="1"/>
      <protection locked="0"/>
    </xf>
    <xf numFmtId="3" fontId="18" fillId="0" borderId="270" xfId="0" applyNumberFormat="1" applyFont="1" applyBorder="1" applyAlignment="1" applyProtection="1">
      <alignment horizontal="right" vertical="center" wrapText="1" indent="3"/>
      <protection locked="0"/>
    </xf>
    <xf numFmtId="3" fontId="18" fillId="0" borderId="247" xfId="0" applyNumberFormat="1" applyFont="1" applyBorder="1" applyAlignment="1" applyProtection="1">
      <alignment horizontal="right" vertical="center" wrapText="1" indent="3"/>
      <protection locked="0"/>
    </xf>
    <xf numFmtId="3" fontId="18" fillId="0" borderId="263" xfId="0" applyNumberFormat="1" applyFont="1" applyBorder="1" applyAlignment="1" applyProtection="1">
      <alignment horizontal="right" vertical="center" wrapText="1" indent="3"/>
      <protection locked="0"/>
    </xf>
    <xf numFmtId="3" fontId="18" fillId="0" borderId="264" xfId="0" applyNumberFormat="1" applyFont="1" applyBorder="1" applyAlignment="1" applyProtection="1">
      <alignment horizontal="right" vertical="center" wrapText="1" indent="3"/>
      <protection locked="0"/>
    </xf>
    <xf numFmtId="0" fontId="16" fillId="0" borderId="303" xfId="0" applyFont="1" applyBorder="1" applyAlignment="1" applyProtection="1">
      <alignment horizontal="left" vertical="center" wrapText="1"/>
      <protection locked="0"/>
    </xf>
    <xf numFmtId="0" fontId="16" fillId="0" borderId="304" xfId="0" applyFont="1" applyBorder="1" applyAlignment="1" applyProtection="1">
      <alignment horizontal="left" vertical="center" wrapText="1"/>
      <protection locked="0"/>
    </xf>
    <xf numFmtId="0" fontId="16" fillId="0" borderId="305" xfId="0" applyFont="1" applyBorder="1" applyAlignment="1" applyProtection="1">
      <alignment horizontal="left" vertical="center" wrapText="1"/>
      <protection locked="0"/>
    </xf>
    <xf numFmtId="3" fontId="18" fillId="0" borderId="304" xfId="0" applyNumberFormat="1" applyFont="1" applyBorder="1" applyAlignment="1" applyProtection="1">
      <alignment horizontal="right" vertical="center" wrapText="1" indent="1"/>
      <protection locked="0"/>
    </xf>
    <xf numFmtId="3" fontId="18" fillId="0" borderId="305" xfId="0" applyNumberFormat="1" applyFont="1" applyBorder="1" applyAlignment="1" applyProtection="1">
      <alignment horizontal="right" vertical="center" wrapText="1" indent="1"/>
      <protection locked="0"/>
    </xf>
    <xf numFmtId="3" fontId="18" fillId="0" borderId="288" xfId="0" applyNumberFormat="1" applyFont="1" applyBorder="1" applyAlignment="1" applyProtection="1">
      <alignment horizontal="right" vertical="center" wrapText="1" indent="1"/>
      <protection locked="0"/>
    </xf>
    <xf numFmtId="3" fontId="18" fillId="0" borderId="289" xfId="0" applyNumberFormat="1" applyFont="1" applyBorder="1" applyAlignment="1" applyProtection="1">
      <alignment horizontal="right" vertical="center" wrapText="1" indent="1"/>
      <protection locked="0"/>
    </xf>
    <xf numFmtId="0" fontId="16" fillId="0" borderId="290" xfId="0" applyFont="1" applyBorder="1" applyAlignment="1" applyProtection="1">
      <alignment horizontal="left" vertical="center" wrapText="1"/>
      <protection locked="0"/>
    </xf>
    <xf numFmtId="0" fontId="16" fillId="0" borderId="291" xfId="0" applyFont="1" applyBorder="1" applyAlignment="1" applyProtection="1">
      <alignment horizontal="left" vertical="center" wrapText="1"/>
      <protection locked="0"/>
    </xf>
    <xf numFmtId="0" fontId="16" fillId="0" borderId="292" xfId="0" applyFont="1" applyBorder="1" applyAlignment="1" applyProtection="1">
      <alignment horizontal="left" vertical="center" wrapText="1"/>
      <protection locked="0"/>
    </xf>
    <xf numFmtId="3" fontId="18" fillId="0" borderId="291" xfId="0" applyNumberFormat="1" applyFont="1" applyBorder="1" applyAlignment="1" applyProtection="1">
      <alignment horizontal="right" vertical="center" wrapText="1" indent="1"/>
      <protection locked="0"/>
    </xf>
    <xf numFmtId="3" fontId="18" fillId="0" borderId="292" xfId="0" applyNumberFormat="1" applyFont="1" applyBorder="1" applyAlignment="1" applyProtection="1">
      <alignment horizontal="right" vertical="center" wrapText="1" indent="1"/>
      <protection locked="0"/>
    </xf>
    <xf numFmtId="3" fontId="18" fillId="0" borderId="293" xfId="0" applyNumberFormat="1" applyFont="1" applyBorder="1" applyAlignment="1" applyProtection="1">
      <alignment horizontal="right" vertical="center" wrapText="1" indent="1"/>
      <protection locked="0"/>
    </xf>
    <xf numFmtId="3" fontId="18" fillId="0" borderId="294" xfId="0" applyNumberFormat="1" applyFont="1" applyBorder="1" applyAlignment="1" applyProtection="1">
      <alignment horizontal="right" vertical="center" wrapText="1" indent="1"/>
      <protection locked="0"/>
    </xf>
    <xf numFmtId="0" fontId="16" fillId="0" borderId="298" xfId="0" applyFont="1" applyFill="1" applyBorder="1" applyAlignment="1" applyProtection="1">
      <alignment horizontal="left" vertical="center" wrapText="1"/>
      <protection locked="0"/>
    </xf>
    <xf numFmtId="0" fontId="16" fillId="0" borderId="299" xfId="0" applyFont="1" applyFill="1" applyBorder="1" applyAlignment="1" applyProtection="1">
      <alignment horizontal="left" vertical="center" wrapText="1"/>
      <protection locked="0"/>
    </xf>
    <xf numFmtId="0" fontId="16" fillId="0" borderId="300" xfId="0" applyFont="1" applyFill="1" applyBorder="1" applyAlignment="1" applyProtection="1">
      <alignment horizontal="left" vertical="center" wrapText="1"/>
      <protection locked="0"/>
    </xf>
    <xf numFmtId="3" fontId="18" fillId="0" borderId="299" xfId="0" applyNumberFormat="1" applyFont="1" applyFill="1" applyBorder="1" applyAlignment="1" applyProtection="1">
      <alignment horizontal="right" vertical="center" wrapText="1" indent="1"/>
      <protection locked="0"/>
    </xf>
    <xf numFmtId="3" fontId="18" fillId="0" borderId="300" xfId="0" applyNumberFormat="1" applyFont="1" applyFill="1" applyBorder="1" applyAlignment="1" applyProtection="1">
      <alignment horizontal="right" vertical="center" wrapText="1" indent="1"/>
      <protection locked="0"/>
    </xf>
    <xf numFmtId="3" fontId="18" fillId="0" borderId="301" xfId="0" applyNumberFormat="1" applyFont="1" applyFill="1" applyBorder="1" applyAlignment="1" applyProtection="1">
      <alignment horizontal="right" vertical="center" wrapText="1" indent="1"/>
      <protection locked="0"/>
    </xf>
    <xf numFmtId="3" fontId="18" fillId="0" borderId="302" xfId="0" applyNumberFormat="1" applyFont="1" applyFill="1" applyBorder="1" applyAlignment="1" applyProtection="1">
      <alignment horizontal="right" vertical="center" wrapText="1" indent="1"/>
      <protection locked="0"/>
    </xf>
    <xf numFmtId="0" fontId="16" fillId="0" borderId="303" xfId="0" applyFont="1" applyFill="1" applyBorder="1" applyAlignment="1" applyProtection="1">
      <alignment horizontal="left" vertical="center" wrapText="1"/>
      <protection locked="0"/>
    </xf>
    <xf numFmtId="0" fontId="16" fillId="0" borderId="304" xfId="0" applyFont="1" applyFill="1" applyBorder="1" applyAlignment="1" applyProtection="1">
      <alignment horizontal="left" vertical="center" wrapText="1"/>
      <protection locked="0"/>
    </xf>
    <xf numFmtId="0" fontId="16" fillId="0" borderId="305" xfId="0" applyFont="1" applyFill="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17" fillId="0" borderId="274" xfId="0" applyFont="1" applyBorder="1" applyAlignment="1" applyProtection="1">
      <alignment horizontal="center" vertical="center" wrapText="1"/>
      <protection locked="0"/>
    </xf>
    <xf numFmtId="0" fontId="17" fillId="0" borderId="275" xfId="0" applyFont="1" applyBorder="1" applyAlignment="1" applyProtection="1">
      <alignment horizontal="center" vertical="center" wrapText="1"/>
      <protection locked="0"/>
    </xf>
    <xf numFmtId="0" fontId="17" fillId="0" borderId="276" xfId="0" applyFont="1" applyBorder="1" applyAlignment="1" applyProtection="1">
      <alignment horizontal="center" vertical="center" wrapText="1"/>
      <protection locked="0"/>
    </xf>
    <xf numFmtId="0" fontId="17" fillId="0" borderId="306" xfId="0" applyFont="1" applyBorder="1" applyAlignment="1" applyProtection="1">
      <alignment horizontal="center" vertical="center" wrapText="1"/>
      <protection locked="0"/>
    </xf>
    <xf numFmtId="0" fontId="17" fillId="0" borderId="281" xfId="0" applyFont="1" applyBorder="1" applyAlignment="1" applyProtection="1">
      <alignment horizontal="center" vertical="center" wrapText="1"/>
      <protection locked="0"/>
    </xf>
    <xf numFmtId="0" fontId="17" fillId="0" borderId="282" xfId="0" applyFont="1" applyBorder="1" applyAlignment="1" applyProtection="1">
      <alignment horizontal="center" vertical="center" wrapText="1"/>
      <protection locked="0"/>
    </xf>
    <xf numFmtId="0" fontId="8" fillId="0" borderId="272" xfId="0" applyFont="1" applyBorder="1" applyAlignment="1" applyProtection="1">
      <alignment horizontal="center" vertical="center" wrapText="1"/>
      <protection locked="0"/>
    </xf>
    <xf numFmtId="0" fontId="8" fillId="0" borderId="273" xfId="0" applyFont="1" applyBorder="1" applyAlignment="1" applyProtection="1">
      <alignment horizontal="center" vertical="center" wrapText="1"/>
      <protection locked="0"/>
    </xf>
    <xf numFmtId="0" fontId="8" fillId="0" borderId="270" xfId="0" applyFont="1" applyBorder="1" applyAlignment="1" applyProtection="1">
      <alignment horizontal="center" vertical="center" wrapText="1"/>
      <protection locked="0"/>
    </xf>
    <xf numFmtId="0" fontId="8" fillId="0" borderId="247" xfId="0" applyFont="1" applyBorder="1" applyAlignment="1" applyProtection="1">
      <alignment horizontal="center" vertical="center" wrapText="1"/>
      <protection locked="0"/>
    </xf>
    <xf numFmtId="0" fontId="8" fillId="0" borderId="283" xfId="0" applyFont="1" applyBorder="1" applyAlignment="1" applyProtection="1">
      <alignment horizontal="center" vertical="center" wrapText="1"/>
      <protection locked="0"/>
    </xf>
    <xf numFmtId="0" fontId="8" fillId="0" borderId="284" xfId="0" applyFont="1" applyBorder="1" applyAlignment="1" applyProtection="1">
      <alignment horizontal="center" vertical="center" wrapText="1"/>
      <protection locked="0"/>
    </xf>
    <xf numFmtId="0" fontId="16" fillId="0" borderId="239" xfId="0" applyFont="1" applyBorder="1" applyAlignment="1" applyProtection="1">
      <alignment horizontal="left" vertical="center" wrapText="1"/>
      <protection locked="0"/>
    </xf>
    <xf numFmtId="3" fontId="18" fillId="0" borderId="253" xfId="0" applyNumberFormat="1" applyFont="1" applyBorder="1" applyAlignment="1" applyProtection="1">
      <alignment horizontal="right" vertical="center" wrapText="1" indent="1"/>
      <protection locked="0"/>
    </xf>
    <xf numFmtId="3" fontId="18" fillId="0" borderId="241" xfId="0" applyNumberFormat="1" applyFont="1" applyBorder="1" applyAlignment="1" applyProtection="1">
      <alignment horizontal="right" vertical="center" wrapText="1" indent="1"/>
      <protection locked="0"/>
    </xf>
    <xf numFmtId="3" fontId="18" fillId="0" borderId="240" xfId="0" applyNumberFormat="1" applyFont="1" applyBorder="1" applyAlignment="1" applyProtection="1">
      <alignment horizontal="right" vertical="center" wrapText="1" indent="1"/>
      <protection locked="0"/>
    </xf>
    <xf numFmtId="3" fontId="18" fillId="0" borderId="256" xfId="0" applyNumberFormat="1" applyFont="1" applyBorder="1" applyAlignment="1" applyProtection="1">
      <alignment horizontal="right" vertical="center" wrapText="1" indent="1"/>
      <protection locked="0"/>
    </xf>
    <xf numFmtId="0" fontId="17" fillId="0" borderId="295" xfId="0" applyFont="1" applyBorder="1" applyAlignment="1" applyProtection="1">
      <alignment horizontal="center" vertical="center"/>
      <protection locked="0"/>
    </xf>
    <xf numFmtId="0" fontId="17" fillId="0" borderId="286" xfId="0" applyFont="1" applyBorder="1" applyAlignment="1" applyProtection="1">
      <alignment horizontal="center" vertical="center"/>
      <protection locked="0"/>
    </xf>
    <xf numFmtId="0" fontId="17" fillId="0" borderId="296" xfId="0" applyFont="1" applyBorder="1" applyAlignment="1" applyProtection="1">
      <alignment horizontal="center" vertical="center"/>
      <protection locked="0"/>
    </xf>
    <xf numFmtId="0" fontId="17" fillId="0" borderId="297" xfId="0" applyFont="1" applyBorder="1" applyAlignment="1" applyProtection="1">
      <alignment horizontal="center" vertical="center" wrapText="1"/>
      <protection locked="0"/>
    </xf>
    <xf numFmtId="0" fontId="16" fillId="0" borderId="233" xfId="0" applyFont="1" applyBorder="1" applyAlignment="1" applyProtection="1">
      <alignment horizontal="left" vertical="center" wrapText="1"/>
      <protection locked="0"/>
    </xf>
    <xf numFmtId="3" fontId="18" fillId="0" borderId="272" xfId="0" applyNumberFormat="1" applyFont="1" applyBorder="1" applyAlignment="1" applyProtection="1">
      <alignment horizontal="right" vertical="center" wrapText="1" indent="1"/>
      <protection locked="0"/>
    </xf>
    <xf numFmtId="3" fontId="18" fillId="0" borderId="237" xfId="0" applyNumberFormat="1" applyFont="1" applyBorder="1" applyAlignment="1" applyProtection="1">
      <alignment horizontal="right" vertical="center" wrapText="1" indent="1"/>
      <protection locked="0"/>
    </xf>
    <xf numFmtId="3" fontId="18" fillId="0" borderId="236" xfId="0" applyNumberFormat="1" applyFont="1" applyBorder="1" applyAlignment="1" applyProtection="1">
      <alignment horizontal="right" vertical="center" wrapText="1" indent="1"/>
      <protection locked="0"/>
    </xf>
    <xf numFmtId="3" fontId="18" fillId="0" borderId="273" xfId="0" applyNumberFormat="1" applyFont="1" applyBorder="1" applyAlignment="1" applyProtection="1">
      <alignment horizontal="right" vertical="center" wrapText="1" indent="1"/>
      <protection locked="0"/>
    </xf>
    <xf numFmtId="0" fontId="43" fillId="0" borderId="257" xfId="0" applyFont="1" applyBorder="1" applyAlignment="1" applyProtection="1">
      <alignment horizontal="center" vertical="center" wrapText="1"/>
      <protection locked="0"/>
    </xf>
    <xf numFmtId="0" fontId="43" fillId="0" borderId="267" xfId="0" applyFont="1" applyBorder="1" applyAlignment="1" applyProtection="1">
      <alignment horizontal="center" vertical="center" wrapText="1"/>
      <protection locked="0"/>
    </xf>
    <xf numFmtId="0" fontId="43" fillId="0" borderId="279" xfId="0" applyFont="1" applyBorder="1" applyAlignment="1" applyProtection="1">
      <alignment horizontal="center" vertical="center" wrapText="1"/>
      <protection locked="0"/>
    </xf>
    <xf numFmtId="0" fontId="43" fillId="0" borderId="280" xfId="0" applyFont="1" applyBorder="1" applyAlignment="1" applyProtection="1">
      <alignment horizontal="center" vertical="center" wrapText="1"/>
      <protection locked="0"/>
    </xf>
    <xf numFmtId="0" fontId="8" fillId="0" borderId="275" xfId="0" applyFont="1" applyBorder="1" applyAlignment="1" applyProtection="1">
      <alignment horizontal="center" vertical="center"/>
      <protection locked="0"/>
    </xf>
    <xf numFmtId="0" fontId="8" fillId="0" borderId="276" xfId="0" applyFont="1" applyBorder="1" applyAlignment="1" applyProtection="1">
      <alignment horizontal="center" vertical="center"/>
      <protection locked="0"/>
    </xf>
    <xf numFmtId="0" fontId="8" fillId="0" borderId="281" xfId="0" applyFont="1" applyBorder="1" applyAlignment="1" applyProtection="1">
      <alignment horizontal="center" vertical="center"/>
      <protection locked="0"/>
    </xf>
    <xf numFmtId="0" fontId="8" fillId="0" borderId="282" xfId="0" applyFont="1" applyBorder="1" applyAlignment="1" applyProtection="1">
      <alignment horizontal="center" vertical="center"/>
      <protection locked="0"/>
    </xf>
    <xf numFmtId="0" fontId="8" fillId="0" borderId="236" xfId="0" applyFont="1" applyBorder="1" applyAlignment="1" applyProtection="1">
      <alignment horizontal="center" vertical="center"/>
      <protection locked="0"/>
    </xf>
    <xf numFmtId="0" fontId="8" fillId="0" borderId="272" xfId="0" applyFont="1" applyBorder="1" applyAlignment="1" applyProtection="1">
      <alignment horizontal="center" vertical="center"/>
      <protection locked="0"/>
    </xf>
    <xf numFmtId="0" fontId="8" fillId="0" borderId="273" xfId="0" applyFont="1" applyBorder="1" applyAlignment="1" applyProtection="1">
      <alignment horizontal="center" vertical="center"/>
      <protection locked="0"/>
    </xf>
    <xf numFmtId="0" fontId="8" fillId="0" borderId="263" xfId="0" applyFont="1" applyBorder="1" applyAlignment="1" applyProtection="1">
      <alignment horizontal="center" vertical="center"/>
      <protection locked="0"/>
    </xf>
    <xf numFmtId="0" fontId="8" fillId="0" borderId="247" xfId="0" applyFont="1" applyBorder="1" applyAlignment="1" applyProtection="1">
      <alignment horizontal="center" vertical="center"/>
      <protection locked="0"/>
    </xf>
    <xf numFmtId="0" fontId="8" fillId="0" borderId="283" xfId="0" applyFont="1" applyBorder="1" applyAlignment="1" applyProtection="1">
      <alignment horizontal="center" vertical="center"/>
      <protection locked="0"/>
    </xf>
    <xf numFmtId="0" fontId="8" fillId="0" borderId="284" xfId="0" applyFont="1" applyBorder="1" applyAlignment="1" applyProtection="1">
      <alignment horizontal="center" vertical="center"/>
      <protection locked="0"/>
    </xf>
    <xf numFmtId="0" fontId="16" fillId="0" borderId="247" xfId="0" applyFont="1" applyBorder="1" applyAlignment="1" applyProtection="1">
      <alignment horizontal="left" vertical="center" wrapText="1"/>
      <protection locked="0"/>
    </xf>
    <xf numFmtId="3" fontId="18" fillId="0" borderId="270" xfId="0" applyNumberFormat="1" applyFont="1" applyBorder="1" applyAlignment="1" applyProtection="1">
      <alignment horizontal="right" vertical="center" wrapText="1" indent="1"/>
      <protection locked="0"/>
    </xf>
    <xf numFmtId="3" fontId="18" fillId="0" borderId="381" xfId="0" applyNumberFormat="1" applyFont="1" applyBorder="1" applyAlignment="1" applyProtection="1">
      <alignment horizontal="right" vertical="center" wrapText="1" indent="1"/>
      <protection locked="0"/>
    </xf>
    <xf numFmtId="3" fontId="18" fillId="0" borderId="263" xfId="0" applyNumberFormat="1" applyFont="1" applyBorder="1" applyAlignment="1" applyProtection="1">
      <alignment horizontal="right" vertical="center" wrapText="1" indent="1"/>
      <protection locked="0"/>
    </xf>
    <xf numFmtId="3" fontId="18" fillId="0" borderId="264" xfId="0" applyNumberFormat="1" applyFont="1" applyBorder="1" applyAlignment="1" applyProtection="1">
      <alignment horizontal="right" vertical="center" wrapText="1" indent="1"/>
      <protection locked="0"/>
    </xf>
    <xf numFmtId="0" fontId="42" fillId="0" borderId="252" xfId="0" applyFont="1" applyBorder="1" applyAlignment="1" applyProtection="1">
      <alignment horizontal="left" vertical="center" wrapText="1"/>
      <protection locked="0"/>
    </xf>
    <xf numFmtId="0" fontId="42" fillId="0" borderId="253" xfId="0" applyFont="1" applyBorder="1" applyAlignment="1" applyProtection="1">
      <alignment horizontal="left" vertical="center" wrapText="1"/>
      <protection locked="0"/>
    </xf>
    <xf numFmtId="0" fontId="18" fillId="0" borderId="253" xfId="0" applyFont="1" applyBorder="1" applyAlignment="1" applyProtection="1">
      <alignment horizontal="center" vertical="center"/>
      <protection locked="0"/>
    </xf>
    <xf numFmtId="0" fontId="18" fillId="0" borderId="239" xfId="0" applyFont="1" applyBorder="1" applyAlignment="1" applyProtection="1">
      <alignment horizontal="center" vertical="center"/>
      <protection locked="0"/>
    </xf>
    <xf numFmtId="3" fontId="18" fillId="0" borderId="240" xfId="0" applyNumberFormat="1" applyFont="1" applyBorder="1" applyAlignment="1" applyProtection="1">
      <alignment horizontal="right" vertical="center" indent="1"/>
      <protection locked="0"/>
    </xf>
    <xf numFmtId="3" fontId="18" fillId="0" borderId="239" xfId="0" applyNumberFormat="1" applyFont="1" applyBorder="1" applyAlignment="1" applyProtection="1">
      <alignment horizontal="right" vertical="center" indent="1"/>
      <protection locked="0"/>
    </xf>
    <xf numFmtId="0" fontId="42" fillId="0" borderId="271" xfId="0" applyFont="1" applyBorder="1" applyAlignment="1" applyProtection="1">
      <alignment horizontal="left" vertical="center" wrapText="1"/>
      <protection locked="0"/>
    </xf>
    <xf numFmtId="0" fontId="42" fillId="0" borderId="272" xfId="0" applyFont="1" applyBorder="1" applyAlignment="1" applyProtection="1">
      <alignment horizontal="left" vertical="center" wrapText="1"/>
      <protection locked="0"/>
    </xf>
    <xf numFmtId="0" fontId="18" fillId="0" borderId="272" xfId="0" applyFont="1" applyBorder="1" applyAlignment="1" applyProtection="1">
      <alignment horizontal="center" vertical="center"/>
      <protection locked="0"/>
    </xf>
    <xf numFmtId="0" fontId="18" fillId="0" borderId="233" xfId="0" applyFont="1" applyBorder="1" applyAlignment="1" applyProtection="1">
      <alignment horizontal="center" vertical="center"/>
      <protection locked="0"/>
    </xf>
    <xf numFmtId="0" fontId="23" fillId="0" borderId="0" xfId="0" applyFont="1" applyAlignment="1" applyProtection="1">
      <alignment horizontal="left" vertical="top" wrapText="1"/>
      <protection locked="0"/>
    </xf>
    <xf numFmtId="0" fontId="42" fillId="0" borderId="269" xfId="0" applyFont="1" applyBorder="1" applyAlignment="1" applyProtection="1">
      <alignment horizontal="left" vertical="center" wrapText="1"/>
      <protection locked="0"/>
    </xf>
    <xf numFmtId="0" fontId="42" fillId="0" borderId="270" xfId="0" applyFont="1" applyBorder="1" applyAlignment="1" applyProtection="1">
      <alignment horizontal="left" vertical="center" wrapText="1"/>
      <protection locked="0"/>
    </xf>
    <xf numFmtId="0" fontId="18" fillId="0" borderId="270" xfId="0" applyFont="1" applyBorder="1" applyAlignment="1" applyProtection="1">
      <alignment horizontal="center" vertical="center"/>
      <protection locked="0"/>
    </xf>
    <xf numFmtId="0" fontId="18" fillId="0" borderId="247" xfId="0" applyFont="1" applyBorder="1" applyAlignment="1" applyProtection="1">
      <alignment horizontal="center" vertical="center"/>
      <protection locked="0"/>
    </xf>
    <xf numFmtId="0" fontId="8" fillId="0" borderId="383" xfId="0" applyFont="1" applyBorder="1" applyAlignment="1" applyProtection="1">
      <alignment horizontal="center" vertical="center" wrapText="1"/>
      <protection locked="0"/>
    </xf>
    <xf numFmtId="0" fontId="8" fillId="0" borderId="384" xfId="0" applyFont="1" applyBorder="1" applyAlignment="1" applyProtection="1">
      <alignment horizontal="center" vertical="center" wrapText="1"/>
      <protection locked="0"/>
    </xf>
    <xf numFmtId="0" fontId="8" fillId="0" borderId="402" xfId="0" applyFont="1" applyBorder="1" applyAlignment="1" applyProtection="1">
      <alignment horizontal="center" vertical="center" wrapText="1"/>
      <protection locked="0"/>
    </xf>
    <xf numFmtId="0" fontId="8" fillId="0" borderId="396" xfId="0" applyFont="1" applyBorder="1" applyAlignment="1" applyProtection="1">
      <alignment horizontal="center" vertical="center" wrapText="1"/>
      <protection locked="0"/>
    </xf>
    <xf numFmtId="0" fontId="8" fillId="0" borderId="397" xfId="0" applyFont="1" applyBorder="1" applyAlignment="1" applyProtection="1">
      <alignment horizontal="center" vertical="center" wrapText="1"/>
      <protection locked="0"/>
    </xf>
    <xf numFmtId="0" fontId="8" fillId="0" borderId="403" xfId="0" applyFont="1" applyBorder="1" applyAlignment="1" applyProtection="1">
      <alignment horizontal="center" vertical="center" wrapText="1"/>
      <protection locked="0"/>
    </xf>
    <xf numFmtId="0" fontId="8" fillId="0" borderId="399" xfId="0" applyFont="1" applyBorder="1" applyAlignment="1" applyProtection="1">
      <alignment horizontal="center" vertical="center" wrapText="1"/>
      <protection locked="0"/>
    </xf>
    <xf numFmtId="0" fontId="8" fillId="0" borderId="385" xfId="0" applyFont="1" applyBorder="1" applyAlignment="1" applyProtection="1">
      <alignment horizontal="center" vertical="center" wrapText="1"/>
      <protection locked="0"/>
    </xf>
    <xf numFmtId="0" fontId="8" fillId="0" borderId="400" xfId="0" applyFont="1" applyBorder="1" applyAlignment="1" applyProtection="1">
      <alignment horizontal="center" vertical="center" wrapText="1"/>
      <protection locked="0"/>
    </xf>
    <xf numFmtId="0" fontId="8" fillId="0" borderId="398" xfId="0" applyFont="1" applyBorder="1" applyAlignment="1" applyProtection="1">
      <alignment horizontal="center" vertical="center" wrapText="1"/>
      <protection locked="0"/>
    </xf>
    <xf numFmtId="0" fontId="8" fillId="0" borderId="362" xfId="0" applyFont="1" applyBorder="1" applyAlignment="1" applyProtection="1">
      <alignment horizontal="center" vertical="center" wrapText="1"/>
      <protection locked="0"/>
    </xf>
    <xf numFmtId="0" fontId="8" fillId="0" borderId="308" xfId="0" applyFont="1" applyBorder="1" applyAlignment="1" applyProtection="1">
      <alignment horizontal="center" vertical="center" wrapText="1"/>
      <protection locked="0"/>
    </xf>
    <xf numFmtId="0" fontId="8" fillId="0" borderId="386" xfId="0" applyFont="1" applyBorder="1" applyAlignment="1" applyProtection="1">
      <alignment horizontal="center" vertical="center" wrapText="1"/>
      <protection locked="0"/>
    </xf>
    <xf numFmtId="0" fontId="8" fillId="0" borderId="394" xfId="0" applyFont="1" applyBorder="1" applyAlignment="1" applyProtection="1">
      <alignment horizontal="center" vertical="center" wrapText="1"/>
      <protection locked="0"/>
    </xf>
    <xf numFmtId="0" fontId="8" fillId="0" borderId="393" xfId="0" applyFont="1" applyBorder="1" applyAlignment="1" applyProtection="1">
      <alignment horizontal="center" vertical="center" wrapText="1"/>
      <protection locked="0"/>
    </xf>
    <xf numFmtId="0" fontId="8" fillId="0" borderId="395" xfId="0" applyFont="1" applyBorder="1" applyAlignment="1" applyProtection="1">
      <alignment horizontal="center" vertical="center" wrapText="1"/>
      <protection locked="0"/>
    </xf>
    <xf numFmtId="0" fontId="18" fillId="0" borderId="387" xfId="0" applyFont="1" applyBorder="1" applyAlignment="1" applyProtection="1">
      <alignment horizontal="left" vertical="center" wrapText="1" indent="1"/>
      <protection locked="0"/>
    </xf>
    <xf numFmtId="0" fontId="18" fillId="0" borderId="388" xfId="0" applyFont="1" applyBorder="1" applyAlignment="1" applyProtection="1">
      <alignment horizontal="left" vertical="center" wrapText="1" indent="1"/>
      <protection locked="0"/>
    </xf>
    <xf numFmtId="3" fontId="18" fillId="0" borderId="322" xfId="0" applyNumberFormat="1" applyFont="1" applyBorder="1" applyAlignment="1" applyProtection="1">
      <alignment horizontal="center" vertical="center" wrapText="1"/>
      <protection locked="0"/>
    </xf>
    <xf numFmtId="3" fontId="18" fillId="0" borderId="315" xfId="0" applyNumberFormat="1" applyFont="1" applyBorder="1" applyAlignment="1" applyProtection="1">
      <alignment horizontal="center" vertical="center" wrapText="1"/>
      <protection locked="0"/>
    </xf>
    <xf numFmtId="3" fontId="18" fillId="0" borderId="316" xfId="0" applyNumberFormat="1" applyFont="1" applyBorder="1" applyAlignment="1" applyProtection="1">
      <alignment horizontal="right" vertical="center" wrapText="1" indent="1"/>
      <protection locked="0"/>
    </xf>
    <xf numFmtId="3" fontId="18" fillId="0" borderId="315" xfId="0" applyNumberFormat="1" applyFont="1" applyBorder="1" applyAlignment="1" applyProtection="1">
      <alignment horizontal="right" vertical="center" wrapText="1" indent="1"/>
      <protection locked="0"/>
    </xf>
    <xf numFmtId="3" fontId="18" fillId="0" borderId="388" xfId="0" applyNumberFormat="1" applyFont="1" applyBorder="1" applyAlignment="1" applyProtection="1">
      <alignment horizontal="right" vertical="center" wrapText="1" indent="1"/>
      <protection locked="0"/>
    </xf>
    <xf numFmtId="0" fontId="18" fillId="0" borderId="389" xfId="0" applyFont="1" applyBorder="1" applyAlignment="1" applyProtection="1">
      <alignment horizontal="left" vertical="center" wrapText="1" indent="1"/>
      <protection locked="0"/>
    </xf>
    <xf numFmtId="0" fontId="18" fillId="0" borderId="390" xfId="0" applyFont="1" applyBorder="1" applyAlignment="1" applyProtection="1">
      <alignment horizontal="left" vertical="center" wrapText="1" indent="1"/>
      <protection locked="0"/>
    </xf>
    <xf numFmtId="3" fontId="18" fillId="0" borderId="382" xfId="0" applyNumberFormat="1" applyFont="1" applyBorder="1" applyAlignment="1" applyProtection="1">
      <alignment horizontal="center" vertical="center" wrapText="1"/>
      <protection locked="0"/>
    </xf>
    <xf numFmtId="3" fontId="18" fillId="0" borderId="239" xfId="0" applyNumberFormat="1" applyFont="1" applyBorder="1" applyAlignment="1" applyProtection="1">
      <alignment horizontal="center" vertical="center" wrapText="1"/>
      <protection locked="0"/>
    </xf>
    <xf numFmtId="3" fontId="18" fillId="0" borderId="239" xfId="0" applyNumberFormat="1" applyFont="1" applyBorder="1" applyAlignment="1" applyProtection="1">
      <alignment horizontal="right" vertical="center" wrapText="1" indent="1"/>
      <protection locked="0"/>
    </xf>
    <xf numFmtId="3" fontId="18" fillId="0" borderId="390" xfId="0" applyNumberFormat="1" applyFont="1" applyBorder="1" applyAlignment="1" applyProtection="1">
      <alignment horizontal="right" vertical="center" wrapText="1" indent="1"/>
      <protection locked="0"/>
    </xf>
    <xf numFmtId="0" fontId="18" fillId="0" borderId="22" xfId="0" applyFont="1" applyBorder="1" applyAlignment="1" applyProtection="1">
      <alignment horizontal="left" vertical="center" wrapText="1" indent="1"/>
      <protection locked="0"/>
    </xf>
    <xf numFmtId="0" fontId="18" fillId="0" borderId="52" xfId="0" applyFont="1" applyBorder="1" applyAlignment="1" applyProtection="1">
      <alignment horizontal="left" vertical="center" wrapText="1" indent="1"/>
      <protection locked="0"/>
    </xf>
    <xf numFmtId="0" fontId="18" fillId="0" borderId="56" xfId="0" applyFont="1" applyBorder="1" applyAlignment="1" applyProtection="1">
      <alignment horizontal="left" vertical="center" wrapText="1" indent="1"/>
      <protection locked="0"/>
    </xf>
    <xf numFmtId="3" fontId="18" fillId="0" borderId="135" xfId="0" applyNumberFormat="1" applyFont="1" applyBorder="1" applyAlignment="1" applyProtection="1">
      <alignment horizontal="center" vertical="center"/>
      <protection locked="0"/>
    </xf>
    <xf numFmtId="3" fontId="18" fillId="0" borderId="52" xfId="0" applyNumberFormat="1" applyFont="1" applyBorder="1" applyAlignment="1" applyProtection="1">
      <alignment horizontal="center" vertical="center"/>
      <protection locked="0"/>
    </xf>
    <xf numFmtId="3" fontId="18" fillId="0" borderId="52" xfId="0" applyNumberFormat="1" applyFont="1" applyBorder="1" applyAlignment="1" applyProtection="1">
      <alignment horizontal="right" vertical="center" wrapText="1" indent="1"/>
      <protection locked="0"/>
    </xf>
    <xf numFmtId="3" fontId="18" fillId="0" borderId="56" xfId="0" applyNumberFormat="1" applyFont="1" applyBorder="1" applyAlignment="1" applyProtection="1">
      <alignment horizontal="right" vertical="center" wrapText="1" indent="1"/>
      <protection locked="0"/>
    </xf>
    <xf numFmtId="0" fontId="18" fillId="0" borderId="42" xfId="0" applyFont="1" applyBorder="1" applyAlignment="1" applyProtection="1">
      <alignment horizontal="left" vertical="center" wrapText="1" indent="1"/>
      <protection locked="0"/>
    </xf>
    <xf numFmtId="0" fontId="18" fillId="0" borderId="24" xfId="0" applyFont="1" applyBorder="1" applyAlignment="1" applyProtection="1">
      <alignment horizontal="left" vertical="center" wrapText="1" indent="1"/>
      <protection locked="0"/>
    </xf>
    <xf numFmtId="0" fontId="18" fillId="0" borderId="59" xfId="0" applyFont="1" applyBorder="1" applyAlignment="1" applyProtection="1">
      <alignment horizontal="left" vertical="center" wrapText="1" indent="1"/>
      <protection locked="0"/>
    </xf>
    <xf numFmtId="3" fontId="18" fillId="0" borderId="93" xfId="0" applyNumberFormat="1" applyFont="1" applyBorder="1" applyAlignment="1" applyProtection="1">
      <alignment horizontal="center" vertical="center"/>
      <protection locked="0"/>
    </xf>
    <xf numFmtId="3" fontId="18" fillId="0" borderId="24" xfId="0" applyNumberFormat="1" applyFont="1" applyBorder="1" applyAlignment="1" applyProtection="1">
      <alignment horizontal="center" vertical="center"/>
      <protection locked="0"/>
    </xf>
    <xf numFmtId="3" fontId="18" fillId="0" borderId="59" xfId="0" applyNumberFormat="1" applyFont="1" applyBorder="1" applyAlignment="1" applyProtection="1">
      <alignment horizontal="right" vertical="center" wrapText="1" indent="1"/>
      <protection locked="0"/>
    </xf>
    <xf numFmtId="0" fontId="8" fillId="0" borderId="267" xfId="0" applyFont="1" applyBorder="1" applyAlignment="1" applyProtection="1">
      <alignment horizontal="center" vertical="center" wrapText="1"/>
      <protection locked="0"/>
    </xf>
    <xf numFmtId="0" fontId="8" fillId="0" borderId="258" xfId="0" applyFont="1" applyBorder="1" applyAlignment="1" applyProtection="1">
      <alignment horizontal="center" vertical="center" wrapText="1"/>
      <protection locked="0"/>
    </xf>
    <xf numFmtId="0" fontId="10" fillId="0" borderId="268" xfId="0" applyFont="1" applyBorder="1" applyAlignment="1" applyProtection="1">
      <alignment horizontal="center" vertical="center" wrapText="1"/>
      <protection locked="0"/>
    </xf>
    <xf numFmtId="0" fontId="10" fillId="0" borderId="258" xfId="0" applyFont="1" applyBorder="1" applyAlignment="1" applyProtection="1">
      <alignment horizontal="center" vertical="center" wrapText="1"/>
      <protection locked="0"/>
    </xf>
    <xf numFmtId="0" fontId="18" fillId="0" borderId="391" xfId="0" applyFont="1" applyBorder="1" applyAlignment="1" applyProtection="1">
      <alignment horizontal="left" vertical="center" wrapText="1" indent="1"/>
      <protection locked="0"/>
    </xf>
    <xf numFmtId="0" fontId="18" fillId="0" borderId="392" xfId="0" applyFont="1" applyBorder="1" applyAlignment="1" applyProtection="1">
      <alignment horizontal="left" vertical="center" wrapText="1" indent="1"/>
      <protection locked="0"/>
    </xf>
    <xf numFmtId="0" fontId="18" fillId="0" borderId="395" xfId="0" applyFont="1" applyBorder="1" applyAlignment="1" applyProtection="1">
      <alignment horizontal="left" vertical="center" wrapText="1" indent="1"/>
      <protection locked="0"/>
    </xf>
    <xf numFmtId="3" fontId="18" fillId="0" borderId="401" xfId="0" applyNumberFormat="1" applyFont="1" applyBorder="1" applyAlignment="1" applyProtection="1">
      <alignment horizontal="center" vertical="center" wrapText="1"/>
      <protection locked="0"/>
    </xf>
    <xf numFmtId="3" fontId="18" fillId="0" borderId="393" xfId="0" applyNumberFormat="1" applyFont="1" applyBorder="1" applyAlignment="1" applyProtection="1">
      <alignment horizontal="center" vertical="center" wrapText="1"/>
      <protection locked="0"/>
    </xf>
    <xf numFmtId="3" fontId="18" fillId="0" borderId="394" xfId="0" applyNumberFormat="1" applyFont="1" applyBorder="1" applyAlignment="1" applyProtection="1">
      <alignment horizontal="right" vertical="center" wrapText="1" indent="1"/>
      <protection locked="0"/>
    </xf>
    <xf numFmtId="3" fontId="18" fillId="0" borderId="393" xfId="0" applyNumberFormat="1" applyFont="1" applyBorder="1" applyAlignment="1" applyProtection="1">
      <alignment horizontal="right" vertical="center" wrapText="1" indent="1"/>
      <protection locked="0"/>
    </xf>
    <xf numFmtId="3" fontId="18" fillId="0" borderId="395" xfId="0" applyNumberFormat="1" applyFont="1" applyBorder="1" applyAlignment="1" applyProtection="1">
      <alignment horizontal="right" vertical="center" wrapText="1" indent="1"/>
      <protection locked="0"/>
    </xf>
    <xf numFmtId="0" fontId="18" fillId="0" borderId="259" xfId="0" applyFont="1" applyBorder="1" applyAlignment="1" applyProtection="1">
      <alignment horizontal="left" vertical="center" wrapText="1"/>
      <protection locked="0"/>
    </xf>
    <xf numFmtId="0" fontId="18" fillId="0" borderId="260" xfId="0" applyFont="1" applyBorder="1" applyAlignment="1" applyProtection="1">
      <alignment horizontal="left" vertical="center" wrapText="1"/>
      <protection locked="0"/>
    </xf>
    <xf numFmtId="0" fontId="18" fillId="0" borderId="259" xfId="0" applyFont="1" applyBorder="1" applyAlignment="1" applyProtection="1">
      <alignment horizontal="right" vertical="center" wrapText="1" indent="1"/>
      <protection locked="0"/>
    </xf>
    <xf numFmtId="0" fontId="18" fillId="0" borderId="260" xfId="0" applyFont="1" applyBorder="1" applyAlignment="1" applyProtection="1">
      <alignment horizontal="right" vertical="center" wrapText="1" indent="1"/>
      <protection locked="0"/>
    </xf>
    <xf numFmtId="0" fontId="18" fillId="3" borderId="265" xfId="0" applyFont="1" applyFill="1" applyBorder="1" applyAlignment="1" applyProtection="1">
      <alignment horizontal="left" vertical="center" wrapText="1"/>
      <protection locked="0"/>
    </xf>
    <xf numFmtId="0" fontId="18" fillId="3" borderId="266" xfId="0" applyFont="1" applyFill="1" applyBorder="1" applyAlignment="1" applyProtection="1">
      <alignment horizontal="left" vertical="center" wrapText="1"/>
      <protection locked="0"/>
    </xf>
    <xf numFmtId="0" fontId="18" fillId="3" borderId="265" xfId="0" applyFont="1" applyFill="1" applyBorder="1" applyAlignment="1" applyProtection="1">
      <alignment horizontal="right" vertical="center" wrapText="1" indent="1"/>
      <protection locked="0"/>
    </xf>
    <xf numFmtId="0" fontId="18" fillId="3" borderId="266" xfId="0" applyFont="1" applyFill="1" applyBorder="1" applyAlignment="1" applyProtection="1">
      <alignment horizontal="right" vertical="center" wrapText="1" indent="1"/>
      <protection locked="0"/>
    </xf>
    <xf numFmtId="0" fontId="16" fillId="0" borderId="160" xfId="0" applyFont="1" applyBorder="1" applyAlignment="1" applyProtection="1">
      <alignment horizontal="center" vertical="center" wrapText="1"/>
      <protection locked="0"/>
    </xf>
    <xf numFmtId="0" fontId="16" fillId="0" borderId="161" xfId="0" applyFont="1" applyBorder="1" applyAlignment="1" applyProtection="1">
      <alignment horizontal="center" vertical="center" wrapText="1"/>
      <protection locked="0"/>
    </xf>
    <xf numFmtId="0" fontId="16" fillId="0" borderId="13" xfId="0" applyFont="1" applyBorder="1" applyAlignment="1" applyProtection="1">
      <alignment horizontal="center" vertical="center" wrapText="1"/>
      <protection locked="0"/>
    </xf>
    <xf numFmtId="0" fontId="16" fillId="0" borderId="158" xfId="0" applyFont="1" applyBorder="1" applyAlignment="1" applyProtection="1">
      <alignment horizontal="center" vertical="center" wrapText="1"/>
      <protection locked="0"/>
    </xf>
    <xf numFmtId="0" fontId="2" fillId="0" borderId="0" xfId="0" applyFont="1" applyAlignment="1" applyProtection="1">
      <alignment horizontal="left" vertical="center"/>
      <protection locked="0"/>
    </xf>
    <xf numFmtId="0" fontId="17" fillId="0" borderId="167" xfId="0" applyFont="1" applyBorder="1" applyAlignment="1" applyProtection="1">
      <alignment horizontal="center" vertical="center" wrapText="1"/>
      <protection locked="0"/>
    </xf>
    <xf numFmtId="0" fontId="18" fillId="0" borderId="261" xfId="0" applyFont="1" applyBorder="1" applyAlignment="1" applyProtection="1">
      <alignment horizontal="left" vertical="center" wrapText="1"/>
      <protection locked="0"/>
    </xf>
    <xf numFmtId="0" fontId="18" fillId="0" borderId="262" xfId="0" applyFont="1" applyBorder="1" applyAlignment="1" applyProtection="1">
      <alignment horizontal="left" vertical="center" wrapText="1"/>
      <protection locked="0"/>
    </xf>
    <xf numFmtId="0" fontId="18" fillId="0" borderId="261" xfId="0" applyFont="1" applyBorder="1" applyAlignment="1" applyProtection="1">
      <alignment horizontal="right" vertical="center" wrapText="1" indent="1"/>
      <protection locked="0"/>
    </xf>
    <xf numFmtId="0" fontId="18" fillId="0" borderId="262" xfId="0" applyFont="1" applyBorder="1" applyAlignment="1" applyProtection="1">
      <alignment horizontal="right" vertical="center" wrapText="1" indent="1"/>
      <protection locked="0"/>
    </xf>
    <xf numFmtId="0" fontId="18" fillId="0" borderId="162" xfId="0" applyFont="1" applyBorder="1" applyAlignment="1" applyProtection="1">
      <alignment horizontal="center" vertical="center" wrapText="1"/>
      <protection locked="0"/>
    </xf>
    <xf numFmtId="0" fontId="18" fillId="0" borderId="91" xfId="0" applyFont="1" applyBorder="1" applyAlignment="1" applyProtection="1">
      <alignment horizontal="center" vertical="center" wrapText="1"/>
      <protection locked="0"/>
    </xf>
    <xf numFmtId="0" fontId="18" fillId="0" borderId="34" xfId="0" applyFont="1" applyBorder="1" applyAlignment="1" applyProtection="1">
      <alignment horizontal="center" vertical="center" wrapText="1"/>
      <protection locked="0"/>
    </xf>
    <xf numFmtId="0" fontId="16" fillId="0" borderId="86" xfId="0" applyFont="1" applyBorder="1" applyAlignment="1" applyProtection="1">
      <alignment horizontal="left" vertical="center" wrapText="1"/>
      <protection locked="0"/>
    </xf>
    <xf numFmtId="0" fontId="16" fillId="0" borderId="19" xfId="0" applyFont="1" applyBorder="1" applyAlignment="1" applyProtection="1">
      <alignment horizontal="left" vertical="center" wrapText="1"/>
      <protection locked="0"/>
    </xf>
    <xf numFmtId="0" fontId="16" fillId="0" borderId="67" xfId="0" applyFont="1" applyBorder="1" applyAlignment="1" applyProtection="1">
      <alignment horizontal="left" vertical="center" wrapText="1"/>
      <protection locked="0"/>
    </xf>
    <xf numFmtId="0" fontId="16" fillId="0" borderId="64" xfId="0" applyFont="1" applyBorder="1" applyAlignment="1" applyProtection="1">
      <alignment horizontal="left" vertical="center" wrapText="1"/>
      <protection locked="0"/>
    </xf>
    <xf numFmtId="0" fontId="16" fillId="0" borderId="67" xfId="0" applyFont="1" applyBorder="1" applyAlignment="1" applyProtection="1">
      <alignment horizontal="left" vertical="center"/>
      <protection locked="0"/>
    </xf>
    <xf numFmtId="0" fontId="16" fillId="0" borderId="64" xfId="0" applyFont="1" applyBorder="1" applyAlignment="1" applyProtection="1">
      <alignment horizontal="left" vertical="center"/>
      <protection locked="0"/>
    </xf>
    <xf numFmtId="0" fontId="16" fillId="0" borderId="119" xfId="0" applyFont="1" applyBorder="1" applyAlignment="1" applyProtection="1">
      <alignment horizontal="left" vertical="center" wrapText="1"/>
      <protection locked="0"/>
    </xf>
    <xf numFmtId="0" fontId="16" fillId="0" borderId="182" xfId="0" applyFont="1" applyBorder="1" applyAlignment="1" applyProtection="1">
      <alignment horizontal="left" vertical="center" wrapText="1"/>
      <protection locked="0"/>
    </xf>
    <xf numFmtId="0" fontId="16" fillId="0" borderId="120" xfId="0" applyFont="1" applyBorder="1" applyAlignment="1" applyProtection="1">
      <alignment horizontal="left" vertical="center" wrapText="1"/>
      <protection locked="0"/>
    </xf>
    <xf numFmtId="0" fontId="16" fillId="0" borderId="107" xfId="0" applyFont="1" applyBorder="1" applyAlignment="1" applyProtection="1">
      <alignment horizontal="left" vertical="center" wrapText="1"/>
      <protection locked="0"/>
    </xf>
    <xf numFmtId="0" fontId="16" fillId="0" borderId="108" xfId="0" applyFont="1" applyBorder="1" applyAlignment="1" applyProtection="1">
      <alignment horizontal="left" vertical="center" wrapText="1"/>
      <protection locked="0"/>
    </xf>
    <xf numFmtId="3" fontId="9" fillId="0" borderId="77" xfId="0" applyNumberFormat="1" applyFont="1" applyBorder="1" applyAlignment="1" applyProtection="1">
      <alignment horizontal="center" wrapText="1"/>
      <protection locked="0"/>
    </xf>
    <xf numFmtId="3" fontId="9" fillId="0" borderId="6" xfId="0" applyNumberFormat="1" applyFont="1" applyBorder="1" applyAlignment="1" applyProtection="1">
      <alignment horizontal="center" wrapText="1"/>
      <protection locked="0"/>
    </xf>
    <xf numFmtId="3" fontId="9" fillId="0" borderId="108" xfId="0" applyNumberFormat="1" applyFont="1" applyBorder="1" applyAlignment="1" applyProtection="1">
      <alignment horizontal="center" wrapText="1"/>
      <protection locked="0"/>
    </xf>
    <xf numFmtId="3" fontId="9" fillId="0" borderId="183" xfId="0" applyNumberFormat="1" applyFont="1" applyBorder="1" applyAlignment="1" applyProtection="1">
      <alignment horizontal="center" wrapText="1"/>
      <protection locked="0"/>
    </xf>
    <xf numFmtId="0" fontId="16" fillId="0" borderId="131" xfId="0" applyFont="1" applyBorder="1" applyAlignment="1" applyProtection="1">
      <alignment horizontal="left" vertical="center"/>
      <protection locked="0"/>
    </xf>
    <xf numFmtId="0" fontId="16" fillId="0" borderId="132" xfId="0" applyFont="1" applyBorder="1" applyAlignment="1" applyProtection="1">
      <alignment horizontal="left" vertical="center"/>
      <protection locked="0"/>
    </xf>
    <xf numFmtId="0" fontId="10" fillId="0" borderId="104"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75"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10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3" xfId="0" applyFont="1" applyBorder="1" applyAlignment="1" applyProtection="1">
      <alignment horizontal="center" wrapText="1"/>
      <protection locked="0"/>
    </xf>
    <xf numFmtId="0" fontId="10" fillId="0" borderId="99" xfId="0" applyFont="1" applyBorder="1" applyAlignment="1" applyProtection="1">
      <alignment horizontal="center" wrapText="1"/>
      <protection locked="0"/>
    </xf>
    <xf numFmtId="3" fontId="9" fillId="0" borderId="78" xfId="0" applyNumberFormat="1" applyFont="1" applyBorder="1" applyAlignment="1" applyProtection="1">
      <alignment horizontal="center" wrapText="1"/>
      <protection locked="0"/>
    </xf>
    <xf numFmtId="3" fontId="9" fillId="0" borderId="61" xfId="0" applyNumberFormat="1" applyFont="1" applyBorder="1" applyAlignment="1" applyProtection="1">
      <alignment horizontal="center" wrapText="1"/>
      <protection locked="0"/>
    </xf>
    <xf numFmtId="3" fontId="9" fillId="0" borderId="114" xfId="0" applyNumberFormat="1" applyFont="1" applyBorder="1" applyAlignment="1" applyProtection="1">
      <alignment horizontal="center" wrapText="1"/>
      <protection locked="0"/>
    </xf>
    <xf numFmtId="3" fontId="9" fillId="0" borderId="115" xfId="0" applyNumberFormat="1" applyFont="1" applyBorder="1" applyAlignment="1" applyProtection="1">
      <alignment horizontal="center" wrapText="1"/>
      <protection locked="0"/>
    </xf>
    <xf numFmtId="0" fontId="16" fillId="0" borderId="131" xfId="0" applyFont="1" applyBorder="1" applyAlignment="1" applyProtection="1">
      <alignment horizontal="center"/>
      <protection locked="0"/>
    </xf>
    <xf numFmtId="0" fontId="16" fillId="0" borderId="132" xfId="0" applyFont="1" applyBorder="1" applyAlignment="1" applyProtection="1">
      <alignment horizontal="center"/>
      <protection locked="0"/>
    </xf>
    <xf numFmtId="0" fontId="18" fillId="0" borderId="173" xfId="0" applyFont="1" applyBorder="1" applyAlignment="1" applyProtection="1">
      <alignment horizontal="right" vertical="top" indent="1"/>
      <protection locked="0"/>
    </xf>
    <xf numFmtId="0" fontId="18" fillId="0" borderId="132" xfId="0" applyFont="1" applyBorder="1" applyAlignment="1" applyProtection="1">
      <alignment horizontal="right" vertical="top" indent="1"/>
      <protection locked="0"/>
    </xf>
    <xf numFmtId="0" fontId="18" fillId="0" borderId="32" xfId="0" applyFont="1" applyBorder="1" applyAlignment="1" applyProtection="1">
      <alignment horizontal="right" vertical="top" indent="1"/>
      <protection locked="0"/>
    </xf>
    <xf numFmtId="0" fontId="18" fillId="0" borderId="174" xfId="0" applyFont="1" applyBorder="1" applyAlignment="1" applyProtection="1">
      <alignment horizontal="right" vertical="top" indent="1"/>
      <protection locked="0"/>
    </xf>
    <xf numFmtId="0" fontId="18" fillId="0" borderId="133" xfId="0" applyFont="1" applyBorder="1" applyAlignment="1" applyProtection="1">
      <alignment horizontal="right" vertical="top" indent="1"/>
      <protection locked="0"/>
    </xf>
    <xf numFmtId="0" fontId="16" fillId="0" borderId="155" xfId="0" applyFont="1" applyBorder="1" applyAlignment="1" applyProtection="1">
      <alignment horizontal="center"/>
      <protection locked="0"/>
    </xf>
    <xf numFmtId="0" fontId="16" fillId="0" borderId="31" xfId="0" applyFont="1" applyBorder="1" applyAlignment="1" applyProtection="1">
      <alignment horizontal="center"/>
      <protection locked="0"/>
    </xf>
    <xf numFmtId="0" fontId="18" fillId="0" borderId="22" xfId="0" applyFont="1" applyBorder="1" applyAlignment="1" applyProtection="1">
      <alignment horizontal="right" vertical="top" indent="1"/>
      <protection locked="0"/>
    </xf>
    <xf numFmtId="0" fontId="18" fillId="0" borderId="52" xfId="0" applyFont="1" applyBorder="1" applyAlignment="1" applyProtection="1">
      <alignment horizontal="right" vertical="top" indent="1"/>
      <protection locked="0"/>
    </xf>
    <xf numFmtId="0" fontId="18" fillId="0" borderId="31" xfId="0" applyFont="1" applyBorder="1" applyAlignment="1" applyProtection="1">
      <alignment horizontal="right" vertical="top" indent="1"/>
      <protection locked="0"/>
    </xf>
    <xf numFmtId="0" fontId="18" fillId="0" borderId="16" xfId="0" applyFont="1" applyBorder="1" applyAlignment="1" applyProtection="1">
      <alignment horizontal="right" vertical="top" indent="1"/>
      <protection locked="0"/>
    </xf>
    <xf numFmtId="0" fontId="8" fillId="0" borderId="104"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75"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170" xfId="0" applyFont="1" applyBorder="1" applyAlignment="1" applyProtection="1">
      <alignment horizontal="center" vertical="center"/>
      <protection locked="0"/>
    </xf>
    <xf numFmtId="0" fontId="8" fillId="0" borderId="171" xfId="0" applyFont="1" applyBorder="1" applyAlignment="1" applyProtection="1">
      <alignment horizontal="center" vertical="center"/>
      <protection locked="0"/>
    </xf>
    <xf numFmtId="0" fontId="8" fillId="0" borderId="180" xfId="0" applyFont="1" applyBorder="1" applyAlignment="1" applyProtection="1">
      <alignment horizontal="center" vertical="center"/>
      <protection locked="0"/>
    </xf>
    <xf numFmtId="0" fontId="8" fillId="0" borderId="170" xfId="0" applyFont="1" applyBorder="1" applyAlignment="1" applyProtection="1">
      <alignment horizontal="center" vertical="center" wrapText="1"/>
      <protection locked="0"/>
    </xf>
    <xf numFmtId="0" fontId="8" fillId="0" borderId="171" xfId="0" applyFont="1" applyBorder="1" applyAlignment="1" applyProtection="1">
      <alignment horizontal="center" vertical="center" wrapText="1"/>
      <protection locked="0"/>
    </xf>
    <xf numFmtId="0" fontId="8" fillId="0" borderId="172" xfId="0" applyFont="1" applyBorder="1" applyAlignment="1" applyProtection="1">
      <alignment horizontal="center" vertical="center" wrapText="1"/>
      <protection locked="0"/>
    </xf>
    <xf numFmtId="0" fontId="8" fillId="0" borderId="72" xfId="0" applyFont="1" applyBorder="1" applyAlignment="1" applyProtection="1">
      <alignment horizontal="center" vertical="center"/>
      <protection locked="0"/>
    </xf>
    <xf numFmtId="0" fontId="8" fillId="0" borderId="65" xfId="0" applyFont="1" applyBorder="1" applyAlignment="1" applyProtection="1">
      <alignment horizontal="center" vertical="center"/>
      <protection locked="0"/>
    </xf>
    <xf numFmtId="0" fontId="8" fillId="0" borderId="18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169" xfId="0" applyFont="1" applyBorder="1" applyAlignment="1" applyProtection="1">
      <alignment horizontal="center" vertical="center" wrapText="1"/>
      <protection locked="0"/>
    </xf>
    <xf numFmtId="0" fontId="8" fillId="0" borderId="179" xfId="0" applyFont="1" applyBorder="1" applyAlignment="1" applyProtection="1">
      <alignment horizontal="center" vertical="center" wrapText="1"/>
      <protection locked="0"/>
    </xf>
    <xf numFmtId="0" fontId="16" fillId="0" borderId="141" xfId="0" applyFont="1" applyBorder="1" applyAlignment="1" applyProtection="1">
      <alignment horizontal="center" wrapText="1"/>
      <protection locked="0"/>
    </xf>
    <xf numFmtId="0" fontId="16" fillId="0" borderId="27" xfId="0" applyFont="1" applyBorder="1" applyAlignment="1" applyProtection="1">
      <alignment horizontal="center" wrapText="1"/>
      <protection locked="0"/>
    </xf>
    <xf numFmtId="0" fontId="18" fillId="0" borderId="42" xfId="0" applyFont="1" applyBorder="1" applyAlignment="1" applyProtection="1">
      <alignment horizontal="right" vertical="top" indent="1"/>
      <protection locked="0"/>
    </xf>
    <xf numFmtId="0" fontId="18" fillId="0" borderId="24" xfId="0" applyFont="1" applyBorder="1" applyAlignment="1" applyProtection="1">
      <alignment horizontal="right" vertical="top" indent="1"/>
      <protection locked="0"/>
    </xf>
    <xf numFmtId="0" fontId="18" fillId="0" borderId="27" xfId="0" applyFont="1" applyBorder="1" applyAlignment="1" applyProtection="1">
      <alignment horizontal="right" vertical="top" indent="1"/>
      <protection locked="0"/>
    </xf>
    <xf numFmtId="0" fontId="18" fillId="0" borderId="17" xfId="0" applyFont="1" applyBorder="1" applyAlignment="1" applyProtection="1">
      <alignment horizontal="right" vertical="top" indent="1"/>
      <protection locked="0"/>
    </xf>
    <xf numFmtId="0" fontId="16" fillId="0" borderId="145" xfId="0" applyFont="1" applyBorder="1" applyAlignment="1" applyProtection="1">
      <alignment horizontal="center" wrapText="1"/>
      <protection locked="0"/>
    </xf>
    <xf numFmtId="0" fontId="16" fillId="0" borderId="137" xfId="0" applyFont="1" applyBorder="1" applyAlignment="1" applyProtection="1">
      <alignment horizontal="center" wrapText="1"/>
      <protection locked="0"/>
    </xf>
    <xf numFmtId="0" fontId="18" fillId="0" borderId="87" xfId="0" applyFont="1" applyBorder="1" applyAlignment="1" applyProtection="1">
      <alignment horizontal="right" vertical="top" indent="1"/>
      <protection locked="0"/>
    </xf>
    <xf numFmtId="0" fontId="18" fillId="0" borderId="88" xfId="0" applyFont="1" applyBorder="1" applyAlignment="1" applyProtection="1">
      <alignment horizontal="right" vertical="top" indent="1"/>
      <protection locked="0"/>
    </xf>
    <xf numFmtId="0" fontId="18" fillId="0" borderId="137" xfId="0" applyFont="1" applyBorder="1" applyAlignment="1" applyProtection="1">
      <alignment horizontal="right" vertical="top" indent="1"/>
      <protection locked="0"/>
    </xf>
    <xf numFmtId="0" fontId="18" fillId="0" borderId="138" xfId="0" applyFont="1" applyBorder="1" applyAlignment="1" applyProtection="1">
      <alignment horizontal="right" vertical="top" indent="1"/>
      <protection locked="0"/>
    </xf>
    <xf numFmtId="0" fontId="8" fillId="0" borderId="73" xfId="0" applyFont="1" applyBorder="1" applyAlignment="1" applyProtection="1">
      <alignment horizontal="center" vertical="center" wrapText="1"/>
      <protection locked="0"/>
    </xf>
    <xf numFmtId="0" fontId="8" fillId="0" borderId="99" xfId="0" applyFont="1" applyBorder="1" applyAlignment="1" applyProtection="1">
      <alignment horizontal="center" vertical="center" wrapText="1"/>
      <protection locked="0"/>
    </xf>
    <xf numFmtId="0" fontId="8" fillId="0" borderId="159" xfId="0" applyFont="1" applyBorder="1" applyAlignment="1" applyProtection="1">
      <alignment horizontal="center" vertical="center"/>
      <protection locked="0"/>
    </xf>
    <xf numFmtId="0" fontId="8" fillId="0" borderId="159" xfId="0" applyFont="1" applyBorder="1" applyAlignment="1" applyProtection="1">
      <alignment horizontal="center" vertical="center" wrapText="1"/>
      <protection locked="0"/>
    </xf>
    <xf numFmtId="0" fontId="8" fillId="0" borderId="227" xfId="0" applyFont="1" applyBorder="1" applyAlignment="1" applyProtection="1">
      <alignment horizontal="center" vertical="center" wrapText="1"/>
      <protection locked="0"/>
    </xf>
    <xf numFmtId="0" fontId="16" fillId="0" borderId="212" xfId="0" applyFont="1" applyBorder="1" applyAlignment="1" applyProtection="1">
      <alignment horizontal="left"/>
      <protection locked="0"/>
    </xf>
    <xf numFmtId="0" fontId="16" fillId="0" borderId="50" xfId="0" applyFont="1" applyBorder="1" applyAlignment="1" applyProtection="1">
      <alignment horizontal="left"/>
      <protection locked="0"/>
    </xf>
    <xf numFmtId="0" fontId="16" fillId="0" borderId="2" xfId="0" applyFont="1" applyBorder="1" applyAlignment="1" applyProtection="1">
      <alignment horizontal="left"/>
      <protection locked="0"/>
    </xf>
    <xf numFmtId="0" fontId="18" fillId="0" borderId="99" xfId="0" applyFont="1" applyBorder="1" applyAlignment="1" applyProtection="1">
      <alignment horizontal="right" vertical="center" indent="1"/>
      <protection locked="0"/>
    </xf>
    <xf numFmtId="0" fontId="16" fillId="0" borderId="141" xfId="0" applyFont="1" applyBorder="1" applyAlignment="1" applyProtection="1">
      <alignment horizontal="left" wrapText="1"/>
      <protection locked="0"/>
    </xf>
    <xf numFmtId="0" fontId="16" fillId="0" borderId="24" xfId="0" applyFont="1" applyBorder="1" applyAlignment="1" applyProtection="1">
      <alignment horizontal="left" wrapText="1"/>
      <protection locked="0"/>
    </xf>
    <xf numFmtId="0" fontId="16" fillId="0" borderId="27" xfId="0" applyFont="1" applyBorder="1" applyAlignment="1" applyProtection="1">
      <alignment horizontal="left" wrapText="1"/>
      <protection locked="0"/>
    </xf>
    <xf numFmtId="0" fontId="18" fillId="0" borderId="100" xfId="0" applyFont="1" applyBorder="1" applyAlignment="1" applyProtection="1">
      <alignment horizontal="right" vertical="center" indent="1"/>
      <protection locked="0"/>
    </xf>
    <xf numFmtId="0" fontId="18" fillId="0" borderId="101" xfId="0" applyFont="1" applyBorder="1" applyAlignment="1" applyProtection="1">
      <alignment horizontal="right" vertical="center" indent="1"/>
      <protection locked="0"/>
    </xf>
    <xf numFmtId="0" fontId="16" fillId="0" borderId="141" xfId="0" applyFont="1" applyBorder="1" applyAlignment="1" applyProtection="1">
      <alignment horizontal="left"/>
      <protection locked="0"/>
    </xf>
    <xf numFmtId="0" fontId="16" fillId="0" borderId="24" xfId="0" applyFont="1" applyBorder="1" applyAlignment="1" applyProtection="1">
      <alignment horizontal="left"/>
      <protection locked="0"/>
    </xf>
    <xf numFmtId="0" fontId="16" fillId="0" borderId="27" xfId="0" applyFont="1" applyBorder="1" applyAlignment="1" applyProtection="1">
      <alignment horizontal="left"/>
      <protection locked="0"/>
    </xf>
    <xf numFmtId="0" fontId="16" fillId="0" borderId="145" xfId="0" applyFont="1" applyBorder="1" applyAlignment="1" applyProtection="1">
      <alignment horizontal="left" wrapText="1"/>
      <protection locked="0"/>
    </xf>
    <xf numFmtId="0" fontId="16" fillId="0" borderId="88" xfId="0" applyFont="1" applyBorder="1" applyAlignment="1" applyProtection="1">
      <alignment horizontal="left" wrapText="1"/>
      <protection locked="0"/>
    </xf>
    <xf numFmtId="0" fontId="16" fillId="0" borderId="137" xfId="0" applyFont="1" applyBorder="1" applyAlignment="1" applyProtection="1">
      <alignment horizontal="left" wrapText="1"/>
      <protection locked="0"/>
    </xf>
    <xf numFmtId="0" fontId="18" fillId="0" borderId="102" xfId="0" applyFont="1" applyBorder="1" applyAlignment="1" applyProtection="1">
      <alignment horizontal="right" vertical="center" indent="1"/>
      <protection locked="0"/>
    </xf>
    <xf numFmtId="0" fontId="18" fillId="0" borderId="103" xfId="0" applyFont="1" applyBorder="1" applyAlignment="1" applyProtection="1">
      <alignment horizontal="right" vertical="center" indent="1"/>
      <protection locked="0"/>
    </xf>
    <xf numFmtId="0" fontId="16" fillId="0" borderId="141"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7" xfId="0" applyFont="1" applyBorder="1" applyAlignment="1" applyProtection="1">
      <alignment horizontal="left" vertical="center" wrapText="1"/>
      <protection locked="0"/>
    </xf>
    <xf numFmtId="3" fontId="31" fillId="0" borderId="94" xfId="0" applyNumberFormat="1" applyFont="1" applyBorder="1" applyAlignment="1" applyProtection="1">
      <alignment horizontal="right" vertical="center" indent="1"/>
      <protection locked="0"/>
    </xf>
    <xf numFmtId="3" fontId="25" fillId="0" borderId="2" xfId="0" applyNumberFormat="1" applyFont="1" applyBorder="1" applyAlignment="1" applyProtection="1">
      <alignment horizontal="right" vertical="center" wrapText="1" indent="1"/>
      <protection hidden="1"/>
    </xf>
    <xf numFmtId="3" fontId="25" fillId="0" borderId="35" xfId="0" applyNumberFormat="1" applyFont="1" applyBorder="1" applyAlignment="1" applyProtection="1">
      <alignment horizontal="right" vertical="center" wrapText="1" indent="1"/>
      <protection hidden="1"/>
    </xf>
    <xf numFmtId="0" fontId="16" fillId="0" borderId="114" xfId="0" applyFont="1" applyBorder="1" applyAlignment="1" applyProtection="1">
      <alignment horizontal="left" vertical="center"/>
      <protection locked="0"/>
    </xf>
    <xf numFmtId="3" fontId="31" fillId="0" borderId="93" xfId="0" applyNumberFormat="1" applyFont="1" applyBorder="1" applyAlignment="1" applyProtection="1">
      <alignment horizontal="right" vertical="center" indent="1"/>
      <protection locked="0"/>
    </xf>
    <xf numFmtId="3" fontId="25" fillId="0" borderId="27" xfId="0" applyNumberFormat="1" applyFont="1" applyBorder="1" applyAlignment="1" applyProtection="1">
      <alignment horizontal="right" vertical="center" wrapText="1" indent="1"/>
      <protection hidden="1"/>
    </xf>
    <xf numFmtId="3" fontId="25" fillId="0" borderId="115" xfId="0" applyNumberFormat="1" applyFont="1" applyBorder="1" applyAlignment="1" applyProtection="1">
      <alignment horizontal="right" vertical="center" wrapText="1" indent="1"/>
      <protection hidden="1"/>
    </xf>
    <xf numFmtId="0" fontId="2" fillId="0" borderId="6" xfId="0" applyFont="1" applyBorder="1" applyAlignment="1" applyProtection="1">
      <alignment horizontal="left" vertical="center"/>
      <protection locked="0"/>
    </xf>
    <xf numFmtId="0" fontId="16" fillId="0" borderId="114" xfId="0" applyFont="1" applyBorder="1" applyAlignment="1" applyProtection="1">
      <alignment horizontal="left" vertical="center" wrapText="1"/>
      <protection locked="0"/>
    </xf>
    <xf numFmtId="0" fontId="16" fillId="3" borderId="69" xfId="0" applyFont="1" applyFill="1" applyBorder="1" applyAlignment="1" applyProtection="1">
      <alignment horizontal="left" vertical="center" wrapText="1"/>
      <protection locked="0"/>
    </xf>
    <xf numFmtId="0" fontId="0" fillId="3" borderId="61" xfId="0" applyFill="1" applyBorder="1" applyAlignment="1">
      <alignment horizontal="left" vertical="center" wrapText="1"/>
    </xf>
    <xf numFmtId="0" fontId="0" fillId="3" borderId="114" xfId="0" applyFill="1" applyBorder="1" applyAlignment="1">
      <alignment horizontal="left" vertical="center" wrapText="1"/>
    </xf>
    <xf numFmtId="3" fontId="31" fillId="3" borderId="78" xfId="0" applyNumberFormat="1" applyFont="1" applyFill="1" applyBorder="1" applyAlignment="1" applyProtection="1">
      <alignment horizontal="right" vertical="center" indent="1"/>
      <protection locked="0"/>
    </xf>
    <xf numFmtId="3" fontId="31" fillId="3" borderId="93" xfId="0" applyNumberFormat="1" applyFont="1" applyFill="1" applyBorder="1" applyAlignment="1" applyProtection="1">
      <alignment horizontal="right" vertical="center" indent="1"/>
      <protection locked="0"/>
    </xf>
    <xf numFmtId="3" fontId="25" fillId="3" borderId="27" xfId="0" applyNumberFormat="1" applyFont="1" applyFill="1" applyBorder="1" applyAlignment="1" applyProtection="1">
      <alignment horizontal="right" vertical="center" wrapText="1" indent="1"/>
      <protection hidden="1"/>
    </xf>
    <xf numFmtId="3" fontId="25" fillId="3" borderId="115" xfId="0" applyNumberFormat="1" applyFont="1" applyFill="1" applyBorder="1" applyAlignment="1" applyProtection="1">
      <alignment horizontal="right" vertical="center" wrapText="1" indent="1"/>
      <protection hidden="1"/>
    </xf>
    <xf numFmtId="0" fontId="41" fillId="0" borderId="175" xfId="0" applyFont="1" applyBorder="1" applyAlignment="1" applyProtection="1">
      <alignment horizontal="left" vertical="center" wrapText="1"/>
      <protection locked="0"/>
    </xf>
    <xf numFmtId="0" fontId="41" fillId="0" borderId="116" xfId="0" applyFont="1" applyBorder="1" applyAlignment="1" applyProtection="1">
      <alignment horizontal="left" vertical="center" wrapText="1"/>
      <protection locked="0"/>
    </xf>
    <xf numFmtId="0" fontId="41" fillId="0" borderId="176" xfId="0" applyFont="1" applyBorder="1" applyAlignment="1" applyProtection="1">
      <alignment horizontal="left" vertical="center" wrapText="1"/>
      <protection locked="0"/>
    </xf>
    <xf numFmtId="3" fontId="31" fillId="0" borderId="117" xfId="0" applyNumberFormat="1" applyFont="1" applyBorder="1" applyAlignment="1" applyProtection="1">
      <alignment horizontal="right" vertical="center" indent="1"/>
      <protection locked="0"/>
    </xf>
    <xf numFmtId="3" fontId="31" fillId="0" borderId="136" xfId="0" applyNumberFormat="1" applyFont="1" applyBorder="1" applyAlignment="1" applyProtection="1">
      <alignment horizontal="right" vertical="center" indent="1"/>
      <protection locked="0"/>
    </xf>
    <xf numFmtId="3" fontId="25" fillId="0" borderId="137" xfId="0" applyNumberFormat="1" applyFont="1" applyBorder="1" applyAlignment="1" applyProtection="1">
      <alignment horizontal="right" vertical="center" wrapText="1" indent="1"/>
      <protection hidden="1"/>
    </xf>
    <xf numFmtId="3" fontId="25" fillId="0" borderId="118" xfId="0" applyNumberFormat="1" applyFont="1" applyBorder="1" applyAlignment="1" applyProtection="1">
      <alignment horizontal="right" vertical="center" wrapText="1" indent="1"/>
      <protection hidden="1"/>
    </xf>
    <xf numFmtId="0" fontId="52" fillId="0" borderId="24" xfId="0" applyFont="1" applyBorder="1" applyAlignment="1">
      <alignment horizontal="left" wrapText="1"/>
    </xf>
    <xf numFmtId="0" fontId="52" fillId="0" borderId="27" xfId="0" applyFont="1" applyBorder="1" applyAlignment="1">
      <alignment horizontal="left" wrapText="1"/>
    </xf>
    <xf numFmtId="0" fontId="28" fillId="0" borderId="0" xfId="0" applyFont="1" applyAlignment="1" applyProtection="1">
      <alignment horizontal="left"/>
      <protection locked="0"/>
    </xf>
    <xf numFmtId="0" fontId="51" fillId="0" borderId="45" xfId="0" applyFont="1" applyBorder="1" applyAlignment="1">
      <alignment horizontal="left" wrapText="1"/>
    </xf>
    <xf numFmtId="0" fontId="51" fillId="0" borderId="26" xfId="0" applyFont="1" applyBorder="1" applyAlignment="1">
      <alignment horizontal="left" wrapText="1"/>
    </xf>
    <xf numFmtId="0" fontId="52" fillId="0" borderId="0" xfId="0" applyFont="1" applyAlignment="1">
      <alignment horizontal="left" wrapText="1"/>
    </xf>
    <xf numFmtId="0" fontId="24" fillId="0" borderId="0" xfId="0" applyFont="1" applyAlignment="1">
      <alignment horizontal="left" vertical="center" wrapText="1"/>
    </xf>
  </cellXfs>
  <cellStyles count="2">
    <cellStyle name="Čiarka" xfId="1" builtinId="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514350</xdr:colOff>
      <xdr:row>0</xdr:row>
      <xdr:rowOff>9525</xdr:rowOff>
    </xdr:from>
    <xdr:to>
      <xdr:col>17</xdr:col>
      <xdr:colOff>485775</xdr:colOff>
      <xdr:row>0</xdr:row>
      <xdr:rowOff>371475</xdr:rowOff>
    </xdr:to>
    <xdr:pic>
      <xdr:nvPicPr>
        <xdr:cNvPr id="79966" name="Obrázek 3" descr="Logo_FANTOZZI.bmp">
          <a:extLst>
            <a:ext uri="{FF2B5EF4-FFF2-40B4-BE49-F238E27FC236}">
              <a16:creationId xmlns:a16="http://schemas.microsoft.com/office/drawing/2014/main" id="{00000000-0008-0000-0000-00005E38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0739" b="39684"/>
        <a:stretch>
          <a:fillRect/>
        </a:stretch>
      </xdr:blipFill>
      <xdr:spPr bwMode="auto">
        <a:xfrm>
          <a:off x="9048750" y="9525"/>
          <a:ext cx="18002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0</xdr:rowOff>
    </xdr:from>
    <xdr:to>
      <xdr:col>1</xdr:col>
      <xdr:colOff>342900</xdr:colOff>
      <xdr:row>0</xdr:row>
      <xdr:rowOff>895350</xdr:rowOff>
    </xdr:to>
    <xdr:pic>
      <xdr:nvPicPr>
        <xdr:cNvPr id="79967" name="Obrázek 4" descr="PFA.bmp">
          <a:extLst>
            <a:ext uri="{FF2B5EF4-FFF2-40B4-BE49-F238E27FC236}">
              <a16:creationId xmlns:a16="http://schemas.microsoft.com/office/drawing/2014/main" id="{00000000-0008-0000-0000-00005F38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0"/>
          <a:ext cx="8953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74</xdr:row>
      <xdr:rowOff>180974</xdr:rowOff>
    </xdr:from>
    <xdr:to>
      <xdr:col>1</xdr:col>
      <xdr:colOff>333375</xdr:colOff>
      <xdr:row>75</xdr:row>
      <xdr:rowOff>180975</xdr:rowOff>
    </xdr:to>
    <xdr:sp macro="" textlink="">
      <xdr:nvSpPr>
        <xdr:cNvPr id="2" name="TextovéPole 11">
          <a:extLst>
            <a:ext uri="{FF2B5EF4-FFF2-40B4-BE49-F238E27FC236}">
              <a16:creationId xmlns:a16="http://schemas.microsoft.com/office/drawing/2014/main" id="{D3106F45-2A6D-4A76-A002-DB12768C7126}"/>
            </a:ext>
          </a:extLst>
        </xdr:cNvPr>
        <xdr:cNvSpPr txBox="1"/>
      </xdr:nvSpPr>
      <xdr:spPr>
        <a:xfrm>
          <a:off x="762000" y="180689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438150</xdr:colOff>
      <xdr:row>74</xdr:row>
      <xdr:rowOff>182216</xdr:rowOff>
    </xdr:from>
    <xdr:to>
      <xdr:col>2</xdr:col>
      <xdr:colOff>639750</xdr:colOff>
      <xdr:row>76</xdr:row>
      <xdr:rowOff>4981</xdr:rowOff>
    </xdr:to>
    <xdr:sp macro="" textlink="">
      <xdr:nvSpPr>
        <xdr:cNvPr id="3" name="TextovéPole 12">
          <a:extLst>
            <a:ext uri="{FF2B5EF4-FFF2-40B4-BE49-F238E27FC236}">
              <a16:creationId xmlns:a16="http://schemas.microsoft.com/office/drawing/2014/main" id="{1765CAC1-57F9-4F76-A115-6CDA3E9E3A83}"/>
            </a:ext>
          </a:extLst>
        </xdr:cNvPr>
        <xdr:cNvSpPr txBox="1"/>
      </xdr:nvSpPr>
      <xdr:spPr>
        <a:xfrm>
          <a:off x="1676400" y="180701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a:extLst>
            <a:ext uri="{FF2B5EF4-FFF2-40B4-BE49-F238E27FC236}">
              <a16:creationId xmlns:a16="http://schemas.microsoft.com/office/drawing/2014/main" id="{766B3D66-F36B-420F-BBCF-A0FE619DC4D7}"/>
            </a:ext>
          </a:extLst>
        </xdr:cNvPr>
        <xdr:cNvSpPr txBox="1"/>
      </xdr:nvSpPr>
      <xdr:spPr bwMode="auto">
        <a:xfrm>
          <a:off x="52673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a:extLst>
            <a:ext uri="{FF2B5EF4-FFF2-40B4-BE49-F238E27FC236}">
              <a16:creationId xmlns:a16="http://schemas.microsoft.com/office/drawing/2014/main" id="{7A80F917-008E-4F41-BB45-334A1405FA0C}"/>
            </a:ext>
          </a:extLst>
        </xdr:cNvPr>
        <xdr:cNvSpPr txBox="1">
          <a:spLocks noChangeAspect="1"/>
        </xdr:cNvSpPr>
      </xdr:nvSpPr>
      <xdr:spPr bwMode="auto">
        <a:xfrm>
          <a:off x="54483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a:extLst>
            <a:ext uri="{FF2B5EF4-FFF2-40B4-BE49-F238E27FC236}">
              <a16:creationId xmlns:a16="http://schemas.microsoft.com/office/drawing/2014/main" id="{8FCA1286-41F5-4334-943C-1748FE4967E7}"/>
            </a:ext>
          </a:extLst>
        </xdr:cNvPr>
        <xdr:cNvSpPr txBox="1"/>
      </xdr:nvSpPr>
      <xdr:spPr bwMode="auto">
        <a:xfrm>
          <a:off x="562927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a:extLst>
            <a:ext uri="{FF2B5EF4-FFF2-40B4-BE49-F238E27FC236}">
              <a16:creationId xmlns:a16="http://schemas.microsoft.com/office/drawing/2014/main" id="{F17303EF-5242-4A61-86ED-712347C23B05}"/>
            </a:ext>
          </a:extLst>
        </xdr:cNvPr>
        <xdr:cNvSpPr txBox="1"/>
      </xdr:nvSpPr>
      <xdr:spPr bwMode="auto">
        <a:xfrm>
          <a:off x="5810250" y="19050"/>
          <a:ext cx="2667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a:extLst>
            <a:ext uri="{FF2B5EF4-FFF2-40B4-BE49-F238E27FC236}">
              <a16:creationId xmlns:a16="http://schemas.microsoft.com/office/drawing/2014/main" id="{842A501F-6031-4561-A674-DA739C530C97}"/>
            </a:ext>
          </a:extLst>
        </xdr:cNvPr>
        <xdr:cNvSpPr txBox="1"/>
      </xdr:nvSpPr>
      <xdr:spPr bwMode="auto">
        <a:xfrm>
          <a:off x="6067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4</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a:extLst>
            <a:ext uri="{FF2B5EF4-FFF2-40B4-BE49-F238E27FC236}">
              <a16:creationId xmlns:a16="http://schemas.microsoft.com/office/drawing/2014/main" id="{BBDD9E5F-648A-4F26-A616-21E84C1987B3}"/>
            </a:ext>
          </a:extLst>
        </xdr:cNvPr>
        <xdr:cNvSpPr txBox="1"/>
      </xdr:nvSpPr>
      <xdr:spPr bwMode="auto">
        <a:xfrm>
          <a:off x="6248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2</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a:extLst>
            <a:ext uri="{FF2B5EF4-FFF2-40B4-BE49-F238E27FC236}">
              <a16:creationId xmlns:a16="http://schemas.microsoft.com/office/drawing/2014/main" id="{DEA6E832-C049-4A47-B4EF-F00C998DEEAA}"/>
            </a:ext>
          </a:extLst>
        </xdr:cNvPr>
        <xdr:cNvSpPr txBox="1"/>
      </xdr:nvSpPr>
      <xdr:spPr bwMode="auto">
        <a:xfrm>
          <a:off x="6419850" y="19050"/>
          <a:ext cx="2190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6</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a:extLst>
            <a:ext uri="{FF2B5EF4-FFF2-40B4-BE49-F238E27FC236}">
              <a16:creationId xmlns:a16="http://schemas.microsoft.com/office/drawing/2014/main" id="{3C3FFA02-2D41-40BC-BE06-F15205F5DBB1}"/>
            </a:ext>
          </a:extLst>
        </xdr:cNvPr>
        <xdr:cNvSpPr txBox="1"/>
      </xdr:nvSpPr>
      <xdr:spPr bwMode="auto">
        <a:xfrm>
          <a:off x="66294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a:extLst>
            <a:ext uri="{FF2B5EF4-FFF2-40B4-BE49-F238E27FC236}">
              <a16:creationId xmlns:a16="http://schemas.microsoft.com/office/drawing/2014/main" id="{9EDA4153-FFA3-4438-9223-C676FA49CD17}"/>
            </a:ext>
          </a:extLst>
        </xdr:cNvPr>
        <xdr:cNvSpPr txBox="1">
          <a:spLocks noChangeAspect="1"/>
        </xdr:cNvSpPr>
      </xdr:nvSpPr>
      <xdr:spPr bwMode="auto">
        <a:xfrm>
          <a:off x="68199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1</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a:extLst>
            <a:ext uri="{FF2B5EF4-FFF2-40B4-BE49-F238E27FC236}">
              <a16:creationId xmlns:a16="http://schemas.microsoft.com/office/drawing/2014/main" id="{74740F83-72AE-4325-9851-AB603636B076}"/>
            </a:ext>
          </a:extLst>
        </xdr:cNvPr>
        <xdr:cNvSpPr txBox="1">
          <a:spLocks noChangeAspect="1"/>
        </xdr:cNvSpPr>
      </xdr:nvSpPr>
      <xdr:spPr bwMode="auto">
        <a:xfrm>
          <a:off x="70008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a:extLst>
            <a:ext uri="{FF2B5EF4-FFF2-40B4-BE49-F238E27FC236}">
              <a16:creationId xmlns:a16="http://schemas.microsoft.com/office/drawing/2014/main" id="{72C31726-B178-4A69-BAE3-1D966F247181}"/>
            </a:ext>
          </a:extLst>
        </xdr:cNvPr>
        <xdr:cNvSpPr txBox="1"/>
      </xdr:nvSpPr>
      <xdr:spPr bwMode="auto">
        <a:xfrm>
          <a:off x="3057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a:extLst>
            <a:ext uri="{FF2B5EF4-FFF2-40B4-BE49-F238E27FC236}">
              <a16:creationId xmlns:a16="http://schemas.microsoft.com/office/drawing/2014/main" id="{8912B25E-1CE8-4617-B896-E0065312B622}"/>
            </a:ext>
          </a:extLst>
        </xdr:cNvPr>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a:extLst>
            <a:ext uri="{FF2B5EF4-FFF2-40B4-BE49-F238E27FC236}">
              <a16:creationId xmlns:a16="http://schemas.microsoft.com/office/drawing/2014/main" id="{C49EF0DD-7F43-4190-B56D-217E41AD0582}"/>
            </a:ext>
          </a:extLst>
        </xdr:cNvPr>
        <xdr:cNvSpPr txBox="1"/>
      </xdr:nvSpPr>
      <xdr:spPr bwMode="auto">
        <a:xfrm>
          <a:off x="3638550" y="19050"/>
          <a:ext cx="4095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7</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a:extLst>
            <a:ext uri="{FF2B5EF4-FFF2-40B4-BE49-F238E27FC236}">
              <a16:creationId xmlns:a16="http://schemas.microsoft.com/office/drawing/2014/main" id="{441BEFF2-884D-48FC-BA02-1EE4B3840792}"/>
            </a:ext>
          </a:extLst>
        </xdr:cNvPr>
        <xdr:cNvSpPr txBox="1"/>
      </xdr:nvSpPr>
      <xdr:spPr bwMode="auto">
        <a:xfrm>
          <a:off x="40386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a:extLst>
            <a:ext uri="{FF2B5EF4-FFF2-40B4-BE49-F238E27FC236}">
              <a16:creationId xmlns:a16="http://schemas.microsoft.com/office/drawing/2014/main" id="{33E1FAF3-5070-4DD0-BF70-D36D6B38D045}"/>
            </a:ext>
          </a:extLst>
        </xdr:cNvPr>
        <xdr:cNvSpPr txBox="1"/>
      </xdr:nvSpPr>
      <xdr:spPr bwMode="auto">
        <a:xfrm>
          <a:off x="421957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9</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a:extLst>
            <a:ext uri="{FF2B5EF4-FFF2-40B4-BE49-F238E27FC236}">
              <a16:creationId xmlns:a16="http://schemas.microsoft.com/office/drawing/2014/main" id="{C67958A2-3ECD-4B2A-AE91-4025D9B72313}"/>
            </a:ext>
          </a:extLst>
        </xdr:cNvPr>
        <xdr:cNvSpPr txBox="1"/>
      </xdr:nvSpPr>
      <xdr:spPr bwMode="auto">
        <a:xfrm>
          <a:off x="44196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7</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a:extLst>
            <a:ext uri="{FF2B5EF4-FFF2-40B4-BE49-F238E27FC236}">
              <a16:creationId xmlns:a16="http://schemas.microsoft.com/office/drawing/2014/main" id="{52D7A79E-3DA5-45CF-858E-95046FFA0373}"/>
            </a:ext>
          </a:extLst>
        </xdr:cNvPr>
        <xdr:cNvSpPr txBox="1"/>
      </xdr:nvSpPr>
      <xdr:spPr bwMode="auto">
        <a:xfrm>
          <a:off x="46005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7</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a:extLst>
            <a:ext uri="{FF2B5EF4-FFF2-40B4-BE49-F238E27FC236}">
              <a16:creationId xmlns:a16="http://schemas.microsoft.com/office/drawing/2014/main" id="{FE594F48-8457-4DA0-A653-51709B696E03}"/>
            </a:ext>
          </a:extLst>
        </xdr:cNvPr>
        <xdr:cNvSpPr txBox="1"/>
      </xdr:nvSpPr>
      <xdr:spPr bwMode="auto">
        <a:xfrm>
          <a:off x="3257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1</a:t>
          </a:r>
        </a:p>
      </xdr:txBody>
    </xdr:sp>
    <xdr:clientData/>
  </xdr:twoCellAnchor>
  <xdr:twoCellAnchor>
    <xdr:from>
      <xdr:col>0</xdr:col>
      <xdr:colOff>65943</xdr:colOff>
      <xdr:row>182</xdr:row>
      <xdr:rowOff>51289</xdr:rowOff>
    </xdr:from>
    <xdr:to>
      <xdr:col>0</xdr:col>
      <xdr:colOff>264503</xdr:colOff>
      <xdr:row>182</xdr:row>
      <xdr:rowOff>241790</xdr:rowOff>
    </xdr:to>
    <xdr:sp macro="" textlink="">
      <xdr:nvSpPr>
        <xdr:cNvPr id="22" name="TextovéPole 50">
          <a:extLst>
            <a:ext uri="{FF2B5EF4-FFF2-40B4-BE49-F238E27FC236}">
              <a16:creationId xmlns:a16="http://schemas.microsoft.com/office/drawing/2014/main" id="{45391EB8-2C8A-4846-8E29-795192A34B75}"/>
            </a:ext>
          </a:extLst>
        </xdr:cNvPr>
        <xdr:cNvSpPr txBox="1"/>
      </xdr:nvSpPr>
      <xdr:spPr>
        <a:xfrm>
          <a:off x="65943" y="4442826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64478</xdr:colOff>
      <xdr:row>183</xdr:row>
      <xdr:rowOff>5868</xdr:rowOff>
    </xdr:from>
    <xdr:to>
      <xdr:col>0</xdr:col>
      <xdr:colOff>263038</xdr:colOff>
      <xdr:row>184</xdr:row>
      <xdr:rowOff>5869</xdr:rowOff>
    </xdr:to>
    <xdr:sp macro="" textlink="">
      <xdr:nvSpPr>
        <xdr:cNvPr id="23" name="TextovéPole 51">
          <a:extLst>
            <a:ext uri="{FF2B5EF4-FFF2-40B4-BE49-F238E27FC236}">
              <a16:creationId xmlns:a16="http://schemas.microsoft.com/office/drawing/2014/main" id="{A8245AD8-AF7F-4073-A938-5DD01F2D78C8}"/>
            </a:ext>
          </a:extLst>
        </xdr:cNvPr>
        <xdr:cNvSpPr txBox="1"/>
      </xdr:nvSpPr>
      <xdr:spPr>
        <a:xfrm>
          <a:off x="64478" y="45154368"/>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63012</xdr:colOff>
      <xdr:row>189</xdr:row>
      <xdr:rowOff>33715</xdr:rowOff>
    </xdr:from>
    <xdr:to>
      <xdr:col>0</xdr:col>
      <xdr:colOff>261572</xdr:colOff>
      <xdr:row>189</xdr:row>
      <xdr:rowOff>224216</xdr:rowOff>
    </xdr:to>
    <xdr:sp macro="" textlink="">
      <xdr:nvSpPr>
        <xdr:cNvPr id="24" name="TextovéPole 52">
          <a:extLst>
            <a:ext uri="{FF2B5EF4-FFF2-40B4-BE49-F238E27FC236}">
              <a16:creationId xmlns:a16="http://schemas.microsoft.com/office/drawing/2014/main" id="{D9C26897-1205-4320-9CBD-BB26DBE7C476}"/>
            </a:ext>
          </a:extLst>
        </xdr:cNvPr>
        <xdr:cNvSpPr txBox="1"/>
      </xdr:nvSpPr>
      <xdr:spPr>
        <a:xfrm>
          <a:off x="63012" y="4635379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65943</xdr:colOff>
      <xdr:row>191</xdr:row>
      <xdr:rowOff>43962</xdr:rowOff>
    </xdr:from>
    <xdr:to>
      <xdr:col>0</xdr:col>
      <xdr:colOff>264503</xdr:colOff>
      <xdr:row>191</xdr:row>
      <xdr:rowOff>234463</xdr:rowOff>
    </xdr:to>
    <xdr:sp macro="" textlink="">
      <xdr:nvSpPr>
        <xdr:cNvPr id="25" name="TextovéPole 54">
          <a:extLst>
            <a:ext uri="{FF2B5EF4-FFF2-40B4-BE49-F238E27FC236}">
              <a16:creationId xmlns:a16="http://schemas.microsoft.com/office/drawing/2014/main" id="{A6589C67-B63B-4AC7-982C-1C3F42289D63}"/>
            </a:ext>
          </a:extLst>
        </xdr:cNvPr>
        <xdr:cNvSpPr txBox="1"/>
      </xdr:nvSpPr>
      <xdr:spPr>
        <a:xfrm>
          <a:off x="65943" y="47259387"/>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12700</xdr:colOff>
      <xdr:row>30</xdr:row>
      <xdr:rowOff>187324</xdr:rowOff>
    </xdr:from>
    <xdr:to>
      <xdr:col>0</xdr:col>
      <xdr:colOff>212725</xdr:colOff>
      <xdr:row>31</xdr:row>
      <xdr:rowOff>187325</xdr:rowOff>
    </xdr:to>
    <xdr:sp macro="" textlink="">
      <xdr:nvSpPr>
        <xdr:cNvPr id="26" name="TextovéPole 11">
          <a:extLst>
            <a:ext uri="{FF2B5EF4-FFF2-40B4-BE49-F238E27FC236}">
              <a16:creationId xmlns:a16="http://schemas.microsoft.com/office/drawing/2014/main" id="{879BF380-D6E2-4581-80A7-8B8DE1B73705}"/>
            </a:ext>
          </a:extLst>
        </xdr:cNvPr>
        <xdr:cNvSpPr txBox="1"/>
      </xdr:nvSpPr>
      <xdr:spPr>
        <a:xfrm>
          <a:off x="12700" y="595947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0</xdr:colOff>
      <xdr:row>30</xdr:row>
      <xdr:rowOff>184150</xdr:rowOff>
    </xdr:from>
    <xdr:to>
      <xdr:col>2</xdr:col>
      <xdr:colOff>200025</xdr:colOff>
      <xdr:row>31</xdr:row>
      <xdr:rowOff>184151</xdr:rowOff>
    </xdr:to>
    <xdr:sp macro="" textlink="">
      <xdr:nvSpPr>
        <xdr:cNvPr id="27" name="TextovéPole 12">
          <a:extLst>
            <a:ext uri="{FF2B5EF4-FFF2-40B4-BE49-F238E27FC236}">
              <a16:creationId xmlns:a16="http://schemas.microsoft.com/office/drawing/2014/main" id="{32AF7C27-F4F3-4995-8AC2-3C91A1C7431F}"/>
            </a:ext>
          </a:extLst>
        </xdr:cNvPr>
        <xdr:cNvSpPr txBox="1"/>
      </xdr:nvSpPr>
      <xdr:spPr>
        <a:xfrm>
          <a:off x="1238250" y="595630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12700</xdr:colOff>
      <xdr:row>34</xdr:row>
      <xdr:rowOff>22916</xdr:rowOff>
    </xdr:from>
    <xdr:to>
      <xdr:col>0</xdr:col>
      <xdr:colOff>212725</xdr:colOff>
      <xdr:row>34</xdr:row>
      <xdr:rowOff>213417</xdr:rowOff>
    </xdr:to>
    <xdr:sp macro="" textlink="">
      <xdr:nvSpPr>
        <xdr:cNvPr id="28" name="TextovéPole 11">
          <a:extLst>
            <a:ext uri="{FF2B5EF4-FFF2-40B4-BE49-F238E27FC236}">
              <a16:creationId xmlns:a16="http://schemas.microsoft.com/office/drawing/2014/main" id="{C93E5D7E-65E5-4755-817E-71126AEBD5CE}"/>
            </a:ext>
          </a:extLst>
        </xdr:cNvPr>
        <xdr:cNvSpPr txBox="1"/>
      </xdr:nvSpPr>
      <xdr:spPr>
        <a:xfrm>
          <a:off x="12700" y="65856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12700</xdr:colOff>
      <xdr:row>35</xdr:row>
      <xdr:rowOff>22916</xdr:rowOff>
    </xdr:from>
    <xdr:to>
      <xdr:col>0</xdr:col>
      <xdr:colOff>212725</xdr:colOff>
      <xdr:row>35</xdr:row>
      <xdr:rowOff>213417</xdr:rowOff>
    </xdr:to>
    <xdr:sp macro="" textlink="">
      <xdr:nvSpPr>
        <xdr:cNvPr id="29" name="TextovéPole 11">
          <a:extLst>
            <a:ext uri="{FF2B5EF4-FFF2-40B4-BE49-F238E27FC236}">
              <a16:creationId xmlns:a16="http://schemas.microsoft.com/office/drawing/2014/main" id="{49EDF542-D2E6-47F6-A265-5F84FD4886AD}"/>
            </a:ext>
          </a:extLst>
        </xdr:cNvPr>
        <xdr:cNvSpPr txBox="1"/>
      </xdr:nvSpPr>
      <xdr:spPr>
        <a:xfrm>
          <a:off x="12700" y="68428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3</xdr:col>
      <xdr:colOff>6350</xdr:colOff>
      <xdr:row>34</xdr:row>
      <xdr:rowOff>29266</xdr:rowOff>
    </xdr:from>
    <xdr:to>
      <xdr:col>3</xdr:col>
      <xdr:colOff>206375</xdr:colOff>
      <xdr:row>34</xdr:row>
      <xdr:rowOff>219767</xdr:rowOff>
    </xdr:to>
    <xdr:sp macro="" textlink="">
      <xdr:nvSpPr>
        <xdr:cNvPr id="30" name="TextovéPole 11">
          <a:extLst>
            <a:ext uri="{FF2B5EF4-FFF2-40B4-BE49-F238E27FC236}">
              <a16:creationId xmlns:a16="http://schemas.microsoft.com/office/drawing/2014/main" id="{94AF8B30-76FD-46D0-BEE2-CD772E3AAEF0}"/>
            </a:ext>
          </a:extLst>
        </xdr:cNvPr>
        <xdr:cNvSpPr txBox="1"/>
      </xdr:nvSpPr>
      <xdr:spPr>
        <a:xfrm>
          <a:off x="2292350" y="65919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3</xdr:col>
      <xdr:colOff>6350</xdr:colOff>
      <xdr:row>35</xdr:row>
      <xdr:rowOff>29266</xdr:rowOff>
    </xdr:from>
    <xdr:to>
      <xdr:col>3</xdr:col>
      <xdr:colOff>206375</xdr:colOff>
      <xdr:row>35</xdr:row>
      <xdr:rowOff>219767</xdr:rowOff>
    </xdr:to>
    <xdr:sp macro="" textlink="">
      <xdr:nvSpPr>
        <xdr:cNvPr id="31" name="TextovéPole 11">
          <a:extLst>
            <a:ext uri="{FF2B5EF4-FFF2-40B4-BE49-F238E27FC236}">
              <a16:creationId xmlns:a16="http://schemas.microsoft.com/office/drawing/2014/main" id="{76C903ED-29CA-4203-B7CC-AA5559C30BAF}"/>
            </a:ext>
          </a:extLst>
        </xdr:cNvPr>
        <xdr:cNvSpPr txBox="1"/>
      </xdr:nvSpPr>
      <xdr:spPr>
        <a:xfrm>
          <a:off x="2292350" y="68491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520700</xdr:colOff>
      <xdr:row>34</xdr:row>
      <xdr:rowOff>22916</xdr:rowOff>
    </xdr:from>
    <xdr:to>
      <xdr:col>5</xdr:col>
      <xdr:colOff>62877</xdr:colOff>
      <xdr:row>34</xdr:row>
      <xdr:rowOff>213417</xdr:rowOff>
    </xdr:to>
    <xdr:sp macro="" textlink="">
      <xdr:nvSpPr>
        <xdr:cNvPr id="32" name="TextovéPole 11">
          <a:extLst>
            <a:ext uri="{FF2B5EF4-FFF2-40B4-BE49-F238E27FC236}">
              <a16:creationId xmlns:a16="http://schemas.microsoft.com/office/drawing/2014/main" id="{3BAF268E-811E-4C34-9C1D-529C6323A364}"/>
            </a:ext>
          </a:extLst>
        </xdr:cNvPr>
        <xdr:cNvSpPr txBox="1"/>
      </xdr:nvSpPr>
      <xdr:spPr>
        <a:xfrm>
          <a:off x="3521075" y="6585641"/>
          <a:ext cx="40895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520700</xdr:colOff>
      <xdr:row>35</xdr:row>
      <xdr:rowOff>22916</xdr:rowOff>
    </xdr:from>
    <xdr:to>
      <xdr:col>5</xdr:col>
      <xdr:colOff>62877</xdr:colOff>
      <xdr:row>35</xdr:row>
      <xdr:rowOff>213417</xdr:rowOff>
    </xdr:to>
    <xdr:sp macro="" textlink="">
      <xdr:nvSpPr>
        <xdr:cNvPr id="33" name="TextovéPole 11">
          <a:extLst>
            <a:ext uri="{FF2B5EF4-FFF2-40B4-BE49-F238E27FC236}">
              <a16:creationId xmlns:a16="http://schemas.microsoft.com/office/drawing/2014/main" id="{0C3DEB34-046B-4E16-8C6D-0B5DE2CF2E50}"/>
            </a:ext>
          </a:extLst>
        </xdr:cNvPr>
        <xdr:cNvSpPr txBox="1"/>
      </xdr:nvSpPr>
      <xdr:spPr>
        <a:xfrm>
          <a:off x="3521075" y="6842816"/>
          <a:ext cx="40895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63500</xdr:colOff>
      <xdr:row>34</xdr:row>
      <xdr:rowOff>22916</xdr:rowOff>
    </xdr:from>
    <xdr:to>
      <xdr:col>7</xdr:col>
      <xdr:colOff>263525</xdr:colOff>
      <xdr:row>34</xdr:row>
      <xdr:rowOff>213417</xdr:rowOff>
    </xdr:to>
    <xdr:sp macro="" textlink="">
      <xdr:nvSpPr>
        <xdr:cNvPr id="34" name="TextovéPole 11">
          <a:extLst>
            <a:ext uri="{FF2B5EF4-FFF2-40B4-BE49-F238E27FC236}">
              <a16:creationId xmlns:a16="http://schemas.microsoft.com/office/drawing/2014/main" id="{F16B5178-A177-42A8-AA79-72DDC9B3F540}"/>
            </a:ext>
          </a:extLst>
        </xdr:cNvPr>
        <xdr:cNvSpPr txBox="1"/>
      </xdr:nvSpPr>
      <xdr:spPr>
        <a:xfrm>
          <a:off x="5283200" y="65856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63500</xdr:colOff>
      <xdr:row>35</xdr:row>
      <xdr:rowOff>22916</xdr:rowOff>
    </xdr:from>
    <xdr:to>
      <xdr:col>7</xdr:col>
      <xdr:colOff>263525</xdr:colOff>
      <xdr:row>35</xdr:row>
      <xdr:rowOff>213417</xdr:rowOff>
    </xdr:to>
    <xdr:sp macro="" textlink="">
      <xdr:nvSpPr>
        <xdr:cNvPr id="35" name="TextovéPole 11">
          <a:extLst>
            <a:ext uri="{FF2B5EF4-FFF2-40B4-BE49-F238E27FC236}">
              <a16:creationId xmlns:a16="http://schemas.microsoft.com/office/drawing/2014/main" id="{1836D191-5350-4912-85D9-BE5BC236D83E}"/>
            </a:ext>
          </a:extLst>
        </xdr:cNvPr>
        <xdr:cNvSpPr txBox="1"/>
      </xdr:nvSpPr>
      <xdr:spPr>
        <a:xfrm>
          <a:off x="5283200" y="68428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373674</xdr:colOff>
      <xdr:row>53</xdr:row>
      <xdr:rowOff>0</xdr:rowOff>
    </xdr:from>
    <xdr:to>
      <xdr:col>0</xdr:col>
      <xdr:colOff>572234</xdr:colOff>
      <xdr:row>53</xdr:row>
      <xdr:rowOff>190501</xdr:rowOff>
    </xdr:to>
    <xdr:sp macro="" textlink="">
      <xdr:nvSpPr>
        <xdr:cNvPr id="36" name="TextovéPole 48">
          <a:extLst>
            <a:ext uri="{FF2B5EF4-FFF2-40B4-BE49-F238E27FC236}">
              <a16:creationId xmlns:a16="http://schemas.microsoft.com/office/drawing/2014/main" id="{AFA1B7E2-3B28-4795-8236-E04C96838B0E}"/>
            </a:ext>
          </a:extLst>
        </xdr:cNvPr>
        <xdr:cNvSpPr txBox="1"/>
      </xdr:nvSpPr>
      <xdr:spPr>
        <a:xfrm>
          <a:off x="373674" y="1137285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373673</xdr:colOff>
      <xdr:row>56</xdr:row>
      <xdr:rowOff>183173</xdr:rowOff>
    </xdr:from>
    <xdr:to>
      <xdr:col>0</xdr:col>
      <xdr:colOff>572233</xdr:colOff>
      <xdr:row>57</xdr:row>
      <xdr:rowOff>183174</xdr:rowOff>
    </xdr:to>
    <xdr:sp macro="" textlink="">
      <xdr:nvSpPr>
        <xdr:cNvPr id="37" name="TextovéPole 48">
          <a:extLst>
            <a:ext uri="{FF2B5EF4-FFF2-40B4-BE49-F238E27FC236}">
              <a16:creationId xmlns:a16="http://schemas.microsoft.com/office/drawing/2014/main" id="{FEF85978-CC75-40CD-86B8-1D202C39908D}"/>
            </a:ext>
          </a:extLst>
        </xdr:cNvPr>
        <xdr:cNvSpPr txBox="1"/>
      </xdr:nvSpPr>
      <xdr:spPr>
        <a:xfrm>
          <a:off x="373673" y="12756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S3"/>
  <sheetViews>
    <sheetView showGridLines="0" view="pageBreakPreview" zoomScale="60" zoomScaleNormal="100" workbookViewId="0">
      <selection sqref="A1:R1"/>
    </sheetView>
  </sheetViews>
  <sheetFormatPr defaultRowHeight="15" x14ac:dyDescent="0.25"/>
  <sheetData>
    <row r="1" spans="1:19" ht="261" customHeight="1" x14ac:dyDescent="0.25">
      <c r="A1" s="391" t="s">
        <v>453</v>
      </c>
      <c r="B1" s="392"/>
      <c r="C1" s="392"/>
      <c r="D1" s="392"/>
      <c r="E1" s="392"/>
      <c r="F1" s="392"/>
      <c r="G1" s="392"/>
      <c r="H1" s="392"/>
      <c r="I1" s="392"/>
      <c r="J1" s="392"/>
      <c r="K1" s="392"/>
      <c r="L1" s="392"/>
      <c r="M1" s="392"/>
      <c r="N1" s="392"/>
      <c r="O1" s="392"/>
      <c r="P1" s="392"/>
      <c r="Q1" s="392"/>
      <c r="R1" s="392"/>
      <c r="S1" s="4"/>
    </row>
    <row r="2" spans="1:19" x14ac:dyDescent="0.25">
      <c r="A2" s="391" t="s">
        <v>40</v>
      </c>
      <c r="B2" s="392"/>
      <c r="C2" s="392"/>
      <c r="D2" s="392"/>
      <c r="E2" s="392"/>
      <c r="F2" s="392"/>
      <c r="G2" s="392"/>
      <c r="H2" s="392"/>
      <c r="I2" s="392"/>
      <c r="J2" s="392"/>
      <c r="K2" s="392"/>
      <c r="L2" s="392"/>
      <c r="M2" s="392"/>
      <c r="N2" s="392"/>
      <c r="O2" s="392"/>
      <c r="P2" s="392"/>
      <c r="Q2" s="392"/>
      <c r="R2" s="392"/>
      <c r="S2" s="4"/>
    </row>
    <row r="3" spans="1:19" x14ac:dyDescent="0.25">
      <c r="A3" s="393" t="s">
        <v>41</v>
      </c>
      <c r="B3" s="394"/>
      <c r="C3" s="394"/>
      <c r="D3" s="394"/>
      <c r="E3" s="394"/>
      <c r="F3" s="394"/>
      <c r="G3" s="394"/>
      <c r="H3" s="394"/>
      <c r="I3" s="394"/>
      <c r="J3" s="394"/>
      <c r="K3" s="394"/>
      <c r="L3" s="394"/>
      <c r="M3" s="394"/>
      <c r="N3" s="394"/>
      <c r="O3" s="394"/>
      <c r="P3" s="394"/>
      <c r="Q3" s="394"/>
      <c r="R3" s="394"/>
      <c r="S3" s="4"/>
    </row>
  </sheetData>
  <sheetProtection password="D8D2" sheet="1"/>
  <mergeCells count="3">
    <mergeCell ref="A1:R1"/>
    <mergeCell ref="A2:R2"/>
    <mergeCell ref="A3:R3"/>
  </mergeCells>
  <pageMargins left="0.7" right="0.7" top="0.78740157499999996" bottom="0.78740157499999996" header="0.3" footer="0.3"/>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U1528"/>
  <sheetViews>
    <sheetView showGridLines="0" tabSelected="1" zoomScale="115" zoomScaleNormal="115" zoomScaleSheetLayoutView="100" zoomScalePageLayoutView="50" workbookViewId="0">
      <selection sqref="A1:J1524"/>
    </sheetView>
  </sheetViews>
  <sheetFormatPr defaultRowHeight="14.25" x14ac:dyDescent="0.2"/>
  <cols>
    <col min="1" max="1" width="9.42578125" style="1" customWidth="1"/>
    <col min="2" max="2" width="9.140625" style="1"/>
    <col min="3" max="3" width="15.7109375" style="1" customWidth="1"/>
    <col min="4" max="4" width="19.85546875" style="1" customWidth="1"/>
    <col min="5" max="5" width="13.85546875" style="1" customWidth="1"/>
    <col min="6" max="6" width="10.28515625" style="1" customWidth="1"/>
    <col min="7" max="7" width="10" style="1" customWidth="1"/>
    <col min="8" max="8" width="17.42578125" style="1" customWidth="1"/>
    <col min="9" max="9" width="11.140625" style="1" customWidth="1"/>
    <col min="10" max="10" width="40.7109375" style="1" bestFit="1" customWidth="1"/>
    <col min="11" max="16384" width="9.140625" style="1"/>
  </cols>
  <sheetData>
    <row r="1" spans="1:10" ht="18.75" customHeight="1" x14ac:dyDescent="0.2">
      <c r="A1" s="404" t="s">
        <v>732</v>
      </c>
      <c r="B1" s="405"/>
      <c r="C1" s="406"/>
      <c r="D1" s="30" t="s">
        <v>35</v>
      </c>
      <c r="E1" s="407"/>
      <c r="F1" s="407"/>
      <c r="G1" s="174" t="s">
        <v>36</v>
      </c>
      <c r="H1" s="358"/>
      <c r="I1" s="358"/>
      <c r="J1" s="358"/>
    </row>
    <row r="2" spans="1:10" ht="11.25" customHeight="1" x14ac:dyDescent="0.2">
      <c r="A2" s="408"/>
      <c r="B2" s="408"/>
      <c r="C2" s="408"/>
      <c r="D2" s="408"/>
      <c r="E2" s="408"/>
      <c r="F2" s="408"/>
      <c r="G2" s="408"/>
      <c r="H2" s="408"/>
      <c r="I2" s="408"/>
      <c r="J2" s="408"/>
    </row>
    <row r="3" spans="1:10" ht="11.25" customHeight="1" x14ac:dyDescent="0.2">
      <c r="A3" s="389"/>
      <c r="B3" s="389"/>
      <c r="C3" s="389"/>
      <c r="D3" s="389"/>
      <c r="E3" s="389"/>
      <c r="F3" s="389"/>
      <c r="G3" s="389"/>
      <c r="H3" s="389"/>
      <c r="I3" s="389"/>
      <c r="J3" s="389"/>
    </row>
    <row r="4" spans="1:10" ht="13.5" customHeight="1" x14ac:dyDescent="0.2">
      <c r="A4" s="409"/>
      <c r="B4" s="409"/>
      <c r="C4" s="409"/>
      <c r="D4" s="409"/>
      <c r="E4" s="409"/>
      <c r="F4" s="409"/>
      <c r="G4" s="409"/>
      <c r="H4" s="409"/>
      <c r="I4" s="409"/>
      <c r="J4" s="409"/>
    </row>
    <row r="5" spans="1:10" ht="15" x14ac:dyDescent="0.2">
      <c r="A5" s="20" t="s">
        <v>476</v>
      </c>
      <c r="B5" s="410" t="s">
        <v>477</v>
      </c>
      <c r="C5" s="410"/>
      <c r="D5" s="410"/>
      <c r="E5" s="410"/>
      <c r="F5" s="410"/>
      <c r="G5" s="410"/>
      <c r="H5" s="410"/>
      <c r="I5" s="410"/>
      <c r="J5" s="410"/>
    </row>
    <row r="6" spans="1:10" x14ac:dyDescent="0.2">
      <c r="A6" s="411"/>
      <c r="B6" s="411"/>
      <c r="C6" s="411"/>
      <c r="D6" s="411"/>
      <c r="E6" s="411"/>
      <c r="F6" s="411"/>
      <c r="G6" s="411"/>
      <c r="H6" s="411"/>
      <c r="I6" s="411"/>
      <c r="J6" s="411"/>
    </row>
    <row r="7" spans="1:10" ht="15" x14ac:dyDescent="0.2">
      <c r="A7" s="7" t="s">
        <v>478</v>
      </c>
      <c r="B7" s="401" t="s">
        <v>42</v>
      </c>
      <c r="C7" s="401"/>
      <c r="D7" s="401"/>
      <c r="E7" s="401"/>
      <c r="F7" s="402" t="s">
        <v>818</v>
      </c>
      <c r="G7" s="402"/>
      <c r="H7" s="402"/>
      <c r="I7" s="402"/>
      <c r="J7" s="402"/>
    </row>
    <row r="8" spans="1:10" ht="15" x14ac:dyDescent="0.2">
      <c r="A8" s="358" t="s">
        <v>1</v>
      </c>
      <c r="B8" s="401" t="s">
        <v>578</v>
      </c>
      <c r="C8" s="401"/>
      <c r="D8" s="401"/>
      <c r="E8" s="401"/>
      <c r="F8" s="402" t="s">
        <v>819</v>
      </c>
      <c r="G8" s="402"/>
      <c r="H8" s="402"/>
      <c r="I8" s="402"/>
      <c r="J8" s="402"/>
    </row>
    <row r="9" spans="1:10" ht="15" x14ac:dyDescent="0.2">
      <c r="A9" s="7"/>
      <c r="B9" s="401" t="s">
        <v>43</v>
      </c>
      <c r="C9" s="401"/>
      <c r="D9" s="401"/>
      <c r="E9" s="401"/>
      <c r="F9" s="401"/>
      <c r="G9" s="401"/>
      <c r="H9" s="401"/>
      <c r="I9" s="401"/>
      <c r="J9" s="401"/>
    </row>
    <row r="10" spans="1:10" x14ac:dyDescent="0.2">
      <c r="A10" s="358"/>
      <c r="B10" s="403" t="s">
        <v>820</v>
      </c>
      <c r="C10" s="403"/>
      <c r="D10" s="403"/>
      <c r="E10" s="403"/>
      <c r="F10" s="403"/>
      <c r="G10" s="403"/>
      <c r="H10" s="403"/>
      <c r="I10" s="403"/>
      <c r="J10" s="403"/>
    </row>
    <row r="11" spans="1:10" x14ac:dyDescent="0.2">
      <c r="A11" s="358"/>
      <c r="B11" s="403"/>
      <c r="C11" s="403"/>
      <c r="D11" s="403"/>
      <c r="E11" s="403"/>
      <c r="F11" s="403"/>
      <c r="G11" s="403"/>
      <c r="H11" s="403"/>
      <c r="I11" s="403"/>
      <c r="J11" s="403"/>
    </row>
    <row r="12" spans="1:10" x14ac:dyDescent="0.2">
      <c r="A12" s="358"/>
      <c r="B12" s="403"/>
      <c r="C12" s="403"/>
      <c r="D12" s="403"/>
      <c r="E12" s="403"/>
      <c r="F12" s="403"/>
      <c r="G12" s="403"/>
      <c r="H12" s="403"/>
      <c r="I12" s="403"/>
      <c r="J12" s="403"/>
    </row>
    <row r="13" spans="1:10" x14ac:dyDescent="0.2">
      <c r="A13" s="358"/>
      <c r="B13" s="403"/>
      <c r="C13" s="403"/>
      <c r="D13" s="403"/>
      <c r="E13" s="403"/>
      <c r="F13" s="403"/>
      <c r="G13" s="403"/>
      <c r="H13" s="403"/>
      <c r="I13" s="403"/>
      <c r="J13" s="403"/>
    </row>
    <row r="14" spans="1:10" x14ac:dyDescent="0.2">
      <c r="A14" s="358"/>
      <c r="B14" s="403"/>
      <c r="C14" s="403"/>
      <c r="D14" s="403"/>
      <c r="E14" s="403"/>
      <c r="F14" s="403"/>
      <c r="G14" s="403"/>
      <c r="H14" s="403"/>
      <c r="I14" s="403"/>
      <c r="J14" s="403"/>
    </row>
    <row r="15" spans="1:10" x14ac:dyDescent="0.2">
      <c r="A15" s="358"/>
      <c r="B15" s="403"/>
      <c r="C15" s="403"/>
      <c r="D15" s="403"/>
      <c r="E15" s="403"/>
      <c r="F15" s="403"/>
      <c r="G15" s="403"/>
      <c r="H15" s="403"/>
      <c r="I15" s="403"/>
      <c r="J15" s="403"/>
    </row>
    <row r="16" spans="1:10" x14ac:dyDescent="0.2">
      <c r="A16" s="358"/>
      <c r="B16" s="403"/>
      <c r="C16" s="403"/>
      <c r="D16" s="403"/>
      <c r="E16" s="403"/>
      <c r="F16" s="403"/>
      <c r="G16" s="403"/>
      <c r="H16" s="403"/>
      <c r="I16" s="403"/>
      <c r="J16" s="403"/>
    </row>
    <row r="17" spans="1:10" x14ac:dyDescent="0.2">
      <c r="A17" s="358"/>
      <c r="B17" s="403"/>
      <c r="C17" s="403"/>
      <c r="D17" s="403"/>
      <c r="E17" s="403"/>
      <c r="F17" s="403"/>
      <c r="G17" s="403"/>
      <c r="H17" s="403"/>
      <c r="I17" s="403"/>
      <c r="J17" s="403"/>
    </row>
    <row r="18" spans="1:10" x14ac:dyDescent="0.2">
      <c r="A18" s="407"/>
      <c r="B18" s="407"/>
      <c r="C18" s="407"/>
      <c r="D18" s="407"/>
      <c r="E18" s="407"/>
      <c r="F18" s="407"/>
      <c r="G18" s="407"/>
      <c r="H18" s="407"/>
      <c r="I18" s="407"/>
      <c r="J18" s="407"/>
    </row>
    <row r="19" spans="1:10" ht="15.75" thickBot="1" x14ac:dyDescent="0.25">
      <c r="A19" s="7" t="s">
        <v>479</v>
      </c>
      <c r="B19" s="401" t="s">
        <v>725</v>
      </c>
      <c r="C19" s="401"/>
      <c r="D19" s="401"/>
      <c r="E19" s="401"/>
      <c r="F19" s="401"/>
      <c r="G19" s="401"/>
      <c r="H19" s="401"/>
      <c r="I19" s="401"/>
      <c r="J19" s="401"/>
    </row>
    <row r="20" spans="1:10" ht="30" customHeight="1" thickTop="1" thickBot="1" x14ac:dyDescent="0.25">
      <c r="A20" s="424" t="s">
        <v>44</v>
      </c>
      <c r="B20" s="425"/>
      <c r="C20" s="425"/>
      <c r="D20" s="426" t="s">
        <v>45</v>
      </c>
      <c r="E20" s="427"/>
      <c r="F20" s="428" t="s">
        <v>46</v>
      </c>
      <c r="G20" s="428"/>
      <c r="H20" s="429" t="s">
        <v>47</v>
      </c>
      <c r="I20" s="429"/>
      <c r="J20" s="430"/>
    </row>
    <row r="21" spans="1:10" ht="15" thickTop="1" x14ac:dyDescent="0.2">
      <c r="A21" s="412"/>
      <c r="B21" s="413"/>
      <c r="C21" s="413"/>
      <c r="D21" s="414"/>
      <c r="E21" s="415"/>
      <c r="F21" s="416"/>
      <c r="G21" s="416"/>
      <c r="H21" s="416"/>
      <c r="I21" s="416"/>
      <c r="J21" s="417"/>
    </row>
    <row r="22" spans="1:10" x14ac:dyDescent="0.2">
      <c r="A22" s="418"/>
      <c r="B22" s="419"/>
      <c r="C22" s="419"/>
      <c r="D22" s="420"/>
      <c r="E22" s="421"/>
      <c r="F22" s="422"/>
      <c r="G22" s="422"/>
      <c r="H22" s="422"/>
      <c r="I22" s="422"/>
      <c r="J22" s="423"/>
    </row>
    <row r="23" spans="1:10" ht="15" thickBot="1" x14ac:dyDescent="0.25">
      <c r="A23" s="439"/>
      <c r="B23" s="440"/>
      <c r="C23" s="440"/>
      <c r="D23" s="441"/>
      <c r="E23" s="442"/>
      <c r="F23" s="443"/>
      <c r="G23" s="443"/>
      <c r="H23" s="443"/>
      <c r="I23" s="443"/>
      <c r="J23" s="444"/>
    </row>
    <row r="24" spans="1:10" ht="18" customHeight="1" thickTop="1" x14ac:dyDescent="0.2">
      <c r="A24" s="445"/>
      <c r="B24" s="445"/>
      <c r="C24" s="445"/>
      <c r="D24" s="445"/>
      <c r="E24" s="445"/>
      <c r="F24" s="445"/>
      <c r="G24" s="445"/>
      <c r="H24" s="445"/>
      <c r="I24" s="445"/>
      <c r="J24" s="445"/>
    </row>
    <row r="25" spans="1:10" ht="28.5" customHeight="1" x14ac:dyDescent="0.2">
      <c r="A25" s="251" t="s">
        <v>480</v>
      </c>
      <c r="B25" s="446" t="s">
        <v>579</v>
      </c>
      <c r="C25" s="446"/>
      <c r="D25" s="446"/>
      <c r="E25" s="446"/>
      <c r="F25" s="446"/>
      <c r="G25" s="446"/>
      <c r="H25" s="446"/>
      <c r="I25" s="446"/>
      <c r="J25" s="446"/>
    </row>
    <row r="26" spans="1:10" x14ac:dyDescent="0.2">
      <c r="A26" s="358"/>
      <c r="B26" s="437"/>
      <c r="C26" s="437"/>
      <c r="D26" s="437"/>
      <c r="E26" s="437"/>
      <c r="F26" s="437"/>
      <c r="G26" s="437"/>
      <c r="H26" s="437"/>
      <c r="I26" s="437"/>
      <c r="J26" s="437"/>
    </row>
    <row r="27" spans="1:10" x14ac:dyDescent="0.2">
      <c r="A27" s="358"/>
      <c r="B27" s="437"/>
      <c r="C27" s="437"/>
      <c r="D27" s="437"/>
      <c r="E27" s="437"/>
      <c r="F27" s="437"/>
      <c r="G27" s="437"/>
      <c r="H27" s="437"/>
      <c r="I27" s="437"/>
      <c r="J27" s="437"/>
    </row>
    <row r="28" spans="1:10" x14ac:dyDescent="0.2">
      <c r="A28" s="358"/>
      <c r="B28" s="437"/>
      <c r="C28" s="437"/>
      <c r="D28" s="437"/>
      <c r="E28" s="437"/>
      <c r="F28" s="437"/>
      <c r="G28" s="437"/>
      <c r="H28" s="437"/>
      <c r="I28" s="437"/>
      <c r="J28" s="437"/>
    </row>
    <row r="29" spans="1:10" x14ac:dyDescent="0.2">
      <c r="A29" s="407"/>
      <c r="B29" s="407"/>
      <c r="C29" s="407"/>
      <c r="D29" s="407"/>
      <c r="E29" s="407"/>
      <c r="F29" s="407"/>
      <c r="G29" s="407"/>
      <c r="H29" s="407"/>
      <c r="I29" s="407"/>
      <c r="J29" s="407"/>
    </row>
    <row r="30" spans="1:10" ht="15" customHeight="1" x14ac:dyDescent="0.2">
      <c r="A30" s="7" t="s">
        <v>481</v>
      </c>
      <c r="B30" s="438" t="s">
        <v>404</v>
      </c>
      <c r="C30" s="438"/>
      <c r="D30" s="438"/>
      <c r="E30" s="438"/>
      <c r="F30" s="438"/>
      <c r="G30" s="438"/>
      <c r="H30" s="438"/>
      <c r="I30" s="438"/>
      <c r="J30" s="438"/>
    </row>
    <row r="31" spans="1:10" ht="15" x14ac:dyDescent="0.2">
      <c r="A31" s="433"/>
      <c r="B31" s="433"/>
      <c r="C31" s="433"/>
      <c r="D31" s="433"/>
      <c r="E31" s="433"/>
      <c r="F31" s="433"/>
      <c r="G31" s="433"/>
      <c r="H31" s="433"/>
      <c r="I31" s="433"/>
      <c r="J31" s="433"/>
    </row>
    <row r="32" spans="1:10" x14ac:dyDescent="0.2">
      <c r="A32" s="431" t="s">
        <v>48</v>
      </c>
      <c r="B32" s="431"/>
      <c r="C32" s="432" t="s">
        <v>49</v>
      </c>
      <c r="D32" s="432"/>
      <c r="E32" s="407"/>
      <c r="F32" s="407"/>
      <c r="G32" s="407"/>
      <c r="H32" s="407"/>
      <c r="I32" s="407"/>
      <c r="J32" s="407"/>
    </row>
    <row r="33" spans="1:10" ht="15" x14ac:dyDescent="0.2">
      <c r="A33" s="433"/>
      <c r="B33" s="433"/>
      <c r="C33" s="433"/>
      <c r="D33" s="433"/>
      <c r="E33" s="433"/>
      <c r="F33" s="433"/>
      <c r="G33" s="433"/>
      <c r="H33" s="433"/>
      <c r="I33" s="433"/>
      <c r="J33" s="433"/>
    </row>
    <row r="34" spans="1:10" ht="18" customHeight="1" x14ac:dyDescent="0.2">
      <c r="A34" s="434" t="s">
        <v>351</v>
      </c>
      <c r="B34" s="434"/>
      <c r="C34" s="434"/>
      <c r="D34" s="434"/>
      <c r="E34" s="434"/>
      <c r="F34" s="434"/>
      <c r="G34" s="434"/>
      <c r="H34" s="434"/>
      <c r="I34" s="434"/>
      <c r="J34" s="434"/>
    </row>
    <row r="35" spans="1:10" ht="20.25" customHeight="1" x14ac:dyDescent="0.2">
      <c r="A35" s="435" t="s">
        <v>51</v>
      </c>
      <c r="B35" s="435"/>
      <c r="C35" s="435"/>
      <c r="D35" s="435" t="s">
        <v>53</v>
      </c>
      <c r="E35" s="435"/>
      <c r="F35" s="435" t="s">
        <v>55</v>
      </c>
      <c r="G35" s="435"/>
      <c r="H35" s="436" t="s">
        <v>56</v>
      </c>
      <c r="I35" s="436"/>
      <c r="J35" s="436"/>
    </row>
    <row r="36" spans="1:10" ht="20.25" customHeight="1" x14ac:dyDescent="0.2">
      <c r="A36" s="435" t="s">
        <v>50</v>
      </c>
      <c r="B36" s="435"/>
      <c r="C36" s="435"/>
      <c r="D36" s="435" t="s">
        <v>52</v>
      </c>
      <c r="E36" s="435"/>
      <c r="F36" s="451" t="s">
        <v>54</v>
      </c>
      <c r="G36" s="451"/>
      <c r="H36" s="436" t="s">
        <v>57</v>
      </c>
      <c r="I36" s="436"/>
      <c r="J36" s="436"/>
    </row>
    <row r="37" spans="1:10" x14ac:dyDescent="0.2">
      <c r="A37" s="407"/>
      <c r="B37" s="407"/>
      <c r="C37" s="407"/>
      <c r="D37" s="407"/>
      <c r="E37" s="407"/>
      <c r="F37" s="407"/>
      <c r="G37" s="407"/>
      <c r="H37" s="407"/>
      <c r="I37" s="407"/>
      <c r="J37" s="407"/>
    </row>
    <row r="38" spans="1:10" x14ac:dyDescent="0.2">
      <c r="A38" s="407"/>
      <c r="B38" s="407"/>
      <c r="C38" s="407"/>
      <c r="D38" s="407"/>
      <c r="E38" s="407"/>
      <c r="F38" s="407"/>
      <c r="G38" s="407"/>
      <c r="H38" s="407"/>
      <c r="I38" s="407"/>
      <c r="J38" s="407"/>
    </row>
    <row r="39" spans="1:10" ht="15" x14ac:dyDescent="0.2">
      <c r="A39" s="7" t="s">
        <v>482</v>
      </c>
      <c r="B39" s="438" t="s">
        <v>712</v>
      </c>
      <c r="C39" s="438"/>
      <c r="D39" s="438"/>
      <c r="E39" s="438"/>
      <c r="F39" s="438"/>
      <c r="G39" s="438"/>
      <c r="H39" s="438"/>
      <c r="I39" s="438"/>
      <c r="J39" s="438"/>
    </row>
    <row r="40" spans="1:10" ht="15" x14ac:dyDescent="0.2">
      <c r="A40" s="433"/>
      <c r="B40" s="433"/>
      <c r="C40" s="433"/>
      <c r="D40" s="433"/>
      <c r="E40" s="433"/>
      <c r="F40" s="433"/>
      <c r="G40" s="433"/>
      <c r="H40" s="433"/>
      <c r="I40" s="433"/>
      <c r="J40" s="433"/>
    </row>
    <row r="41" spans="1:10" ht="42.75" customHeight="1" x14ac:dyDescent="0.2">
      <c r="A41" s="252" t="s">
        <v>483</v>
      </c>
      <c r="B41" s="449" t="s">
        <v>809</v>
      </c>
      <c r="C41" s="449"/>
      <c r="D41" s="449"/>
      <c r="E41" s="449"/>
      <c r="F41" s="449"/>
      <c r="G41" s="449"/>
      <c r="H41" s="449"/>
      <c r="I41" s="449"/>
      <c r="J41" s="449"/>
    </row>
    <row r="42" spans="1:10" ht="18" customHeight="1" x14ac:dyDescent="0.2">
      <c r="A42" s="252"/>
      <c r="B42" s="447"/>
      <c r="C42" s="447"/>
      <c r="D42" s="447"/>
      <c r="E42" s="447"/>
      <c r="F42" s="447"/>
      <c r="G42" s="447"/>
      <c r="H42" s="447"/>
      <c r="I42" s="447"/>
      <c r="J42" s="447"/>
    </row>
    <row r="43" spans="1:10" s="31" customFormat="1" x14ac:dyDescent="0.2">
      <c r="A43" s="450"/>
      <c r="B43" s="450"/>
      <c r="C43" s="450"/>
      <c r="D43" s="450"/>
      <c r="E43" s="450"/>
      <c r="F43" s="450"/>
      <c r="G43" s="450"/>
      <c r="H43" s="450"/>
      <c r="I43" s="450"/>
      <c r="J43" s="450"/>
    </row>
    <row r="44" spans="1:10" ht="46.5" customHeight="1" x14ac:dyDescent="0.2">
      <c r="A44" s="252" t="s">
        <v>484</v>
      </c>
      <c r="B44" s="449" t="s">
        <v>486</v>
      </c>
      <c r="C44" s="449"/>
      <c r="D44" s="449"/>
      <c r="E44" s="449"/>
      <c r="F44" s="449"/>
      <c r="G44" s="449"/>
      <c r="H44" s="449"/>
      <c r="I44" s="449"/>
      <c r="J44" s="449"/>
    </row>
    <row r="45" spans="1:10" ht="18" customHeight="1" x14ac:dyDescent="0.2">
      <c r="A45" s="252"/>
      <c r="B45" s="447"/>
      <c r="C45" s="447"/>
      <c r="D45" s="447"/>
      <c r="E45" s="447"/>
      <c r="F45" s="447"/>
      <c r="G45" s="447"/>
      <c r="H45" s="447"/>
      <c r="I45" s="447"/>
      <c r="J45" s="447"/>
    </row>
    <row r="46" spans="1:10" ht="18" customHeight="1" x14ac:dyDescent="0.2">
      <c r="A46" s="252"/>
      <c r="B46" s="447"/>
      <c r="C46" s="447"/>
      <c r="D46" s="447"/>
      <c r="E46" s="447"/>
      <c r="F46" s="447"/>
      <c r="G46" s="447"/>
      <c r="H46" s="447"/>
      <c r="I46" s="447"/>
      <c r="J46" s="447"/>
    </row>
    <row r="47" spans="1:10" ht="18" customHeight="1" x14ac:dyDescent="0.2">
      <c r="A47" s="448"/>
      <c r="B47" s="448"/>
      <c r="C47" s="448"/>
      <c r="D47" s="448"/>
      <c r="E47" s="448"/>
      <c r="F47" s="448"/>
      <c r="G47" s="448"/>
      <c r="H47" s="448"/>
      <c r="I47" s="448"/>
      <c r="J47" s="448"/>
    </row>
    <row r="48" spans="1:10" ht="15" x14ac:dyDescent="0.2">
      <c r="A48" s="252" t="s">
        <v>485</v>
      </c>
      <c r="B48" s="449" t="s">
        <v>713</v>
      </c>
      <c r="C48" s="449"/>
      <c r="D48" s="449"/>
      <c r="E48" s="449"/>
      <c r="F48" s="449"/>
      <c r="G48" s="449"/>
      <c r="H48" s="449"/>
      <c r="I48" s="449"/>
      <c r="J48" s="449"/>
    </row>
    <row r="49" spans="1:10" ht="15" x14ac:dyDescent="0.2">
      <c r="A49" s="252"/>
      <c r="B49" s="449"/>
      <c r="C49" s="449"/>
      <c r="D49" s="449"/>
      <c r="E49" s="449"/>
      <c r="F49" s="449"/>
      <c r="G49" s="449"/>
      <c r="H49" s="449"/>
      <c r="I49" s="449"/>
      <c r="J49" s="449"/>
    </row>
    <row r="50" spans="1:10" ht="15" x14ac:dyDescent="0.2">
      <c r="A50" s="252"/>
      <c r="B50" s="447"/>
      <c r="C50" s="447"/>
      <c r="D50" s="447"/>
      <c r="E50" s="447"/>
      <c r="F50" s="447"/>
      <c r="G50" s="447"/>
      <c r="H50" s="447"/>
      <c r="I50" s="447"/>
      <c r="J50" s="447"/>
    </row>
    <row r="51" spans="1:10" x14ac:dyDescent="0.2">
      <c r="A51" s="358"/>
      <c r="B51" s="357"/>
      <c r="C51" s="357"/>
      <c r="D51" s="357"/>
      <c r="E51" s="357"/>
      <c r="F51" s="357"/>
      <c r="G51" s="357"/>
      <c r="H51" s="357"/>
      <c r="I51" s="357"/>
      <c r="J51" s="357"/>
    </row>
    <row r="52" spans="1:10" ht="30.75" customHeight="1" x14ac:dyDescent="0.2">
      <c r="A52" s="252" t="s">
        <v>487</v>
      </c>
      <c r="B52" s="449" t="s">
        <v>0</v>
      </c>
      <c r="C52" s="449"/>
      <c r="D52" s="449"/>
      <c r="E52" s="449"/>
      <c r="F52" s="449"/>
      <c r="G52" s="449"/>
      <c r="H52" s="449"/>
      <c r="I52" s="449"/>
      <c r="J52" s="449"/>
    </row>
    <row r="53" spans="1:10" x14ac:dyDescent="0.2">
      <c r="A53" s="432"/>
      <c r="B53" s="432"/>
      <c r="C53" s="432"/>
      <c r="D53" s="432"/>
      <c r="E53" s="432"/>
      <c r="F53" s="432"/>
      <c r="G53" s="432"/>
      <c r="H53" s="432"/>
      <c r="I53" s="432"/>
      <c r="J53" s="358"/>
    </row>
    <row r="54" spans="1:10" ht="24" customHeight="1" x14ac:dyDescent="0.2">
      <c r="A54" s="305"/>
      <c r="B54" s="449" t="s">
        <v>726</v>
      </c>
      <c r="C54" s="449"/>
      <c r="D54" s="449"/>
      <c r="E54" s="449"/>
      <c r="F54" s="449"/>
      <c r="G54" s="449"/>
      <c r="H54" s="449"/>
      <c r="I54" s="449"/>
      <c r="J54" s="449"/>
    </row>
    <row r="55" spans="1:10" ht="52.5" customHeight="1" x14ac:dyDescent="0.2">
      <c r="A55" s="305"/>
      <c r="B55" s="449" t="s">
        <v>727</v>
      </c>
      <c r="C55" s="449"/>
      <c r="D55" s="449"/>
      <c r="E55" s="449"/>
      <c r="F55" s="449"/>
      <c r="G55" s="449"/>
      <c r="H55" s="449"/>
      <c r="I55" s="449"/>
      <c r="J55" s="449"/>
    </row>
    <row r="56" spans="1:10" ht="18" customHeight="1" x14ac:dyDescent="0.2">
      <c r="A56" s="305"/>
      <c r="B56" s="447"/>
      <c r="C56" s="447"/>
      <c r="D56" s="447"/>
      <c r="E56" s="447"/>
      <c r="F56" s="447"/>
      <c r="G56" s="447"/>
      <c r="H56" s="447"/>
      <c r="I56" s="447"/>
      <c r="J56" s="447"/>
    </row>
    <row r="57" spans="1:10" x14ac:dyDescent="0.2">
      <c r="A57" s="432"/>
      <c r="B57" s="432"/>
      <c r="C57" s="432"/>
      <c r="D57" s="432"/>
      <c r="E57" s="432"/>
      <c r="F57" s="432"/>
      <c r="G57" s="432"/>
      <c r="H57" s="432"/>
      <c r="I57" s="432"/>
      <c r="J57" s="358"/>
    </row>
    <row r="58" spans="1:10" ht="15" customHeight="1" x14ac:dyDescent="0.2">
      <c r="A58" s="358"/>
      <c r="B58" s="449" t="s">
        <v>488</v>
      </c>
      <c r="C58" s="449"/>
      <c r="D58" s="449"/>
      <c r="E58" s="449"/>
      <c r="F58" s="449"/>
      <c r="G58" s="449"/>
      <c r="H58" s="449"/>
      <c r="I58" s="449"/>
      <c r="J58" s="449"/>
    </row>
    <row r="59" spans="1:10" ht="15" thickBot="1" x14ac:dyDescent="0.25">
      <c r="A59" s="321"/>
      <c r="B59" s="321"/>
      <c r="C59" s="321"/>
      <c r="D59" s="321"/>
      <c r="E59" s="321"/>
      <c r="F59" s="321"/>
      <c r="G59" s="321"/>
      <c r="H59" s="321"/>
      <c r="I59" s="321"/>
      <c r="J59" s="321"/>
    </row>
    <row r="60" spans="1:10" ht="30" customHeight="1" thickTop="1" thickBot="1" x14ac:dyDescent="0.25">
      <c r="A60" s="465" t="s">
        <v>2</v>
      </c>
      <c r="B60" s="466"/>
      <c r="C60" s="466"/>
      <c r="D60" s="466"/>
      <c r="E60" s="466"/>
      <c r="F60" s="466"/>
      <c r="G60" s="466" t="s">
        <v>3</v>
      </c>
      <c r="H60" s="466"/>
      <c r="I60" s="466"/>
      <c r="J60" s="467"/>
    </row>
    <row r="61" spans="1:10" ht="22.5" customHeight="1" thickTop="1" x14ac:dyDescent="0.2">
      <c r="A61" s="468"/>
      <c r="B61" s="469"/>
      <c r="C61" s="469"/>
      <c r="D61" s="469"/>
      <c r="E61" s="469"/>
      <c r="F61" s="469"/>
      <c r="G61" s="469"/>
      <c r="H61" s="469"/>
      <c r="I61" s="469"/>
      <c r="J61" s="470"/>
    </row>
    <row r="62" spans="1:10" ht="22.5" customHeight="1" thickBot="1" x14ac:dyDescent="0.25">
      <c r="A62" s="471"/>
      <c r="B62" s="472"/>
      <c r="C62" s="472"/>
      <c r="D62" s="472"/>
      <c r="E62" s="472"/>
      <c r="F62" s="472"/>
      <c r="G62" s="472"/>
      <c r="H62" s="472"/>
      <c r="I62" s="472"/>
      <c r="J62" s="473"/>
    </row>
    <row r="63" spans="1:10" ht="15" thickTop="1" x14ac:dyDescent="0.2">
      <c r="A63" s="358"/>
      <c r="B63" s="357"/>
      <c r="C63" s="357"/>
      <c r="D63" s="357"/>
      <c r="E63" s="357"/>
      <c r="F63" s="357"/>
      <c r="G63" s="357"/>
      <c r="H63" s="357"/>
      <c r="I63" s="357"/>
      <c r="J63" s="357"/>
    </row>
    <row r="64" spans="1:10" ht="15" x14ac:dyDescent="0.2">
      <c r="A64" s="358"/>
      <c r="B64" s="324"/>
      <c r="C64" s="324"/>
      <c r="D64" s="324"/>
      <c r="E64" s="324"/>
      <c r="F64" s="324"/>
      <c r="G64" s="324"/>
      <c r="H64" s="324"/>
      <c r="I64" s="324"/>
      <c r="J64" s="324"/>
    </row>
    <row r="65" spans="1:10" ht="15.75" thickBot="1" x14ac:dyDescent="0.25">
      <c r="A65" s="7" t="s">
        <v>489</v>
      </c>
      <c r="B65" s="452" t="s">
        <v>490</v>
      </c>
      <c r="C65" s="452"/>
      <c r="D65" s="452"/>
      <c r="E65" s="452"/>
      <c r="F65" s="452"/>
      <c r="G65" s="452"/>
      <c r="H65" s="452"/>
      <c r="I65" s="452"/>
      <c r="J65" s="452"/>
    </row>
    <row r="66" spans="1:10" ht="46.5" customHeight="1" thickTop="1" thickBot="1" x14ac:dyDescent="0.25">
      <c r="A66" s="453" t="s">
        <v>4</v>
      </c>
      <c r="B66" s="454"/>
      <c r="C66" s="454"/>
      <c r="D66" s="455"/>
      <c r="E66" s="456" t="s">
        <v>5</v>
      </c>
      <c r="F66" s="457"/>
      <c r="G66" s="458"/>
      <c r="H66" s="459" t="s">
        <v>6</v>
      </c>
      <c r="I66" s="454"/>
      <c r="J66" s="460"/>
    </row>
    <row r="67" spans="1:10" ht="30" customHeight="1" x14ac:dyDescent="0.2">
      <c r="A67" s="461" t="s">
        <v>336</v>
      </c>
      <c r="B67" s="462"/>
      <c r="C67" s="462"/>
      <c r="D67" s="462"/>
      <c r="E67" s="463">
        <v>79</v>
      </c>
      <c r="F67" s="463"/>
      <c r="G67" s="464"/>
      <c r="H67" s="463">
        <v>95</v>
      </c>
      <c r="I67" s="463"/>
      <c r="J67" s="464"/>
    </row>
    <row r="68" spans="1:10" ht="45" customHeight="1" x14ac:dyDescent="0.2">
      <c r="A68" s="484" t="s">
        <v>794</v>
      </c>
      <c r="B68" s="485"/>
      <c r="C68" s="485"/>
      <c r="D68" s="485"/>
      <c r="E68" s="486">
        <v>79</v>
      </c>
      <c r="F68" s="486"/>
      <c r="G68" s="487"/>
      <c r="H68" s="486">
        <v>95</v>
      </c>
      <c r="I68" s="486"/>
      <c r="J68" s="487"/>
    </row>
    <row r="69" spans="1:10" ht="57.75" customHeight="1" thickBot="1" x14ac:dyDescent="0.25">
      <c r="A69" s="488" t="s">
        <v>793</v>
      </c>
      <c r="B69" s="489"/>
      <c r="C69" s="489"/>
      <c r="D69" s="489"/>
      <c r="E69" s="490">
        <v>2</v>
      </c>
      <c r="F69" s="490"/>
      <c r="G69" s="491"/>
      <c r="H69" s="490">
        <v>2</v>
      </c>
      <c r="I69" s="490"/>
      <c r="J69" s="491"/>
    </row>
    <row r="70" spans="1:10" ht="15.75" thickTop="1" x14ac:dyDescent="0.2">
      <c r="A70" s="358"/>
      <c r="B70" s="324"/>
      <c r="C70" s="324"/>
      <c r="D70" s="324"/>
      <c r="E70" s="324"/>
      <c r="F70" s="324"/>
      <c r="G70" s="324"/>
      <c r="H70" s="324"/>
      <c r="I70" s="324"/>
      <c r="J70" s="324"/>
    </row>
    <row r="71" spans="1:10" x14ac:dyDescent="0.2">
      <c r="A71" s="358"/>
      <c r="B71" s="358"/>
      <c r="C71" s="358"/>
      <c r="D71" s="358"/>
      <c r="E71" s="358"/>
      <c r="F71" s="358"/>
      <c r="G71" s="358"/>
      <c r="H71" s="358"/>
      <c r="I71" s="358"/>
      <c r="J71" s="358"/>
    </row>
    <row r="72" spans="1:10" ht="15" x14ac:dyDescent="0.2">
      <c r="A72" s="20" t="s">
        <v>491</v>
      </c>
      <c r="B72" s="410" t="s">
        <v>492</v>
      </c>
      <c r="C72" s="410"/>
      <c r="D72" s="410"/>
      <c r="E72" s="410"/>
      <c r="F72" s="410"/>
      <c r="G72" s="410"/>
      <c r="H72" s="410"/>
      <c r="I72" s="410"/>
      <c r="J72" s="410"/>
    </row>
    <row r="73" spans="1:10" x14ac:dyDescent="0.2">
      <c r="A73" s="358"/>
      <c r="B73" s="358"/>
      <c r="C73" s="358"/>
      <c r="D73" s="358"/>
      <c r="E73" s="358"/>
      <c r="F73" s="358"/>
      <c r="G73" s="358"/>
      <c r="H73" s="358"/>
      <c r="I73" s="358"/>
      <c r="J73" s="358"/>
    </row>
    <row r="74" spans="1:10" ht="15" x14ac:dyDescent="0.2">
      <c r="A74" s="7" t="s">
        <v>493</v>
      </c>
      <c r="B74" s="438" t="s">
        <v>406</v>
      </c>
      <c r="C74" s="438"/>
      <c r="D74" s="438"/>
      <c r="E74" s="438"/>
      <c r="F74" s="438"/>
      <c r="G74" s="438"/>
      <c r="H74" s="438"/>
      <c r="I74" s="438"/>
      <c r="J74" s="438"/>
    </row>
    <row r="75" spans="1:10" x14ac:dyDescent="0.2">
      <c r="A75" s="358"/>
      <c r="B75" s="358"/>
      <c r="C75" s="358"/>
      <c r="D75" s="358"/>
      <c r="E75" s="358"/>
      <c r="F75" s="358"/>
      <c r="G75" s="358"/>
      <c r="H75" s="358"/>
      <c r="I75" s="358"/>
      <c r="J75" s="358"/>
    </row>
    <row r="76" spans="1:10" x14ac:dyDescent="0.2">
      <c r="A76" s="358"/>
      <c r="B76" s="432" t="s">
        <v>32</v>
      </c>
      <c r="C76" s="432"/>
      <c r="D76" s="432" t="s">
        <v>33</v>
      </c>
      <c r="E76" s="432"/>
      <c r="F76" s="358"/>
      <c r="G76" s="358"/>
      <c r="H76" s="358"/>
      <c r="I76" s="358"/>
      <c r="J76" s="358"/>
    </row>
    <row r="77" spans="1:10" ht="24" customHeight="1" x14ac:dyDescent="0.2">
      <c r="A77" s="358"/>
      <c r="B77" s="358"/>
      <c r="C77" s="358"/>
      <c r="D77" s="358"/>
      <c r="E77" s="358"/>
      <c r="F77" s="358"/>
      <c r="G77" s="358"/>
      <c r="H77" s="358"/>
      <c r="I77" s="358"/>
      <c r="J77" s="358"/>
    </row>
    <row r="78" spans="1:10" ht="43.5" customHeight="1" x14ac:dyDescent="0.2">
      <c r="A78" s="482" t="s">
        <v>733</v>
      </c>
      <c r="B78" s="482"/>
      <c r="C78" s="482"/>
      <c r="D78" s="482"/>
      <c r="E78" s="482"/>
      <c r="F78" s="482"/>
      <c r="G78" s="482"/>
      <c r="H78" s="482"/>
      <c r="I78" s="482"/>
      <c r="J78" s="482"/>
    </row>
    <row r="79" spans="1:10" x14ac:dyDescent="0.2">
      <c r="A79" s="483"/>
      <c r="B79" s="483"/>
      <c r="C79" s="483"/>
      <c r="D79" s="483"/>
      <c r="E79" s="483"/>
      <c r="F79" s="483"/>
      <c r="G79" s="483"/>
      <c r="H79" s="483"/>
      <c r="I79" s="483"/>
      <c r="J79" s="483"/>
    </row>
    <row r="80" spans="1:10" x14ac:dyDescent="0.2">
      <c r="A80" s="483"/>
      <c r="B80" s="483"/>
      <c r="C80" s="483"/>
      <c r="D80" s="483"/>
      <c r="E80" s="483"/>
      <c r="F80" s="483"/>
      <c r="G80" s="483"/>
      <c r="H80" s="483"/>
      <c r="I80" s="483"/>
      <c r="J80" s="483"/>
    </row>
    <row r="81" spans="1:10" x14ac:dyDescent="0.2">
      <c r="A81" s="483"/>
      <c r="B81" s="483"/>
      <c r="C81" s="483"/>
      <c r="D81" s="483"/>
      <c r="E81" s="483"/>
      <c r="F81" s="483"/>
      <c r="G81" s="483"/>
      <c r="H81" s="483"/>
      <c r="I81" s="483"/>
      <c r="J81" s="483"/>
    </row>
    <row r="82" spans="1:10" x14ac:dyDescent="0.2">
      <c r="A82" s="483"/>
      <c r="B82" s="483"/>
      <c r="C82" s="483"/>
      <c r="D82" s="483"/>
      <c r="E82" s="483"/>
      <c r="F82" s="483"/>
      <c r="G82" s="483"/>
      <c r="H82" s="483"/>
      <c r="I82" s="483"/>
      <c r="J82" s="483"/>
    </row>
    <row r="83" spans="1:10" ht="15" x14ac:dyDescent="0.2">
      <c r="A83" s="7" t="s">
        <v>494</v>
      </c>
      <c r="B83" s="438" t="s">
        <v>405</v>
      </c>
      <c r="C83" s="438"/>
      <c r="D83" s="438"/>
      <c r="E83" s="438"/>
      <c r="F83" s="438"/>
      <c r="G83" s="438"/>
      <c r="H83" s="438"/>
      <c r="I83" s="438"/>
      <c r="J83" s="438"/>
    </row>
    <row r="84" spans="1:10" ht="15" customHeight="1" x14ac:dyDescent="0.2">
      <c r="A84" s="434" t="s">
        <v>728</v>
      </c>
      <c r="B84" s="434"/>
      <c r="C84" s="434"/>
      <c r="D84" s="434"/>
      <c r="E84" s="434"/>
      <c r="F84" s="434"/>
      <c r="G84" s="434"/>
      <c r="H84" s="434"/>
      <c r="I84" s="434"/>
      <c r="J84" s="434"/>
    </row>
    <row r="85" spans="1:10" ht="15" thickBot="1" x14ac:dyDescent="0.25">
      <c r="A85" s="358"/>
      <c r="B85" s="358"/>
      <c r="C85" s="358"/>
      <c r="D85" s="358"/>
      <c r="E85" s="358"/>
      <c r="F85" s="358"/>
      <c r="G85" s="358"/>
      <c r="H85" s="358"/>
      <c r="I85" s="358"/>
      <c r="J85" s="358"/>
    </row>
    <row r="86" spans="1:10" ht="63.75" customHeight="1" thickTop="1" thickBot="1" x14ac:dyDescent="0.25">
      <c r="A86" s="465" t="s">
        <v>59</v>
      </c>
      <c r="B86" s="466"/>
      <c r="C86" s="466"/>
      <c r="D86" s="474" t="s">
        <v>19</v>
      </c>
      <c r="E86" s="474"/>
      <c r="F86" s="426"/>
      <c r="G86" s="475" t="s">
        <v>20</v>
      </c>
      <c r="H86" s="466"/>
      <c r="I86" s="466"/>
      <c r="J86" s="467"/>
    </row>
    <row r="87" spans="1:10" ht="15" thickTop="1" x14ac:dyDescent="0.2">
      <c r="A87" s="476"/>
      <c r="B87" s="477"/>
      <c r="C87" s="477"/>
      <c r="D87" s="477"/>
      <c r="E87" s="477"/>
      <c r="F87" s="478"/>
      <c r="G87" s="479"/>
      <c r="H87" s="480"/>
      <c r="I87" s="480"/>
      <c r="J87" s="481"/>
    </row>
    <row r="88" spans="1:10" x14ac:dyDescent="0.2">
      <c r="A88" s="509"/>
      <c r="B88" s="510"/>
      <c r="C88" s="510"/>
      <c r="D88" s="510"/>
      <c r="E88" s="510"/>
      <c r="F88" s="511"/>
      <c r="G88" s="512"/>
      <c r="H88" s="486"/>
      <c r="I88" s="486"/>
      <c r="J88" s="513"/>
    </row>
    <row r="89" spans="1:10" ht="14.25" customHeight="1" thickBot="1" x14ac:dyDescent="0.25">
      <c r="A89" s="514"/>
      <c r="B89" s="515"/>
      <c r="C89" s="515"/>
      <c r="D89" s="515"/>
      <c r="E89" s="515"/>
      <c r="F89" s="516"/>
      <c r="G89" s="517"/>
      <c r="H89" s="490"/>
      <c r="I89" s="490"/>
      <c r="J89" s="518"/>
    </row>
    <row r="90" spans="1:10" ht="14.25" customHeight="1" thickTop="1" x14ac:dyDescent="0.2">
      <c r="A90" s="223"/>
      <c r="B90" s="223"/>
      <c r="C90" s="223"/>
      <c r="D90" s="223"/>
      <c r="E90" s="223"/>
      <c r="F90" s="223"/>
      <c r="G90" s="224"/>
      <c r="H90" s="224"/>
      <c r="I90" s="224"/>
      <c r="J90" s="224"/>
    </row>
    <row r="91" spans="1:10" ht="43.5" customHeight="1" x14ac:dyDescent="0.2">
      <c r="A91" s="482" t="s">
        <v>495</v>
      </c>
      <c r="B91" s="482"/>
      <c r="C91" s="482"/>
      <c r="D91" s="482"/>
      <c r="E91" s="482"/>
      <c r="F91" s="482"/>
      <c r="G91" s="482"/>
      <c r="H91" s="482"/>
      <c r="I91" s="482"/>
      <c r="J91" s="482"/>
    </row>
    <row r="92" spans="1:10" x14ac:dyDescent="0.2">
      <c r="A92" s="483"/>
      <c r="B92" s="483"/>
      <c r="C92" s="483"/>
      <c r="D92" s="483"/>
      <c r="E92" s="483"/>
      <c r="F92" s="483"/>
      <c r="G92" s="483"/>
      <c r="H92" s="483"/>
      <c r="I92" s="483"/>
      <c r="J92" s="483"/>
    </row>
    <row r="93" spans="1:10" x14ac:dyDescent="0.2">
      <c r="A93" s="483"/>
      <c r="B93" s="483"/>
      <c r="C93" s="483"/>
      <c r="D93" s="483"/>
      <c r="E93" s="483"/>
      <c r="F93" s="483"/>
      <c r="G93" s="483"/>
      <c r="H93" s="483"/>
      <c r="I93" s="483"/>
      <c r="J93" s="483"/>
    </row>
    <row r="94" spans="1:10" x14ac:dyDescent="0.2">
      <c r="A94" s="483"/>
      <c r="B94" s="483"/>
      <c r="C94" s="483"/>
      <c r="D94" s="483"/>
      <c r="E94" s="483"/>
      <c r="F94" s="483"/>
      <c r="G94" s="483"/>
      <c r="H94" s="483"/>
      <c r="I94" s="483"/>
      <c r="J94" s="483"/>
    </row>
    <row r="95" spans="1:10" ht="14.25" customHeight="1" x14ac:dyDescent="0.2">
      <c r="A95" s="223"/>
      <c r="B95" s="223"/>
      <c r="C95" s="223"/>
      <c r="D95" s="223"/>
      <c r="E95" s="223"/>
      <c r="F95" s="223"/>
      <c r="G95" s="224"/>
      <c r="H95" s="224"/>
      <c r="I95" s="224"/>
      <c r="J95" s="224"/>
    </row>
    <row r="96" spans="1:10" ht="14.25" customHeight="1" x14ac:dyDescent="0.2">
      <c r="A96" s="250" t="s">
        <v>496</v>
      </c>
      <c r="B96" s="438" t="s">
        <v>580</v>
      </c>
      <c r="C96" s="438"/>
      <c r="D96" s="438"/>
      <c r="E96" s="438"/>
      <c r="F96" s="438"/>
      <c r="G96" s="438"/>
      <c r="H96" s="438"/>
      <c r="I96" s="438"/>
      <c r="J96" s="438"/>
    </row>
    <row r="97" spans="1:10" ht="14.25" customHeight="1" thickBot="1" x14ac:dyDescent="0.25">
      <c r="A97" s="223"/>
      <c r="B97" s="223"/>
      <c r="C97" s="223"/>
      <c r="D97" s="223"/>
      <c r="E97" s="223"/>
      <c r="F97" s="223"/>
      <c r="G97" s="224"/>
      <c r="H97" s="224"/>
      <c r="I97" s="224"/>
      <c r="J97" s="224"/>
    </row>
    <row r="98" spans="1:10" ht="30.75" customHeight="1" thickTop="1" thickBot="1" x14ac:dyDescent="0.25">
      <c r="A98" s="424" t="s">
        <v>524</v>
      </c>
      <c r="B98" s="425"/>
      <c r="C98" s="505"/>
      <c r="D98" s="506" t="s">
        <v>525</v>
      </c>
      <c r="E98" s="425"/>
      <c r="F98" s="505"/>
      <c r="G98" s="506" t="s">
        <v>734</v>
      </c>
      <c r="H98" s="425"/>
      <c r="I98" s="507"/>
      <c r="J98" s="508"/>
    </row>
    <row r="99" spans="1:10" ht="14.25" customHeight="1" thickTop="1" x14ac:dyDescent="0.2">
      <c r="A99" s="492"/>
      <c r="B99" s="493"/>
      <c r="C99" s="494"/>
      <c r="D99" s="492"/>
      <c r="E99" s="493"/>
      <c r="F99" s="494"/>
      <c r="G99" s="495"/>
      <c r="H99" s="496"/>
      <c r="I99" s="497"/>
      <c r="J99" s="498"/>
    </row>
    <row r="100" spans="1:10" ht="14.25" customHeight="1" x14ac:dyDescent="0.2">
      <c r="A100" s="499"/>
      <c r="B100" s="500"/>
      <c r="C100" s="501"/>
      <c r="D100" s="499"/>
      <c r="E100" s="500"/>
      <c r="F100" s="501"/>
      <c r="G100" s="487"/>
      <c r="H100" s="502"/>
      <c r="I100" s="503"/>
      <c r="J100" s="504"/>
    </row>
    <row r="101" spans="1:10" ht="14.25" customHeight="1" thickBot="1" x14ac:dyDescent="0.25">
      <c r="A101" s="523"/>
      <c r="B101" s="524"/>
      <c r="C101" s="525"/>
      <c r="D101" s="523"/>
      <c r="E101" s="524"/>
      <c r="F101" s="525"/>
      <c r="G101" s="526"/>
      <c r="H101" s="527"/>
      <c r="I101" s="528"/>
      <c r="J101" s="529"/>
    </row>
    <row r="102" spans="1:10" ht="14.25" customHeight="1" thickTop="1" x14ac:dyDescent="0.2">
      <c r="A102" s="253"/>
      <c r="B102" s="253"/>
      <c r="C102" s="253"/>
      <c r="D102" s="253"/>
      <c r="E102" s="253"/>
      <c r="F102" s="253"/>
      <c r="G102" s="221"/>
      <c r="H102" s="221"/>
      <c r="I102" s="221"/>
      <c r="J102" s="221"/>
    </row>
    <row r="103" spans="1:10" ht="15" customHeight="1" x14ac:dyDescent="0.2">
      <c r="A103" s="250" t="s">
        <v>526</v>
      </c>
      <c r="B103" s="438" t="s">
        <v>407</v>
      </c>
      <c r="C103" s="438"/>
      <c r="D103" s="438"/>
      <c r="E103" s="438"/>
      <c r="F103" s="438"/>
      <c r="G103" s="438"/>
      <c r="H103" s="438"/>
      <c r="I103" s="438"/>
      <c r="J103" s="438"/>
    </row>
    <row r="104" spans="1:10" ht="15" thickBot="1" x14ac:dyDescent="0.25">
      <c r="A104" s="358"/>
      <c r="B104" s="358"/>
      <c r="C104" s="358"/>
      <c r="D104" s="358"/>
      <c r="E104" s="358"/>
      <c r="F104" s="358"/>
      <c r="G104" s="358"/>
      <c r="H104" s="358"/>
      <c r="I104" s="358"/>
      <c r="J104" s="358"/>
    </row>
    <row r="105" spans="1:10" ht="30.75" customHeight="1" thickTop="1" thickBot="1" x14ac:dyDescent="0.25">
      <c r="A105" s="465" t="s">
        <v>7</v>
      </c>
      <c r="B105" s="466"/>
      <c r="C105" s="466"/>
      <c r="D105" s="466"/>
      <c r="E105" s="466" t="s">
        <v>8</v>
      </c>
      <c r="F105" s="466"/>
      <c r="G105" s="506"/>
      <c r="H105" s="475" t="s">
        <v>9</v>
      </c>
      <c r="I105" s="466"/>
      <c r="J105" s="467"/>
    </row>
    <row r="106" spans="1:10" ht="14.25" customHeight="1" thickTop="1" x14ac:dyDescent="0.2">
      <c r="A106" s="521" t="s">
        <v>338</v>
      </c>
      <c r="B106" s="522"/>
      <c r="C106" s="522"/>
      <c r="D106" s="522"/>
      <c r="E106" s="477" t="s">
        <v>821</v>
      </c>
      <c r="F106" s="477"/>
      <c r="G106" s="478"/>
      <c r="H106" s="479"/>
      <c r="I106" s="480"/>
      <c r="J106" s="481"/>
    </row>
    <row r="107" spans="1:10" ht="14.25" customHeight="1" x14ac:dyDescent="0.2">
      <c r="A107" s="519" t="s">
        <v>337</v>
      </c>
      <c r="B107" s="520"/>
      <c r="C107" s="520"/>
      <c r="D107" s="520"/>
      <c r="E107" s="510"/>
      <c r="F107" s="510"/>
      <c r="G107" s="511"/>
      <c r="H107" s="512"/>
      <c r="I107" s="486"/>
      <c r="J107" s="513"/>
    </row>
    <row r="108" spans="1:10" ht="14.25" customHeight="1" x14ac:dyDescent="0.2">
      <c r="A108" s="519" t="s">
        <v>339</v>
      </c>
      <c r="B108" s="520"/>
      <c r="C108" s="520"/>
      <c r="D108" s="520"/>
      <c r="E108" s="510"/>
      <c r="F108" s="510"/>
      <c r="G108" s="511"/>
      <c r="H108" s="512"/>
      <c r="I108" s="486"/>
      <c r="J108" s="513"/>
    </row>
    <row r="109" spans="1:10" ht="15.75" customHeight="1" x14ac:dyDescent="0.2">
      <c r="A109" s="519" t="s">
        <v>344</v>
      </c>
      <c r="B109" s="520"/>
      <c r="C109" s="520"/>
      <c r="D109" s="520"/>
      <c r="E109" s="510" t="s">
        <v>821</v>
      </c>
      <c r="F109" s="510"/>
      <c r="G109" s="511"/>
      <c r="H109" s="512"/>
      <c r="I109" s="486"/>
      <c r="J109" s="513"/>
    </row>
    <row r="110" spans="1:10" ht="13.5" customHeight="1" x14ac:dyDescent="0.2">
      <c r="A110" s="519" t="s">
        <v>340</v>
      </c>
      <c r="B110" s="520"/>
      <c r="C110" s="520"/>
      <c r="D110" s="520"/>
      <c r="E110" s="510"/>
      <c r="F110" s="510"/>
      <c r="G110" s="511"/>
      <c r="H110" s="530"/>
      <c r="I110" s="502"/>
      <c r="J110" s="531"/>
    </row>
    <row r="111" spans="1:10" ht="13.5" customHeight="1" x14ac:dyDescent="0.2">
      <c r="A111" s="519" t="s">
        <v>341</v>
      </c>
      <c r="B111" s="520"/>
      <c r="C111" s="520"/>
      <c r="D111" s="520"/>
      <c r="E111" s="510"/>
      <c r="F111" s="510"/>
      <c r="G111" s="511"/>
      <c r="H111" s="530"/>
      <c r="I111" s="502"/>
      <c r="J111" s="531"/>
    </row>
    <row r="112" spans="1:10" ht="13.5" customHeight="1" x14ac:dyDescent="0.2">
      <c r="A112" s="519" t="s">
        <v>10</v>
      </c>
      <c r="B112" s="520"/>
      <c r="C112" s="520"/>
      <c r="D112" s="520"/>
      <c r="E112" s="510"/>
      <c r="F112" s="510"/>
      <c r="G112" s="511"/>
      <c r="H112" s="530"/>
      <c r="I112" s="502"/>
      <c r="J112" s="531"/>
    </row>
    <row r="113" spans="1:10" ht="14.25" customHeight="1" x14ac:dyDescent="0.2">
      <c r="A113" s="519" t="s">
        <v>11</v>
      </c>
      <c r="B113" s="520"/>
      <c r="C113" s="520"/>
      <c r="D113" s="520"/>
      <c r="E113" s="510" t="s">
        <v>821</v>
      </c>
      <c r="F113" s="510"/>
      <c r="G113" s="511"/>
      <c r="H113" s="530"/>
      <c r="I113" s="502"/>
      <c r="J113" s="531"/>
    </row>
    <row r="114" spans="1:10" ht="13.5" customHeight="1" x14ac:dyDescent="0.2">
      <c r="A114" s="519" t="s">
        <v>345</v>
      </c>
      <c r="B114" s="520"/>
      <c r="C114" s="520"/>
      <c r="D114" s="520"/>
      <c r="E114" s="510"/>
      <c r="F114" s="510"/>
      <c r="G114" s="511"/>
      <c r="H114" s="530"/>
      <c r="I114" s="502"/>
      <c r="J114" s="531"/>
    </row>
    <row r="115" spans="1:10" ht="14.25" customHeight="1" x14ac:dyDescent="0.2">
      <c r="A115" s="519" t="s">
        <v>60</v>
      </c>
      <c r="B115" s="520"/>
      <c r="C115" s="520"/>
      <c r="D115" s="520"/>
      <c r="H115" s="530"/>
      <c r="I115" s="502"/>
      <c r="J115" s="531"/>
    </row>
    <row r="116" spans="1:10" ht="13.5" customHeight="1" x14ac:dyDescent="0.2">
      <c r="A116" s="519" t="s">
        <v>61</v>
      </c>
      <c r="B116" s="520"/>
      <c r="C116" s="520"/>
      <c r="D116" s="520"/>
      <c r="E116" s="510"/>
      <c r="F116" s="510"/>
      <c r="G116" s="511"/>
      <c r="H116" s="530"/>
      <c r="I116" s="502"/>
      <c r="J116" s="531"/>
    </row>
    <row r="117" spans="1:10" ht="15.75" customHeight="1" x14ac:dyDescent="0.2">
      <c r="A117" s="519" t="s">
        <v>343</v>
      </c>
      <c r="B117" s="520"/>
      <c r="C117" s="520"/>
      <c r="D117" s="520"/>
      <c r="E117" s="510"/>
      <c r="F117" s="510"/>
      <c r="G117" s="511"/>
      <c r="H117" s="530"/>
      <c r="I117" s="502"/>
      <c r="J117" s="531"/>
    </row>
    <row r="118" spans="1:10" ht="15" customHeight="1" x14ac:dyDescent="0.2">
      <c r="A118" s="519" t="s">
        <v>12</v>
      </c>
      <c r="B118" s="520"/>
      <c r="C118" s="520"/>
      <c r="D118" s="520"/>
      <c r="E118" s="510" t="s">
        <v>822</v>
      </c>
      <c r="F118" s="510"/>
      <c r="G118" s="511"/>
      <c r="H118" s="530"/>
      <c r="I118" s="502"/>
      <c r="J118" s="531"/>
    </row>
    <row r="119" spans="1:10" ht="14.25" customHeight="1" x14ac:dyDescent="0.2">
      <c r="A119" s="519" t="s">
        <v>13</v>
      </c>
      <c r="B119" s="520"/>
      <c r="C119" s="520"/>
      <c r="D119" s="520"/>
      <c r="E119" s="510" t="s">
        <v>822</v>
      </c>
      <c r="F119" s="510"/>
      <c r="G119" s="511"/>
      <c r="H119" s="530"/>
      <c r="I119" s="502"/>
      <c r="J119" s="531"/>
    </row>
    <row r="120" spans="1:10" ht="15" customHeight="1" x14ac:dyDescent="0.2">
      <c r="A120" s="519" t="s">
        <v>62</v>
      </c>
      <c r="B120" s="520"/>
      <c r="C120" s="520"/>
      <c r="D120" s="520"/>
      <c r="E120" s="510" t="s">
        <v>822</v>
      </c>
      <c r="F120" s="510"/>
      <c r="G120" s="511"/>
      <c r="H120" s="530"/>
      <c r="I120" s="502"/>
      <c r="J120" s="531"/>
    </row>
    <row r="121" spans="1:10" ht="15" customHeight="1" x14ac:dyDescent="0.2">
      <c r="A121" s="519" t="s">
        <v>63</v>
      </c>
      <c r="B121" s="520"/>
      <c r="C121" s="520"/>
      <c r="D121" s="520"/>
      <c r="E121" s="510" t="s">
        <v>822</v>
      </c>
      <c r="F121" s="510"/>
      <c r="G121" s="511"/>
      <c r="H121" s="530"/>
      <c r="I121" s="502"/>
      <c r="J121" s="531"/>
    </row>
    <row r="122" spans="1:10" ht="14.25" customHeight="1" x14ac:dyDescent="0.2">
      <c r="A122" s="519" t="s">
        <v>64</v>
      </c>
      <c r="B122" s="520"/>
      <c r="C122" s="520"/>
      <c r="D122" s="520"/>
      <c r="E122" s="510" t="s">
        <v>822</v>
      </c>
      <c r="F122" s="510"/>
      <c r="G122" s="511"/>
      <c r="H122" s="530"/>
      <c r="I122" s="502"/>
      <c r="J122" s="531"/>
    </row>
    <row r="123" spans="1:10" ht="12.75" customHeight="1" x14ac:dyDescent="0.2">
      <c r="A123" s="519" t="s">
        <v>65</v>
      </c>
      <c r="B123" s="520"/>
      <c r="C123" s="520"/>
      <c r="D123" s="520"/>
      <c r="E123" s="510"/>
      <c r="F123" s="510"/>
      <c r="G123" s="511"/>
      <c r="H123" s="530"/>
      <c r="I123" s="502"/>
      <c r="J123" s="531"/>
    </row>
    <row r="124" spans="1:10" ht="13.5" customHeight="1" x14ac:dyDescent="0.2">
      <c r="A124" s="519" t="s">
        <v>66</v>
      </c>
      <c r="B124" s="520"/>
      <c r="C124" s="520"/>
      <c r="D124" s="520"/>
      <c r="E124" s="510"/>
      <c r="F124" s="510"/>
      <c r="G124" s="511"/>
      <c r="H124" s="530"/>
      <c r="I124" s="502"/>
      <c r="J124" s="531"/>
    </row>
    <row r="125" spans="1:10" ht="14.25" customHeight="1" x14ac:dyDescent="0.2">
      <c r="A125" s="519" t="s">
        <v>282</v>
      </c>
      <c r="B125" s="520"/>
      <c r="C125" s="520"/>
      <c r="D125" s="520"/>
      <c r="E125" s="510"/>
      <c r="F125" s="510"/>
      <c r="G125" s="511"/>
      <c r="H125" s="530"/>
      <c r="I125" s="502"/>
      <c r="J125" s="531"/>
    </row>
    <row r="126" spans="1:10" ht="13.5" customHeight="1" x14ac:dyDescent="0.2">
      <c r="A126" s="519" t="s">
        <v>342</v>
      </c>
      <c r="B126" s="520"/>
      <c r="C126" s="520"/>
      <c r="D126" s="520"/>
      <c r="E126" s="510"/>
      <c r="F126" s="510"/>
      <c r="G126" s="511"/>
      <c r="H126" s="530"/>
      <c r="I126" s="502"/>
      <c r="J126" s="531"/>
    </row>
    <row r="127" spans="1:10" ht="13.5" customHeight="1" x14ac:dyDescent="0.2">
      <c r="A127" s="519" t="s">
        <v>67</v>
      </c>
      <c r="B127" s="520"/>
      <c r="C127" s="520"/>
      <c r="D127" s="520"/>
      <c r="E127" s="510"/>
      <c r="F127" s="510"/>
      <c r="G127" s="511"/>
      <c r="H127" s="530"/>
      <c r="I127" s="502"/>
      <c r="J127" s="531"/>
    </row>
    <row r="128" spans="1:10" ht="13.5" customHeight="1" thickBot="1" x14ac:dyDescent="0.25">
      <c r="A128" s="532" t="s">
        <v>808</v>
      </c>
      <c r="B128" s="533"/>
      <c r="C128" s="533"/>
      <c r="D128" s="533"/>
      <c r="E128" s="515"/>
      <c r="F128" s="515"/>
      <c r="G128" s="516"/>
      <c r="H128" s="534"/>
      <c r="I128" s="527"/>
      <c r="J128" s="535"/>
    </row>
    <row r="129" spans="1:10" ht="4.5" customHeight="1" thickTop="1" x14ac:dyDescent="0.2">
      <c r="A129" s="16"/>
      <c r="B129" s="16"/>
      <c r="C129" s="16"/>
      <c r="D129" s="16"/>
      <c r="E129" s="253"/>
      <c r="F129" s="253"/>
      <c r="G129" s="253"/>
      <c r="H129" s="221"/>
      <c r="I129" s="221"/>
      <c r="J129" s="221"/>
    </row>
    <row r="130" spans="1:10" ht="15" customHeight="1" x14ac:dyDescent="0.2">
      <c r="A130" s="250" t="s">
        <v>581</v>
      </c>
      <c r="B130" s="438" t="s">
        <v>585</v>
      </c>
      <c r="C130" s="438"/>
      <c r="D130" s="438"/>
      <c r="E130" s="438"/>
      <c r="F130" s="438"/>
      <c r="G130" s="438"/>
      <c r="H130" s="438"/>
      <c r="I130" s="438"/>
      <c r="J130" s="438"/>
    </row>
    <row r="131" spans="1:10" ht="17.25" customHeight="1" thickBot="1" x14ac:dyDescent="0.25">
      <c r="A131" s="16"/>
      <c r="B131" s="16"/>
      <c r="C131" s="16"/>
      <c r="D131" s="16"/>
      <c r="E131" s="17"/>
      <c r="F131" s="17"/>
      <c r="G131" s="17"/>
      <c r="H131" s="18"/>
      <c r="I131" s="18"/>
      <c r="J131" s="18"/>
    </row>
    <row r="132" spans="1:10" ht="30.75" customHeight="1" thickTop="1" thickBot="1" x14ac:dyDescent="0.25">
      <c r="A132" s="465" t="s">
        <v>584</v>
      </c>
      <c r="B132" s="466"/>
      <c r="C132" s="466"/>
      <c r="D132" s="466" t="s">
        <v>527</v>
      </c>
      <c r="E132" s="466"/>
      <c r="F132" s="506"/>
      <c r="G132" s="466" t="s">
        <v>528</v>
      </c>
      <c r="H132" s="466"/>
      <c r="I132" s="466"/>
      <c r="J132" s="467"/>
    </row>
    <row r="133" spans="1:10" ht="19.5" customHeight="1" thickTop="1" x14ac:dyDescent="0.2">
      <c r="A133" s="476"/>
      <c r="B133" s="477"/>
      <c r="C133" s="477"/>
      <c r="D133" s="477"/>
      <c r="E133" s="477"/>
      <c r="F133" s="478"/>
      <c r="G133" s="480"/>
      <c r="H133" s="480"/>
      <c r="I133" s="480"/>
      <c r="J133" s="481"/>
    </row>
    <row r="134" spans="1:10" ht="19.5" customHeight="1" x14ac:dyDescent="0.2">
      <c r="A134" s="499"/>
      <c r="B134" s="500"/>
      <c r="C134" s="501"/>
      <c r="D134" s="511"/>
      <c r="E134" s="500"/>
      <c r="F134" s="501"/>
      <c r="G134" s="487"/>
      <c r="H134" s="502"/>
      <c r="I134" s="502"/>
      <c r="J134" s="531"/>
    </row>
    <row r="135" spans="1:10" ht="19.5" customHeight="1" x14ac:dyDescent="0.2">
      <c r="A135" s="499"/>
      <c r="B135" s="500"/>
      <c r="C135" s="501"/>
      <c r="D135" s="511"/>
      <c r="E135" s="500"/>
      <c r="F135" s="501"/>
      <c r="G135" s="487"/>
      <c r="H135" s="502"/>
      <c r="I135" s="502"/>
      <c r="J135" s="531"/>
    </row>
    <row r="136" spans="1:10" ht="19.5" customHeight="1" x14ac:dyDescent="0.2">
      <c r="A136" s="499"/>
      <c r="B136" s="500"/>
      <c r="C136" s="501"/>
      <c r="D136" s="511"/>
      <c r="E136" s="500"/>
      <c r="F136" s="501"/>
      <c r="G136" s="487"/>
      <c r="H136" s="502"/>
      <c r="I136" s="502"/>
      <c r="J136" s="531"/>
    </row>
    <row r="137" spans="1:10" ht="19.5" customHeight="1" x14ac:dyDescent="0.2">
      <c r="A137" s="499"/>
      <c r="B137" s="500"/>
      <c r="C137" s="501"/>
      <c r="D137" s="511"/>
      <c r="E137" s="500"/>
      <c r="F137" s="501"/>
      <c r="G137" s="487"/>
      <c r="H137" s="502"/>
      <c r="I137" s="502"/>
      <c r="J137" s="531"/>
    </row>
    <row r="138" spans="1:10" ht="19.5" customHeight="1" thickBot="1" x14ac:dyDescent="0.25">
      <c r="A138" s="514"/>
      <c r="B138" s="515"/>
      <c r="C138" s="515"/>
      <c r="D138" s="515"/>
      <c r="E138" s="515"/>
      <c r="F138" s="516"/>
      <c r="G138" s="490"/>
      <c r="H138" s="490"/>
      <c r="I138" s="490"/>
      <c r="J138" s="518"/>
    </row>
    <row r="139" spans="1:10" ht="19.5" customHeight="1" thickTop="1" x14ac:dyDescent="0.2">
      <c r="A139" s="223"/>
      <c r="B139" s="223"/>
      <c r="C139" s="223"/>
      <c r="D139" s="223"/>
      <c r="E139" s="223"/>
      <c r="F139" s="223"/>
      <c r="G139" s="224"/>
      <c r="H139" s="224"/>
      <c r="I139" s="224"/>
      <c r="J139" s="224"/>
    </row>
    <row r="140" spans="1:10" ht="15" customHeight="1" x14ac:dyDescent="0.2">
      <c r="A140" s="250" t="s">
        <v>582</v>
      </c>
      <c r="B140" s="438" t="s">
        <v>586</v>
      </c>
      <c r="C140" s="438"/>
      <c r="D140" s="438"/>
      <c r="E140" s="438"/>
      <c r="F140" s="438"/>
      <c r="G140" s="438"/>
      <c r="H140" s="438"/>
      <c r="I140" s="438"/>
      <c r="J140" s="438"/>
    </row>
    <row r="141" spans="1:10" ht="17.25" customHeight="1" thickBot="1" x14ac:dyDescent="0.25">
      <c r="A141" s="16"/>
      <c r="B141" s="16"/>
      <c r="C141" s="16"/>
      <c r="D141" s="16"/>
      <c r="E141" s="17"/>
      <c r="F141" s="17"/>
      <c r="G141" s="17"/>
      <c r="H141" s="18"/>
      <c r="I141" s="18"/>
      <c r="J141" s="18"/>
    </row>
    <row r="142" spans="1:10" ht="19.5" customHeight="1" thickTop="1" thickBot="1" x14ac:dyDescent="0.25">
      <c r="A142" s="424" t="s">
        <v>529</v>
      </c>
      <c r="B142" s="425"/>
      <c r="C142" s="425"/>
      <c r="D142" s="425"/>
      <c r="E142" s="425"/>
      <c r="F142" s="506" t="s">
        <v>530</v>
      </c>
      <c r="G142" s="425" t="s">
        <v>528</v>
      </c>
      <c r="H142" s="425"/>
      <c r="I142" s="425"/>
      <c r="J142" s="505"/>
    </row>
    <row r="143" spans="1:10" ht="42" customHeight="1" thickTop="1" x14ac:dyDescent="0.2">
      <c r="A143" s="540" t="s">
        <v>850</v>
      </c>
      <c r="B143" s="541"/>
      <c r="C143" s="541"/>
      <c r="D143" s="541"/>
      <c r="E143" s="541"/>
      <c r="F143" s="542" t="s">
        <v>852</v>
      </c>
      <c r="G143" s="543"/>
      <c r="H143" s="543"/>
      <c r="I143" s="543"/>
      <c r="J143" s="544"/>
    </row>
    <row r="144" spans="1:10" ht="19.5" customHeight="1" x14ac:dyDescent="0.2">
      <c r="A144" s="540" t="s">
        <v>851</v>
      </c>
      <c r="B144" s="541"/>
      <c r="C144" s="541"/>
      <c r="D144" s="541"/>
      <c r="E144" s="541"/>
      <c r="F144" s="545"/>
      <c r="G144" s="541"/>
      <c r="H144" s="541"/>
      <c r="I144" s="541"/>
      <c r="J144" s="546"/>
    </row>
    <row r="145" spans="1:10" ht="19.5" customHeight="1" x14ac:dyDescent="0.2">
      <c r="A145" s="499"/>
      <c r="B145" s="500"/>
      <c r="C145" s="500"/>
      <c r="D145" s="500"/>
      <c r="E145" s="500"/>
      <c r="F145" s="511"/>
      <c r="G145" s="500"/>
      <c r="H145" s="500"/>
      <c r="I145" s="500"/>
      <c r="J145" s="501"/>
    </row>
    <row r="146" spans="1:10" ht="19.5" customHeight="1" thickBot="1" x14ac:dyDescent="0.25">
      <c r="A146" s="523"/>
      <c r="B146" s="524"/>
      <c r="C146" s="524"/>
      <c r="D146" s="524"/>
      <c r="E146" s="524"/>
      <c r="F146" s="536"/>
      <c r="G146" s="524"/>
      <c r="H146" s="524"/>
      <c r="I146" s="524"/>
      <c r="J146" s="525"/>
    </row>
    <row r="147" spans="1:10" ht="19.5" customHeight="1" thickTop="1" x14ac:dyDescent="0.2">
      <c r="A147" s="16"/>
      <c r="B147" s="16"/>
      <c r="C147" s="16"/>
      <c r="D147" s="16"/>
      <c r="E147" s="17"/>
      <c r="F147" s="17"/>
      <c r="G147" s="17"/>
      <c r="H147" s="18"/>
      <c r="I147" s="18"/>
      <c r="J147" s="18"/>
    </row>
    <row r="148" spans="1:10" ht="33" customHeight="1" x14ac:dyDescent="0.2">
      <c r="A148" s="353" t="s">
        <v>583</v>
      </c>
      <c r="B148" s="537" t="s">
        <v>587</v>
      </c>
      <c r="C148" s="537"/>
      <c r="D148" s="537"/>
      <c r="E148" s="537"/>
      <c r="F148" s="537"/>
      <c r="G148" s="537"/>
      <c r="H148" s="537"/>
      <c r="I148" s="537"/>
      <c r="J148" s="537"/>
    </row>
    <row r="149" spans="1:10" ht="10.5" customHeight="1" thickBot="1" x14ac:dyDescent="0.25">
      <c r="A149" s="16"/>
      <c r="B149" s="16"/>
      <c r="C149" s="16"/>
      <c r="D149" s="16"/>
      <c r="E149" s="17"/>
      <c r="F149" s="17"/>
      <c r="G149" s="17"/>
      <c r="H149" s="18"/>
      <c r="I149" s="18"/>
      <c r="J149" s="18"/>
    </row>
    <row r="150" spans="1:10" ht="156" customHeight="1" thickTop="1" thickBot="1" x14ac:dyDescent="0.25">
      <c r="A150" s="424" t="s">
        <v>735</v>
      </c>
      <c r="B150" s="425"/>
      <c r="C150" s="506" t="s">
        <v>714</v>
      </c>
      <c r="D150" s="538"/>
      <c r="E150" s="506" t="s">
        <v>242</v>
      </c>
      <c r="F150" s="538"/>
      <c r="G150" s="506" t="s">
        <v>736</v>
      </c>
      <c r="H150" s="505"/>
      <c r="I150" s="425" t="s">
        <v>737</v>
      </c>
      <c r="J150" s="539"/>
    </row>
    <row r="151" spans="1:10" ht="30" customHeight="1" thickTop="1" x14ac:dyDescent="0.2">
      <c r="A151" s="561"/>
      <c r="B151" s="562"/>
      <c r="C151" s="563"/>
      <c r="D151" s="564"/>
      <c r="E151" s="563"/>
      <c r="F151" s="565"/>
      <c r="G151" s="566"/>
      <c r="H151" s="567"/>
      <c r="I151" s="562"/>
      <c r="J151" s="568"/>
    </row>
    <row r="152" spans="1:10" ht="19.5" customHeight="1" x14ac:dyDescent="0.2">
      <c r="A152" s="547"/>
      <c r="B152" s="548"/>
      <c r="C152" s="549"/>
      <c r="D152" s="550"/>
      <c r="E152" s="549"/>
      <c r="F152" s="551"/>
      <c r="G152" s="549"/>
      <c r="H152" s="552"/>
      <c r="I152" s="548"/>
      <c r="J152" s="553"/>
    </row>
    <row r="153" spans="1:10" ht="19.5" customHeight="1" x14ac:dyDescent="0.2">
      <c r="A153" s="547"/>
      <c r="B153" s="548"/>
      <c r="C153" s="549"/>
      <c r="D153" s="550"/>
      <c r="E153" s="549"/>
      <c r="F153" s="551"/>
      <c r="G153" s="549"/>
      <c r="H153" s="552"/>
      <c r="I153" s="548"/>
      <c r="J153" s="553"/>
    </row>
    <row r="154" spans="1:10" ht="19.5" customHeight="1" thickBot="1" x14ac:dyDescent="0.25">
      <c r="A154" s="554"/>
      <c r="B154" s="555"/>
      <c r="C154" s="556"/>
      <c r="D154" s="557"/>
      <c r="E154" s="556"/>
      <c r="F154" s="558"/>
      <c r="G154" s="556"/>
      <c r="H154" s="559"/>
      <c r="I154" s="555"/>
      <c r="J154" s="560"/>
    </row>
    <row r="155" spans="1:10" ht="14.25" customHeight="1" thickTop="1" x14ac:dyDescent="0.2">
      <c r="A155" s="16"/>
      <c r="B155" s="16"/>
      <c r="C155" s="16"/>
      <c r="D155" s="16"/>
      <c r="E155" s="17"/>
      <c r="F155" s="17"/>
      <c r="G155" s="17"/>
      <c r="H155" s="18"/>
      <c r="I155" s="18"/>
      <c r="J155" s="18"/>
    </row>
    <row r="156" spans="1:10" ht="43.5" customHeight="1" x14ac:dyDescent="0.2">
      <c r="A156" s="572" t="s">
        <v>588</v>
      </c>
      <c r="B156" s="572"/>
      <c r="C156" s="572"/>
      <c r="D156" s="572"/>
      <c r="E156" s="572"/>
      <c r="F156" s="572"/>
      <c r="G156" s="572"/>
      <c r="H156" s="572"/>
      <c r="I156" s="572"/>
      <c r="J156" s="572"/>
    </row>
    <row r="157" spans="1:10" x14ac:dyDescent="0.2">
      <c r="A157" s="573"/>
      <c r="B157" s="573"/>
      <c r="C157" s="573"/>
      <c r="D157" s="573"/>
      <c r="E157" s="573"/>
      <c r="F157" s="573"/>
      <c r="G157" s="573"/>
      <c r="H157" s="573"/>
      <c r="I157" s="573"/>
      <c r="J157" s="573"/>
    </row>
    <row r="158" spans="1:10" x14ac:dyDescent="0.2">
      <c r="A158" s="573"/>
      <c r="B158" s="573"/>
      <c r="C158" s="573"/>
      <c r="D158" s="573"/>
      <c r="E158" s="573"/>
      <c r="F158" s="573"/>
      <c r="G158" s="573"/>
      <c r="H158" s="573"/>
      <c r="I158" s="573"/>
      <c r="J158" s="573"/>
    </row>
    <row r="159" spans="1:10" x14ac:dyDescent="0.2">
      <c r="A159" s="573"/>
      <c r="B159" s="573"/>
      <c r="C159" s="573"/>
      <c r="D159" s="573"/>
      <c r="E159" s="573"/>
      <c r="F159" s="573"/>
      <c r="G159" s="573"/>
      <c r="H159" s="573"/>
      <c r="I159" s="573"/>
      <c r="J159" s="573"/>
    </row>
    <row r="160" spans="1:10" x14ac:dyDescent="0.2">
      <c r="A160" s="573"/>
      <c r="B160" s="573"/>
      <c r="C160" s="573"/>
      <c r="D160" s="573"/>
      <c r="E160" s="573"/>
      <c r="F160" s="573"/>
      <c r="G160" s="573"/>
      <c r="H160" s="573"/>
      <c r="I160" s="573"/>
      <c r="J160" s="573"/>
    </row>
    <row r="161" spans="1:10" s="177" customFormat="1" ht="27.75" customHeight="1" x14ac:dyDescent="0.2">
      <c r="A161" s="227" t="s">
        <v>531</v>
      </c>
      <c r="B161" s="574" t="s">
        <v>589</v>
      </c>
      <c r="C161" s="574"/>
      <c r="D161" s="574"/>
      <c r="E161" s="574"/>
      <c r="F161" s="574"/>
      <c r="G161" s="574"/>
      <c r="H161" s="574"/>
      <c r="I161" s="574"/>
      <c r="J161" s="574"/>
    </row>
    <row r="162" spans="1:10" ht="14.25" customHeight="1" thickBot="1" x14ac:dyDescent="0.3">
      <c r="A162" s="3"/>
      <c r="B162" s="360"/>
      <c r="C162" s="360"/>
      <c r="D162" s="360"/>
      <c r="E162" s="360"/>
      <c r="F162" s="360"/>
      <c r="G162" s="360"/>
      <c r="H162" s="360"/>
      <c r="I162" s="360"/>
      <c r="J162" s="360"/>
    </row>
    <row r="163" spans="1:10" ht="43.5" customHeight="1" thickTop="1" thickBot="1" x14ac:dyDescent="0.25">
      <c r="A163" s="465" t="s">
        <v>532</v>
      </c>
      <c r="B163" s="466"/>
      <c r="C163" s="466" t="s">
        <v>233</v>
      </c>
      <c r="D163" s="466"/>
      <c r="E163" s="466" t="s">
        <v>242</v>
      </c>
      <c r="F163" s="466"/>
      <c r="G163" s="466" t="s">
        <v>533</v>
      </c>
      <c r="H163" s="466"/>
      <c r="I163" s="466" t="s">
        <v>534</v>
      </c>
      <c r="J163" s="467"/>
    </row>
    <row r="164" spans="1:10" ht="14.25" customHeight="1" thickTop="1" x14ac:dyDescent="0.2">
      <c r="A164" s="468"/>
      <c r="B164" s="469"/>
      <c r="C164" s="469"/>
      <c r="D164" s="469"/>
      <c r="E164" s="469"/>
      <c r="F164" s="469"/>
      <c r="G164" s="469"/>
      <c r="H164" s="469"/>
      <c r="I164" s="469"/>
      <c r="J164" s="470"/>
    </row>
    <row r="165" spans="1:10" ht="14.25" customHeight="1" x14ac:dyDescent="0.2">
      <c r="A165" s="569"/>
      <c r="B165" s="570"/>
      <c r="C165" s="570"/>
      <c r="D165" s="570"/>
      <c r="E165" s="570"/>
      <c r="F165" s="570"/>
      <c r="G165" s="570"/>
      <c r="H165" s="570"/>
      <c r="I165" s="570"/>
      <c r="J165" s="571"/>
    </row>
    <row r="166" spans="1:10" ht="14.25" customHeight="1" x14ac:dyDescent="0.2">
      <c r="A166" s="587"/>
      <c r="B166" s="588"/>
      <c r="C166" s="588"/>
      <c r="D166" s="588"/>
      <c r="E166" s="588"/>
      <c r="F166" s="588"/>
      <c r="G166" s="588"/>
      <c r="H166" s="588"/>
      <c r="I166" s="588"/>
      <c r="J166" s="589"/>
    </row>
    <row r="167" spans="1:10" ht="14.25" customHeight="1" x14ac:dyDescent="0.2">
      <c r="A167" s="587"/>
      <c r="B167" s="588"/>
      <c r="C167" s="588"/>
      <c r="D167" s="588"/>
      <c r="E167" s="588"/>
      <c r="F167" s="588"/>
      <c r="G167" s="588"/>
      <c r="H167" s="588"/>
      <c r="I167" s="588"/>
      <c r="J167" s="589"/>
    </row>
    <row r="168" spans="1:10" ht="14.25" customHeight="1" thickBot="1" x14ac:dyDescent="0.25">
      <c r="A168" s="583"/>
      <c r="B168" s="584"/>
      <c r="C168" s="584"/>
      <c r="D168" s="584"/>
      <c r="E168" s="584"/>
      <c r="F168" s="584"/>
      <c r="G168" s="584"/>
      <c r="H168" s="584"/>
      <c r="I168" s="584"/>
      <c r="J168" s="585"/>
    </row>
    <row r="169" spans="1:10" ht="14.25" customHeight="1" thickTop="1" x14ac:dyDescent="0.2">
      <c r="A169" s="328"/>
      <c r="B169" s="328"/>
      <c r="C169" s="328"/>
      <c r="D169" s="328"/>
      <c r="E169" s="328"/>
      <c r="F169" s="328"/>
      <c r="G169" s="328"/>
      <c r="H169" s="328"/>
      <c r="I169" s="328"/>
      <c r="J169" s="328"/>
    </row>
    <row r="170" spans="1:10" ht="14.25" customHeight="1" x14ac:dyDescent="0.25">
      <c r="A170" s="3" t="s">
        <v>499</v>
      </c>
      <c r="B170" s="586" t="s">
        <v>408</v>
      </c>
      <c r="C170" s="586"/>
      <c r="D170" s="586"/>
      <c r="E170" s="586"/>
      <c r="F170" s="586"/>
      <c r="G170" s="586"/>
      <c r="H170" s="586"/>
      <c r="I170" s="586"/>
      <c r="J170" s="586"/>
    </row>
    <row r="171" spans="1:10" x14ac:dyDescent="0.2">
      <c r="A171" s="25"/>
      <c r="B171" s="25"/>
      <c r="C171" s="25"/>
      <c r="D171" s="25"/>
      <c r="E171" s="25"/>
      <c r="F171" s="25"/>
      <c r="G171" s="25"/>
      <c r="H171" s="25"/>
      <c r="I171" s="25"/>
      <c r="J171" s="25"/>
    </row>
    <row r="172" spans="1:10" ht="15" customHeight="1" x14ac:dyDescent="0.2">
      <c r="A172" s="575" t="s">
        <v>37</v>
      </c>
      <c r="B172" s="575"/>
      <c r="C172" s="575"/>
      <c r="D172" s="575"/>
      <c r="E172" s="575"/>
      <c r="F172" s="575"/>
      <c r="G172" s="575"/>
      <c r="H172" s="575"/>
      <c r="I172" s="575"/>
      <c r="J172" s="575"/>
    </row>
    <row r="173" spans="1:10" x14ac:dyDescent="0.2">
      <c r="A173" s="575"/>
      <c r="B173" s="575"/>
      <c r="C173" s="575"/>
      <c r="D173" s="575"/>
      <c r="E173" s="575"/>
      <c r="F173" s="575"/>
      <c r="G173" s="575"/>
      <c r="H173" s="575"/>
      <c r="I173" s="575"/>
      <c r="J173" s="575"/>
    </row>
    <row r="174" spans="1:10" ht="3.75" customHeight="1" x14ac:dyDescent="0.2">
      <c r="A174" s="575"/>
      <c r="B174" s="575"/>
      <c r="C174" s="575"/>
      <c r="D174" s="575"/>
      <c r="E174" s="575"/>
      <c r="F174" s="575"/>
      <c r="G174" s="575"/>
      <c r="H174" s="575"/>
      <c r="I174" s="575"/>
      <c r="J174" s="575"/>
    </row>
    <row r="175" spans="1:10" ht="15" thickBot="1" x14ac:dyDescent="0.25">
      <c r="A175" s="25"/>
      <c r="B175" s="351"/>
      <c r="C175" s="351"/>
      <c r="D175" s="351"/>
      <c r="E175" s="351"/>
      <c r="F175" s="351"/>
      <c r="G175" s="351"/>
      <c r="H175" s="351"/>
      <c r="I175" s="351"/>
      <c r="J175" s="351"/>
    </row>
    <row r="176" spans="1:10" ht="30.75" customHeight="1" thickTop="1" thickBot="1" x14ac:dyDescent="0.25">
      <c r="A176" s="465" t="s">
        <v>14</v>
      </c>
      <c r="B176" s="466"/>
      <c r="C176" s="466"/>
      <c r="D176" s="474" t="s">
        <v>15</v>
      </c>
      <c r="E176" s="426"/>
      <c r="F176" s="466" t="s">
        <v>16</v>
      </c>
      <c r="G176" s="466"/>
      <c r="H176" s="505" t="s">
        <v>17</v>
      </c>
      <c r="I176" s="466"/>
      <c r="J176" s="467"/>
    </row>
    <row r="177" spans="1:10" ht="15" thickTop="1" x14ac:dyDescent="0.2">
      <c r="A177" s="576" t="s">
        <v>825</v>
      </c>
      <c r="B177" s="577"/>
      <c r="C177" s="577"/>
      <c r="D177" s="578" t="s">
        <v>826</v>
      </c>
      <c r="E177" s="579"/>
      <c r="F177" s="580" t="s">
        <v>827</v>
      </c>
      <c r="G177" s="580"/>
      <c r="H177" s="581" t="s">
        <v>823</v>
      </c>
      <c r="I177" s="577"/>
      <c r="J177" s="582"/>
    </row>
    <row r="178" spans="1:10" x14ac:dyDescent="0.2">
      <c r="A178" s="593" t="s">
        <v>829</v>
      </c>
      <c r="B178" s="594"/>
      <c r="C178" s="594"/>
      <c r="D178" s="594" t="s">
        <v>830</v>
      </c>
      <c r="E178" s="595"/>
      <c r="F178" s="596" t="s">
        <v>831</v>
      </c>
      <c r="G178" s="596"/>
      <c r="H178" s="597" t="s">
        <v>823</v>
      </c>
      <c r="I178" s="594"/>
      <c r="J178" s="598"/>
    </row>
    <row r="179" spans="1:10" x14ac:dyDescent="0.2">
      <c r="A179" s="605" t="s">
        <v>828</v>
      </c>
      <c r="B179" s="606"/>
      <c r="C179" s="606"/>
      <c r="D179" s="606" t="s">
        <v>832</v>
      </c>
      <c r="E179" s="607"/>
      <c r="F179" s="608" t="s">
        <v>833</v>
      </c>
      <c r="G179" s="608"/>
      <c r="H179" s="609" t="s">
        <v>823</v>
      </c>
      <c r="I179" s="606"/>
      <c r="J179" s="610"/>
    </row>
    <row r="180" spans="1:10" x14ac:dyDescent="0.2">
      <c r="A180" s="593"/>
      <c r="B180" s="594"/>
      <c r="C180" s="594"/>
      <c r="D180" s="594"/>
      <c r="E180" s="595"/>
      <c r="F180" s="596"/>
      <c r="G180" s="596"/>
      <c r="H180" s="597"/>
      <c r="I180" s="594"/>
      <c r="J180" s="598"/>
    </row>
    <row r="181" spans="1:10" ht="15" thickBot="1" x14ac:dyDescent="0.25">
      <c r="A181" s="599"/>
      <c r="B181" s="600"/>
      <c r="C181" s="600"/>
      <c r="D181" s="600"/>
      <c r="E181" s="601"/>
      <c r="F181" s="602"/>
      <c r="G181" s="602"/>
      <c r="H181" s="603"/>
      <c r="I181" s="600"/>
      <c r="J181" s="604"/>
    </row>
    <row r="182" spans="1:10" ht="15" thickTop="1" x14ac:dyDescent="0.2">
      <c r="A182" s="590"/>
      <c r="B182" s="590"/>
      <c r="C182" s="590"/>
      <c r="D182" s="590"/>
      <c r="E182" s="590"/>
      <c r="F182" s="590"/>
      <c r="G182" s="590"/>
      <c r="H182" s="590"/>
      <c r="I182" s="590"/>
      <c r="J182" s="590"/>
    </row>
    <row r="183" spans="1:10" ht="60.75" customHeight="1" x14ac:dyDescent="0.2">
      <c r="B183" s="591" t="s">
        <v>352</v>
      </c>
      <c r="C183" s="591"/>
      <c r="D183" s="591"/>
      <c r="E183" s="591"/>
      <c r="F183" s="591"/>
      <c r="G183" s="591"/>
      <c r="H183" s="591"/>
      <c r="I183" s="591"/>
      <c r="J183" s="591"/>
    </row>
    <row r="184" spans="1:10" ht="15" customHeight="1" x14ac:dyDescent="0.2">
      <c r="B184" s="592" t="s">
        <v>18</v>
      </c>
      <c r="C184" s="592"/>
      <c r="D184" s="592"/>
      <c r="E184" s="592"/>
      <c r="F184" s="592"/>
      <c r="G184" s="592"/>
      <c r="H184" s="592"/>
      <c r="I184" s="592"/>
      <c r="J184" s="592"/>
    </row>
    <row r="185" spans="1:10" x14ac:dyDescent="0.2">
      <c r="B185" s="615"/>
      <c r="C185" s="615"/>
      <c r="D185" s="615"/>
      <c r="E185" s="615"/>
      <c r="F185" s="615"/>
      <c r="G185" s="615"/>
      <c r="H185" s="615"/>
      <c r="I185" s="615"/>
      <c r="J185" s="615"/>
    </row>
    <row r="186" spans="1:10" x14ac:dyDescent="0.2">
      <c r="B186" s="615"/>
      <c r="C186" s="615"/>
      <c r="D186" s="615"/>
      <c r="E186" s="615"/>
      <c r="F186" s="615"/>
      <c r="G186" s="615"/>
      <c r="H186" s="615"/>
      <c r="I186" s="615"/>
      <c r="J186" s="615"/>
    </row>
    <row r="187" spans="1:10" ht="15" customHeight="1" x14ac:dyDescent="0.2">
      <c r="B187" s="615"/>
      <c r="C187" s="615"/>
      <c r="D187" s="615"/>
      <c r="E187" s="615"/>
      <c r="F187" s="615"/>
      <c r="G187" s="615"/>
      <c r="H187" s="615"/>
      <c r="I187" s="615"/>
      <c r="J187" s="615"/>
    </row>
    <row r="188" spans="1:10" ht="15" customHeight="1" x14ac:dyDescent="0.2">
      <c r="B188" s="615"/>
      <c r="C188" s="615"/>
      <c r="D188" s="615"/>
      <c r="E188" s="615"/>
      <c r="F188" s="615"/>
      <c r="G188" s="615"/>
      <c r="H188" s="615"/>
      <c r="I188" s="615"/>
      <c r="J188" s="615"/>
    </row>
    <row r="189" spans="1:10" ht="18.75" customHeight="1" x14ac:dyDescent="0.2"/>
    <row r="190" spans="1:10" ht="62.25" customHeight="1" x14ac:dyDescent="0.2">
      <c r="B190" s="591" t="s">
        <v>353</v>
      </c>
      <c r="C190" s="591"/>
      <c r="D190" s="591"/>
      <c r="E190" s="591"/>
      <c r="F190" s="591"/>
      <c r="G190" s="591"/>
      <c r="H190" s="591"/>
      <c r="I190" s="591"/>
      <c r="J190" s="591"/>
    </row>
    <row r="191" spans="1:10" ht="8.25" customHeight="1" x14ac:dyDescent="0.2">
      <c r="B191" s="592"/>
      <c r="C191" s="592"/>
      <c r="D191" s="592"/>
      <c r="E191" s="592"/>
      <c r="F191" s="592"/>
      <c r="G191" s="592"/>
      <c r="H191" s="592"/>
      <c r="I191" s="592"/>
      <c r="J191" s="592"/>
    </row>
    <row r="192" spans="1:10" ht="60.75" customHeight="1" x14ac:dyDescent="0.2">
      <c r="B192" s="591" t="s">
        <v>354</v>
      </c>
      <c r="C192" s="591"/>
      <c r="D192" s="591"/>
      <c r="E192" s="591"/>
      <c r="F192" s="591"/>
      <c r="G192" s="591"/>
      <c r="H192" s="591"/>
      <c r="I192" s="591"/>
      <c r="J192" s="591"/>
    </row>
    <row r="193" spans="1:10" ht="13.5" customHeight="1" x14ac:dyDescent="0.2">
      <c r="B193" s="354"/>
      <c r="C193" s="354"/>
      <c r="D193" s="354"/>
      <c r="E193" s="354"/>
      <c r="F193" s="354"/>
      <c r="G193" s="354"/>
      <c r="H193" s="354"/>
      <c r="I193" s="354"/>
      <c r="J193" s="354"/>
    </row>
    <row r="194" spans="1:10" ht="15" x14ac:dyDescent="0.25">
      <c r="A194" s="3" t="s">
        <v>498</v>
      </c>
      <c r="B194" s="586" t="s">
        <v>409</v>
      </c>
      <c r="C194" s="586"/>
      <c r="D194" s="586"/>
      <c r="E194" s="586"/>
      <c r="F194" s="586"/>
      <c r="G194" s="586"/>
      <c r="H194" s="586"/>
      <c r="I194" s="586"/>
      <c r="J194" s="586"/>
    </row>
    <row r="195" spans="1:10" ht="15" thickBot="1" x14ac:dyDescent="0.25">
      <c r="A195" s="590"/>
      <c r="B195" s="590"/>
      <c r="C195" s="590"/>
      <c r="D195" s="590"/>
      <c r="E195" s="590"/>
      <c r="F195" s="590"/>
      <c r="G195" s="590"/>
      <c r="H195" s="590"/>
      <c r="I195" s="590"/>
      <c r="J195" s="590"/>
    </row>
    <row r="196" spans="1:10" ht="16.5" thickTop="1" thickBot="1" x14ac:dyDescent="0.25">
      <c r="A196" s="465" t="s">
        <v>21</v>
      </c>
      <c r="B196" s="466"/>
      <c r="C196" s="466"/>
      <c r="D196" s="466"/>
      <c r="E196" s="466" t="s">
        <v>22</v>
      </c>
      <c r="F196" s="466"/>
      <c r="G196" s="506"/>
      <c r="H196" s="466" t="s">
        <v>23</v>
      </c>
      <c r="I196" s="466"/>
      <c r="J196" s="467"/>
    </row>
    <row r="197" spans="1:10" ht="15" thickTop="1" x14ac:dyDescent="0.2">
      <c r="A197" s="576"/>
      <c r="B197" s="577"/>
      <c r="C197" s="577"/>
      <c r="D197" s="577"/>
      <c r="E197" s="577"/>
      <c r="F197" s="577"/>
      <c r="G197" s="579"/>
      <c r="H197" s="611"/>
      <c r="I197" s="611"/>
      <c r="J197" s="612"/>
    </row>
    <row r="198" spans="1:10" x14ac:dyDescent="0.2">
      <c r="A198" s="593"/>
      <c r="B198" s="594"/>
      <c r="C198" s="594"/>
      <c r="D198" s="594"/>
      <c r="E198" s="594"/>
      <c r="F198" s="594"/>
      <c r="G198" s="595"/>
      <c r="H198" s="613"/>
      <c r="I198" s="613"/>
      <c r="J198" s="614"/>
    </row>
    <row r="199" spans="1:10" ht="15" thickBot="1" x14ac:dyDescent="0.25">
      <c r="A199" s="599"/>
      <c r="B199" s="600"/>
      <c r="C199" s="600"/>
      <c r="D199" s="600"/>
      <c r="E199" s="600"/>
      <c r="F199" s="600"/>
      <c r="G199" s="601"/>
      <c r="H199" s="637"/>
      <c r="I199" s="637"/>
      <c r="J199" s="638"/>
    </row>
    <row r="200" spans="1:10" ht="15" thickTop="1" x14ac:dyDescent="0.2">
      <c r="A200" s="361"/>
      <c r="B200" s="361"/>
      <c r="C200" s="361"/>
      <c r="D200" s="361"/>
      <c r="E200" s="361"/>
      <c r="F200" s="361"/>
      <c r="G200" s="361"/>
      <c r="H200" s="361"/>
      <c r="I200" s="361"/>
      <c r="J200" s="361"/>
    </row>
    <row r="201" spans="1:10" ht="30" customHeight="1" x14ac:dyDescent="0.2">
      <c r="A201" s="353" t="s">
        <v>497</v>
      </c>
      <c r="B201" s="537" t="s">
        <v>590</v>
      </c>
      <c r="C201" s="537"/>
      <c r="D201" s="537"/>
      <c r="E201" s="537"/>
      <c r="F201" s="537"/>
      <c r="G201" s="537"/>
      <c r="H201" s="537"/>
      <c r="I201" s="537"/>
      <c r="J201" s="537"/>
    </row>
    <row r="202" spans="1:10" ht="15" thickBot="1" x14ac:dyDescent="0.25"/>
    <row r="203" spans="1:10" ht="16.5" thickTop="1" thickBot="1" x14ac:dyDescent="0.25">
      <c r="A203" s="465" t="s">
        <v>24</v>
      </c>
      <c r="B203" s="466"/>
      <c r="C203" s="466"/>
      <c r="D203" s="466"/>
      <c r="E203" s="466" t="s">
        <v>25</v>
      </c>
      <c r="F203" s="506"/>
      <c r="G203" s="466" t="s">
        <v>26</v>
      </c>
      <c r="H203" s="466"/>
      <c r="I203" s="466"/>
      <c r="J203" s="467"/>
    </row>
    <row r="204" spans="1:10" ht="33.75" customHeight="1" thickTop="1" x14ac:dyDescent="0.2">
      <c r="A204" s="629" t="s">
        <v>355</v>
      </c>
      <c r="B204" s="630"/>
      <c r="C204" s="630"/>
      <c r="D204" s="630"/>
      <c r="E204" s="631"/>
      <c r="F204" s="632"/>
      <c r="G204" s="469"/>
      <c r="H204" s="469"/>
      <c r="I204" s="469"/>
      <c r="J204" s="470"/>
    </row>
    <row r="205" spans="1:10" ht="33.75" customHeight="1" thickBot="1" x14ac:dyDescent="0.25">
      <c r="A205" s="633" t="s">
        <v>356</v>
      </c>
      <c r="B205" s="634"/>
      <c r="C205" s="634"/>
      <c r="D205" s="634"/>
      <c r="E205" s="635"/>
      <c r="F205" s="636"/>
      <c r="G205" s="472"/>
      <c r="H205" s="472"/>
      <c r="I205" s="472"/>
      <c r="J205" s="473"/>
    </row>
    <row r="206" spans="1:10" ht="27.75" customHeight="1" thickTop="1" x14ac:dyDescent="0.2">
      <c r="A206" s="327"/>
      <c r="B206" s="327"/>
      <c r="C206" s="327"/>
      <c r="D206" s="327"/>
      <c r="E206" s="328"/>
      <c r="F206" s="328"/>
      <c r="G206" s="361"/>
      <c r="H206" s="361"/>
      <c r="I206" s="361"/>
      <c r="J206" s="361"/>
    </row>
    <row r="207" spans="1:10" ht="16.5" customHeight="1" x14ac:dyDescent="0.25">
      <c r="A207" s="19" t="s">
        <v>500</v>
      </c>
      <c r="B207" s="410" t="s">
        <v>501</v>
      </c>
      <c r="C207" s="410"/>
      <c r="D207" s="410"/>
      <c r="E207" s="410"/>
      <c r="F207" s="410"/>
      <c r="G207" s="410"/>
      <c r="H207" s="410"/>
      <c r="I207" s="410"/>
      <c r="J207" s="410"/>
    </row>
    <row r="208" spans="1:10" ht="16.5" customHeight="1" x14ac:dyDescent="0.25">
      <c r="A208" s="19"/>
      <c r="B208" s="356"/>
      <c r="C208" s="356"/>
      <c r="D208" s="356"/>
      <c r="E208" s="356"/>
      <c r="F208" s="356"/>
      <c r="G208" s="356"/>
      <c r="H208" s="356"/>
      <c r="I208" s="356"/>
      <c r="J208" s="356"/>
    </row>
    <row r="209" spans="1:10" ht="16.5" customHeight="1" x14ac:dyDescent="0.25">
      <c r="A209" s="3" t="s">
        <v>502</v>
      </c>
      <c r="B209" s="616" t="s">
        <v>463</v>
      </c>
      <c r="C209" s="616"/>
      <c r="D209" s="616"/>
      <c r="E209" s="616"/>
      <c r="F209" s="616"/>
      <c r="G209" s="616"/>
      <c r="H209" s="616"/>
      <c r="I209" s="616"/>
      <c r="J209" s="616"/>
    </row>
    <row r="210" spans="1:10" ht="13.5" customHeight="1" x14ac:dyDescent="0.25">
      <c r="A210" s="3"/>
      <c r="B210" s="359"/>
      <c r="C210" s="359"/>
      <c r="D210" s="359"/>
      <c r="E210" s="359"/>
      <c r="F210" s="359"/>
      <c r="G210" s="359"/>
      <c r="H210" s="359"/>
      <c r="I210" s="359"/>
      <c r="J210" s="359"/>
    </row>
    <row r="211" spans="1:10" ht="16.5" customHeight="1" thickBot="1" x14ac:dyDescent="0.25">
      <c r="A211" s="617" t="s">
        <v>68</v>
      </c>
      <c r="B211" s="617"/>
      <c r="C211" s="361"/>
      <c r="D211" s="361"/>
      <c r="E211" s="361"/>
      <c r="F211" s="361"/>
      <c r="G211" s="361"/>
      <c r="H211" s="361"/>
      <c r="I211" s="25"/>
      <c r="J211" s="25"/>
    </row>
    <row r="212" spans="1:10" ht="16.5" customHeight="1" thickTop="1" x14ac:dyDescent="0.2">
      <c r="A212" s="618" t="s">
        <v>464</v>
      </c>
      <c r="B212" s="619"/>
      <c r="C212" s="624" t="s">
        <v>5</v>
      </c>
      <c r="D212" s="625"/>
      <c r="E212" s="625"/>
      <c r="F212" s="625"/>
      <c r="G212" s="625"/>
      <c r="H212" s="625"/>
      <c r="I212" s="625"/>
      <c r="J212" s="626"/>
    </row>
    <row r="213" spans="1:10" ht="16.5" customHeight="1" x14ac:dyDescent="0.2">
      <c r="A213" s="620"/>
      <c r="B213" s="621"/>
      <c r="C213" s="627" t="s">
        <v>459</v>
      </c>
      <c r="D213" s="628" t="s">
        <v>70</v>
      </c>
      <c r="E213" s="628" t="s">
        <v>460</v>
      </c>
      <c r="F213" s="628" t="s">
        <v>71</v>
      </c>
      <c r="G213" s="628" t="s">
        <v>458</v>
      </c>
      <c r="H213" s="628" t="s">
        <v>462</v>
      </c>
      <c r="I213" s="628" t="s">
        <v>461</v>
      </c>
      <c r="J213" s="654" t="s">
        <v>72</v>
      </c>
    </row>
    <row r="214" spans="1:10" ht="30" customHeight="1" thickBot="1" x14ac:dyDescent="0.25">
      <c r="A214" s="622"/>
      <c r="B214" s="623"/>
      <c r="C214" s="627"/>
      <c r="D214" s="628"/>
      <c r="E214" s="628"/>
      <c r="F214" s="628"/>
      <c r="G214" s="628"/>
      <c r="H214" s="628"/>
      <c r="I214" s="628"/>
      <c r="J214" s="654"/>
    </row>
    <row r="215" spans="1:10" ht="16.5" customHeight="1" thickTop="1" thickBot="1" x14ac:dyDescent="0.25">
      <c r="A215" s="645" t="s">
        <v>73</v>
      </c>
      <c r="B215" s="646"/>
      <c r="C215" s="655"/>
      <c r="D215" s="655"/>
      <c r="E215" s="655"/>
      <c r="F215" s="655"/>
      <c r="G215" s="655"/>
      <c r="H215" s="655"/>
      <c r="I215" s="655"/>
      <c r="J215" s="656"/>
    </row>
    <row r="216" spans="1:10" ht="16.5" customHeight="1" thickBot="1" x14ac:dyDescent="0.25">
      <c r="A216" s="643" t="s">
        <v>470</v>
      </c>
      <c r="B216" s="644"/>
      <c r="C216" s="26">
        <f>IF(C251&gt;0,C251,IF(C251=0,0,""))</f>
        <v>0</v>
      </c>
      <c r="D216" s="27">
        <f t="shared" ref="D216:I216" si="0">IF(D251&gt;0,D251,IF(D251=0,0,""))</f>
        <v>40237</v>
      </c>
      <c r="E216" s="27">
        <f t="shared" si="0"/>
        <v>0</v>
      </c>
      <c r="F216" s="27">
        <f t="shared" si="0"/>
        <v>0</v>
      </c>
      <c r="G216" s="27">
        <f t="shared" si="0"/>
        <v>0</v>
      </c>
      <c r="H216" s="27">
        <f t="shared" si="0"/>
        <v>0</v>
      </c>
      <c r="I216" s="27">
        <f t="shared" si="0"/>
        <v>0</v>
      </c>
      <c r="J216" s="28">
        <f>SUM(C216:I216)</f>
        <v>40237</v>
      </c>
    </row>
    <row r="217" spans="1:10" ht="16.5" customHeight="1" x14ac:dyDescent="0.2">
      <c r="A217" s="652" t="s">
        <v>30</v>
      </c>
      <c r="B217" s="653"/>
      <c r="C217" s="147"/>
      <c r="D217" s="150"/>
      <c r="E217" s="150"/>
      <c r="F217" s="150"/>
      <c r="G217" s="150"/>
      <c r="H217" s="150"/>
      <c r="I217" s="150"/>
      <c r="J217" s="151">
        <f>SUM(C217:I217)</f>
        <v>0</v>
      </c>
    </row>
    <row r="218" spans="1:10" ht="16.5" customHeight="1" x14ac:dyDescent="0.2">
      <c r="A218" s="639" t="s">
        <v>31</v>
      </c>
      <c r="B218" s="640"/>
      <c r="C218" s="148"/>
      <c r="D218" s="191"/>
      <c r="E218" s="191"/>
      <c r="F218" s="191"/>
      <c r="G218" s="191"/>
      <c r="H218" s="191"/>
      <c r="I218" s="191"/>
      <c r="J218" s="152">
        <f>SUM(C218:I218)</f>
        <v>0</v>
      </c>
    </row>
    <row r="219" spans="1:10" ht="16.5" customHeight="1" thickBot="1" x14ac:dyDescent="0.25">
      <c r="A219" s="650" t="s">
        <v>74</v>
      </c>
      <c r="B219" s="651"/>
      <c r="C219" s="153"/>
      <c r="D219" s="154"/>
      <c r="E219" s="154"/>
      <c r="F219" s="154"/>
      <c r="G219" s="154"/>
      <c r="H219" s="154"/>
      <c r="I219" s="154"/>
      <c r="J219" s="155">
        <f>SUM(C219:I219)</f>
        <v>0</v>
      </c>
    </row>
    <row r="220" spans="1:10" ht="16.5" customHeight="1" thickBot="1" x14ac:dyDescent="0.25">
      <c r="A220" s="643" t="s">
        <v>471</v>
      </c>
      <c r="B220" s="644"/>
      <c r="C220" s="156">
        <f t="shared" ref="C220:I220" si="1">IFERROR(C216+C217-C218+C219,"CHYBA")</f>
        <v>0</v>
      </c>
      <c r="D220" s="27">
        <f t="shared" si="1"/>
        <v>40237</v>
      </c>
      <c r="E220" s="27">
        <f t="shared" si="1"/>
        <v>0</v>
      </c>
      <c r="F220" s="27">
        <f t="shared" si="1"/>
        <v>0</v>
      </c>
      <c r="G220" s="27">
        <f t="shared" si="1"/>
        <v>0</v>
      </c>
      <c r="H220" s="27">
        <f t="shared" si="1"/>
        <v>0</v>
      </c>
      <c r="I220" s="27">
        <f t="shared" si="1"/>
        <v>0</v>
      </c>
      <c r="J220" s="28">
        <f>SUM(C220:I220)</f>
        <v>40237</v>
      </c>
    </row>
    <row r="221" spans="1:10" ht="16.5" customHeight="1" thickBot="1" x14ac:dyDescent="0.25">
      <c r="A221" s="645" t="s">
        <v>76</v>
      </c>
      <c r="B221" s="646"/>
      <c r="C221" s="646"/>
      <c r="D221" s="646"/>
      <c r="E221" s="646"/>
      <c r="F221" s="646"/>
      <c r="G221" s="646"/>
      <c r="H221" s="646"/>
      <c r="I221" s="646"/>
      <c r="J221" s="647"/>
    </row>
    <row r="222" spans="1:10" ht="16.5" customHeight="1" thickBot="1" x14ac:dyDescent="0.25">
      <c r="A222" s="643" t="s">
        <v>470</v>
      </c>
      <c r="B222" s="644"/>
      <c r="C222" s="156">
        <f>IF(C257&gt;0,C257,IF(C257=0,0,""))</f>
        <v>0</v>
      </c>
      <c r="D222" s="27">
        <f t="shared" ref="D222:I222" si="2">IF(D257&gt;0,D257,IF(D257=0,0,""))</f>
        <v>37988</v>
      </c>
      <c r="E222" s="27">
        <f t="shared" si="2"/>
        <v>0</v>
      </c>
      <c r="F222" s="27">
        <f t="shared" si="2"/>
        <v>0</v>
      </c>
      <c r="G222" s="27">
        <f t="shared" si="2"/>
        <v>0</v>
      </c>
      <c r="H222" s="27">
        <f t="shared" si="2"/>
        <v>0</v>
      </c>
      <c r="I222" s="27">
        <f t="shared" si="2"/>
        <v>0</v>
      </c>
      <c r="J222" s="28">
        <f>SUM(C222:I222)</f>
        <v>37988</v>
      </c>
    </row>
    <row r="223" spans="1:10" ht="16.5" customHeight="1" x14ac:dyDescent="0.2">
      <c r="A223" s="652" t="s">
        <v>30</v>
      </c>
      <c r="B223" s="653"/>
      <c r="C223" s="147"/>
      <c r="D223" s="150">
        <v>2248.88</v>
      </c>
      <c r="E223" s="150"/>
      <c r="F223" s="150"/>
      <c r="G223" s="150"/>
      <c r="H223" s="150"/>
      <c r="I223" s="150"/>
      <c r="J223" s="151">
        <f>SUM(C223:I223)</f>
        <v>2248.88</v>
      </c>
    </row>
    <row r="224" spans="1:10" ht="16.5" customHeight="1" x14ac:dyDescent="0.2">
      <c r="A224" s="639" t="s">
        <v>31</v>
      </c>
      <c r="B224" s="640"/>
      <c r="C224" s="148"/>
      <c r="D224" s="191"/>
      <c r="E224" s="191"/>
      <c r="F224" s="191"/>
      <c r="G224" s="191"/>
      <c r="H224" s="191"/>
      <c r="I224" s="191"/>
      <c r="J224" s="152">
        <f>SUM(C224:I224)</f>
        <v>0</v>
      </c>
    </row>
    <row r="225" spans="1:10" ht="16.5" customHeight="1" thickBot="1" x14ac:dyDescent="0.25">
      <c r="A225" s="641" t="s">
        <v>74</v>
      </c>
      <c r="B225" s="642"/>
      <c r="C225" s="153"/>
      <c r="D225" s="154"/>
      <c r="E225" s="154"/>
      <c r="F225" s="154"/>
      <c r="G225" s="154"/>
      <c r="H225" s="154"/>
      <c r="I225" s="154"/>
      <c r="J225" s="155">
        <f>SUM(C225:I225)</f>
        <v>0</v>
      </c>
    </row>
    <row r="226" spans="1:10" ht="16.5" customHeight="1" thickBot="1" x14ac:dyDescent="0.25">
      <c r="A226" s="643" t="s">
        <v>471</v>
      </c>
      <c r="B226" s="644"/>
      <c r="C226" s="156">
        <f t="shared" ref="C226:I226" si="3">IFERROR(C222+C223-C224+C225,"CHYBA")</f>
        <v>0</v>
      </c>
      <c r="D226" s="27">
        <f t="shared" si="3"/>
        <v>40236.879999999997</v>
      </c>
      <c r="E226" s="27">
        <f t="shared" si="3"/>
        <v>0</v>
      </c>
      <c r="F226" s="27">
        <f t="shared" si="3"/>
        <v>0</v>
      </c>
      <c r="G226" s="27">
        <f t="shared" si="3"/>
        <v>0</v>
      </c>
      <c r="H226" s="27">
        <f t="shared" si="3"/>
        <v>0</v>
      </c>
      <c r="I226" s="27">
        <f t="shared" si="3"/>
        <v>0</v>
      </c>
      <c r="J226" s="28">
        <f>SUM(C226:I226)</f>
        <v>40236.879999999997</v>
      </c>
    </row>
    <row r="227" spans="1:10" ht="16.5" customHeight="1" thickBot="1" x14ac:dyDescent="0.25">
      <c r="A227" s="645" t="s">
        <v>77</v>
      </c>
      <c r="B227" s="646"/>
      <c r="C227" s="646"/>
      <c r="D227" s="646"/>
      <c r="E227" s="646"/>
      <c r="F227" s="646"/>
      <c r="G227" s="646"/>
      <c r="H227" s="646"/>
      <c r="I227" s="646"/>
      <c r="J227" s="647"/>
    </row>
    <row r="228" spans="1:10" ht="16.5" customHeight="1" thickBot="1" x14ac:dyDescent="0.25">
      <c r="A228" s="643" t="s">
        <v>470</v>
      </c>
      <c r="B228" s="644"/>
      <c r="C228" s="156">
        <f>IF(C263&gt;0,C263,IF(C263=0,0,""))</f>
        <v>0</v>
      </c>
      <c r="D228" s="27">
        <f t="shared" ref="D228:I228" si="4">IF(D263&gt;0,D263,IF(D263=0,0,""))</f>
        <v>0</v>
      </c>
      <c r="E228" s="27">
        <f t="shared" si="4"/>
        <v>0</v>
      </c>
      <c r="F228" s="27">
        <f t="shared" si="4"/>
        <v>0</v>
      </c>
      <c r="G228" s="27">
        <f t="shared" si="4"/>
        <v>0</v>
      </c>
      <c r="H228" s="27">
        <f t="shared" si="4"/>
        <v>0</v>
      </c>
      <c r="I228" s="27">
        <f t="shared" si="4"/>
        <v>0</v>
      </c>
      <c r="J228" s="28">
        <f>SUM(C228:I228)</f>
        <v>0</v>
      </c>
    </row>
    <row r="229" spans="1:10" ht="16.5" customHeight="1" x14ac:dyDescent="0.2">
      <c r="A229" s="648" t="s">
        <v>30</v>
      </c>
      <c r="B229" s="649"/>
      <c r="C229" s="147"/>
      <c r="D229" s="150"/>
      <c r="E229" s="150"/>
      <c r="F229" s="150"/>
      <c r="G229" s="150"/>
      <c r="H229" s="150"/>
      <c r="I229" s="150"/>
      <c r="J229" s="151">
        <f>SUM(C229:I229)</f>
        <v>0</v>
      </c>
    </row>
    <row r="230" spans="1:10" ht="16.5" customHeight="1" x14ac:dyDescent="0.2">
      <c r="A230" s="639" t="s">
        <v>31</v>
      </c>
      <c r="B230" s="640"/>
      <c r="C230" s="148"/>
      <c r="D230" s="191"/>
      <c r="E230" s="191"/>
      <c r="F230" s="191"/>
      <c r="G230" s="191"/>
      <c r="H230" s="191"/>
      <c r="I230" s="191"/>
      <c r="J230" s="152">
        <f>SUM(C230:I230)</f>
        <v>0</v>
      </c>
    </row>
    <row r="231" spans="1:10" ht="16.5" customHeight="1" thickBot="1" x14ac:dyDescent="0.25">
      <c r="A231" s="641" t="s">
        <v>74</v>
      </c>
      <c r="B231" s="642"/>
      <c r="C231" s="153"/>
      <c r="D231" s="154"/>
      <c r="E231" s="154"/>
      <c r="F231" s="154"/>
      <c r="G231" s="154"/>
      <c r="H231" s="154"/>
      <c r="I231" s="154"/>
      <c r="J231" s="155">
        <f>SUM(C231:I231)</f>
        <v>0</v>
      </c>
    </row>
    <row r="232" spans="1:10" ht="16.5" customHeight="1" thickBot="1" x14ac:dyDescent="0.25">
      <c r="A232" s="643" t="s">
        <v>471</v>
      </c>
      <c r="B232" s="644"/>
      <c r="C232" s="156">
        <f t="shared" ref="C232:I232" si="5">IFERROR(C228+C229-C230+C231,"CHYBA")</f>
        <v>0</v>
      </c>
      <c r="D232" s="27">
        <f t="shared" si="5"/>
        <v>0</v>
      </c>
      <c r="E232" s="27">
        <f t="shared" si="5"/>
        <v>0</v>
      </c>
      <c r="F232" s="27">
        <f t="shared" si="5"/>
        <v>0</v>
      </c>
      <c r="G232" s="27">
        <f t="shared" si="5"/>
        <v>0</v>
      </c>
      <c r="H232" s="27">
        <f t="shared" si="5"/>
        <v>0</v>
      </c>
      <c r="I232" s="27">
        <f t="shared" si="5"/>
        <v>0</v>
      </c>
      <c r="J232" s="28">
        <f>SUM(C232:I232)</f>
        <v>0</v>
      </c>
    </row>
    <row r="233" spans="1:10" ht="16.5" customHeight="1" thickBot="1" x14ac:dyDescent="0.25">
      <c r="A233" s="645" t="s">
        <v>78</v>
      </c>
      <c r="B233" s="646"/>
      <c r="C233" s="646"/>
      <c r="D233" s="646"/>
      <c r="E233" s="646"/>
      <c r="F233" s="646"/>
      <c r="G233" s="646"/>
      <c r="H233" s="646"/>
      <c r="I233" s="646"/>
      <c r="J233" s="647"/>
    </row>
    <row r="234" spans="1:10" ht="16.5" customHeight="1" thickBot="1" x14ac:dyDescent="0.25">
      <c r="A234" s="657" t="s">
        <v>470</v>
      </c>
      <c r="B234" s="658"/>
      <c r="C234" s="26">
        <f>C216-C222-C228</f>
        <v>0</v>
      </c>
      <c r="D234" s="27">
        <f t="shared" ref="D234:J234" si="6">D216-D222-D228</f>
        <v>2249</v>
      </c>
      <c r="E234" s="27">
        <f t="shared" si="6"/>
        <v>0</v>
      </c>
      <c r="F234" s="27">
        <f t="shared" si="6"/>
        <v>0</v>
      </c>
      <c r="G234" s="27">
        <f t="shared" si="6"/>
        <v>0</v>
      </c>
      <c r="H234" s="27">
        <f t="shared" si="6"/>
        <v>0</v>
      </c>
      <c r="I234" s="27">
        <f t="shared" si="6"/>
        <v>0</v>
      </c>
      <c r="J234" s="28">
        <f t="shared" si="6"/>
        <v>2249</v>
      </c>
    </row>
    <row r="235" spans="1:10" ht="16.5" customHeight="1" thickBot="1" x14ac:dyDescent="0.25">
      <c r="A235" s="659" t="s">
        <v>471</v>
      </c>
      <c r="B235" s="660"/>
      <c r="C235" s="149">
        <f>C220-C226-C232</f>
        <v>0</v>
      </c>
      <c r="D235" s="194">
        <f t="shared" ref="D235:J235" si="7">D220-D226-D232</f>
        <v>0.12000000000261934</v>
      </c>
      <c r="E235" s="194">
        <f>E220-E226-E232</f>
        <v>0</v>
      </c>
      <c r="F235" s="194">
        <f t="shared" si="7"/>
        <v>0</v>
      </c>
      <c r="G235" s="194">
        <f t="shared" si="7"/>
        <v>0</v>
      </c>
      <c r="H235" s="194">
        <f t="shared" si="7"/>
        <v>0</v>
      </c>
      <c r="I235" s="194">
        <f t="shared" si="7"/>
        <v>0</v>
      </c>
      <c r="J235" s="29">
        <f t="shared" si="7"/>
        <v>0.12000000000261934</v>
      </c>
    </row>
    <row r="236" spans="1:10" ht="16.5" customHeight="1" thickTop="1" x14ac:dyDescent="0.2">
      <c r="A236" s="328"/>
      <c r="B236" s="328"/>
      <c r="C236" s="32"/>
      <c r="D236" s="32"/>
      <c r="E236" s="33"/>
      <c r="F236" s="32"/>
      <c r="G236" s="32"/>
      <c r="H236" s="32"/>
      <c r="I236" s="32"/>
      <c r="J236" s="32"/>
    </row>
    <row r="237" spans="1:10" ht="45" customHeight="1" x14ac:dyDescent="0.2">
      <c r="A237" s="572" t="s">
        <v>652</v>
      </c>
      <c r="B237" s="572"/>
      <c r="C237" s="572"/>
      <c r="D237" s="572"/>
      <c r="E237" s="572"/>
      <c r="F237" s="572"/>
      <c r="G237" s="572"/>
      <c r="H237" s="572"/>
      <c r="I237" s="572"/>
      <c r="J237" s="572"/>
    </row>
    <row r="238" spans="1:10" ht="16.5" customHeight="1" x14ac:dyDescent="0.2">
      <c r="A238" s="573"/>
      <c r="B238" s="573"/>
      <c r="C238" s="573"/>
      <c r="D238" s="573"/>
      <c r="E238" s="573"/>
      <c r="F238" s="573"/>
      <c r="G238" s="573"/>
      <c r="H238" s="573"/>
      <c r="I238" s="573"/>
      <c r="J238" s="573"/>
    </row>
    <row r="239" spans="1:10" ht="16.5" customHeight="1" x14ac:dyDescent="0.2">
      <c r="A239" s="573"/>
      <c r="B239" s="573"/>
      <c r="C239" s="573"/>
      <c r="D239" s="573"/>
      <c r="E239" s="573"/>
      <c r="F239" s="573"/>
      <c r="G239" s="573"/>
      <c r="H239" s="573"/>
      <c r="I239" s="573"/>
      <c r="J239" s="573"/>
    </row>
    <row r="240" spans="1:10" ht="16.5" customHeight="1" x14ac:dyDescent="0.2">
      <c r="A240" s="573"/>
      <c r="B240" s="573"/>
      <c r="C240" s="573"/>
      <c r="D240" s="573"/>
      <c r="E240" s="573"/>
      <c r="F240" s="573"/>
      <c r="G240" s="573"/>
      <c r="H240" s="573"/>
      <c r="I240" s="573"/>
      <c r="J240" s="573"/>
    </row>
    <row r="241" spans="1:10" ht="16.5" customHeight="1" x14ac:dyDescent="0.2">
      <c r="A241" s="573"/>
      <c r="B241" s="573"/>
      <c r="C241" s="573"/>
      <c r="D241" s="573"/>
      <c r="E241" s="573"/>
      <c r="F241" s="573"/>
      <c r="G241" s="573"/>
      <c r="H241" s="573"/>
      <c r="I241" s="573"/>
      <c r="J241" s="573"/>
    </row>
    <row r="242" spans="1:10" ht="14.25" customHeight="1" thickBot="1" x14ac:dyDescent="0.25">
      <c r="A242" s="617" t="s">
        <v>79</v>
      </c>
      <c r="B242" s="617"/>
      <c r="C242" s="361"/>
      <c r="D242" s="361"/>
      <c r="E242" s="361"/>
      <c r="F242" s="361"/>
      <c r="G242" s="361"/>
      <c r="H242" s="361"/>
      <c r="I242" s="25"/>
      <c r="J242" s="25"/>
    </row>
    <row r="243" spans="1:10" ht="16.5" customHeight="1" thickTop="1" x14ac:dyDescent="0.2">
      <c r="A243" s="618" t="s">
        <v>464</v>
      </c>
      <c r="B243" s="619"/>
      <c r="C243" s="624" t="s">
        <v>6</v>
      </c>
      <c r="D243" s="625"/>
      <c r="E243" s="625"/>
      <c r="F243" s="625"/>
      <c r="G243" s="625"/>
      <c r="H243" s="625"/>
      <c r="I243" s="625"/>
      <c r="J243" s="626"/>
    </row>
    <row r="244" spans="1:10" ht="16.5" customHeight="1" x14ac:dyDescent="0.2">
      <c r="A244" s="620"/>
      <c r="B244" s="621"/>
      <c r="C244" s="627" t="s">
        <v>465</v>
      </c>
      <c r="D244" s="628" t="s">
        <v>70</v>
      </c>
      <c r="E244" s="628" t="s">
        <v>460</v>
      </c>
      <c r="F244" s="628" t="s">
        <v>71</v>
      </c>
      <c r="G244" s="628" t="s">
        <v>458</v>
      </c>
      <c r="H244" s="628" t="s">
        <v>462</v>
      </c>
      <c r="I244" s="628" t="s">
        <v>461</v>
      </c>
      <c r="J244" s="654" t="s">
        <v>72</v>
      </c>
    </row>
    <row r="245" spans="1:10" ht="30.75" customHeight="1" thickBot="1" x14ac:dyDescent="0.25">
      <c r="A245" s="622"/>
      <c r="B245" s="623"/>
      <c r="C245" s="627"/>
      <c r="D245" s="628"/>
      <c r="E245" s="628"/>
      <c r="F245" s="628"/>
      <c r="G245" s="628"/>
      <c r="H245" s="628"/>
      <c r="I245" s="628"/>
      <c r="J245" s="654"/>
    </row>
    <row r="246" spans="1:10" ht="16.5" customHeight="1" thickTop="1" thickBot="1" x14ac:dyDescent="0.25">
      <c r="A246" s="645" t="s">
        <v>73</v>
      </c>
      <c r="B246" s="646"/>
      <c r="C246" s="655"/>
      <c r="D246" s="655"/>
      <c r="E246" s="655"/>
      <c r="F246" s="655"/>
      <c r="G246" s="655"/>
      <c r="H246" s="655"/>
      <c r="I246" s="655"/>
      <c r="J246" s="656"/>
    </row>
    <row r="247" spans="1:10" ht="16.5" customHeight="1" thickBot="1" x14ac:dyDescent="0.25">
      <c r="A247" s="643" t="s">
        <v>470</v>
      </c>
      <c r="B247" s="644"/>
      <c r="C247" s="157">
        <v>0</v>
      </c>
      <c r="D247" s="158">
        <v>40237</v>
      </c>
      <c r="E247" s="158">
        <v>0</v>
      </c>
      <c r="F247" s="158">
        <v>0</v>
      </c>
      <c r="G247" s="158">
        <v>0</v>
      </c>
      <c r="H247" s="158">
        <v>0</v>
      </c>
      <c r="I247" s="158">
        <v>0</v>
      </c>
      <c r="J247" s="28">
        <f>SUM(C247:I247)</f>
        <v>40237</v>
      </c>
    </row>
    <row r="248" spans="1:10" ht="16.5" customHeight="1" x14ac:dyDescent="0.2">
      <c r="A248" s="652" t="s">
        <v>30</v>
      </c>
      <c r="B248" s="653"/>
      <c r="C248" s="147"/>
      <c r="D248" s="150"/>
      <c r="E248" s="150"/>
      <c r="F248" s="150"/>
      <c r="G248" s="150"/>
      <c r="H248" s="150"/>
      <c r="I248" s="150"/>
      <c r="J248" s="151">
        <f>SUM(C248:I248)</f>
        <v>0</v>
      </c>
    </row>
    <row r="249" spans="1:10" ht="16.5" customHeight="1" x14ac:dyDescent="0.2">
      <c r="A249" s="639" t="s">
        <v>31</v>
      </c>
      <c r="B249" s="640"/>
      <c r="C249" s="148"/>
      <c r="D249" s="191"/>
      <c r="E249" s="191"/>
      <c r="F249" s="191"/>
      <c r="G249" s="191"/>
      <c r="H249" s="191"/>
      <c r="I249" s="191"/>
      <c r="J249" s="152">
        <f>SUM(C249:I249)</f>
        <v>0</v>
      </c>
    </row>
    <row r="250" spans="1:10" ht="16.5" customHeight="1" thickBot="1" x14ac:dyDescent="0.25">
      <c r="A250" s="650" t="s">
        <v>74</v>
      </c>
      <c r="B250" s="651"/>
      <c r="C250" s="153"/>
      <c r="D250" s="154"/>
      <c r="E250" s="154"/>
      <c r="F250" s="154"/>
      <c r="G250" s="154"/>
      <c r="H250" s="154"/>
      <c r="I250" s="154"/>
      <c r="J250" s="155">
        <f>SUM(C250:I250)</f>
        <v>0</v>
      </c>
    </row>
    <row r="251" spans="1:10" ht="16.5" customHeight="1" thickBot="1" x14ac:dyDescent="0.25">
      <c r="A251" s="643" t="s">
        <v>471</v>
      </c>
      <c r="B251" s="644"/>
      <c r="C251" s="156">
        <f t="shared" ref="C251:I251" si="8">IFERROR(C247+C248-C249+C250,"CHYBA")</f>
        <v>0</v>
      </c>
      <c r="D251" s="27">
        <f t="shared" si="8"/>
        <v>40237</v>
      </c>
      <c r="E251" s="27">
        <f t="shared" si="8"/>
        <v>0</v>
      </c>
      <c r="F251" s="27">
        <f t="shared" si="8"/>
        <v>0</v>
      </c>
      <c r="G251" s="27">
        <f t="shared" si="8"/>
        <v>0</v>
      </c>
      <c r="H251" s="27">
        <f t="shared" si="8"/>
        <v>0</v>
      </c>
      <c r="I251" s="27">
        <f t="shared" si="8"/>
        <v>0</v>
      </c>
      <c r="J251" s="28">
        <f>SUM(C251:I251)</f>
        <v>40237</v>
      </c>
    </row>
    <row r="252" spans="1:10" ht="16.5" customHeight="1" thickBot="1" x14ac:dyDescent="0.25">
      <c r="A252" s="645" t="s">
        <v>76</v>
      </c>
      <c r="B252" s="646"/>
      <c r="C252" s="646"/>
      <c r="D252" s="646"/>
      <c r="E252" s="646"/>
      <c r="F252" s="646"/>
      <c r="G252" s="646"/>
      <c r="H252" s="646"/>
      <c r="I252" s="646"/>
      <c r="J252" s="647"/>
    </row>
    <row r="253" spans="1:10" ht="16.5" customHeight="1" thickBot="1" x14ac:dyDescent="0.25">
      <c r="A253" s="643" t="s">
        <v>470</v>
      </c>
      <c r="B253" s="644"/>
      <c r="C253" s="159">
        <v>0</v>
      </c>
      <c r="D253" s="158">
        <v>34136</v>
      </c>
      <c r="E253" s="158">
        <v>0</v>
      </c>
      <c r="F253" s="158">
        <v>0</v>
      </c>
      <c r="G253" s="158">
        <v>0</v>
      </c>
      <c r="H253" s="158">
        <v>0</v>
      </c>
      <c r="I253" s="158">
        <v>0</v>
      </c>
      <c r="J253" s="28">
        <f>SUM(C253:I253)</f>
        <v>34136</v>
      </c>
    </row>
    <row r="254" spans="1:10" ht="16.5" customHeight="1" x14ac:dyDescent="0.2">
      <c r="A254" s="648" t="s">
        <v>30</v>
      </c>
      <c r="B254" s="649"/>
      <c r="C254" s="147"/>
      <c r="D254" s="150">
        <v>3852</v>
      </c>
      <c r="E254" s="150"/>
      <c r="F254" s="150"/>
      <c r="G254" s="150"/>
      <c r="H254" s="150"/>
      <c r="I254" s="150"/>
      <c r="J254" s="151">
        <f>SUM(C254:I254)</f>
        <v>3852</v>
      </c>
    </row>
    <row r="255" spans="1:10" ht="16.5" customHeight="1" x14ac:dyDescent="0.2">
      <c r="A255" s="639" t="s">
        <v>31</v>
      </c>
      <c r="B255" s="640"/>
      <c r="C255" s="148"/>
      <c r="D255" s="191"/>
      <c r="E255" s="191"/>
      <c r="F255" s="191"/>
      <c r="G255" s="191"/>
      <c r="H255" s="191"/>
      <c r="I255" s="191"/>
      <c r="J255" s="152">
        <f>SUM(C255:I255)</f>
        <v>0</v>
      </c>
    </row>
    <row r="256" spans="1:10" ht="16.5" customHeight="1" thickBot="1" x14ac:dyDescent="0.25">
      <c r="A256" s="641" t="s">
        <v>74</v>
      </c>
      <c r="B256" s="642"/>
      <c r="C256" s="153"/>
      <c r="D256" s="154"/>
      <c r="E256" s="154"/>
      <c r="F256" s="154"/>
      <c r="G256" s="154"/>
      <c r="H256" s="154"/>
      <c r="I256" s="154"/>
      <c r="J256" s="155">
        <f>SUM(C256:I256)</f>
        <v>0</v>
      </c>
    </row>
    <row r="257" spans="1:10" ht="16.5" customHeight="1" thickBot="1" x14ac:dyDescent="0.25">
      <c r="A257" s="643" t="s">
        <v>471</v>
      </c>
      <c r="B257" s="644"/>
      <c r="C257" s="156">
        <f t="shared" ref="C257:I257" si="9">IFERROR(C253+C254-C255+C256,"CHYBA")</f>
        <v>0</v>
      </c>
      <c r="D257" s="27">
        <f t="shared" si="9"/>
        <v>37988</v>
      </c>
      <c r="E257" s="27">
        <f t="shared" si="9"/>
        <v>0</v>
      </c>
      <c r="F257" s="27">
        <f t="shared" si="9"/>
        <v>0</v>
      </c>
      <c r="G257" s="27">
        <f t="shared" si="9"/>
        <v>0</v>
      </c>
      <c r="H257" s="27">
        <f t="shared" si="9"/>
        <v>0</v>
      </c>
      <c r="I257" s="27">
        <f t="shared" si="9"/>
        <v>0</v>
      </c>
      <c r="J257" s="28">
        <f>SUM(C257:I257)</f>
        <v>37988</v>
      </c>
    </row>
    <row r="258" spans="1:10" ht="16.5" customHeight="1" thickBot="1" x14ac:dyDescent="0.25">
      <c r="A258" s="645" t="s">
        <v>77</v>
      </c>
      <c r="B258" s="646"/>
      <c r="C258" s="646"/>
      <c r="D258" s="646"/>
      <c r="E258" s="646"/>
      <c r="F258" s="646"/>
      <c r="G258" s="646"/>
      <c r="H258" s="646"/>
      <c r="I258" s="646"/>
      <c r="J258" s="647"/>
    </row>
    <row r="259" spans="1:10" ht="16.5" customHeight="1" thickBot="1" x14ac:dyDescent="0.25">
      <c r="A259" s="643" t="s">
        <v>470</v>
      </c>
      <c r="B259" s="644"/>
      <c r="C259" s="159"/>
      <c r="D259" s="158"/>
      <c r="E259" s="158"/>
      <c r="F259" s="158"/>
      <c r="G259" s="158"/>
      <c r="H259" s="158"/>
      <c r="I259" s="158"/>
      <c r="J259" s="28">
        <f>SUM(C259:I259)</f>
        <v>0</v>
      </c>
    </row>
    <row r="260" spans="1:10" ht="16.5" customHeight="1" x14ac:dyDescent="0.2">
      <c r="A260" s="648" t="s">
        <v>30</v>
      </c>
      <c r="B260" s="649"/>
      <c r="C260" s="147"/>
      <c r="D260" s="150"/>
      <c r="E260" s="150"/>
      <c r="F260" s="150"/>
      <c r="G260" s="150"/>
      <c r="H260" s="150"/>
      <c r="I260" s="150"/>
      <c r="J260" s="151">
        <f>SUM(C260:I260)</f>
        <v>0</v>
      </c>
    </row>
    <row r="261" spans="1:10" ht="16.5" customHeight="1" x14ac:dyDescent="0.2">
      <c r="A261" s="639" t="s">
        <v>31</v>
      </c>
      <c r="B261" s="640"/>
      <c r="C261" s="148"/>
      <c r="D261" s="191"/>
      <c r="E261" s="191"/>
      <c r="F261" s="191"/>
      <c r="G261" s="191"/>
      <c r="H261" s="191"/>
      <c r="I261" s="191"/>
      <c r="J261" s="152">
        <f>SUM(C261:I261)</f>
        <v>0</v>
      </c>
    </row>
    <row r="262" spans="1:10" ht="16.5" customHeight="1" thickBot="1" x14ac:dyDescent="0.25">
      <c r="A262" s="641" t="s">
        <v>74</v>
      </c>
      <c r="B262" s="642"/>
      <c r="C262" s="153"/>
      <c r="D262" s="154"/>
      <c r="E262" s="154"/>
      <c r="F262" s="154"/>
      <c r="G262" s="154"/>
      <c r="H262" s="154"/>
      <c r="I262" s="154"/>
      <c r="J262" s="155">
        <f>SUM(C262:I262)</f>
        <v>0</v>
      </c>
    </row>
    <row r="263" spans="1:10" ht="16.5" customHeight="1" thickBot="1" x14ac:dyDescent="0.25">
      <c r="A263" s="643" t="s">
        <v>471</v>
      </c>
      <c r="B263" s="644"/>
      <c r="C263" s="156">
        <f t="shared" ref="C263:I263" si="10">IFERROR(C259+C260-C261+C262,"CHYBA")</f>
        <v>0</v>
      </c>
      <c r="D263" s="27">
        <f t="shared" si="10"/>
        <v>0</v>
      </c>
      <c r="E263" s="27">
        <f t="shared" si="10"/>
        <v>0</v>
      </c>
      <c r="F263" s="27">
        <f t="shared" si="10"/>
        <v>0</v>
      </c>
      <c r="G263" s="27">
        <f t="shared" si="10"/>
        <v>0</v>
      </c>
      <c r="H263" s="27">
        <f t="shared" si="10"/>
        <v>0</v>
      </c>
      <c r="I263" s="27">
        <f t="shared" si="10"/>
        <v>0</v>
      </c>
      <c r="J263" s="28">
        <f>SUM(C263:I263)</f>
        <v>0</v>
      </c>
    </row>
    <row r="264" spans="1:10" ht="16.5" customHeight="1" thickBot="1" x14ac:dyDescent="0.25">
      <c r="A264" s="645" t="s">
        <v>78</v>
      </c>
      <c r="B264" s="646"/>
      <c r="C264" s="646"/>
      <c r="D264" s="646"/>
      <c r="E264" s="646"/>
      <c r="F264" s="646"/>
      <c r="G264" s="646"/>
      <c r="H264" s="646"/>
      <c r="I264" s="646"/>
      <c r="J264" s="647"/>
    </row>
    <row r="265" spans="1:10" ht="16.5" customHeight="1" thickBot="1" x14ac:dyDescent="0.25">
      <c r="A265" s="657" t="s">
        <v>470</v>
      </c>
      <c r="B265" s="658"/>
      <c r="C265" s="26">
        <f>C247-C253-C259</f>
        <v>0</v>
      </c>
      <c r="D265" s="27">
        <f t="shared" ref="D265:J265" si="11">D247-D253-D259</f>
        <v>6101</v>
      </c>
      <c r="E265" s="27">
        <f t="shared" si="11"/>
        <v>0</v>
      </c>
      <c r="F265" s="27">
        <f t="shared" si="11"/>
        <v>0</v>
      </c>
      <c r="G265" s="27">
        <f t="shared" si="11"/>
        <v>0</v>
      </c>
      <c r="H265" s="27">
        <f t="shared" si="11"/>
        <v>0</v>
      </c>
      <c r="I265" s="27">
        <f t="shared" si="11"/>
        <v>0</v>
      </c>
      <c r="J265" s="28">
        <f t="shared" si="11"/>
        <v>6101</v>
      </c>
    </row>
    <row r="266" spans="1:10" ht="16.5" customHeight="1" thickBot="1" x14ac:dyDescent="0.25">
      <c r="A266" s="659" t="s">
        <v>471</v>
      </c>
      <c r="B266" s="660"/>
      <c r="C266" s="149">
        <f t="shared" ref="C266:J266" si="12">C251-C257-C263</f>
        <v>0</v>
      </c>
      <c r="D266" s="194">
        <f t="shared" si="12"/>
        <v>2249</v>
      </c>
      <c r="E266" s="194">
        <f t="shared" si="12"/>
        <v>0</v>
      </c>
      <c r="F266" s="194">
        <f t="shared" si="12"/>
        <v>0</v>
      </c>
      <c r="G266" s="194">
        <f t="shared" si="12"/>
        <v>0</v>
      </c>
      <c r="H266" s="194">
        <f t="shared" si="12"/>
        <v>0</v>
      </c>
      <c r="I266" s="194">
        <f t="shared" si="12"/>
        <v>0</v>
      </c>
      <c r="J266" s="29">
        <f t="shared" si="12"/>
        <v>2249</v>
      </c>
    </row>
    <row r="267" spans="1:10" ht="10.5" customHeight="1" thickTop="1" x14ac:dyDescent="0.2">
      <c r="A267" s="679"/>
      <c r="B267" s="679"/>
      <c r="C267" s="679"/>
      <c r="D267" s="679"/>
      <c r="E267" s="679"/>
      <c r="F267" s="679"/>
      <c r="G267" s="679"/>
      <c r="H267" s="679"/>
      <c r="I267" s="679"/>
      <c r="J267" s="679"/>
    </row>
    <row r="268" spans="1:10" ht="45" customHeight="1" x14ac:dyDescent="0.2">
      <c r="A268" s="572" t="s">
        <v>652</v>
      </c>
      <c r="B268" s="572"/>
      <c r="C268" s="572"/>
      <c r="D268" s="572"/>
      <c r="E268" s="572"/>
      <c r="F268" s="572"/>
      <c r="G268" s="572"/>
      <c r="H268" s="572"/>
      <c r="I268" s="572"/>
      <c r="J268" s="572"/>
    </row>
    <row r="269" spans="1:10" ht="16.5" customHeight="1" x14ac:dyDescent="0.2">
      <c r="A269" s="573"/>
      <c r="B269" s="573"/>
      <c r="C269" s="573"/>
      <c r="D269" s="573"/>
      <c r="E269" s="573"/>
      <c r="F269" s="573"/>
      <c r="G269" s="573"/>
      <c r="H269" s="573"/>
      <c r="I269" s="573"/>
      <c r="J269" s="573"/>
    </row>
    <row r="270" spans="1:10" ht="15" customHeight="1" x14ac:dyDescent="0.2">
      <c r="A270" s="573"/>
      <c r="B270" s="573"/>
      <c r="C270" s="573"/>
      <c r="D270" s="573"/>
      <c r="E270" s="573"/>
      <c r="F270" s="573"/>
      <c r="G270" s="573"/>
      <c r="H270" s="573"/>
      <c r="I270" s="573"/>
      <c r="J270" s="573"/>
    </row>
    <row r="271" spans="1:10" ht="12" customHeight="1" x14ac:dyDescent="0.2">
      <c r="A271" s="573"/>
      <c r="B271" s="573"/>
      <c r="C271" s="573"/>
      <c r="D271" s="573"/>
      <c r="E271" s="573"/>
      <c r="F271" s="573"/>
      <c r="G271" s="573"/>
      <c r="H271" s="573"/>
      <c r="I271" s="573"/>
      <c r="J271" s="573"/>
    </row>
    <row r="272" spans="1:10" ht="5.25" customHeight="1" x14ac:dyDescent="0.2">
      <c r="A272" s="307"/>
      <c r="B272" s="307"/>
      <c r="C272" s="307"/>
      <c r="D272" s="307"/>
      <c r="E272" s="307"/>
      <c r="F272" s="307"/>
      <c r="G272" s="307"/>
      <c r="H272" s="307"/>
      <c r="I272" s="307"/>
      <c r="J272" s="307"/>
    </row>
    <row r="273" spans="1:10" ht="45.75" customHeight="1" x14ac:dyDescent="0.2">
      <c r="A273" s="6" t="s">
        <v>504</v>
      </c>
      <c r="B273" s="537" t="s">
        <v>506</v>
      </c>
      <c r="C273" s="537"/>
      <c r="D273" s="537"/>
      <c r="E273" s="537"/>
      <c r="F273" s="537"/>
      <c r="G273" s="537"/>
      <c r="H273" s="537"/>
      <c r="I273" s="537"/>
      <c r="J273" s="537"/>
    </row>
    <row r="274" spans="1:10" ht="14.25" customHeight="1" thickBot="1" x14ac:dyDescent="0.25">
      <c r="A274" s="361"/>
      <c r="B274" s="361"/>
      <c r="C274" s="361"/>
      <c r="D274" s="361"/>
      <c r="E274" s="361"/>
      <c r="F274" s="361"/>
      <c r="G274" s="361"/>
      <c r="H274" s="361"/>
      <c r="I274" s="361"/>
      <c r="J274" s="361"/>
    </row>
    <row r="275" spans="1:10" ht="16.5" thickTop="1" thickBot="1" x14ac:dyDescent="0.25">
      <c r="A275" s="680" t="s">
        <v>21</v>
      </c>
      <c r="B275" s="681"/>
      <c r="C275" s="681"/>
      <c r="D275" s="682"/>
      <c r="E275" s="686" t="s">
        <v>27</v>
      </c>
      <c r="F275" s="687"/>
      <c r="G275" s="687"/>
      <c r="H275" s="687"/>
      <c r="I275" s="687"/>
      <c r="J275" s="688"/>
    </row>
    <row r="276" spans="1:10" ht="15.75" thickBot="1" x14ac:dyDescent="0.25">
      <c r="A276" s="683"/>
      <c r="B276" s="684"/>
      <c r="C276" s="684"/>
      <c r="D276" s="685"/>
      <c r="E276" s="689" t="s">
        <v>82</v>
      </c>
      <c r="F276" s="689"/>
      <c r="G276" s="689"/>
      <c r="H276" s="689" t="s">
        <v>83</v>
      </c>
      <c r="I276" s="689"/>
      <c r="J276" s="690"/>
    </row>
    <row r="277" spans="1:10" ht="15" thickTop="1" x14ac:dyDescent="0.2">
      <c r="A277" s="669"/>
      <c r="B277" s="670"/>
      <c r="C277" s="670"/>
      <c r="D277" s="671"/>
      <c r="E277" s="672"/>
      <c r="F277" s="672"/>
      <c r="G277" s="672"/>
      <c r="H277" s="672"/>
      <c r="I277" s="672"/>
      <c r="J277" s="673"/>
    </row>
    <row r="278" spans="1:10" x14ac:dyDescent="0.2">
      <c r="A278" s="674"/>
      <c r="B278" s="675"/>
      <c r="C278" s="675"/>
      <c r="D278" s="676"/>
      <c r="E278" s="677"/>
      <c r="F278" s="677"/>
      <c r="G278" s="677"/>
      <c r="H278" s="677"/>
      <c r="I278" s="677"/>
      <c r="J278" s="678"/>
    </row>
    <row r="279" spans="1:10" ht="15" thickBot="1" x14ac:dyDescent="0.25">
      <c r="A279" s="661"/>
      <c r="B279" s="662"/>
      <c r="C279" s="662"/>
      <c r="D279" s="663"/>
      <c r="E279" s="664"/>
      <c r="F279" s="664"/>
      <c r="G279" s="664"/>
      <c r="H279" s="664"/>
      <c r="I279" s="664"/>
      <c r="J279" s="665"/>
    </row>
    <row r="280" spans="1:10" ht="15" thickTop="1" x14ac:dyDescent="0.2">
      <c r="A280" s="15"/>
      <c r="B280" s="15"/>
      <c r="C280" s="15"/>
      <c r="D280" s="15"/>
      <c r="E280" s="269"/>
      <c r="F280" s="269"/>
      <c r="G280" s="269"/>
      <c r="H280" s="269"/>
      <c r="I280" s="269"/>
      <c r="J280" s="269"/>
    </row>
    <row r="281" spans="1:10" ht="30" customHeight="1" x14ac:dyDescent="0.2">
      <c r="A281" s="317" t="s">
        <v>503</v>
      </c>
      <c r="B281" s="572" t="s">
        <v>357</v>
      </c>
      <c r="C281" s="572"/>
      <c r="D281" s="572"/>
      <c r="E281" s="572"/>
      <c r="F281" s="572"/>
      <c r="G281" s="572"/>
      <c r="H281" s="572"/>
      <c r="I281" s="572"/>
      <c r="J281" s="572"/>
    </row>
    <row r="282" spans="1:10" ht="9.75" customHeight="1" thickBot="1" x14ac:dyDescent="0.25">
      <c r="A282" s="43"/>
      <c r="B282" s="342"/>
      <c r="C282" s="342"/>
      <c r="D282" s="342"/>
      <c r="E282" s="342"/>
      <c r="F282" s="342"/>
      <c r="G282" s="342"/>
      <c r="H282" s="342"/>
      <c r="I282" s="342"/>
      <c r="J282" s="342"/>
    </row>
    <row r="283" spans="1:10" ht="16.5" customHeight="1" thickTop="1" thickBot="1" x14ac:dyDescent="0.25">
      <c r="A283" s="666" t="s">
        <v>69</v>
      </c>
      <c r="B283" s="429"/>
      <c r="C283" s="429"/>
      <c r="D283" s="429"/>
      <c r="E283" s="429"/>
      <c r="F283" s="667"/>
      <c r="G283" s="668" t="s">
        <v>80</v>
      </c>
      <c r="H283" s="429"/>
      <c r="I283" s="429"/>
      <c r="J283" s="430"/>
    </row>
    <row r="284" spans="1:10" ht="16.5" customHeight="1" thickTop="1" x14ac:dyDescent="0.2">
      <c r="A284" s="699" t="s">
        <v>374</v>
      </c>
      <c r="B284" s="700"/>
      <c r="C284" s="700"/>
      <c r="D284" s="700"/>
      <c r="E284" s="700"/>
      <c r="F284" s="701"/>
      <c r="G284" s="702"/>
      <c r="H284" s="703"/>
      <c r="I284" s="703"/>
      <c r="J284" s="704"/>
    </row>
    <row r="285" spans="1:10" ht="16.5" customHeight="1" thickBot="1" x14ac:dyDescent="0.25">
      <c r="A285" s="705" t="s">
        <v>375</v>
      </c>
      <c r="B285" s="706"/>
      <c r="C285" s="706"/>
      <c r="D285" s="706"/>
      <c r="E285" s="706"/>
      <c r="F285" s="707"/>
      <c r="G285" s="708"/>
      <c r="H285" s="709"/>
      <c r="I285" s="709"/>
      <c r="J285" s="710"/>
    </row>
    <row r="286" spans="1:10" ht="5.25" customHeight="1" thickTop="1" x14ac:dyDescent="0.25">
      <c r="A286" s="19"/>
      <c r="B286" s="356"/>
      <c r="C286" s="356"/>
      <c r="D286" s="356"/>
      <c r="E286" s="356"/>
      <c r="F286" s="356"/>
      <c r="G286" s="356"/>
      <c r="H286" s="356"/>
      <c r="I286" s="356"/>
      <c r="J286" s="356"/>
    </row>
    <row r="287" spans="1:10" ht="14.25" customHeight="1" x14ac:dyDescent="0.25">
      <c r="A287" s="3" t="s">
        <v>505</v>
      </c>
      <c r="B287" s="616" t="s">
        <v>466</v>
      </c>
      <c r="C287" s="616"/>
      <c r="D287" s="616"/>
      <c r="E287" s="616"/>
      <c r="F287" s="616"/>
      <c r="G287" s="616"/>
      <c r="H287" s="616"/>
      <c r="I287" s="616"/>
      <c r="J287" s="616"/>
    </row>
    <row r="288" spans="1:10" ht="14.25" customHeight="1" x14ac:dyDescent="0.25">
      <c r="A288" s="3"/>
      <c r="B288" s="359"/>
      <c r="C288" s="359"/>
      <c r="D288" s="359"/>
      <c r="E288" s="359"/>
      <c r="F288" s="359"/>
      <c r="G288" s="359"/>
      <c r="H288" s="359"/>
      <c r="I288" s="359"/>
      <c r="J288" s="359"/>
    </row>
    <row r="289" spans="1:10" ht="16.5" customHeight="1" thickBot="1" x14ac:dyDescent="0.25">
      <c r="A289" s="617" t="s">
        <v>68</v>
      </c>
      <c r="B289" s="617"/>
      <c r="C289" s="328"/>
      <c r="D289" s="328"/>
      <c r="E289" s="328"/>
      <c r="F289" s="328"/>
      <c r="G289" s="328"/>
      <c r="H289" s="328"/>
      <c r="I289" s="328"/>
      <c r="J289" s="328"/>
    </row>
    <row r="290" spans="1:10" ht="22.5" customHeight="1" thickTop="1" x14ac:dyDescent="0.2">
      <c r="A290" s="618" t="s">
        <v>467</v>
      </c>
      <c r="B290" s="692" t="s">
        <v>5</v>
      </c>
      <c r="C290" s="693"/>
      <c r="D290" s="693"/>
      <c r="E290" s="693"/>
      <c r="F290" s="693"/>
      <c r="G290" s="693"/>
      <c r="H290" s="693"/>
      <c r="I290" s="693"/>
      <c r="J290" s="694"/>
    </row>
    <row r="291" spans="1:10" ht="16.5" customHeight="1" x14ac:dyDescent="0.2">
      <c r="A291" s="620"/>
      <c r="B291" s="695" t="s">
        <v>454</v>
      </c>
      <c r="C291" s="697" t="s">
        <v>455</v>
      </c>
      <c r="D291" s="628" t="s">
        <v>473</v>
      </c>
      <c r="E291" s="628" t="s">
        <v>456</v>
      </c>
      <c r="F291" s="628" t="s">
        <v>457</v>
      </c>
      <c r="G291" s="628" t="s">
        <v>468</v>
      </c>
      <c r="H291" s="628" t="s">
        <v>475</v>
      </c>
      <c r="I291" s="628" t="s">
        <v>474</v>
      </c>
      <c r="J291" s="654" t="s">
        <v>72</v>
      </c>
    </row>
    <row r="292" spans="1:10" ht="48.75" customHeight="1" thickBot="1" x14ac:dyDescent="0.25">
      <c r="A292" s="622"/>
      <c r="B292" s="696"/>
      <c r="C292" s="698"/>
      <c r="D292" s="698"/>
      <c r="E292" s="698"/>
      <c r="F292" s="698"/>
      <c r="G292" s="698"/>
      <c r="H292" s="698"/>
      <c r="I292" s="698"/>
      <c r="J292" s="691"/>
    </row>
    <row r="293" spans="1:10" ht="22.5" customHeight="1" thickTop="1" thickBot="1" x14ac:dyDescent="0.25">
      <c r="A293" s="645" t="s">
        <v>73</v>
      </c>
      <c r="B293" s="646"/>
      <c r="C293" s="646"/>
      <c r="D293" s="646"/>
      <c r="E293" s="646"/>
      <c r="F293" s="646"/>
      <c r="G293" s="646"/>
      <c r="H293" s="646"/>
      <c r="I293" s="646"/>
      <c r="J293" s="647"/>
    </row>
    <row r="294" spans="1:10" ht="36" customHeight="1" thickBot="1" x14ac:dyDescent="0.25">
      <c r="A294" s="164" t="s">
        <v>469</v>
      </c>
      <c r="B294" s="172">
        <f>IF(B326&gt;0,B326,IF(B326=0,0,""))</f>
        <v>690720</v>
      </c>
      <c r="C294" s="160">
        <f>IF(C326&gt;0,C326,IF(C326=0,0,""))</f>
        <v>865526.8</v>
      </c>
      <c r="D294" s="27">
        <f t="shared" ref="D294:I294" si="13">IF(D326&gt;0,D326,IF(D326=0,0,""))</f>
        <v>1816184.09</v>
      </c>
      <c r="E294" s="27">
        <f t="shared" si="13"/>
        <v>0</v>
      </c>
      <c r="F294" s="27">
        <f t="shared" si="13"/>
        <v>0</v>
      </c>
      <c r="G294" s="27">
        <f t="shared" si="13"/>
        <v>0</v>
      </c>
      <c r="H294" s="27">
        <f t="shared" si="13"/>
        <v>0</v>
      </c>
      <c r="I294" s="27">
        <f t="shared" si="13"/>
        <v>0</v>
      </c>
      <c r="J294" s="28">
        <f>SUM(B294:I294)</f>
        <v>3372430.89</v>
      </c>
    </row>
    <row r="295" spans="1:10" ht="22.5" customHeight="1" x14ac:dyDescent="0.2">
      <c r="A295" s="165" t="s">
        <v>30</v>
      </c>
      <c r="B295" s="58">
        <v>300000</v>
      </c>
      <c r="C295" s="161"/>
      <c r="D295" s="150">
        <v>355243.9</v>
      </c>
      <c r="E295" s="150"/>
      <c r="F295" s="150"/>
      <c r="G295" s="150"/>
      <c r="H295" s="150"/>
      <c r="I295" s="150"/>
      <c r="J295" s="151">
        <f>SUM(B295:I295)</f>
        <v>655243.9</v>
      </c>
    </row>
    <row r="296" spans="1:10" ht="16.5" customHeight="1" x14ac:dyDescent="0.2">
      <c r="A296" s="166" t="s">
        <v>31</v>
      </c>
      <c r="B296" s="96">
        <v>1926.78</v>
      </c>
      <c r="C296" s="60"/>
      <c r="D296" s="191">
        <v>214151.36</v>
      </c>
      <c r="E296" s="191"/>
      <c r="F296" s="191"/>
      <c r="G296" s="191"/>
      <c r="H296" s="191"/>
      <c r="I296" s="191"/>
      <c r="J296" s="152">
        <f>SUM(B296:I296)</f>
        <v>216078.13999999998</v>
      </c>
    </row>
    <row r="297" spans="1:10" ht="16.5" customHeight="1" thickBot="1" x14ac:dyDescent="0.25">
      <c r="A297" s="167" t="s">
        <v>74</v>
      </c>
      <c r="B297" s="173"/>
      <c r="C297" s="162"/>
      <c r="D297" s="154"/>
      <c r="E297" s="154"/>
      <c r="F297" s="154"/>
      <c r="G297" s="154"/>
      <c r="H297" s="154"/>
      <c r="I297" s="154"/>
      <c r="J297" s="155">
        <f>SUM(B297:I297)</f>
        <v>0</v>
      </c>
    </row>
    <row r="298" spans="1:10" ht="23.25" thickBot="1" x14ac:dyDescent="0.25">
      <c r="A298" s="168" t="s">
        <v>472</v>
      </c>
      <c r="B298" s="172">
        <f t="shared" ref="B298:I298" si="14">IFERROR(B294+B295-B296+B297,"CHYBA")</f>
        <v>988793.22</v>
      </c>
      <c r="C298" s="160">
        <f t="shared" si="14"/>
        <v>865526.8</v>
      </c>
      <c r="D298" s="27">
        <f t="shared" si="14"/>
        <v>1957276.6300000004</v>
      </c>
      <c r="E298" s="27">
        <f t="shared" si="14"/>
        <v>0</v>
      </c>
      <c r="F298" s="27">
        <f t="shared" si="14"/>
        <v>0</v>
      </c>
      <c r="G298" s="27">
        <f t="shared" si="14"/>
        <v>0</v>
      </c>
      <c r="H298" s="27">
        <f t="shared" si="14"/>
        <v>0</v>
      </c>
      <c r="I298" s="27">
        <f t="shared" si="14"/>
        <v>0</v>
      </c>
      <c r="J298" s="28">
        <f>SUM(B298:I298)</f>
        <v>3811596.6500000004</v>
      </c>
    </row>
    <row r="299" spans="1:10" ht="22.5" customHeight="1" thickBot="1" x14ac:dyDescent="0.25">
      <c r="A299" s="645" t="s">
        <v>76</v>
      </c>
      <c r="B299" s="646"/>
      <c r="C299" s="646"/>
      <c r="D299" s="646"/>
      <c r="E299" s="646"/>
      <c r="F299" s="646"/>
      <c r="G299" s="646"/>
      <c r="H299" s="646"/>
      <c r="I299" s="646"/>
      <c r="J299" s="647"/>
    </row>
    <row r="300" spans="1:10" ht="34.5" thickBot="1" x14ac:dyDescent="0.25">
      <c r="A300" s="164" t="s">
        <v>469</v>
      </c>
      <c r="B300" s="172">
        <f>IF(B332&gt;0,B332,IF(B332=0,0,""))</f>
        <v>0</v>
      </c>
      <c r="C300" s="160">
        <f>IF(C332&gt;0,C332,IF(C332=0,0,""))</f>
        <v>499593.37</v>
      </c>
      <c r="D300" s="27">
        <f t="shared" ref="D300:I300" si="15">IF(D332&gt;0,D332,IF(D332=0,0,""))</f>
        <v>1327720.05</v>
      </c>
      <c r="E300" s="27">
        <f t="shared" si="15"/>
        <v>0</v>
      </c>
      <c r="F300" s="27">
        <f t="shared" si="15"/>
        <v>0</v>
      </c>
      <c r="G300" s="27">
        <f t="shared" si="15"/>
        <v>0</v>
      </c>
      <c r="H300" s="27">
        <f t="shared" si="15"/>
        <v>0</v>
      </c>
      <c r="I300" s="27">
        <f t="shared" si="15"/>
        <v>0</v>
      </c>
      <c r="J300" s="28">
        <f>SUM(B300:I300)</f>
        <v>1827313.42</v>
      </c>
    </row>
    <row r="301" spans="1:10" ht="22.5" customHeight="1" x14ac:dyDescent="0.2">
      <c r="A301" s="165" t="s">
        <v>30</v>
      </c>
      <c r="B301" s="58"/>
      <c r="C301" s="161">
        <v>40382.04</v>
      </c>
      <c r="D301" s="150">
        <v>191000.05</v>
      </c>
      <c r="E301" s="150"/>
      <c r="F301" s="150"/>
      <c r="G301" s="150"/>
      <c r="H301" s="150"/>
      <c r="I301" s="150"/>
      <c r="J301" s="151">
        <f>SUM(B301:I301)</f>
        <v>231382.09</v>
      </c>
    </row>
    <row r="302" spans="1:10" ht="16.5" customHeight="1" x14ac:dyDescent="0.2">
      <c r="A302" s="166" t="s">
        <v>31</v>
      </c>
      <c r="B302" s="96"/>
      <c r="C302" s="60">
        <v>0</v>
      </c>
      <c r="D302" s="191">
        <v>214151</v>
      </c>
      <c r="E302" s="191"/>
      <c r="F302" s="191"/>
      <c r="G302" s="191"/>
      <c r="H302" s="191"/>
      <c r="I302" s="191"/>
      <c r="J302" s="152">
        <f>SUM(B302:I302)</f>
        <v>214151</v>
      </c>
    </row>
    <row r="303" spans="1:10" ht="16.5" customHeight="1" thickBot="1" x14ac:dyDescent="0.25">
      <c r="A303" s="167" t="s">
        <v>74</v>
      </c>
      <c r="B303" s="173"/>
      <c r="C303" s="162"/>
      <c r="D303" s="154"/>
      <c r="E303" s="154"/>
      <c r="F303" s="154"/>
      <c r="G303" s="154"/>
      <c r="H303" s="154"/>
      <c r="I303" s="154"/>
      <c r="J303" s="155">
        <f>SUM(B303:I303)</f>
        <v>0</v>
      </c>
    </row>
    <row r="304" spans="1:10" ht="23.25" thickBot="1" x14ac:dyDescent="0.25">
      <c r="A304" s="168" t="s">
        <v>472</v>
      </c>
      <c r="B304" s="172">
        <f t="shared" ref="B304:I304" si="16">IFERROR(B300+B301-B302+B303,"CHYBA")</f>
        <v>0</v>
      </c>
      <c r="C304" s="160">
        <f t="shared" si="16"/>
        <v>539975.41</v>
      </c>
      <c r="D304" s="27">
        <f t="shared" si="16"/>
        <v>1304569.1000000001</v>
      </c>
      <c r="E304" s="27">
        <f t="shared" si="16"/>
        <v>0</v>
      </c>
      <c r="F304" s="27">
        <f t="shared" si="16"/>
        <v>0</v>
      </c>
      <c r="G304" s="27">
        <f t="shared" si="16"/>
        <v>0</v>
      </c>
      <c r="H304" s="27">
        <f t="shared" si="16"/>
        <v>0</v>
      </c>
      <c r="I304" s="27">
        <f t="shared" si="16"/>
        <v>0</v>
      </c>
      <c r="J304" s="28">
        <f>SUM(B304:I304)</f>
        <v>1844544.5100000002</v>
      </c>
    </row>
    <row r="305" spans="1:10" ht="22.5" customHeight="1" thickBot="1" x14ac:dyDescent="0.25">
      <c r="A305" s="645" t="s">
        <v>77</v>
      </c>
      <c r="B305" s="646"/>
      <c r="C305" s="646"/>
      <c r="D305" s="646"/>
      <c r="E305" s="646"/>
      <c r="F305" s="646"/>
      <c r="G305" s="646"/>
      <c r="H305" s="646"/>
      <c r="I305" s="646"/>
      <c r="J305" s="647"/>
    </row>
    <row r="306" spans="1:10" ht="34.5" thickBot="1" x14ac:dyDescent="0.25">
      <c r="A306" s="164" t="s">
        <v>469</v>
      </c>
      <c r="B306" s="172">
        <f>IF(B338&gt;0,B338,IF(B338=0,0,""))</f>
        <v>0</v>
      </c>
      <c r="C306" s="160">
        <f>IF(C338&gt;0,C338,IF(C338=0,0,""))</f>
        <v>0</v>
      </c>
      <c r="D306" s="27">
        <f t="shared" ref="D306:I306" si="17">IF(D338&gt;0,D338,IF(D338=0,0,""))</f>
        <v>0</v>
      </c>
      <c r="E306" s="27">
        <f t="shared" si="17"/>
        <v>0</v>
      </c>
      <c r="F306" s="27">
        <f t="shared" si="17"/>
        <v>0</v>
      </c>
      <c r="G306" s="27">
        <f t="shared" si="17"/>
        <v>0</v>
      </c>
      <c r="H306" s="27">
        <f t="shared" si="17"/>
        <v>0</v>
      </c>
      <c r="I306" s="27">
        <f t="shared" si="17"/>
        <v>0</v>
      </c>
      <c r="J306" s="28">
        <f>SUM(B306:I306)</f>
        <v>0</v>
      </c>
    </row>
    <row r="307" spans="1:10" ht="22.5" customHeight="1" x14ac:dyDescent="0.2">
      <c r="A307" s="165" t="s">
        <v>30</v>
      </c>
      <c r="B307" s="58"/>
      <c r="C307" s="161"/>
      <c r="D307" s="150"/>
      <c r="E307" s="150"/>
      <c r="F307" s="150"/>
      <c r="G307" s="150"/>
      <c r="H307" s="150"/>
      <c r="I307" s="150"/>
      <c r="J307" s="151">
        <f>SUM(B307:I307)</f>
        <v>0</v>
      </c>
    </row>
    <row r="308" spans="1:10" ht="22.5" customHeight="1" x14ac:dyDescent="0.2">
      <c r="A308" s="166" t="s">
        <v>31</v>
      </c>
      <c r="B308" s="96"/>
      <c r="C308" s="60"/>
      <c r="D308" s="191"/>
      <c r="E308" s="191"/>
      <c r="F308" s="191"/>
      <c r="G308" s="191"/>
      <c r="H308" s="191"/>
      <c r="I308" s="191"/>
      <c r="J308" s="152">
        <f>SUM(B308:I308)</f>
        <v>0</v>
      </c>
    </row>
    <row r="309" spans="1:10" ht="16.5" customHeight="1" thickBot="1" x14ac:dyDescent="0.25">
      <c r="A309" s="167" t="s">
        <v>74</v>
      </c>
      <c r="B309" s="173"/>
      <c r="C309" s="162"/>
      <c r="D309" s="154"/>
      <c r="E309" s="154"/>
      <c r="F309" s="154"/>
      <c r="G309" s="154"/>
      <c r="H309" s="154"/>
      <c r="I309" s="154"/>
      <c r="J309" s="155">
        <f>SUM(B309:I309)</f>
        <v>0</v>
      </c>
    </row>
    <row r="310" spans="1:10" ht="23.25" thickBot="1" x14ac:dyDescent="0.25">
      <c r="A310" s="168" t="s">
        <v>472</v>
      </c>
      <c r="B310" s="172">
        <f t="shared" ref="B310:I310" si="18">IFERROR(B306+B307-B308+B309,"CHYBA")</f>
        <v>0</v>
      </c>
      <c r="C310" s="160">
        <f t="shared" si="18"/>
        <v>0</v>
      </c>
      <c r="D310" s="27">
        <f t="shared" si="18"/>
        <v>0</v>
      </c>
      <c r="E310" s="27">
        <f t="shared" si="18"/>
        <v>0</v>
      </c>
      <c r="F310" s="27">
        <f t="shared" si="18"/>
        <v>0</v>
      </c>
      <c r="G310" s="27">
        <f t="shared" si="18"/>
        <v>0</v>
      </c>
      <c r="H310" s="27">
        <f t="shared" si="18"/>
        <v>0</v>
      </c>
      <c r="I310" s="27">
        <f t="shared" si="18"/>
        <v>0</v>
      </c>
      <c r="J310" s="28">
        <f>SUM(B310:I310)</f>
        <v>0</v>
      </c>
    </row>
    <row r="311" spans="1:10" ht="16.5" customHeight="1" thickBot="1" x14ac:dyDescent="0.25">
      <c r="A311" s="645" t="s">
        <v>78</v>
      </c>
      <c r="B311" s="646"/>
      <c r="C311" s="646"/>
      <c r="D311" s="646"/>
      <c r="E311" s="646"/>
      <c r="F311" s="646"/>
      <c r="G311" s="646"/>
      <c r="H311" s="646"/>
      <c r="I311" s="646"/>
      <c r="J311" s="647"/>
    </row>
    <row r="312" spans="1:10" ht="34.5" thickBot="1" x14ac:dyDescent="0.25">
      <c r="A312" s="164" t="s">
        <v>469</v>
      </c>
      <c r="B312" s="172">
        <f>B294-B300-B306</f>
        <v>690720</v>
      </c>
      <c r="C312" s="160">
        <f>C294-C300-C306</f>
        <v>365933.43000000005</v>
      </c>
      <c r="D312" s="27">
        <f t="shared" ref="D312:J312" si="19">D294-D300-D306</f>
        <v>488464.04000000004</v>
      </c>
      <c r="E312" s="27">
        <f t="shared" si="19"/>
        <v>0</v>
      </c>
      <c r="F312" s="27">
        <f t="shared" si="19"/>
        <v>0</v>
      </c>
      <c r="G312" s="27">
        <f t="shared" si="19"/>
        <v>0</v>
      </c>
      <c r="H312" s="27">
        <f t="shared" si="19"/>
        <v>0</v>
      </c>
      <c r="I312" s="27">
        <f t="shared" si="19"/>
        <v>0</v>
      </c>
      <c r="J312" s="28">
        <f t="shared" si="19"/>
        <v>1545117.4700000002</v>
      </c>
    </row>
    <row r="313" spans="1:10" ht="23.25" thickBot="1" x14ac:dyDescent="0.25">
      <c r="A313" s="169" t="s">
        <v>472</v>
      </c>
      <c r="B313" s="59">
        <f>B298-B304-B310</f>
        <v>988793.22</v>
      </c>
      <c r="C313" s="163">
        <f t="shared" ref="C313:J313" si="20">C298-C304-C310</f>
        <v>325551.39</v>
      </c>
      <c r="D313" s="194">
        <f t="shared" si="20"/>
        <v>652707.53000000026</v>
      </c>
      <c r="E313" s="194">
        <f t="shared" si="20"/>
        <v>0</v>
      </c>
      <c r="F313" s="194">
        <f t="shared" si="20"/>
        <v>0</v>
      </c>
      <c r="G313" s="194">
        <f t="shared" si="20"/>
        <v>0</v>
      </c>
      <c r="H313" s="194">
        <f t="shared" si="20"/>
        <v>0</v>
      </c>
      <c r="I313" s="194">
        <f t="shared" si="20"/>
        <v>0</v>
      </c>
      <c r="J313" s="29">
        <f t="shared" si="20"/>
        <v>1967052.1400000001</v>
      </c>
    </row>
    <row r="314" spans="1:10" ht="12.75" customHeight="1" thickTop="1" x14ac:dyDescent="0.2">
      <c r="A314" s="328"/>
      <c r="B314" s="328"/>
      <c r="C314" s="328"/>
      <c r="D314" s="328"/>
      <c r="E314" s="328"/>
      <c r="F314" s="328"/>
      <c r="G314" s="328"/>
      <c r="H314" s="328"/>
      <c r="I314" s="328"/>
      <c r="J314" s="328"/>
    </row>
    <row r="315" spans="1:10" ht="45" customHeight="1" x14ac:dyDescent="0.2">
      <c r="A315" s="572" t="s">
        <v>653</v>
      </c>
      <c r="B315" s="572"/>
      <c r="C315" s="572"/>
      <c r="D315" s="572"/>
      <c r="E315" s="572"/>
      <c r="F315" s="572"/>
      <c r="G315" s="572"/>
      <c r="H315" s="572"/>
      <c r="I315" s="572"/>
      <c r="J315" s="572"/>
    </row>
    <row r="316" spans="1:10" ht="16.5" customHeight="1" x14ac:dyDescent="0.2">
      <c r="A316" s="716"/>
      <c r="B316" s="716"/>
      <c r="C316" s="716"/>
      <c r="D316" s="716"/>
      <c r="E316" s="716"/>
      <c r="F316" s="716"/>
      <c r="G316" s="716"/>
      <c r="H316" s="716"/>
      <c r="I316" s="716"/>
      <c r="J316" s="716"/>
    </row>
    <row r="317" spans="1:10" ht="16.5" customHeight="1" thickBot="1" x14ac:dyDescent="0.25">
      <c r="A317" s="617" t="s">
        <v>79</v>
      </c>
      <c r="B317" s="617"/>
      <c r="C317" s="328"/>
      <c r="D317" s="328"/>
      <c r="E317" s="328"/>
      <c r="F317" s="328"/>
      <c r="G317" s="328"/>
      <c r="H317" s="328"/>
      <c r="I317" s="328"/>
      <c r="J317" s="328"/>
    </row>
    <row r="318" spans="1:10" ht="22.5" customHeight="1" thickTop="1" x14ac:dyDescent="0.2">
      <c r="A318" s="618" t="s">
        <v>467</v>
      </c>
      <c r="B318" s="692" t="s">
        <v>6</v>
      </c>
      <c r="C318" s="693"/>
      <c r="D318" s="693"/>
      <c r="E318" s="693"/>
      <c r="F318" s="693"/>
      <c r="G318" s="693"/>
      <c r="H318" s="693"/>
      <c r="I318" s="693"/>
      <c r="J318" s="694"/>
    </row>
    <row r="319" spans="1:10" ht="16.5" customHeight="1" x14ac:dyDescent="0.2">
      <c r="A319" s="620"/>
      <c r="B319" s="695" t="s">
        <v>454</v>
      </c>
      <c r="C319" s="697" t="s">
        <v>455</v>
      </c>
      <c r="D319" s="628" t="s">
        <v>473</v>
      </c>
      <c r="E319" s="628" t="s">
        <v>456</v>
      </c>
      <c r="F319" s="628" t="s">
        <v>457</v>
      </c>
      <c r="G319" s="628" t="s">
        <v>468</v>
      </c>
      <c r="H319" s="628" t="s">
        <v>475</v>
      </c>
      <c r="I319" s="628" t="s">
        <v>474</v>
      </c>
      <c r="J319" s="654" t="s">
        <v>72</v>
      </c>
    </row>
    <row r="320" spans="1:10" ht="46.5" customHeight="1" thickBot="1" x14ac:dyDescent="0.25">
      <c r="A320" s="622"/>
      <c r="B320" s="696"/>
      <c r="C320" s="698"/>
      <c r="D320" s="698"/>
      <c r="E320" s="698"/>
      <c r="F320" s="698"/>
      <c r="G320" s="698"/>
      <c r="H320" s="698"/>
      <c r="I320" s="698"/>
      <c r="J320" s="691"/>
    </row>
    <row r="321" spans="1:10" ht="18.75" customHeight="1" thickTop="1" thickBot="1" x14ac:dyDescent="0.25">
      <c r="A321" s="645" t="s">
        <v>73</v>
      </c>
      <c r="B321" s="646"/>
      <c r="C321" s="646"/>
      <c r="D321" s="646"/>
      <c r="E321" s="646"/>
      <c r="F321" s="646"/>
      <c r="G321" s="646"/>
      <c r="H321" s="646"/>
      <c r="I321" s="646"/>
      <c r="J321" s="647"/>
    </row>
    <row r="322" spans="1:10" ht="34.5" thickBot="1" x14ac:dyDescent="0.25">
      <c r="A322" s="164" t="s">
        <v>469</v>
      </c>
      <c r="B322" s="171">
        <v>24405</v>
      </c>
      <c r="C322" s="170">
        <v>547887</v>
      </c>
      <c r="D322" s="158">
        <v>1548955.67</v>
      </c>
      <c r="E322" s="158">
        <v>0</v>
      </c>
      <c r="F322" s="158">
        <v>0</v>
      </c>
      <c r="G322" s="158">
        <v>0</v>
      </c>
      <c r="H322" s="158">
        <v>0</v>
      </c>
      <c r="I322" s="158">
        <v>0</v>
      </c>
      <c r="J322" s="28">
        <f>SUM(B322:I322)</f>
        <v>2121247.67</v>
      </c>
    </row>
    <row r="323" spans="1:10" ht="22.5" customHeight="1" x14ac:dyDescent="0.2">
      <c r="A323" s="165" t="s">
        <v>30</v>
      </c>
      <c r="B323" s="58">
        <v>666315</v>
      </c>
      <c r="C323" s="161">
        <v>317639.8</v>
      </c>
      <c r="D323" s="150">
        <v>290399.87</v>
      </c>
      <c r="E323" s="150"/>
      <c r="F323" s="150"/>
      <c r="G323" s="150"/>
      <c r="H323" s="150"/>
      <c r="I323" s="150"/>
      <c r="J323" s="151">
        <f>SUM(B323:I323)</f>
        <v>1274354.67</v>
      </c>
    </row>
    <row r="324" spans="1:10" ht="16.5" customHeight="1" x14ac:dyDescent="0.2">
      <c r="A324" s="166" t="s">
        <v>31</v>
      </c>
      <c r="B324" s="96"/>
      <c r="C324" s="60"/>
      <c r="D324" s="191">
        <v>23171.45</v>
      </c>
      <c r="E324" s="191"/>
      <c r="F324" s="191"/>
      <c r="G324" s="191"/>
      <c r="H324" s="191"/>
      <c r="I324" s="191"/>
      <c r="J324" s="152">
        <f>SUM(B324:I324)</f>
        <v>23171.45</v>
      </c>
    </row>
    <row r="325" spans="1:10" ht="16.5" customHeight="1" thickBot="1" x14ac:dyDescent="0.25">
      <c r="A325" s="167" t="s">
        <v>74</v>
      </c>
      <c r="B325" s="101"/>
      <c r="C325" s="162"/>
      <c r="D325" s="154"/>
      <c r="E325" s="154"/>
      <c r="F325" s="154"/>
      <c r="G325" s="154"/>
      <c r="H325" s="154"/>
      <c r="I325" s="154"/>
      <c r="J325" s="155">
        <f>SUM(B325:I325)</f>
        <v>0</v>
      </c>
    </row>
    <row r="326" spans="1:10" ht="23.25" thickBot="1" x14ac:dyDescent="0.25">
      <c r="A326" s="168" t="s">
        <v>472</v>
      </c>
      <c r="B326" s="172">
        <f t="shared" ref="B326:I326" si="21">IFERROR(B322+B323-B324+B325,"CHYBA")</f>
        <v>690720</v>
      </c>
      <c r="C326" s="160">
        <f t="shared" si="21"/>
        <v>865526.8</v>
      </c>
      <c r="D326" s="27">
        <f t="shared" si="21"/>
        <v>1816184.09</v>
      </c>
      <c r="E326" s="27">
        <f t="shared" si="21"/>
        <v>0</v>
      </c>
      <c r="F326" s="27">
        <f t="shared" si="21"/>
        <v>0</v>
      </c>
      <c r="G326" s="27">
        <f t="shared" si="21"/>
        <v>0</v>
      </c>
      <c r="H326" s="27">
        <f t="shared" si="21"/>
        <v>0</v>
      </c>
      <c r="I326" s="27">
        <f t="shared" si="21"/>
        <v>0</v>
      </c>
      <c r="J326" s="28">
        <f>SUM(B326:I326)</f>
        <v>3372430.89</v>
      </c>
    </row>
    <row r="327" spans="1:10" ht="17.25" customHeight="1" thickBot="1" x14ac:dyDescent="0.25">
      <c r="A327" s="645" t="s">
        <v>76</v>
      </c>
      <c r="B327" s="646"/>
      <c r="C327" s="646"/>
      <c r="D327" s="646"/>
      <c r="E327" s="646"/>
      <c r="F327" s="646"/>
      <c r="G327" s="646"/>
      <c r="H327" s="646"/>
      <c r="I327" s="646"/>
      <c r="J327" s="647"/>
    </row>
    <row r="328" spans="1:10" ht="34.5" thickBot="1" x14ac:dyDescent="0.25">
      <c r="A328" s="164" t="s">
        <v>469</v>
      </c>
      <c r="B328" s="171">
        <v>0</v>
      </c>
      <c r="C328" s="170">
        <v>473716.16</v>
      </c>
      <c r="D328" s="158">
        <v>1170578.1200000001</v>
      </c>
      <c r="E328" s="158">
        <v>0</v>
      </c>
      <c r="F328" s="158">
        <v>0</v>
      </c>
      <c r="G328" s="158">
        <v>0</v>
      </c>
      <c r="H328" s="158">
        <v>0</v>
      </c>
      <c r="I328" s="158">
        <v>0</v>
      </c>
      <c r="J328" s="28">
        <f>SUM(B328:I328)</f>
        <v>1644294.28</v>
      </c>
    </row>
    <row r="329" spans="1:10" ht="22.5" customHeight="1" x14ac:dyDescent="0.2">
      <c r="A329" s="165" t="s">
        <v>30</v>
      </c>
      <c r="B329" s="58"/>
      <c r="C329" s="161">
        <v>25877.21</v>
      </c>
      <c r="D329" s="150">
        <v>180313.38</v>
      </c>
      <c r="E329" s="150"/>
      <c r="F329" s="150"/>
      <c r="G329" s="150"/>
      <c r="H329" s="150"/>
      <c r="I329" s="150"/>
      <c r="J329" s="151">
        <f>SUM(B329:I329)</f>
        <v>206190.59</v>
      </c>
    </row>
    <row r="330" spans="1:10" ht="16.5" customHeight="1" x14ac:dyDescent="0.2">
      <c r="A330" s="166" t="s">
        <v>31</v>
      </c>
      <c r="B330" s="96"/>
      <c r="C330" s="60">
        <v>0</v>
      </c>
      <c r="D330" s="191">
        <v>23171.45</v>
      </c>
      <c r="E330" s="191"/>
      <c r="F330" s="191"/>
      <c r="G330" s="191"/>
      <c r="H330" s="191"/>
      <c r="I330" s="191"/>
      <c r="J330" s="152">
        <f>SUM(B330:I330)</f>
        <v>23171.45</v>
      </c>
    </row>
    <row r="331" spans="1:10" ht="16.5" customHeight="1" thickBot="1" x14ac:dyDescent="0.25">
      <c r="A331" s="167" t="s">
        <v>74</v>
      </c>
      <c r="B331" s="173"/>
      <c r="C331" s="162"/>
      <c r="D331" s="154"/>
      <c r="E331" s="154"/>
      <c r="F331" s="154"/>
      <c r="G331" s="154"/>
      <c r="H331" s="154"/>
      <c r="I331" s="154"/>
      <c r="J331" s="155">
        <f>SUM(B331:I331)</f>
        <v>0</v>
      </c>
    </row>
    <row r="332" spans="1:10" ht="23.25" thickBot="1" x14ac:dyDescent="0.25">
      <c r="A332" s="168" t="s">
        <v>472</v>
      </c>
      <c r="B332" s="172">
        <f t="shared" ref="B332:I332" si="22">IFERROR(B328+B329-B330+B331,"CHYBA")</f>
        <v>0</v>
      </c>
      <c r="C332" s="160">
        <f t="shared" si="22"/>
        <v>499593.37</v>
      </c>
      <c r="D332" s="27">
        <f t="shared" si="22"/>
        <v>1327720.05</v>
      </c>
      <c r="E332" s="27">
        <f t="shared" si="22"/>
        <v>0</v>
      </c>
      <c r="F332" s="27">
        <f t="shared" si="22"/>
        <v>0</v>
      </c>
      <c r="G332" s="27">
        <f t="shared" si="22"/>
        <v>0</v>
      </c>
      <c r="H332" s="27">
        <f t="shared" si="22"/>
        <v>0</v>
      </c>
      <c r="I332" s="27">
        <f t="shared" si="22"/>
        <v>0</v>
      </c>
      <c r="J332" s="28">
        <f>SUM(B332:I332)</f>
        <v>1827313.42</v>
      </c>
    </row>
    <row r="333" spans="1:10" ht="17.25" customHeight="1" thickBot="1" x14ac:dyDescent="0.25">
      <c r="A333" s="645" t="s">
        <v>77</v>
      </c>
      <c r="B333" s="646"/>
      <c r="C333" s="646"/>
      <c r="D333" s="646"/>
      <c r="E333" s="646"/>
      <c r="F333" s="646"/>
      <c r="G333" s="646"/>
      <c r="H333" s="646"/>
      <c r="I333" s="646"/>
      <c r="J333" s="647"/>
    </row>
    <row r="334" spans="1:10" ht="34.5" thickBot="1" x14ac:dyDescent="0.25">
      <c r="A334" s="164" t="s">
        <v>469</v>
      </c>
      <c r="B334" s="171"/>
      <c r="C334" s="170"/>
      <c r="D334" s="158"/>
      <c r="E334" s="158"/>
      <c r="F334" s="158"/>
      <c r="G334" s="158"/>
      <c r="H334" s="158"/>
      <c r="I334" s="158"/>
      <c r="J334" s="28">
        <f>SUM(B334:I334)</f>
        <v>0</v>
      </c>
    </row>
    <row r="335" spans="1:10" ht="22.5" customHeight="1" x14ac:dyDescent="0.2">
      <c r="A335" s="165" t="s">
        <v>30</v>
      </c>
      <c r="B335" s="58"/>
      <c r="C335" s="161"/>
      <c r="D335" s="150"/>
      <c r="E335" s="150"/>
      <c r="F335" s="150"/>
      <c r="G335" s="150"/>
      <c r="H335" s="150"/>
      <c r="I335" s="150"/>
      <c r="J335" s="151">
        <f>SUM(B335:I335)</f>
        <v>0</v>
      </c>
    </row>
    <row r="336" spans="1:10" ht="22.5" customHeight="1" x14ac:dyDescent="0.2">
      <c r="A336" s="166" t="s">
        <v>31</v>
      </c>
      <c r="B336" s="96"/>
      <c r="C336" s="60"/>
      <c r="D336" s="191"/>
      <c r="E336" s="191"/>
      <c r="F336" s="191"/>
      <c r="G336" s="191"/>
      <c r="H336" s="191"/>
      <c r="I336" s="191"/>
      <c r="J336" s="152">
        <f>SUM(B336:I336)</f>
        <v>0</v>
      </c>
    </row>
    <row r="337" spans="1:10" ht="16.5" customHeight="1" thickBot="1" x14ac:dyDescent="0.25">
      <c r="A337" s="167" t="s">
        <v>74</v>
      </c>
      <c r="B337" s="173"/>
      <c r="C337" s="162"/>
      <c r="D337" s="154"/>
      <c r="E337" s="154"/>
      <c r="F337" s="154"/>
      <c r="G337" s="154"/>
      <c r="H337" s="154"/>
      <c r="I337" s="154"/>
      <c r="J337" s="155">
        <f>SUM(B337:I337)</f>
        <v>0</v>
      </c>
    </row>
    <row r="338" spans="1:10" ht="23.25" thickBot="1" x14ac:dyDescent="0.25">
      <c r="A338" s="168" t="s">
        <v>472</v>
      </c>
      <c r="B338" s="172">
        <f t="shared" ref="B338:I338" si="23">IFERROR(B334+B335-B336+B337,"CHYBA")</f>
        <v>0</v>
      </c>
      <c r="C338" s="160">
        <f t="shared" si="23"/>
        <v>0</v>
      </c>
      <c r="D338" s="27">
        <f t="shared" si="23"/>
        <v>0</v>
      </c>
      <c r="E338" s="27">
        <f t="shared" si="23"/>
        <v>0</v>
      </c>
      <c r="F338" s="27">
        <f t="shared" si="23"/>
        <v>0</v>
      </c>
      <c r="G338" s="27">
        <f t="shared" si="23"/>
        <v>0</v>
      </c>
      <c r="H338" s="27">
        <f t="shared" si="23"/>
        <v>0</v>
      </c>
      <c r="I338" s="27">
        <f t="shared" si="23"/>
        <v>0</v>
      </c>
      <c r="J338" s="28">
        <f>SUM(B338:I338)</f>
        <v>0</v>
      </c>
    </row>
    <row r="339" spans="1:10" ht="16.5" customHeight="1" thickBot="1" x14ac:dyDescent="0.25">
      <c r="A339" s="645" t="s">
        <v>78</v>
      </c>
      <c r="B339" s="646"/>
      <c r="C339" s="646"/>
      <c r="D339" s="646"/>
      <c r="E339" s="646"/>
      <c r="F339" s="646"/>
      <c r="G339" s="646"/>
      <c r="H339" s="646"/>
      <c r="I339" s="646"/>
      <c r="J339" s="647"/>
    </row>
    <row r="340" spans="1:10" ht="34.5" thickBot="1" x14ac:dyDescent="0.25">
      <c r="A340" s="164" t="s">
        <v>469</v>
      </c>
      <c r="B340" s="172">
        <f>B322-B328-B334</f>
        <v>24405</v>
      </c>
      <c r="C340" s="160">
        <f>C322-C328-C334</f>
        <v>74170.840000000026</v>
      </c>
      <c r="D340" s="27">
        <f t="shared" ref="D340:J340" si="24">D322-D328-D334</f>
        <v>378377.54999999981</v>
      </c>
      <c r="E340" s="27">
        <f t="shared" si="24"/>
        <v>0</v>
      </c>
      <c r="F340" s="27">
        <f t="shared" si="24"/>
        <v>0</v>
      </c>
      <c r="G340" s="27">
        <f>G322-G328-G334</f>
        <v>0</v>
      </c>
      <c r="H340" s="27">
        <f t="shared" si="24"/>
        <v>0</v>
      </c>
      <c r="I340" s="27">
        <f t="shared" si="24"/>
        <v>0</v>
      </c>
      <c r="J340" s="28">
        <f t="shared" si="24"/>
        <v>476953.3899999999</v>
      </c>
    </row>
    <row r="341" spans="1:10" ht="23.25" thickBot="1" x14ac:dyDescent="0.25">
      <c r="A341" s="169" t="s">
        <v>472</v>
      </c>
      <c r="B341" s="59">
        <f>B326-B332-B338</f>
        <v>690720</v>
      </c>
      <c r="C341" s="163">
        <f t="shared" ref="C341:J341" si="25">C326-C332-C338</f>
        <v>365933.43000000005</v>
      </c>
      <c r="D341" s="194">
        <f t="shared" si="25"/>
        <v>488464.04000000004</v>
      </c>
      <c r="E341" s="194">
        <f t="shared" si="25"/>
        <v>0</v>
      </c>
      <c r="F341" s="194">
        <f t="shared" si="25"/>
        <v>0</v>
      </c>
      <c r="G341" s="194">
        <f t="shared" si="25"/>
        <v>0</v>
      </c>
      <c r="H341" s="194">
        <f t="shared" si="25"/>
        <v>0</v>
      </c>
      <c r="I341" s="194">
        <f t="shared" si="25"/>
        <v>0</v>
      </c>
      <c r="J341" s="29">
        <f t="shared" si="25"/>
        <v>1545117.4700000002</v>
      </c>
    </row>
    <row r="342" spans="1:10" ht="16.5" customHeight="1" thickTop="1" x14ac:dyDescent="0.2">
      <c r="A342" s="361"/>
      <c r="B342" s="361"/>
      <c r="C342" s="361"/>
      <c r="D342" s="361"/>
      <c r="E342" s="361"/>
      <c r="F342" s="361"/>
      <c r="G342" s="361"/>
      <c r="H342" s="361"/>
      <c r="I342" s="361"/>
      <c r="J342" s="361"/>
    </row>
    <row r="343" spans="1:10" ht="47.25" customHeight="1" x14ac:dyDescent="0.2">
      <c r="A343" s="572" t="s">
        <v>653</v>
      </c>
      <c r="B343" s="572"/>
      <c r="C343" s="572"/>
      <c r="D343" s="572"/>
      <c r="E343" s="572"/>
      <c r="F343" s="572"/>
      <c r="G343" s="572"/>
      <c r="H343" s="572"/>
      <c r="I343" s="572"/>
      <c r="J343" s="572"/>
    </row>
    <row r="344" spans="1:10" ht="48" customHeight="1" x14ac:dyDescent="0.2">
      <c r="A344" s="6" t="s">
        <v>504</v>
      </c>
      <c r="B344" s="711" t="s">
        <v>738</v>
      </c>
      <c r="C344" s="711"/>
      <c r="D344" s="711"/>
      <c r="E344" s="711"/>
      <c r="F344" s="711"/>
      <c r="G344" s="711"/>
      <c r="H344" s="711"/>
      <c r="I344" s="711"/>
      <c r="J344" s="711"/>
    </row>
    <row r="345" spans="1:10" ht="16.5" customHeight="1" thickBot="1" x14ac:dyDescent="0.25">
      <c r="A345" s="361"/>
      <c r="B345" s="361"/>
      <c r="C345" s="361"/>
      <c r="D345" s="361"/>
      <c r="E345" s="361"/>
      <c r="F345" s="361"/>
      <c r="G345" s="361"/>
      <c r="H345" s="361"/>
      <c r="I345" s="361"/>
      <c r="J345" s="361"/>
    </row>
    <row r="346" spans="1:10" ht="16.5" customHeight="1" thickTop="1" x14ac:dyDescent="0.2">
      <c r="A346" s="680" t="s">
        <v>21</v>
      </c>
      <c r="B346" s="681"/>
      <c r="C346" s="681"/>
      <c r="D346" s="682"/>
      <c r="E346" s="712" t="s">
        <v>27</v>
      </c>
      <c r="F346" s="681"/>
      <c r="G346" s="681"/>
      <c r="H346" s="681"/>
      <c r="I346" s="681"/>
      <c r="J346" s="713"/>
    </row>
    <row r="347" spans="1:10" ht="16.5" customHeight="1" thickBot="1" x14ac:dyDescent="0.25">
      <c r="A347" s="683"/>
      <c r="B347" s="684"/>
      <c r="C347" s="684"/>
      <c r="D347" s="685"/>
      <c r="E347" s="714" t="s">
        <v>82</v>
      </c>
      <c r="F347" s="684"/>
      <c r="G347" s="684"/>
      <c r="H347" s="684" t="s">
        <v>83</v>
      </c>
      <c r="I347" s="684"/>
      <c r="J347" s="715"/>
    </row>
    <row r="348" spans="1:10" ht="16.5" customHeight="1" thickTop="1" x14ac:dyDescent="0.2">
      <c r="A348" s="669"/>
      <c r="B348" s="670"/>
      <c r="C348" s="670"/>
      <c r="D348" s="671"/>
      <c r="E348" s="735"/>
      <c r="F348" s="736"/>
      <c r="G348" s="736"/>
      <c r="H348" s="736"/>
      <c r="I348" s="736"/>
      <c r="J348" s="737"/>
    </row>
    <row r="349" spans="1:10" ht="16.5" customHeight="1" x14ac:dyDescent="0.2">
      <c r="A349" s="674"/>
      <c r="B349" s="675"/>
      <c r="C349" s="675"/>
      <c r="D349" s="676"/>
      <c r="E349" s="729"/>
      <c r="F349" s="730"/>
      <c r="G349" s="730"/>
      <c r="H349" s="730"/>
      <c r="I349" s="730"/>
      <c r="J349" s="731"/>
    </row>
    <row r="350" spans="1:10" ht="16.5" customHeight="1" x14ac:dyDescent="0.2">
      <c r="A350" s="674"/>
      <c r="B350" s="675"/>
      <c r="C350" s="675"/>
      <c r="D350" s="676"/>
      <c r="E350" s="729"/>
      <c r="F350" s="730"/>
      <c r="G350" s="730"/>
      <c r="H350" s="730"/>
      <c r="I350" s="730"/>
      <c r="J350" s="731"/>
    </row>
    <row r="351" spans="1:10" ht="16.5" customHeight="1" thickBot="1" x14ac:dyDescent="0.25">
      <c r="A351" s="661"/>
      <c r="B351" s="662"/>
      <c r="C351" s="662"/>
      <c r="D351" s="663"/>
      <c r="E351" s="732"/>
      <c r="F351" s="733"/>
      <c r="G351" s="733"/>
      <c r="H351" s="733"/>
      <c r="I351" s="733"/>
      <c r="J351" s="734"/>
    </row>
    <row r="352" spans="1:10" ht="16.5" customHeight="1" thickTop="1" x14ac:dyDescent="0.2">
      <c r="A352" s="341"/>
      <c r="B352" s="341"/>
      <c r="C352" s="341"/>
      <c r="D352" s="341"/>
      <c r="E352" s="341"/>
      <c r="F352" s="341"/>
      <c r="G352" s="341"/>
      <c r="H352" s="341"/>
      <c r="I352" s="341"/>
      <c r="J352" s="341"/>
    </row>
    <row r="353" spans="1:177" ht="32.25" customHeight="1" x14ac:dyDescent="0.2">
      <c r="A353" s="6" t="s">
        <v>503</v>
      </c>
      <c r="B353" s="572" t="s">
        <v>358</v>
      </c>
      <c r="C353" s="572"/>
      <c r="D353" s="572"/>
      <c r="E353" s="572"/>
      <c r="F353" s="572"/>
      <c r="G353" s="572"/>
      <c r="H353" s="572"/>
      <c r="I353" s="572"/>
      <c r="J353" s="572"/>
    </row>
    <row r="354" spans="1:177" ht="16.5" customHeight="1" thickBot="1" x14ac:dyDescent="0.25">
      <c r="A354" s="306"/>
      <c r="B354" s="306"/>
      <c r="C354" s="306"/>
      <c r="D354" s="306"/>
      <c r="E354" s="306"/>
      <c r="F354" s="306"/>
      <c r="G354" s="306"/>
      <c r="H354" s="306"/>
      <c r="I354" s="306"/>
      <c r="J354" s="306"/>
    </row>
    <row r="355" spans="1:177" ht="16.5" customHeight="1" thickTop="1" thickBot="1" x14ac:dyDescent="0.25">
      <c r="A355" s="424" t="s">
        <v>81</v>
      </c>
      <c r="B355" s="425"/>
      <c r="C355" s="425"/>
      <c r="D355" s="425"/>
      <c r="E355" s="425"/>
      <c r="F355" s="505"/>
      <c r="G355" s="506" t="s">
        <v>80</v>
      </c>
      <c r="H355" s="425"/>
      <c r="I355" s="425"/>
      <c r="J355" s="539"/>
    </row>
    <row r="356" spans="1:177" s="296" customFormat="1" ht="16.5" customHeight="1" thickTop="1" x14ac:dyDescent="0.2">
      <c r="A356" s="717" t="s">
        <v>376</v>
      </c>
      <c r="B356" s="718"/>
      <c r="C356" s="718"/>
      <c r="D356" s="718"/>
      <c r="E356" s="718"/>
      <c r="F356" s="719"/>
      <c r="G356" s="720">
        <v>572393</v>
      </c>
      <c r="H356" s="721"/>
      <c r="I356" s="721"/>
      <c r="J356" s="722"/>
    </row>
    <row r="357" spans="1:177" s="296" customFormat="1" ht="16.5" customHeight="1" thickBot="1" x14ac:dyDescent="0.25">
      <c r="A357" s="723" t="s">
        <v>377</v>
      </c>
      <c r="B357" s="724"/>
      <c r="C357" s="724"/>
      <c r="D357" s="724"/>
      <c r="E357" s="724"/>
      <c r="F357" s="725"/>
      <c r="G357" s="726">
        <v>573293</v>
      </c>
      <c r="H357" s="727"/>
      <c r="I357" s="727"/>
      <c r="J357" s="728"/>
    </row>
    <row r="358" spans="1:177" ht="16.5" customHeight="1" thickTop="1" x14ac:dyDescent="0.2">
      <c r="A358" s="346"/>
      <c r="B358" s="346"/>
      <c r="C358" s="346"/>
      <c r="D358" s="346"/>
      <c r="E358" s="346"/>
      <c r="F358" s="346"/>
      <c r="G358" s="346"/>
      <c r="H358" s="346"/>
      <c r="I358" s="346"/>
      <c r="J358" s="346"/>
    </row>
    <row r="359" spans="1:177" ht="15" x14ac:dyDescent="0.2">
      <c r="A359" s="6" t="s">
        <v>507</v>
      </c>
      <c r="B359" s="537" t="s">
        <v>410</v>
      </c>
      <c r="C359" s="537"/>
      <c r="D359" s="537"/>
      <c r="E359" s="537"/>
      <c r="F359" s="537"/>
      <c r="G359" s="537"/>
      <c r="H359" s="537"/>
      <c r="I359" s="537"/>
      <c r="J359" s="53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c r="DH359" s="17"/>
      <c r="DI359" s="17"/>
      <c r="DJ359" s="17"/>
      <c r="DK359" s="17"/>
      <c r="DL359" s="17"/>
      <c r="DM359" s="17"/>
      <c r="DN359" s="17"/>
      <c r="DO359" s="17"/>
      <c r="DP359" s="17"/>
      <c r="DQ359" s="17"/>
      <c r="DR359" s="17"/>
      <c r="DS359" s="17"/>
      <c r="DT359" s="17"/>
      <c r="DU359" s="17"/>
      <c r="DV359" s="17"/>
      <c r="DW359" s="17"/>
      <c r="DX359" s="17"/>
      <c r="DY359" s="17"/>
      <c r="DZ359" s="17"/>
      <c r="EA359" s="17"/>
      <c r="EB359" s="17"/>
      <c r="EC359" s="17"/>
      <c r="ED359" s="17"/>
      <c r="EE359" s="17"/>
      <c r="EF359" s="17"/>
      <c r="EG359" s="17"/>
      <c r="EH359" s="17"/>
      <c r="EI359" s="17"/>
      <c r="EJ359" s="17"/>
      <c r="EK359" s="17"/>
      <c r="EL359" s="17"/>
      <c r="EM359" s="17"/>
      <c r="EN359" s="17"/>
      <c r="EO359" s="17"/>
      <c r="EP359" s="17"/>
      <c r="EQ359" s="17"/>
      <c r="ER359" s="17"/>
      <c r="ES359" s="17"/>
      <c r="ET359" s="17"/>
      <c r="EU359" s="17"/>
      <c r="EV359" s="17"/>
      <c r="EW359" s="17"/>
      <c r="EX359" s="17"/>
      <c r="EY359" s="17"/>
      <c r="EZ359" s="17"/>
      <c r="FA359" s="17"/>
      <c r="FB359" s="17"/>
      <c r="FC359" s="17"/>
      <c r="FD359" s="17"/>
      <c r="FE359" s="17"/>
      <c r="FF359" s="17"/>
      <c r="FG359" s="17"/>
      <c r="FH359" s="17"/>
      <c r="FI359" s="17"/>
      <c r="FJ359" s="17"/>
      <c r="FK359" s="17"/>
      <c r="FL359" s="17"/>
      <c r="FM359" s="17"/>
      <c r="FN359" s="17"/>
      <c r="FO359" s="17"/>
      <c r="FP359" s="17"/>
      <c r="FQ359" s="17"/>
      <c r="FR359" s="17"/>
      <c r="FS359" s="17"/>
      <c r="FT359" s="17"/>
      <c r="FU359" s="17"/>
    </row>
    <row r="360" spans="1:177" ht="15.75" thickBot="1" x14ac:dyDescent="0.25">
      <c r="A360" s="5"/>
      <c r="B360" s="5"/>
      <c r="C360" s="5"/>
      <c r="D360" s="5"/>
      <c r="E360" s="5"/>
      <c r="F360" s="5"/>
      <c r="G360" s="5"/>
      <c r="H360" s="5"/>
      <c r="I360" s="5"/>
      <c r="J360" s="5"/>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c r="CL360" s="17"/>
      <c r="CM360" s="17"/>
      <c r="CN360" s="17"/>
      <c r="CO360" s="17"/>
      <c r="CP360" s="17"/>
      <c r="CQ360" s="17"/>
      <c r="CR360" s="17"/>
      <c r="CS360" s="17"/>
      <c r="CT360" s="17"/>
      <c r="CU360" s="17"/>
      <c r="CV360" s="17"/>
      <c r="CW360" s="17"/>
      <c r="CX360" s="17"/>
      <c r="CY360" s="17"/>
      <c r="CZ360" s="17"/>
      <c r="DA360" s="17"/>
      <c r="DB360" s="17"/>
      <c r="DC360" s="17"/>
      <c r="DD360" s="17"/>
      <c r="DE360" s="17"/>
      <c r="DF360" s="17"/>
      <c r="DG360" s="17"/>
      <c r="DH360" s="17"/>
      <c r="DI360" s="17"/>
      <c r="DJ360" s="17"/>
      <c r="DK360" s="17"/>
      <c r="DL360" s="17"/>
      <c r="DM360" s="17"/>
      <c r="DN360" s="17"/>
      <c r="DO360" s="17"/>
      <c r="DP360" s="17"/>
      <c r="DQ360" s="17"/>
      <c r="DR360" s="17"/>
      <c r="DS360" s="17"/>
      <c r="DT360" s="17"/>
      <c r="DU360" s="17"/>
      <c r="DV360" s="17"/>
      <c r="DW360" s="17"/>
      <c r="DX360" s="17"/>
      <c r="DY360" s="17"/>
      <c r="DZ360" s="17"/>
      <c r="EA360" s="17"/>
      <c r="EB360" s="17"/>
      <c r="EC360" s="17"/>
      <c r="ED360" s="17"/>
      <c r="EE360" s="17"/>
      <c r="EF360" s="17"/>
      <c r="EG360" s="17"/>
      <c r="EH360" s="17"/>
      <c r="EI360" s="17"/>
      <c r="EJ360" s="17"/>
      <c r="EK360" s="17"/>
      <c r="EL360" s="17"/>
      <c r="EM360" s="17"/>
      <c r="EN360" s="17"/>
      <c r="EO360" s="17"/>
      <c r="EP360" s="17"/>
      <c r="EQ360" s="17"/>
      <c r="ER360" s="17"/>
      <c r="ES360" s="17"/>
      <c r="ET360" s="17"/>
      <c r="EU360" s="17"/>
      <c r="EV360" s="17"/>
      <c r="EW360" s="17"/>
      <c r="EX360" s="17"/>
      <c r="EY360" s="17"/>
      <c r="EZ360" s="17"/>
      <c r="FA360" s="17"/>
      <c r="FB360" s="17"/>
      <c r="FC360" s="17"/>
      <c r="FD360" s="17"/>
      <c r="FE360" s="17"/>
      <c r="FF360" s="17"/>
      <c r="FG360" s="17"/>
      <c r="FH360" s="17"/>
      <c r="FI360" s="17"/>
      <c r="FJ360" s="17"/>
      <c r="FK360" s="17"/>
      <c r="FL360" s="17"/>
      <c r="FM360" s="17"/>
      <c r="FN360" s="17"/>
      <c r="FO360" s="17"/>
      <c r="FP360" s="17"/>
      <c r="FQ360" s="17"/>
      <c r="FR360" s="17"/>
      <c r="FS360" s="17"/>
      <c r="FT360" s="17"/>
      <c r="FU360" s="17"/>
    </row>
    <row r="361" spans="1:177" ht="16.5" thickTop="1" thickBot="1" x14ac:dyDescent="0.25">
      <c r="A361" s="749" t="s">
        <v>346</v>
      </c>
      <c r="B361" s="428"/>
      <c r="C361" s="428"/>
      <c r="D361" s="750"/>
      <c r="E361" s="426" t="s">
        <v>27</v>
      </c>
      <c r="F361" s="751"/>
      <c r="G361" s="427"/>
      <c r="H361" s="750" t="s">
        <v>84</v>
      </c>
      <c r="I361" s="751"/>
      <c r="J361" s="752"/>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H361" s="17"/>
      <c r="CI361" s="17"/>
      <c r="CJ361" s="17"/>
      <c r="CK361" s="17"/>
      <c r="CL361" s="17"/>
      <c r="CM361" s="17"/>
      <c r="CN361" s="17"/>
      <c r="CO361" s="17"/>
      <c r="CP361" s="17"/>
      <c r="CQ361" s="17"/>
      <c r="CR361" s="17"/>
      <c r="CS361" s="17"/>
      <c r="CT361" s="17"/>
      <c r="CU361" s="17"/>
      <c r="CV361" s="17"/>
      <c r="CW361" s="17"/>
      <c r="CX361" s="17"/>
      <c r="CY361" s="17"/>
      <c r="CZ361" s="17"/>
      <c r="DA361" s="17"/>
      <c r="DB361" s="17"/>
      <c r="DC361" s="17"/>
      <c r="DD361" s="17"/>
      <c r="DE361" s="17"/>
      <c r="DF361" s="17"/>
      <c r="DG361" s="17"/>
      <c r="DH361" s="17"/>
      <c r="DI361" s="17"/>
      <c r="DJ361" s="17"/>
      <c r="DK361" s="17"/>
      <c r="DL361" s="17"/>
      <c r="DM361" s="17"/>
      <c r="DN361" s="17"/>
      <c r="DO361" s="17"/>
      <c r="DP361" s="17"/>
      <c r="DQ361" s="17"/>
      <c r="DR361" s="17"/>
      <c r="DS361" s="17"/>
      <c r="DT361" s="17"/>
      <c r="DU361" s="17"/>
      <c r="DV361" s="17"/>
      <c r="DW361" s="17"/>
      <c r="DX361" s="17"/>
      <c r="DY361" s="17"/>
      <c r="DZ361" s="17"/>
      <c r="EA361" s="17"/>
      <c r="EB361" s="17"/>
      <c r="EC361" s="17"/>
      <c r="ED361" s="17"/>
      <c r="EE361" s="17"/>
      <c r="EF361" s="17"/>
      <c r="EG361" s="17"/>
      <c r="EH361" s="17"/>
      <c r="EI361" s="17"/>
      <c r="EJ361" s="17"/>
      <c r="EK361" s="17"/>
      <c r="EL361" s="17"/>
      <c r="EM361" s="17"/>
      <c r="EN361" s="17"/>
      <c r="EO361" s="17"/>
      <c r="EP361" s="17"/>
      <c r="EQ361" s="17"/>
      <c r="ER361" s="17"/>
      <c r="ES361" s="17"/>
      <c r="ET361" s="17"/>
      <c r="EU361" s="17"/>
      <c r="EV361" s="17"/>
      <c r="EW361" s="17"/>
      <c r="EX361" s="17"/>
      <c r="EY361" s="17"/>
      <c r="EZ361" s="17"/>
      <c r="FA361" s="17"/>
      <c r="FB361" s="17"/>
      <c r="FC361" s="17"/>
      <c r="FD361" s="17"/>
      <c r="FE361" s="17"/>
      <c r="FF361" s="17"/>
      <c r="FG361" s="17"/>
      <c r="FH361" s="17"/>
      <c r="FI361" s="17"/>
      <c r="FJ361" s="17"/>
      <c r="FK361" s="17"/>
      <c r="FL361" s="17"/>
      <c r="FM361" s="17"/>
      <c r="FN361" s="17"/>
      <c r="FO361" s="17"/>
      <c r="FP361" s="17"/>
      <c r="FQ361" s="17"/>
      <c r="FR361" s="17"/>
      <c r="FS361" s="17"/>
      <c r="FT361" s="17"/>
      <c r="FU361" s="17"/>
    </row>
    <row r="362" spans="1:177" ht="15.75" thickTop="1" x14ac:dyDescent="0.2">
      <c r="A362" s="743"/>
      <c r="B362" s="744"/>
      <c r="C362" s="744"/>
      <c r="D362" s="745"/>
      <c r="E362" s="746"/>
      <c r="F362" s="747"/>
      <c r="G362" s="747"/>
      <c r="H362" s="670"/>
      <c r="I362" s="670"/>
      <c r="J362" s="748"/>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H362" s="17"/>
      <c r="CI362" s="17"/>
      <c r="CJ362" s="17"/>
      <c r="CK362" s="17"/>
      <c r="CL362" s="17"/>
      <c r="CM362" s="17"/>
      <c r="CN362" s="17"/>
      <c r="CO362" s="17"/>
      <c r="CP362" s="17"/>
      <c r="CQ362" s="17"/>
      <c r="CR362" s="17"/>
      <c r="CS362" s="17"/>
      <c r="CT362" s="17"/>
      <c r="CU362" s="17"/>
      <c r="CV362" s="17"/>
      <c r="CW362" s="17"/>
      <c r="CX362" s="17"/>
      <c r="CY362" s="17"/>
      <c r="CZ362" s="17"/>
      <c r="DA362" s="17"/>
      <c r="DB362" s="17"/>
      <c r="DC362" s="17"/>
      <c r="DD362" s="17"/>
      <c r="DE362" s="17"/>
      <c r="DF362" s="17"/>
      <c r="DG362" s="17"/>
      <c r="DH362" s="17"/>
      <c r="DI362" s="17"/>
      <c r="DJ362" s="17"/>
      <c r="DK362" s="17"/>
      <c r="DL362" s="17"/>
      <c r="DM362" s="17"/>
      <c r="DN362" s="17"/>
      <c r="DO362" s="17"/>
      <c r="DP362" s="17"/>
      <c r="DQ362" s="17"/>
      <c r="DR362" s="17"/>
      <c r="DS362" s="17"/>
      <c r="DT362" s="17"/>
      <c r="DU362" s="17"/>
      <c r="DV362" s="17"/>
      <c r="DW362" s="17"/>
      <c r="DX362" s="17"/>
      <c r="DY362" s="17"/>
      <c r="DZ362" s="17"/>
      <c r="EA362" s="17"/>
      <c r="EB362" s="17"/>
      <c r="EC362" s="17"/>
      <c r="ED362" s="17"/>
      <c r="EE362" s="17"/>
      <c r="EF362" s="17"/>
      <c r="EG362" s="17"/>
      <c r="EH362" s="17"/>
      <c r="EI362" s="17"/>
      <c r="EJ362" s="17"/>
      <c r="EK362" s="17"/>
      <c r="EL362" s="17"/>
      <c r="EM362" s="17"/>
      <c r="EN362" s="17"/>
      <c r="EO362" s="17"/>
      <c r="EP362" s="17"/>
      <c r="EQ362" s="17"/>
      <c r="ER362" s="17"/>
      <c r="ES362" s="17"/>
      <c r="ET362" s="17"/>
      <c r="EU362" s="17"/>
      <c r="EV362" s="17"/>
      <c r="EW362" s="17"/>
      <c r="EX362" s="17"/>
      <c r="EY362" s="17"/>
      <c r="EZ362" s="17"/>
      <c r="FA362" s="17"/>
      <c r="FB362" s="17"/>
      <c r="FC362" s="17"/>
      <c r="FD362" s="17"/>
      <c r="FE362" s="17"/>
      <c r="FF362" s="17"/>
      <c r="FG362" s="17"/>
      <c r="FH362" s="17"/>
      <c r="FI362" s="17"/>
      <c r="FJ362" s="17"/>
      <c r="FK362" s="17"/>
      <c r="FL362" s="17"/>
      <c r="FM362" s="17"/>
      <c r="FN362" s="17"/>
      <c r="FO362" s="17"/>
      <c r="FP362" s="17"/>
      <c r="FQ362" s="17"/>
      <c r="FR362" s="17"/>
      <c r="FS362" s="17"/>
      <c r="FT362" s="17"/>
      <c r="FU362" s="17"/>
    </row>
    <row r="363" spans="1:177" ht="15" x14ac:dyDescent="0.2">
      <c r="A363" s="743"/>
      <c r="B363" s="744"/>
      <c r="C363" s="744"/>
      <c r="D363" s="745"/>
      <c r="E363" s="746"/>
      <c r="F363" s="747"/>
      <c r="G363" s="747"/>
      <c r="H363" s="670"/>
      <c r="I363" s="670"/>
      <c r="J363" s="748"/>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c r="CL363" s="17"/>
      <c r="CM363" s="17"/>
      <c r="CN363" s="17"/>
      <c r="CO363" s="17"/>
      <c r="CP363" s="17"/>
      <c r="CQ363" s="17"/>
      <c r="CR363" s="17"/>
      <c r="CS363" s="17"/>
      <c r="CT363" s="17"/>
      <c r="CU363" s="17"/>
      <c r="CV363" s="17"/>
      <c r="CW363" s="17"/>
      <c r="CX363" s="17"/>
      <c r="CY363" s="17"/>
      <c r="CZ363" s="17"/>
      <c r="DA363" s="17"/>
      <c r="DB363" s="17"/>
      <c r="DC363" s="17"/>
      <c r="DD363" s="17"/>
      <c r="DE363" s="17"/>
      <c r="DF363" s="17"/>
      <c r="DG363" s="17"/>
      <c r="DH363" s="17"/>
      <c r="DI363" s="17"/>
      <c r="DJ363" s="17"/>
      <c r="DK363" s="17"/>
      <c r="DL363" s="17"/>
      <c r="DM363" s="17"/>
      <c r="DN363" s="17"/>
      <c r="DO363" s="17"/>
      <c r="DP363" s="17"/>
      <c r="DQ363" s="17"/>
      <c r="DR363" s="17"/>
      <c r="DS363" s="17"/>
      <c r="DT363" s="17"/>
      <c r="DU363" s="17"/>
      <c r="DV363" s="17"/>
      <c r="DW363" s="17"/>
      <c r="DX363" s="17"/>
      <c r="DY363" s="17"/>
      <c r="DZ363" s="17"/>
      <c r="EA363" s="17"/>
      <c r="EB363" s="17"/>
      <c r="EC363" s="17"/>
      <c r="ED363" s="17"/>
      <c r="EE363" s="17"/>
      <c r="EF363" s="17"/>
      <c r="EG363" s="17"/>
      <c r="EH363" s="17"/>
      <c r="EI363" s="17"/>
      <c r="EJ363" s="17"/>
      <c r="EK363" s="17"/>
      <c r="EL363" s="17"/>
      <c r="EM363" s="17"/>
      <c r="EN363" s="17"/>
      <c r="EO363" s="17"/>
      <c r="EP363" s="17"/>
      <c r="EQ363" s="17"/>
      <c r="ER363" s="17"/>
      <c r="ES363" s="17"/>
      <c r="ET363" s="17"/>
      <c r="EU363" s="17"/>
      <c r="EV363" s="17"/>
      <c r="EW363" s="17"/>
      <c r="EX363" s="17"/>
      <c r="EY363" s="17"/>
      <c r="EZ363" s="17"/>
      <c r="FA363" s="17"/>
      <c r="FB363" s="17"/>
      <c r="FC363" s="17"/>
      <c r="FD363" s="17"/>
      <c r="FE363" s="17"/>
      <c r="FF363" s="17"/>
      <c r="FG363" s="17"/>
      <c r="FH363" s="17"/>
      <c r="FI363" s="17"/>
      <c r="FJ363" s="17"/>
      <c r="FK363" s="17"/>
      <c r="FL363" s="17"/>
      <c r="FM363" s="17"/>
      <c r="FN363" s="17"/>
      <c r="FO363" s="17"/>
      <c r="FP363" s="17"/>
      <c r="FQ363" s="17"/>
      <c r="FR363" s="17"/>
      <c r="FS363" s="17"/>
      <c r="FT363" s="17"/>
      <c r="FU363" s="17"/>
    </row>
    <row r="364" spans="1:177" ht="15" x14ac:dyDescent="0.2">
      <c r="A364" s="743"/>
      <c r="B364" s="744"/>
      <c r="C364" s="744"/>
      <c r="D364" s="745"/>
      <c r="E364" s="746"/>
      <c r="F364" s="747"/>
      <c r="G364" s="747"/>
      <c r="H364" s="670"/>
      <c r="I364" s="670"/>
      <c r="J364" s="748"/>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c r="CT364" s="17"/>
      <c r="CU364" s="17"/>
      <c r="CV364" s="17"/>
      <c r="CW364" s="17"/>
      <c r="CX364" s="17"/>
      <c r="CY364" s="17"/>
      <c r="CZ364" s="17"/>
      <c r="DA364" s="17"/>
      <c r="DB364" s="17"/>
      <c r="DC364" s="17"/>
      <c r="DD364" s="17"/>
      <c r="DE364" s="17"/>
      <c r="DF364" s="17"/>
      <c r="DG364" s="17"/>
      <c r="DH364" s="17"/>
      <c r="DI364" s="17"/>
      <c r="DJ364" s="17"/>
      <c r="DK364" s="17"/>
      <c r="DL364" s="17"/>
      <c r="DM364" s="17"/>
      <c r="DN364" s="17"/>
      <c r="DO364" s="17"/>
      <c r="DP364" s="17"/>
      <c r="DQ364" s="17"/>
      <c r="DR364" s="17"/>
      <c r="DS364" s="17"/>
      <c r="DT364" s="17"/>
      <c r="DU364" s="17"/>
      <c r="DV364" s="17"/>
      <c r="DW364" s="17"/>
      <c r="DX364" s="17"/>
      <c r="DY364" s="17"/>
      <c r="DZ364" s="17"/>
      <c r="EA364" s="17"/>
      <c r="EB364" s="17"/>
      <c r="EC364" s="17"/>
      <c r="ED364" s="17"/>
      <c r="EE364" s="17"/>
      <c r="EF364" s="17"/>
      <c r="EG364" s="17"/>
      <c r="EH364" s="17"/>
      <c r="EI364" s="17"/>
      <c r="EJ364" s="17"/>
      <c r="EK364" s="17"/>
      <c r="EL364" s="17"/>
      <c r="EM364" s="17"/>
      <c r="EN364" s="17"/>
      <c r="EO364" s="17"/>
      <c r="EP364" s="17"/>
      <c r="EQ364" s="17"/>
      <c r="ER364" s="17"/>
      <c r="ES364" s="17"/>
      <c r="ET364" s="17"/>
      <c r="EU364" s="17"/>
      <c r="EV364" s="17"/>
      <c r="EW364" s="17"/>
      <c r="EX364" s="17"/>
      <c r="EY364" s="17"/>
      <c r="EZ364" s="17"/>
      <c r="FA364" s="17"/>
      <c r="FB364" s="17"/>
      <c r="FC364" s="17"/>
      <c r="FD364" s="17"/>
      <c r="FE364" s="17"/>
      <c r="FF364" s="17"/>
      <c r="FG364" s="17"/>
      <c r="FH364" s="17"/>
      <c r="FI364" s="17"/>
      <c r="FJ364" s="17"/>
      <c r="FK364" s="17"/>
      <c r="FL364" s="17"/>
      <c r="FM364" s="17"/>
      <c r="FN364" s="17"/>
      <c r="FO364" s="17"/>
      <c r="FP364" s="17"/>
      <c r="FQ364" s="17"/>
      <c r="FR364" s="17"/>
      <c r="FS364" s="17"/>
      <c r="FT364" s="17"/>
      <c r="FU364" s="17"/>
    </row>
    <row r="365" spans="1:177" ht="15.75" thickBot="1" x14ac:dyDescent="0.25">
      <c r="A365" s="738"/>
      <c r="B365" s="739"/>
      <c r="C365" s="739"/>
      <c r="D365" s="739"/>
      <c r="E365" s="740"/>
      <c r="F365" s="741"/>
      <c r="G365" s="741"/>
      <c r="H365" s="662"/>
      <c r="I365" s="662"/>
      <c r="J365" s="742"/>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17"/>
      <c r="CQ365" s="17"/>
      <c r="CR365" s="17"/>
      <c r="CS365" s="17"/>
      <c r="CT365" s="17"/>
      <c r="CU365" s="17"/>
      <c r="CV365" s="17"/>
      <c r="CW365" s="17"/>
      <c r="CX365" s="17"/>
      <c r="CY365" s="17"/>
      <c r="CZ365" s="17"/>
      <c r="DA365" s="17"/>
      <c r="DB365" s="17"/>
      <c r="DC365" s="17"/>
      <c r="DD365" s="17"/>
      <c r="DE365" s="17"/>
      <c r="DF365" s="17"/>
      <c r="DG365" s="17"/>
      <c r="DH365" s="17"/>
      <c r="DI365" s="17"/>
      <c r="DJ365" s="17"/>
      <c r="DK365" s="17"/>
      <c r="DL365" s="17"/>
      <c r="DM365" s="17"/>
      <c r="DN365" s="17"/>
      <c r="DO365" s="17"/>
      <c r="DP365" s="17"/>
      <c r="DQ365" s="17"/>
      <c r="DR365" s="17"/>
      <c r="DS365" s="17"/>
      <c r="DT365" s="17"/>
      <c r="DU365" s="17"/>
      <c r="DV365" s="17"/>
      <c r="DW365" s="17"/>
      <c r="DX365" s="17"/>
      <c r="DY365" s="17"/>
      <c r="DZ365" s="17"/>
      <c r="EA365" s="17"/>
      <c r="EB365" s="17"/>
      <c r="EC365" s="17"/>
      <c r="ED365" s="17"/>
      <c r="EE365" s="17"/>
      <c r="EF365" s="17"/>
      <c r="EG365" s="17"/>
      <c r="EH365" s="17"/>
      <c r="EI365" s="17"/>
      <c r="EJ365" s="17"/>
      <c r="EK365" s="17"/>
      <c r="EL365" s="17"/>
      <c r="EM365" s="17"/>
      <c r="EN365" s="17"/>
      <c r="EO365" s="17"/>
      <c r="EP365" s="17"/>
      <c r="EQ365" s="17"/>
      <c r="ER365" s="17"/>
      <c r="ES365" s="17"/>
      <c r="ET365" s="17"/>
      <c r="EU365" s="17"/>
      <c r="EV365" s="17"/>
      <c r="EW365" s="17"/>
      <c r="EX365" s="17"/>
      <c r="EY365" s="17"/>
      <c r="EZ365" s="17"/>
      <c r="FA365" s="17"/>
      <c r="FB365" s="17"/>
      <c r="FC365" s="17"/>
      <c r="FD365" s="17"/>
      <c r="FE365" s="17"/>
      <c r="FF365" s="17"/>
      <c r="FG365" s="17"/>
      <c r="FH365" s="17"/>
      <c r="FI365" s="17"/>
      <c r="FJ365" s="17"/>
      <c r="FK365" s="17"/>
      <c r="FL365" s="17"/>
      <c r="FM365" s="17"/>
      <c r="FN365" s="17"/>
      <c r="FO365" s="17"/>
      <c r="FP365" s="17"/>
      <c r="FQ365" s="17"/>
      <c r="FR365" s="17"/>
      <c r="FS365" s="17"/>
      <c r="FT365" s="17"/>
      <c r="FU365" s="17"/>
    </row>
    <row r="366" spans="1:177" ht="14.25" customHeight="1" thickTop="1" x14ac:dyDescent="0.2">
      <c r="A366" s="5"/>
      <c r="B366" s="5"/>
      <c r="C366" s="5"/>
      <c r="D366" s="5"/>
      <c r="E366" s="5"/>
      <c r="F366" s="5"/>
      <c r="G366" s="5"/>
      <c r="H366" s="5"/>
      <c r="I366" s="5"/>
      <c r="J366" s="5"/>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c r="DK366" s="17"/>
      <c r="DL366" s="17"/>
      <c r="DM366" s="17"/>
      <c r="DN366" s="17"/>
      <c r="DO366" s="17"/>
      <c r="DP366" s="17"/>
      <c r="DQ366" s="17"/>
      <c r="DR366" s="17"/>
      <c r="DS366" s="17"/>
      <c r="DT366" s="17"/>
      <c r="DU366" s="17"/>
      <c r="DV366" s="17"/>
      <c r="DW366" s="17"/>
      <c r="DX366" s="17"/>
      <c r="DY366" s="17"/>
      <c r="DZ366" s="17"/>
      <c r="EA366" s="17"/>
      <c r="EB366" s="17"/>
      <c r="EC366" s="17"/>
      <c r="ED366" s="17"/>
      <c r="EE366" s="17"/>
      <c r="EF366" s="17"/>
      <c r="EG366" s="17"/>
      <c r="EH366" s="17"/>
      <c r="EI366" s="17"/>
      <c r="EJ366" s="17"/>
      <c r="EK366" s="17"/>
      <c r="EL366" s="17"/>
      <c r="EM366" s="17"/>
      <c r="EN366" s="17"/>
      <c r="EO366" s="17"/>
      <c r="EP366" s="17"/>
      <c r="EQ366" s="17"/>
      <c r="ER366" s="17"/>
      <c r="ES366" s="17"/>
      <c r="ET366" s="17"/>
      <c r="EU366" s="17"/>
      <c r="EV366" s="17"/>
      <c r="EW366" s="17"/>
      <c r="EX366" s="17"/>
      <c r="EY366" s="17"/>
      <c r="EZ366" s="17"/>
      <c r="FA366" s="17"/>
      <c r="FB366" s="17"/>
      <c r="FC366" s="17"/>
      <c r="FD366" s="17"/>
      <c r="FE366" s="17"/>
      <c r="FF366" s="17"/>
      <c r="FG366" s="17"/>
      <c r="FH366" s="17"/>
      <c r="FI366" s="17"/>
      <c r="FJ366" s="17"/>
      <c r="FK366" s="17"/>
      <c r="FL366" s="17"/>
      <c r="FM366" s="17"/>
      <c r="FN366" s="17"/>
      <c r="FO366" s="17"/>
      <c r="FP366" s="17"/>
      <c r="FQ366" s="17"/>
      <c r="FR366" s="17"/>
      <c r="FS366" s="17"/>
      <c r="FT366" s="17"/>
      <c r="FU366" s="17"/>
    </row>
    <row r="367" spans="1:177" ht="28.5" customHeight="1" x14ac:dyDescent="0.2">
      <c r="A367" s="572" t="s">
        <v>739</v>
      </c>
      <c r="B367" s="572"/>
      <c r="C367" s="572"/>
      <c r="D367" s="572"/>
      <c r="E367" s="572"/>
      <c r="F367" s="572"/>
      <c r="G367" s="572"/>
      <c r="H367" s="572"/>
      <c r="I367" s="572"/>
      <c r="J367" s="572"/>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c r="DY367" s="17"/>
      <c r="DZ367" s="17"/>
      <c r="EA367" s="17"/>
      <c r="EB367" s="17"/>
      <c r="EC367" s="17"/>
      <c r="ED367" s="17"/>
      <c r="EE367" s="17"/>
      <c r="EF367" s="17"/>
      <c r="EG367" s="17"/>
      <c r="EH367" s="17"/>
      <c r="EI367" s="17"/>
      <c r="EJ367" s="17"/>
      <c r="EK367" s="17"/>
      <c r="EL367" s="17"/>
      <c r="EM367" s="17"/>
      <c r="EN367" s="17"/>
      <c r="EO367" s="17"/>
      <c r="EP367" s="17"/>
      <c r="EQ367" s="17"/>
      <c r="ER367" s="17"/>
      <c r="ES367" s="17"/>
      <c r="ET367" s="17"/>
      <c r="EU367" s="17"/>
      <c r="EV367" s="17"/>
      <c r="EW367" s="17"/>
      <c r="EX367" s="17"/>
      <c r="EY367" s="17"/>
      <c r="EZ367" s="17"/>
      <c r="FA367" s="17"/>
      <c r="FB367" s="17"/>
      <c r="FC367" s="17"/>
      <c r="FD367" s="17"/>
      <c r="FE367" s="17"/>
      <c r="FF367" s="17"/>
      <c r="FG367" s="17"/>
      <c r="FH367" s="17"/>
      <c r="FI367" s="17"/>
      <c r="FJ367" s="17"/>
      <c r="FK367" s="17"/>
      <c r="FL367" s="17"/>
      <c r="FM367" s="17"/>
      <c r="FN367" s="17"/>
      <c r="FO367" s="17"/>
      <c r="FP367" s="17"/>
      <c r="FQ367" s="17"/>
      <c r="FR367" s="17"/>
      <c r="FS367" s="17"/>
      <c r="FT367" s="17"/>
      <c r="FU367" s="17"/>
    </row>
    <row r="368" spans="1:177" ht="15" x14ac:dyDescent="0.2">
      <c r="A368" s="6" t="s">
        <v>508</v>
      </c>
      <c r="B368" s="586" t="s">
        <v>411</v>
      </c>
      <c r="C368" s="586"/>
      <c r="D368" s="586"/>
      <c r="E368" s="586"/>
      <c r="F368" s="586"/>
      <c r="G368" s="586"/>
      <c r="H368" s="586"/>
      <c r="I368" s="586"/>
      <c r="J368" s="586"/>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c r="DR368" s="17"/>
      <c r="DS368" s="17"/>
      <c r="DT368" s="17"/>
      <c r="DU368" s="17"/>
      <c r="DV368" s="17"/>
      <c r="DW368" s="17"/>
      <c r="DX368" s="17"/>
      <c r="DY368" s="17"/>
      <c r="DZ368" s="17"/>
      <c r="EA368" s="17"/>
      <c r="EB368" s="17"/>
      <c r="EC368" s="17"/>
      <c r="ED368" s="17"/>
      <c r="EE368" s="17"/>
      <c r="EF368" s="17"/>
      <c r="EG368" s="17"/>
      <c r="EH368" s="17"/>
      <c r="EI368" s="17"/>
      <c r="EJ368" s="17"/>
      <c r="EK368" s="17"/>
      <c r="EL368" s="17"/>
      <c r="EM368" s="17"/>
      <c r="EN368" s="17"/>
      <c r="EO368" s="17"/>
      <c r="EP368" s="17"/>
      <c r="EQ368" s="17"/>
      <c r="ER368" s="17"/>
      <c r="ES368" s="17"/>
      <c r="ET368" s="17"/>
      <c r="EU368" s="17"/>
      <c r="EV368" s="17"/>
      <c r="EW368" s="17"/>
      <c r="EX368" s="17"/>
      <c r="EY368" s="17"/>
      <c r="EZ368" s="17"/>
      <c r="FA368" s="17"/>
      <c r="FB368" s="17"/>
      <c r="FC368" s="17"/>
      <c r="FD368" s="17"/>
      <c r="FE368" s="17"/>
      <c r="FF368" s="17"/>
      <c r="FG368" s="17"/>
      <c r="FH368" s="17"/>
      <c r="FI368" s="17"/>
      <c r="FJ368" s="17"/>
      <c r="FK368" s="17"/>
      <c r="FL368" s="17"/>
      <c r="FM368" s="17"/>
      <c r="FN368" s="17"/>
      <c r="FO368" s="17"/>
      <c r="FP368" s="17"/>
      <c r="FQ368" s="17"/>
      <c r="FR368" s="17"/>
      <c r="FS368" s="17"/>
      <c r="FT368" s="17"/>
      <c r="FU368" s="17"/>
    </row>
    <row r="369" spans="1:177" ht="15.75" thickBot="1" x14ac:dyDescent="0.25">
      <c r="A369" s="6"/>
      <c r="B369" s="360"/>
      <c r="C369" s="360"/>
      <c r="D369" s="360"/>
      <c r="E369" s="360"/>
      <c r="F369" s="360"/>
      <c r="G369" s="360"/>
      <c r="H369" s="360"/>
      <c r="I369" s="360"/>
      <c r="J369" s="360"/>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c r="DR369" s="17"/>
      <c r="DS369" s="17"/>
      <c r="DT369" s="17"/>
      <c r="DU369" s="17"/>
      <c r="DV369" s="17"/>
      <c r="DW369" s="17"/>
      <c r="DX369" s="17"/>
      <c r="DY369" s="17"/>
      <c r="DZ369" s="17"/>
      <c r="EA369" s="17"/>
      <c r="EB369" s="17"/>
      <c r="EC369" s="17"/>
      <c r="ED369" s="17"/>
      <c r="EE369" s="17"/>
      <c r="EF369" s="17"/>
      <c r="EG369" s="17"/>
      <c r="EH369" s="17"/>
      <c r="EI369" s="17"/>
      <c r="EJ369" s="17"/>
      <c r="EK369" s="17"/>
      <c r="EL369" s="17"/>
      <c r="EM369" s="17"/>
      <c r="EN369" s="17"/>
      <c r="EO369" s="17"/>
      <c r="EP369" s="17"/>
      <c r="EQ369" s="17"/>
      <c r="ER369" s="17"/>
      <c r="ES369" s="17"/>
      <c r="ET369" s="17"/>
      <c r="EU369" s="17"/>
      <c r="EV369" s="17"/>
      <c r="EW369" s="17"/>
      <c r="EX369" s="17"/>
      <c r="EY369" s="17"/>
      <c r="EZ369" s="17"/>
      <c r="FA369" s="17"/>
      <c r="FB369" s="17"/>
      <c r="FC369" s="17"/>
      <c r="FD369" s="17"/>
      <c r="FE369" s="17"/>
      <c r="FF369" s="17"/>
      <c r="FG369" s="17"/>
      <c r="FH369" s="17"/>
      <c r="FI369" s="17"/>
      <c r="FJ369" s="17"/>
      <c r="FK369" s="17"/>
      <c r="FL369" s="17"/>
      <c r="FM369" s="17"/>
      <c r="FN369" s="17"/>
      <c r="FO369" s="17"/>
      <c r="FP369" s="17"/>
      <c r="FQ369" s="17"/>
      <c r="FR369" s="17"/>
      <c r="FS369" s="17"/>
      <c r="FT369" s="17"/>
      <c r="FU369" s="17"/>
    </row>
    <row r="370" spans="1:177" ht="38.25" customHeight="1" thickTop="1" thickBot="1" x14ac:dyDescent="0.25">
      <c r="A370" s="789" t="s">
        <v>350</v>
      </c>
      <c r="B370" s="751"/>
      <c r="C370" s="506" t="s">
        <v>349</v>
      </c>
      <c r="D370" s="790"/>
      <c r="E370" s="667" t="s">
        <v>347</v>
      </c>
      <c r="F370" s="425"/>
      <c r="G370" s="790"/>
      <c r="H370" s="429" t="s">
        <v>348</v>
      </c>
      <c r="I370" s="429"/>
      <c r="J370" s="430"/>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c r="DR370" s="17"/>
      <c r="DS370" s="17"/>
      <c r="DT370" s="17"/>
      <c r="DU370" s="17"/>
      <c r="DV370" s="17"/>
      <c r="DW370" s="17"/>
      <c r="DX370" s="17"/>
      <c r="DY370" s="17"/>
      <c r="DZ370" s="17"/>
      <c r="EA370" s="17"/>
      <c r="EB370" s="17"/>
      <c r="EC370" s="17"/>
      <c r="ED370" s="17"/>
      <c r="EE370" s="17"/>
      <c r="EF370" s="17"/>
      <c r="EG370" s="17"/>
      <c r="EH370" s="17"/>
      <c r="EI370" s="17"/>
      <c r="EJ370" s="17"/>
      <c r="EK370" s="17"/>
      <c r="EL370" s="17"/>
      <c r="EM370" s="17"/>
      <c r="EN370" s="17"/>
      <c r="EO370" s="17"/>
      <c r="EP370" s="17"/>
      <c r="EQ370" s="17"/>
      <c r="ER370" s="17"/>
      <c r="ES370" s="17"/>
      <c r="ET370" s="17"/>
      <c r="EU370" s="17"/>
      <c r="EV370" s="17"/>
      <c r="EW370" s="17"/>
      <c r="EX370" s="17"/>
      <c r="EY370" s="17"/>
      <c r="EZ370" s="17"/>
      <c r="FA370" s="17"/>
      <c r="FB370" s="17"/>
      <c r="FC370" s="17"/>
      <c r="FD370" s="17"/>
      <c r="FE370" s="17"/>
      <c r="FF370" s="17"/>
      <c r="FG370" s="17"/>
      <c r="FH370" s="17"/>
      <c r="FI370" s="17"/>
      <c r="FJ370" s="17"/>
      <c r="FK370" s="17"/>
      <c r="FL370" s="17"/>
      <c r="FM370" s="17"/>
      <c r="FN370" s="17"/>
      <c r="FO370" s="17"/>
      <c r="FP370" s="17"/>
      <c r="FQ370" s="17"/>
      <c r="FR370" s="17"/>
      <c r="FS370" s="17"/>
      <c r="FT370" s="17"/>
      <c r="FU370" s="17"/>
    </row>
    <row r="371" spans="1:177" ht="15.75" thickTop="1" x14ac:dyDescent="0.2">
      <c r="A371" s="791"/>
      <c r="B371" s="792"/>
      <c r="C371" s="793"/>
      <c r="D371" s="794"/>
      <c r="E371" s="795"/>
      <c r="F371" s="796"/>
      <c r="G371" s="797"/>
      <c r="H371" s="798"/>
      <c r="I371" s="798"/>
      <c r="J371" s="799"/>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H371" s="17"/>
      <c r="CI371" s="17"/>
      <c r="CJ371" s="17"/>
      <c r="CK371" s="17"/>
      <c r="CL371" s="17"/>
      <c r="CM371" s="17"/>
      <c r="CN371" s="17"/>
      <c r="CO371" s="17"/>
      <c r="CP371" s="17"/>
      <c r="CQ371" s="17"/>
      <c r="CR371" s="17"/>
      <c r="CS371" s="17"/>
      <c r="CT371" s="17"/>
      <c r="CU371" s="17"/>
      <c r="CV371" s="17"/>
      <c r="CW371" s="17"/>
      <c r="CX371" s="17"/>
      <c r="CY371" s="17"/>
      <c r="CZ371" s="17"/>
      <c r="DA371" s="17"/>
      <c r="DB371" s="17"/>
      <c r="DC371" s="17"/>
      <c r="DD371" s="17"/>
      <c r="DE371" s="17"/>
      <c r="DF371" s="17"/>
      <c r="DG371" s="17"/>
      <c r="DH371" s="17"/>
      <c r="DI371" s="17"/>
      <c r="DJ371" s="17"/>
      <c r="DK371" s="17"/>
      <c r="DL371" s="17"/>
      <c r="DM371" s="17"/>
      <c r="DN371" s="17"/>
      <c r="DO371" s="17"/>
      <c r="DP371" s="17"/>
      <c r="DQ371" s="17"/>
      <c r="DR371" s="17"/>
      <c r="DS371" s="17"/>
      <c r="DT371" s="17"/>
      <c r="DU371" s="17"/>
      <c r="DV371" s="17"/>
      <c r="DW371" s="17"/>
      <c r="DX371" s="17"/>
      <c r="DY371" s="17"/>
      <c r="DZ371" s="17"/>
      <c r="EA371" s="17"/>
      <c r="EB371" s="17"/>
      <c r="EC371" s="17"/>
      <c r="ED371" s="17"/>
      <c r="EE371" s="17"/>
      <c r="EF371" s="17"/>
      <c r="EG371" s="17"/>
      <c r="EH371" s="17"/>
      <c r="EI371" s="17"/>
      <c r="EJ371" s="17"/>
      <c r="EK371" s="17"/>
      <c r="EL371" s="17"/>
      <c r="EM371" s="17"/>
      <c r="EN371" s="17"/>
      <c r="EO371" s="17"/>
      <c r="EP371" s="17"/>
      <c r="EQ371" s="17"/>
      <c r="ER371" s="17"/>
      <c r="ES371" s="17"/>
      <c r="ET371" s="17"/>
      <c r="EU371" s="17"/>
      <c r="EV371" s="17"/>
      <c r="EW371" s="17"/>
      <c r="EX371" s="17"/>
      <c r="EY371" s="17"/>
      <c r="EZ371" s="17"/>
      <c r="FA371" s="17"/>
      <c r="FB371" s="17"/>
      <c r="FC371" s="17"/>
      <c r="FD371" s="17"/>
      <c r="FE371" s="17"/>
      <c r="FF371" s="17"/>
      <c r="FG371" s="17"/>
      <c r="FH371" s="17"/>
      <c r="FI371" s="17"/>
      <c r="FJ371" s="17"/>
      <c r="FK371" s="17"/>
      <c r="FL371" s="17"/>
      <c r="FM371" s="17"/>
      <c r="FN371" s="17"/>
      <c r="FO371" s="17"/>
      <c r="FP371" s="17"/>
      <c r="FQ371" s="17"/>
      <c r="FR371" s="17"/>
      <c r="FS371" s="17"/>
      <c r="FT371" s="17"/>
      <c r="FU371" s="17"/>
    </row>
    <row r="372" spans="1:177" ht="15" x14ac:dyDescent="0.2">
      <c r="A372" s="771"/>
      <c r="B372" s="772"/>
      <c r="C372" s="773"/>
      <c r="D372" s="774"/>
      <c r="E372" s="775"/>
      <c r="F372" s="776"/>
      <c r="G372" s="777"/>
      <c r="H372" s="778"/>
      <c r="I372" s="778"/>
      <c r="J372" s="779"/>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H372" s="17"/>
      <c r="CI372" s="17"/>
      <c r="CJ372" s="17"/>
      <c r="CK372" s="17"/>
      <c r="CL372" s="17"/>
      <c r="CM372" s="17"/>
      <c r="CN372" s="17"/>
      <c r="CO372" s="17"/>
      <c r="CP372" s="17"/>
      <c r="CQ372" s="17"/>
      <c r="CR372" s="17"/>
      <c r="CS372" s="17"/>
      <c r="CT372" s="17"/>
      <c r="CU372" s="17"/>
      <c r="CV372" s="17"/>
      <c r="CW372" s="17"/>
      <c r="CX372" s="17"/>
      <c r="CY372" s="17"/>
      <c r="CZ372" s="17"/>
      <c r="DA372" s="17"/>
      <c r="DB372" s="17"/>
      <c r="DC372" s="17"/>
      <c r="DD372" s="17"/>
      <c r="DE372" s="17"/>
      <c r="DF372" s="17"/>
      <c r="DG372" s="17"/>
      <c r="DH372" s="17"/>
      <c r="DI372" s="17"/>
      <c r="DJ372" s="17"/>
      <c r="DK372" s="17"/>
      <c r="DL372" s="17"/>
      <c r="DM372" s="17"/>
      <c r="DN372" s="17"/>
      <c r="DO372" s="17"/>
      <c r="DP372" s="17"/>
      <c r="DQ372" s="17"/>
      <c r="DR372" s="17"/>
      <c r="DS372" s="17"/>
      <c r="DT372" s="17"/>
      <c r="DU372" s="17"/>
      <c r="DV372" s="17"/>
      <c r="DW372" s="17"/>
      <c r="DX372" s="17"/>
      <c r="DY372" s="17"/>
      <c r="DZ372" s="17"/>
      <c r="EA372" s="17"/>
      <c r="EB372" s="17"/>
      <c r="EC372" s="17"/>
      <c r="ED372" s="17"/>
      <c r="EE372" s="17"/>
      <c r="EF372" s="17"/>
      <c r="EG372" s="17"/>
      <c r="EH372" s="17"/>
      <c r="EI372" s="17"/>
      <c r="EJ372" s="17"/>
      <c r="EK372" s="17"/>
      <c r="EL372" s="17"/>
      <c r="EM372" s="17"/>
      <c r="EN372" s="17"/>
      <c r="EO372" s="17"/>
      <c r="EP372" s="17"/>
      <c r="EQ372" s="17"/>
      <c r="ER372" s="17"/>
      <c r="ES372" s="17"/>
      <c r="ET372" s="17"/>
      <c r="EU372" s="17"/>
      <c r="EV372" s="17"/>
      <c r="EW372" s="17"/>
      <c r="EX372" s="17"/>
      <c r="EY372" s="17"/>
      <c r="EZ372" s="17"/>
      <c r="FA372" s="17"/>
      <c r="FB372" s="17"/>
      <c r="FC372" s="17"/>
      <c r="FD372" s="17"/>
      <c r="FE372" s="17"/>
      <c r="FF372" s="17"/>
      <c r="FG372" s="17"/>
      <c r="FH372" s="17"/>
      <c r="FI372" s="17"/>
      <c r="FJ372" s="17"/>
      <c r="FK372" s="17"/>
      <c r="FL372" s="17"/>
      <c r="FM372" s="17"/>
      <c r="FN372" s="17"/>
      <c r="FO372" s="17"/>
      <c r="FP372" s="17"/>
      <c r="FQ372" s="17"/>
      <c r="FR372" s="17"/>
      <c r="FS372" s="17"/>
      <c r="FT372" s="17"/>
      <c r="FU372" s="17"/>
    </row>
    <row r="373" spans="1:177" ht="15.75" thickBot="1" x14ac:dyDescent="0.25">
      <c r="A373" s="780"/>
      <c r="B373" s="781"/>
      <c r="C373" s="782"/>
      <c r="D373" s="783"/>
      <c r="E373" s="784"/>
      <c r="F373" s="785"/>
      <c r="G373" s="786"/>
      <c r="H373" s="787"/>
      <c r="I373" s="787"/>
      <c r="J373" s="788"/>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c r="DK373" s="17"/>
      <c r="DL373" s="17"/>
      <c r="DM373" s="17"/>
      <c r="DN373" s="17"/>
      <c r="DO373" s="17"/>
      <c r="DP373" s="17"/>
      <c r="DQ373" s="17"/>
      <c r="DR373" s="17"/>
      <c r="DS373" s="17"/>
      <c r="DT373" s="17"/>
      <c r="DU373" s="17"/>
      <c r="DV373" s="17"/>
      <c r="DW373" s="17"/>
      <c r="DX373" s="17"/>
      <c r="DY373" s="17"/>
      <c r="DZ373" s="17"/>
      <c r="EA373" s="17"/>
      <c r="EB373" s="17"/>
      <c r="EC373" s="17"/>
      <c r="ED373" s="17"/>
      <c r="EE373" s="17"/>
      <c r="EF373" s="17"/>
      <c r="EG373" s="17"/>
      <c r="EH373" s="17"/>
      <c r="EI373" s="17"/>
      <c r="EJ373" s="17"/>
      <c r="EK373" s="17"/>
      <c r="EL373" s="17"/>
      <c r="EM373" s="17"/>
      <c r="EN373" s="17"/>
      <c r="EO373" s="17"/>
      <c r="EP373" s="17"/>
      <c r="EQ373" s="17"/>
      <c r="ER373" s="17"/>
      <c r="ES373" s="17"/>
      <c r="ET373" s="17"/>
      <c r="EU373" s="17"/>
      <c r="EV373" s="17"/>
      <c r="EW373" s="17"/>
      <c r="EX373" s="17"/>
      <c r="EY373" s="17"/>
      <c r="EZ373" s="17"/>
      <c r="FA373" s="17"/>
      <c r="FB373" s="17"/>
      <c r="FC373" s="17"/>
      <c r="FD373" s="17"/>
      <c r="FE373" s="17"/>
      <c r="FF373" s="17"/>
      <c r="FG373" s="17"/>
      <c r="FH373" s="17"/>
      <c r="FI373" s="17"/>
      <c r="FJ373" s="17"/>
      <c r="FK373" s="17"/>
      <c r="FL373" s="17"/>
      <c r="FM373" s="17"/>
      <c r="FN373" s="17"/>
      <c r="FO373" s="17"/>
      <c r="FP373" s="17"/>
      <c r="FQ373" s="17"/>
      <c r="FR373" s="17"/>
      <c r="FS373" s="17"/>
      <c r="FT373" s="17"/>
      <c r="FU373" s="17"/>
    </row>
    <row r="374" spans="1:177" ht="14.25" customHeight="1" thickTop="1" x14ac:dyDescent="0.2">
      <c r="A374" s="40"/>
      <c r="B374" s="40"/>
      <c r="C374" s="41"/>
      <c r="D374" s="41"/>
      <c r="E374" s="42"/>
      <c r="F374" s="42"/>
      <c r="G374" s="42"/>
      <c r="H374" s="42"/>
      <c r="I374" s="42"/>
      <c r="J374" s="42"/>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H374" s="17"/>
      <c r="CI374" s="17"/>
      <c r="CJ374" s="17"/>
      <c r="CK374" s="17"/>
      <c r="CL374" s="17"/>
      <c r="CM374" s="17"/>
      <c r="CN374" s="17"/>
      <c r="CO374" s="17"/>
      <c r="CP374" s="17"/>
      <c r="CQ374" s="17"/>
      <c r="CR374" s="17"/>
      <c r="CS374" s="17"/>
      <c r="CT374" s="17"/>
      <c r="CU374" s="17"/>
      <c r="CV374" s="17"/>
      <c r="CW374" s="17"/>
      <c r="CX374" s="17"/>
      <c r="CY374" s="17"/>
      <c r="CZ374" s="17"/>
      <c r="DA374" s="17"/>
      <c r="DB374" s="17"/>
      <c r="DC374" s="17"/>
      <c r="DD374" s="17"/>
      <c r="DE374" s="17"/>
      <c r="DF374" s="17"/>
      <c r="DG374" s="17"/>
      <c r="DH374" s="17"/>
      <c r="DI374" s="17"/>
      <c r="DJ374" s="17"/>
      <c r="DK374" s="17"/>
      <c r="DL374" s="17"/>
      <c r="DM374" s="17"/>
      <c r="DN374" s="17"/>
      <c r="DO374" s="17"/>
      <c r="DP374" s="17"/>
      <c r="DQ374" s="17"/>
      <c r="DR374" s="17"/>
      <c r="DS374" s="17"/>
      <c r="DT374" s="17"/>
      <c r="DU374" s="17"/>
      <c r="DV374" s="17"/>
      <c r="DW374" s="17"/>
      <c r="DX374" s="17"/>
      <c r="DY374" s="17"/>
      <c r="DZ374" s="17"/>
      <c r="EA374" s="17"/>
      <c r="EB374" s="17"/>
      <c r="EC374" s="17"/>
      <c r="ED374" s="17"/>
      <c r="EE374" s="17"/>
      <c r="EF374" s="17"/>
      <c r="EG374" s="17"/>
      <c r="EH374" s="17"/>
      <c r="EI374" s="17"/>
      <c r="EJ374" s="17"/>
      <c r="EK374" s="17"/>
      <c r="EL374" s="17"/>
      <c r="EM374" s="17"/>
      <c r="EN374" s="17"/>
      <c r="EO374" s="17"/>
      <c r="EP374" s="17"/>
      <c r="EQ374" s="17"/>
      <c r="ER374" s="17"/>
      <c r="ES374" s="17"/>
      <c r="ET374" s="17"/>
      <c r="EU374" s="17"/>
      <c r="EV374" s="17"/>
      <c r="EW374" s="17"/>
      <c r="EX374" s="17"/>
      <c r="EY374" s="17"/>
      <c r="EZ374" s="17"/>
      <c r="FA374" s="17"/>
      <c r="FB374" s="17"/>
      <c r="FC374" s="17"/>
      <c r="FD374" s="17"/>
      <c r="FE374" s="17"/>
      <c r="FF374" s="17"/>
      <c r="FG374" s="17"/>
      <c r="FH374" s="17"/>
      <c r="FI374" s="17"/>
      <c r="FJ374" s="17"/>
      <c r="FK374" s="17"/>
      <c r="FL374" s="17"/>
      <c r="FM374" s="17"/>
      <c r="FN374" s="17"/>
      <c r="FO374" s="17"/>
      <c r="FP374" s="17"/>
      <c r="FQ374" s="17"/>
      <c r="FR374" s="17"/>
      <c r="FS374" s="17"/>
      <c r="FT374" s="17"/>
      <c r="FU374" s="17"/>
    </row>
    <row r="375" spans="1:177" ht="15" x14ac:dyDescent="0.2">
      <c r="A375" s="753" t="s">
        <v>605</v>
      </c>
      <c r="B375" s="753"/>
      <c r="C375" s="753"/>
      <c r="D375" s="753"/>
      <c r="E375" s="753"/>
      <c r="F375" s="753"/>
      <c r="G375" s="753"/>
      <c r="H375" s="753"/>
      <c r="I375" s="753"/>
      <c r="J375" s="753"/>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H375" s="17"/>
      <c r="CI375" s="17"/>
      <c r="CJ375" s="17"/>
      <c r="CK375" s="17"/>
      <c r="CL375" s="17"/>
      <c r="CM375" s="17"/>
      <c r="CN375" s="17"/>
      <c r="CO375" s="17"/>
      <c r="CP375" s="17"/>
      <c r="CQ375" s="17"/>
      <c r="CR375" s="17"/>
      <c r="CS375" s="17"/>
      <c r="CT375" s="17"/>
      <c r="CU375" s="17"/>
      <c r="CV375" s="17"/>
      <c r="CW375" s="17"/>
      <c r="CX375" s="17"/>
      <c r="CY375" s="17"/>
      <c r="CZ375" s="17"/>
      <c r="DA375" s="17"/>
      <c r="DB375" s="17"/>
      <c r="DC375" s="17"/>
      <c r="DD375" s="17"/>
      <c r="DE375" s="17"/>
      <c r="DF375" s="17"/>
      <c r="DG375" s="17"/>
      <c r="DH375" s="17"/>
      <c r="DI375" s="17"/>
      <c r="DJ375" s="17"/>
      <c r="DK375" s="17"/>
      <c r="DL375" s="17"/>
      <c r="DM375" s="17"/>
      <c r="DN375" s="17"/>
      <c r="DO375" s="17"/>
      <c r="DP375" s="17"/>
      <c r="DQ375" s="17"/>
      <c r="DR375" s="17"/>
      <c r="DS375" s="17"/>
      <c r="DT375" s="17"/>
      <c r="DU375" s="17"/>
      <c r="DV375" s="17"/>
      <c r="DW375" s="17"/>
      <c r="DX375" s="17"/>
      <c r="DY375" s="17"/>
      <c r="DZ375" s="17"/>
      <c r="EA375" s="17"/>
      <c r="EB375" s="17"/>
      <c r="EC375" s="17"/>
      <c r="ED375" s="17"/>
      <c r="EE375" s="17"/>
      <c r="EF375" s="17"/>
      <c r="EG375" s="17"/>
      <c r="EH375" s="17"/>
      <c r="EI375" s="17"/>
      <c r="EJ375" s="17"/>
      <c r="EK375" s="17"/>
      <c r="EL375" s="17"/>
      <c r="EM375" s="17"/>
      <c r="EN375" s="17"/>
      <c r="EO375" s="17"/>
      <c r="EP375" s="17"/>
      <c r="EQ375" s="17"/>
      <c r="ER375" s="17"/>
      <c r="ES375" s="17"/>
      <c r="ET375" s="17"/>
      <c r="EU375" s="17"/>
      <c r="EV375" s="17"/>
      <c r="EW375" s="17"/>
      <c r="EX375" s="17"/>
      <c r="EY375" s="17"/>
      <c r="EZ375" s="17"/>
      <c r="FA375" s="17"/>
      <c r="FB375" s="17"/>
      <c r="FC375" s="17"/>
      <c r="FD375" s="17"/>
      <c r="FE375" s="17"/>
      <c r="FF375" s="17"/>
      <c r="FG375" s="17"/>
      <c r="FH375" s="17"/>
      <c r="FI375" s="17"/>
      <c r="FJ375" s="17"/>
      <c r="FK375" s="17"/>
      <c r="FL375" s="17"/>
      <c r="FM375" s="17"/>
      <c r="FN375" s="17"/>
      <c r="FO375" s="17"/>
      <c r="FP375" s="17"/>
      <c r="FQ375" s="17"/>
      <c r="FR375" s="17"/>
      <c r="FS375" s="17"/>
      <c r="FT375" s="17"/>
      <c r="FU375" s="17"/>
    </row>
    <row r="376" spans="1:177" ht="15.75" customHeight="1" x14ac:dyDescent="0.2">
      <c r="A376" s="306" t="s">
        <v>509</v>
      </c>
      <c r="B376" s="753" t="s">
        <v>359</v>
      </c>
      <c r="C376" s="753"/>
      <c r="D376" s="753"/>
      <c r="E376" s="753"/>
      <c r="F376" s="753"/>
      <c r="G376" s="753"/>
      <c r="H376" s="753"/>
      <c r="I376" s="753"/>
      <c r="J376" s="753"/>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H376" s="17"/>
      <c r="CI376" s="17"/>
      <c r="CJ376" s="17"/>
      <c r="CK376" s="17"/>
      <c r="CL376" s="17"/>
      <c r="CM376" s="17"/>
      <c r="CN376" s="17"/>
      <c r="CO376" s="17"/>
      <c r="CP376" s="17"/>
      <c r="CQ376" s="17"/>
      <c r="CR376" s="17"/>
      <c r="CS376" s="17"/>
      <c r="CT376" s="17"/>
      <c r="CU376" s="17"/>
      <c r="CV376" s="17"/>
      <c r="CW376" s="17"/>
      <c r="CX376" s="17"/>
      <c r="CY376" s="17"/>
      <c r="CZ376" s="17"/>
      <c r="DA376" s="17"/>
      <c r="DB376" s="17"/>
      <c r="DC376" s="17"/>
      <c r="DD376" s="17"/>
      <c r="DE376" s="17"/>
      <c r="DF376" s="17"/>
      <c r="DG376" s="17"/>
      <c r="DH376" s="17"/>
      <c r="DI376" s="17"/>
      <c r="DJ376" s="17"/>
      <c r="DK376" s="17"/>
      <c r="DL376" s="17"/>
      <c r="DM376" s="17"/>
      <c r="DN376" s="17"/>
      <c r="DO376" s="17"/>
      <c r="DP376" s="17"/>
      <c r="DQ376" s="17"/>
      <c r="DR376" s="17"/>
      <c r="DS376" s="17"/>
      <c r="DT376" s="17"/>
      <c r="DU376" s="17"/>
      <c r="DV376" s="17"/>
      <c r="DW376" s="17"/>
      <c r="DX376" s="17"/>
      <c r="DY376" s="17"/>
      <c r="DZ376" s="17"/>
      <c r="EA376" s="17"/>
      <c r="EB376" s="17"/>
      <c r="EC376" s="17"/>
      <c r="ED376" s="17"/>
      <c r="EE376" s="17"/>
      <c r="EF376" s="17"/>
      <c r="EG376" s="17"/>
      <c r="EH376" s="17"/>
      <c r="EI376" s="17"/>
      <c r="EJ376" s="17"/>
      <c r="EK376" s="17"/>
      <c r="EL376" s="17"/>
      <c r="EM376" s="17"/>
      <c r="EN376" s="17"/>
      <c r="EO376" s="17"/>
      <c r="EP376" s="17"/>
      <c r="EQ376" s="17"/>
      <c r="ER376" s="17"/>
      <c r="ES376" s="17"/>
      <c r="ET376" s="17"/>
      <c r="EU376" s="17"/>
      <c r="EV376" s="17"/>
      <c r="EW376" s="17"/>
      <c r="EX376" s="17"/>
      <c r="EY376" s="17"/>
      <c r="EZ376" s="17"/>
      <c r="FA376" s="17"/>
      <c r="FB376" s="17"/>
      <c r="FC376" s="17"/>
      <c r="FD376" s="17"/>
      <c r="FE376" s="17"/>
      <c r="FF376" s="17"/>
      <c r="FG376" s="17"/>
      <c r="FH376" s="17"/>
      <c r="FI376" s="17"/>
      <c r="FJ376" s="17"/>
      <c r="FK376" s="17"/>
      <c r="FL376" s="17"/>
      <c r="FM376" s="17"/>
      <c r="FN376" s="17"/>
      <c r="FO376" s="17"/>
      <c r="FP376" s="17"/>
      <c r="FQ376" s="17"/>
      <c r="FR376" s="17"/>
      <c r="FS376" s="17"/>
      <c r="FT376" s="17"/>
      <c r="FU376" s="17"/>
    </row>
    <row r="377" spans="1:177" ht="15.75" customHeight="1" thickBot="1" x14ac:dyDescent="0.25">
      <c r="A377" s="306"/>
      <c r="B377" s="306"/>
      <c r="C377" s="306"/>
      <c r="D377" s="306"/>
      <c r="E377" s="306"/>
      <c r="F377" s="306"/>
      <c r="G377" s="306"/>
      <c r="H377" s="306"/>
      <c r="I377" s="306"/>
      <c r="J377" s="306"/>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c r="DR377" s="17"/>
      <c r="DS377" s="17"/>
      <c r="DT377" s="17"/>
      <c r="DU377" s="17"/>
      <c r="DV377" s="17"/>
      <c r="DW377" s="17"/>
      <c r="DX377" s="17"/>
      <c r="DY377" s="17"/>
      <c r="DZ377" s="17"/>
      <c r="EA377" s="17"/>
      <c r="EB377" s="17"/>
      <c r="EC377" s="17"/>
      <c r="ED377" s="17"/>
      <c r="EE377" s="17"/>
      <c r="EF377" s="17"/>
      <c r="EG377" s="17"/>
      <c r="EH377" s="17"/>
      <c r="EI377" s="17"/>
      <c r="EJ377" s="17"/>
      <c r="EK377" s="17"/>
      <c r="EL377" s="17"/>
      <c r="EM377" s="17"/>
      <c r="EN377" s="17"/>
      <c r="EO377" s="17"/>
      <c r="EP377" s="17"/>
      <c r="EQ377" s="17"/>
      <c r="ER377" s="17"/>
      <c r="ES377" s="17"/>
      <c r="ET377" s="17"/>
      <c r="EU377" s="17"/>
      <c r="EV377" s="17"/>
      <c r="EW377" s="17"/>
      <c r="EX377" s="17"/>
      <c r="EY377" s="17"/>
      <c r="EZ377" s="17"/>
      <c r="FA377" s="17"/>
      <c r="FB377" s="17"/>
      <c r="FC377" s="17"/>
      <c r="FD377" s="17"/>
      <c r="FE377" s="17"/>
      <c r="FF377" s="17"/>
      <c r="FG377" s="17"/>
      <c r="FH377" s="17"/>
      <c r="FI377" s="17"/>
      <c r="FJ377" s="17"/>
      <c r="FK377" s="17"/>
      <c r="FL377" s="17"/>
      <c r="FM377" s="17"/>
      <c r="FN377" s="17"/>
      <c r="FO377" s="17"/>
      <c r="FP377" s="17"/>
      <c r="FQ377" s="17"/>
      <c r="FR377" s="17"/>
      <c r="FS377" s="17"/>
      <c r="FT377" s="17"/>
      <c r="FU377" s="17"/>
    </row>
    <row r="378" spans="1:177" ht="16.5" thickTop="1" thickBot="1" x14ac:dyDescent="0.25">
      <c r="A378" s="754" t="s">
        <v>360</v>
      </c>
      <c r="B378" s="755"/>
      <c r="C378" s="755" t="s">
        <v>5</v>
      </c>
      <c r="D378" s="755"/>
      <c r="E378" s="755"/>
      <c r="F378" s="755"/>
      <c r="G378" s="755"/>
      <c r="H378" s="755"/>
      <c r="I378" s="755"/>
      <c r="J378" s="760"/>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c r="DR378" s="17"/>
      <c r="DS378" s="17"/>
      <c r="DT378" s="17"/>
      <c r="DU378" s="17"/>
      <c r="DV378" s="17"/>
      <c r="DW378" s="17"/>
      <c r="DX378" s="17"/>
      <c r="DY378" s="17"/>
      <c r="DZ378" s="17"/>
      <c r="EA378" s="17"/>
      <c r="EB378" s="17"/>
      <c r="EC378" s="17"/>
      <c r="ED378" s="17"/>
      <c r="EE378" s="17"/>
      <c r="EF378" s="17"/>
      <c r="EG378" s="17"/>
      <c r="EH378" s="17"/>
      <c r="EI378" s="17"/>
      <c r="EJ378" s="17"/>
      <c r="EK378" s="17"/>
      <c r="EL378" s="17"/>
      <c r="EM378" s="17"/>
      <c r="EN378" s="17"/>
      <c r="EO378" s="17"/>
      <c r="EP378" s="17"/>
      <c r="EQ378" s="17"/>
      <c r="ER378" s="17"/>
      <c r="ES378" s="17"/>
      <c r="ET378" s="17"/>
      <c r="EU378" s="17"/>
      <c r="EV378" s="17"/>
      <c r="EW378" s="17"/>
      <c r="EX378" s="17"/>
      <c r="EY378" s="17"/>
      <c r="EZ378" s="17"/>
      <c r="FA378" s="17"/>
      <c r="FB378" s="17"/>
      <c r="FC378" s="17"/>
      <c r="FD378" s="17"/>
      <c r="FE378" s="17"/>
      <c r="FF378" s="17"/>
      <c r="FG378" s="17"/>
      <c r="FH378" s="17"/>
      <c r="FI378" s="17"/>
      <c r="FJ378" s="17"/>
      <c r="FK378" s="17"/>
      <c r="FL378" s="17"/>
      <c r="FM378" s="17"/>
      <c r="FN378" s="17"/>
      <c r="FO378" s="17"/>
      <c r="FP378" s="17"/>
      <c r="FQ378" s="17"/>
      <c r="FR378" s="17"/>
      <c r="FS378" s="17"/>
      <c r="FT378" s="17"/>
      <c r="FU378" s="17"/>
    </row>
    <row r="379" spans="1:177" ht="15.75" customHeight="1" thickBot="1" x14ac:dyDescent="0.25">
      <c r="A379" s="756"/>
      <c r="B379" s="757"/>
      <c r="C379" s="761" t="s">
        <v>363</v>
      </c>
      <c r="D379" s="762"/>
      <c r="E379" s="763" t="s">
        <v>361</v>
      </c>
      <c r="F379" s="764"/>
      <c r="G379" s="763" t="s">
        <v>362</v>
      </c>
      <c r="H379" s="767"/>
      <c r="I379" s="763" t="s">
        <v>87</v>
      </c>
      <c r="J379" s="769"/>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c r="EL379" s="17"/>
      <c r="EM379" s="17"/>
      <c r="EN379" s="17"/>
      <c r="EO379" s="17"/>
      <c r="EP379" s="17"/>
      <c r="EQ379" s="17"/>
      <c r="ER379" s="17"/>
      <c r="ES379" s="17"/>
      <c r="ET379" s="17"/>
      <c r="EU379" s="17"/>
      <c r="EV379" s="17"/>
      <c r="EW379" s="17"/>
      <c r="EX379" s="17"/>
      <c r="EY379" s="17"/>
      <c r="EZ379" s="17"/>
      <c r="FA379" s="17"/>
      <c r="FB379" s="17"/>
      <c r="FC379" s="17"/>
      <c r="FD379" s="17"/>
      <c r="FE379" s="17"/>
      <c r="FF379" s="17"/>
      <c r="FG379" s="17"/>
      <c r="FH379" s="17"/>
      <c r="FI379" s="17"/>
      <c r="FJ379" s="17"/>
      <c r="FK379" s="17"/>
      <c r="FL379" s="17"/>
      <c r="FM379" s="17"/>
      <c r="FN379" s="17"/>
      <c r="FO379" s="17"/>
      <c r="FP379" s="17"/>
      <c r="FQ379" s="17"/>
      <c r="FR379" s="17"/>
      <c r="FS379" s="17"/>
      <c r="FT379" s="17"/>
      <c r="FU379" s="17"/>
    </row>
    <row r="380" spans="1:177" ht="31.5" customHeight="1" thickBot="1" x14ac:dyDescent="0.25">
      <c r="A380" s="758"/>
      <c r="B380" s="759"/>
      <c r="C380" s="44" t="s">
        <v>364</v>
      </c>
      <c r="D380" s="334" t="s">
        <v>365</v>
      </c>
      <c r="E380" s="765"/>
      <c r="F380" s="766"/>
      <c r="G380" s="765"/>
      <c r="H380" s="768"/>
      <c r="I380" s="765"/>
      <c r="J380" s="770"/>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c r="CL380" s="17"/>
      <c r="CM380" s="17"/>
      <c r="CN380" s="17"/>
      <c r="CO380" s="17"/>
      <c r="CP380" s="17"/>
      <c r="CQ380" s="17"/>
      <c r="CR380" s="17"/>
      <c r="CS380" s="17"/>
      <c r="CT380" s="17"/>
      <c r="CU380" s="17"/>
      <c r="CV380" s="17"/>
      <c r="CW380" s="17"/>
      <c r="CX380" s="17"/>
      <c r="CY380" s="17"/>
      <c r="CZ380" s="17"/>
      <c r="DA380" s="17"/>
      <c r="DB380" s="17"/>
      <c r="DC380" s="17"/>
      <c r="DD380" s="17"/>
      <c r="DE380" s="17"/>
      <c r="DF380" s="17"/>
      <c r="DG380" s="17"/>
      <c r="DH380" s="17"/>
      <c r="DI380" s="17"/>
      <c r="DJ380" s="17"/>
      <c r="DK380" s="17"/>
      <c r="DL380" s="17"/>
      <c r="DM380" s="17"/>
      <c r="DN380" s="17"/>
      <c r="DO380" s="17"/>
      <c r="DP380" s="17"/>
      <c r="DQ380" s="17"/>
      <c r="DR380" s="17"/>
      <c r="DS380" s="17"/>
      <c r="DT380" s="17"/>
      <c r="DU380" s="17"/>
      <c r="DV380" s="17"/>
      <c r="DW380" s="17"/>
      <c r="DX380" s="17"/>
      <c r="DY380" s="17"/>
      <c r="DZ380" s="17"/>
      <c r="EA380" s="17"/>
      <c r="EB380" s="17"/>
      <c r="EC380" s="17"/>
      <c r="ED380" s="17"/>
      <c r="EE380" s="17"/>
      <c r="EF380" s="17"/>
      <c r="EG380" s="17"/>
      <c r="EH380" s="17"/>
      <c r="EI380" s="17"/>
      <c r="EJ380" s="17"/>
      <c r="EK380" s="17"/>
      <c r="EL380" s="17"/>
      <c r="EM380" s="17"/>
      <c r="EN380" s="17"/>
      <c r="EO380" s="17"/>
      <c r="EP380" s="17"/>
      <c r="EQ380" s="17"/>
      <c r="ER380" s="17"/>
      <c r="ES380" s="17"/>
      <c r="ET380" s="17"/>
      <c r="EU380" s="17"/>
      <c r="EV380" s="17"/>
      <c r="EW380" s="17"/>
      <c r="EX380" s="17"/>
      <c r="EY380" s="17"/>
      <c r="EZ380" s="17"/>
      <c r="FA380" s="17"/>
      <c r="FB380" s="17"/>
      <c r="FC380" s="17"/>
      <c r="FD380" s="17"/>
      <c r="FE380" s="17"/>
      <c r="FF380" s="17"/>
      <c r="FG380" s="17"/>
      <c r="FH380" s="17"/>
      <c r="FI380" s="17"/>
      <c r="FJ380" s="17"/>
      <c r="FK380" s="17"/>
      <c r="FL380" s="17"/>
      <c r="FM380" s="17"/>
      <c r="FN380" s="17"/>
      <c r="FO380" s="17"/>
      <c r="FP380" s="17"/>
      <c r="FQ380" s="17"/>
      <c r="FR380" s="17"/>
      <c r="FS380" s="17"/>
      <c r="FT380" s="17"/>
      <c r="FU380" s="17"/>
    </row>
    <row r="381" spans="1:177" ht="16.5" customHeight="1" thickTop="1" thickBot="1" x14ac:dyDescent="0.25">
      <c r="A381" s="807" t="s">
        <v>597</v>
      </c>
      <c r="B381" s="808"/>
      <c r="C381" s="808"/>
      <c r="D381" s="808"/>
      <c r="E381" s="808"/>
      <c r="F381" s="808"/>
      <c r="G381" s="808"/>
      <c r="H381" s="808"/>
      <c r="I381" s="808"/>
      <c r="J381" s="809"/>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H381" s="17"/>
      <c r="CI381" s="17"/>
      <c r="CJ381" s="17"/>
      <c r="CK381" s="17"/>
      <c r="CL381" s="17"/>
      <c r="CM381" s="17"/>
      <c r="CN381" s="17"/>
      <c r="CO381" s="17"/>
      <c r="CP381" s="17"/>
      <c r="CQ381" s="17"/>
      <c r="CR381" s="17"/>
      <c r="CS381" s="17"/>
      <c r="CT381" s="17"/>
      <c r="CU381" s="17"/>
      <c r="CV381" s="17"/>
      <c r="CW381" s="17"/>
      <c r="CX381" s="17"/>
      <c r="CY381" s="17"/>
      <c r="CZ381" s="17"/>
      <c r="DA381" s="17"/>
      <c r="DB381" s="17"/>
      <c r="DC381" s="17"/>
      <c r="DD381" s="17"/>
      <c r="DE381" s="17"/>
      <c r="DF381" s="17"/>
      <c r="DG381" s="17"/>
      <c r="DH381" s="17"/>
      <c r="DI381" s="17"/>
      <c r="DJ381" s="17"/>
      <c r="DK381" s="17"/>
      <c r="DL381" s="17"/>
      <c r="DM381" s="17"/>
      <c r="DN381" s="17"/>
      <c r="DO381" s="17"/>
      <c r="DP381" s="17"/>
      <c r="DQ381" s="17"/>
      <c r="DR381" s="17"/>
      <c r="DS381" s="17"/>
      <c r="DT381" s="17"/>
      <c r="DU381" s="17"/>
      <c r="DV381" s="17"/>
      <c r="DW381" s="17"/>
      <c r="DX381" s="17"/>
      <c r="DY381" s="17"/>
      <c r="DZ381" s="17"/>
      <c r="EA381" s="17"/>
      <c r="EB381" s="17"/>
      <c r="EC381" s="17"/>
      <c r="ED381" s="17"/>
      <c r="EE381" s="17"/>
      <c r="EF381" s="17"/>
      <c r="EG381" s="17"/>
      <c r="EH381" s="17"/>
      <c r="EI381" s="17"/>
      <c r="EJ381" s="17"/>
      <c r="EK381" s="17"/>
      <c r="EL381" s="17"/>
      <c r="EM381" s="17"/>
      <c r="EN381" s="17"/>
      <c r="EO381" s="17"/>
      <c r="EP381" s="17"/>
      <c r="EQ381" s="17"/>
      <c r="ER381" s="17"/>
      <c r="ES381" s="17"/>
      <c r="ET381" s="17"/>
      <c r="EU381" s="17"/>
      <c r="EV381" s="17"/>
      <c r="EW381" s="17"/>
      <c r="EX381" s="17"/>
      <c r="EY381" s="17"/>
      <c r="EZ381" s="17"/>
      <c r="FA381" s="17"/>
      <c r="FB381" s="17"/>
      <c r="FC381" s="17"/>
      <c r="FD381" s="17"/>
      <c r="FE381" s="17"/>
      <c r="FF381" s="17"/>
      <c r="FG381" s="17"/>
      <c r="FH381" s="17"/>
      <c r="FI381" s="17"/>
      <c r="FJ381" s="17"/>
      <c r="FK381" s="17"/>
      <c r="FL381" s="17"/>
      <c r="FM381" s="17"/>
      <c r="FN381" s="17"/>
      <c r="FO381" s="17"/>
      <c r="FP381" s="17"/>
      <c r="FQ381" s="17"/>
      <c r="FR381" s="17"/>
      <c r="FS381" s="17"/>
      <c r="FT381" s="17"/>
      <c r="FU381" s="17"/>
    </row>
    <row r="382" spans="1:177" ht="15" x14ac:dyDescent="0.2">
      <c r="A382" s="810"/>
      <c r="B382" s="811"/>
      <c r="C382" s="254"/>
      <c r="D382" s="255"/>
      <c r="E382" s="812"/>
      <c r="F382" s="813"/>
      <c r="G382" s="814"/>
      <c r="H382" s="815"/>
      <c r="I382" s="812"/>
      <c r="J382" s="816"/>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H382" s="17"/>
      <c r="CI382" s="17"/>
      <c r="CJ382" s="17"/>
      <c r="CK382" s="17"/>
      <c r="CL382" s="17"/>
      <c r="CM382" s="17"/>
      <c r="CN382" s="17"/>
      <c r="CO382" s="17"/>
      <c r="CP382" s="17"/>
      <c r="CQ382" s="17"/>
      <c r="CR382" s="17"/>
      <c r="CS382" s="17"/>
      <c r="CT382" s="17"/>
      <c r="CU382" s="17"/>
      <c r="CV382" s="17"/>
      <c r="CW382" s="17"/>
      <c r="CX382" s="17"/>
      <c r="CY382" s="17"/>
      <c r="CZ382" s="17"/>
      <c r="DA382" s="17"/>
      <c r="DB382" s="17"/>
      <c r="DC382" s="17"/>
      <c r="DD382" s="17"/>
      <c r="DE382" s="17"/>
      <c r="DF382" s="17"/>
      <c r="DG382" s="17"/>
      <c r="DH382" s="17"/>
      <c r="DI382" s="17"/>
      <c r="DJ382" s="17"/>
      <c r="DK382" s="17"/>
      <c r="DL382" s="17"/>
      <c r="DM382" s="17"/>
      <c r="DN382" s="17"/>
      <c r="DO382" s="17"/>
      <c r="DP382" s="17"/>
      <c r="DQ382" s="17"/>
      <c r="DR382" s="17"/>
      <c r="DS382" s="17"/>
      <c r="DT382" s="17"/>
      <c r="DU382" s="17"/>
      <c r="DV382" s="17"/>
      <c r="DW382" s="17"/>
      <c r="DX382" s="17"/>
      <c r="DY382" s="17"/>
      <c r="DZ382" s="17"/>
      <c r="EA382" s="17"/>
      <c r="EB382" s="17"/>
      <c r="EC382" s="17"/>
      <c r="ED382" s="17"/>
      <c r="EE382" s="17"/>
      <c r="EF382" s="17"/>
      <c r="EG382" s="17"/>
      <c r="EH382" s="17"/>
      <c r="EI382" s="17"/>
      <c r="EJ382" s="17"/>
      <c r="EK382" s="17"/>
      <c r="EL382" s="17"/>
      <c r="EM382" s="17"/>
      <c r="EN382" s="17"/>
      <c r="EO382" s="17"/>
      <c r="EP382" s="17"/>
      <c r="EQ382" s="17"/>
      <c r="ER382" s="17"/>
      <c r="ES382" s="17"/>
      <c r="ET382" s="17"/>
      <c r="EU382" s="17"/>
      <c r="EV382" s="17"/>
      <c r="EW382" s="17"/>
      <c r="EX382" s="17"/>
      <c r="EY382" s="17"/>
      <c r="EZ382" s="17"/>
      <c r="FA382" s="17"/>
      <c r="FB382" s="17"/>
      <c r="FC382" s="17"/>
      <c r="FD382" s="17"/>
      <c r="FE382" s="17"/>
      <c r="FF382" s="17"/>
      <c r="FG382" s="17"/>
      <c r="FH382" s="17"/>
      <c r="FI382" s="17"/>
      <c r="FJ382" s="17"/>
      <c r="FK382" s="17"/>
      <c r="FL382" s="17"/>
      <c r="FM382" s="17"/>
      <c r="FN382" s="17"/>
      <c r="FO382" s="17"/>
      <c r="FP382" s="17"/>
      <c r="FQ382" s="17"/>
      <c r="FR382" s="17"/>
      <c r="FS382" s="17"/>
      <c r="FT382" s="17"/>
      <c r="FU382" s="17"/>
    </row>
    <row r="383" spans="1:177" ht="15" x14ac:dyDescent="0.2">
      <c r="A383" s="800"/>
      <c r="B383" s="801"/>
      <c r="C383" s="254"/>
      <c r="D383" s="256"/>
      <c r="E383" s="802"/>
      <c r="F383" s="803"/>
      <c r="G383" s="804"/>
      <c r="H383" s="805"/>
      <c r="I383" s="802"/>
      <c r="J383" s="806"/>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H383" s="17"/>
      <c r="CI383" s="17"/>
      <c r="CJ383" s="17"/>
      <c r="CK383" s="17"/>
      <c r="CL383" s="17"/>
      <c r="CM383" s="17"/>
      <c r="CN383" s="17"/>
      <c r="CO383" s="17"/>
      <c r="CP383" s="17"/>
      <c r="CQ383" s="17"/>
      <c r="CR383" s="17"/>
      <c r="CS383" s="17"/>
      <c r="CT383" s="17"/>
      <c r="CU383" s="17"/>
      <c r="CV383" s="17"/>
      <c r="CW383" s="17"/>
      <c r="CX383" s="17"/>
      <c r="CY383" s="17"/>
      <c r="CZ383" s="17"/>
      <c r="DA383" s="17"/>
      <c r="DB383" s="17"/>
      <c r="DC383" s="17"/>
      <c r="DD383" s="17"/>
      <c r="DE383" s="17"/>
      <c r="DF383" s="17"/>
      <c r="DG383" s="17"/>
      <c r="DH383" s="17"/>
      <c r="DI383" s="17"/>
      <c r="DJ383" s="17"/>
      <c r="DK383" s="17"/>
      <c r="DL383" s="17"/>
      <c r="DM383" s="17"/>
      <c r="DN383" s="17"/>
      <c r="DO383" s="17"/>
      <c r="DP383" s="17"/>
      <c r="DQ383" s="17"/>
      <c r="DR383" s="17"/>
      <c r="DS383" s="17"/>
      <c r="DT383" s="17"/>
      <c r="DU383" s="17"/>
      <c r="DV383" s="17"/>
      <c r="DW383" s="17"/>
      <c r="DX383" s="17"/>
      <c r="DY383" s="17"/>
      <c r="DZ383" s="17"/>
      <c r="EA383" s="17"/>
      <c r="EB383" s="17"/>
      <c r="EC383" s="17"/>
      <c r="ED383" s="17"/>
      <c r="EE383" s="17"/>
      <c r="EF383" s="17"/>
      <c r="EG383" s="17"/>
      <c r="EH383" s="17"/>
      <c r="EI383" s="17"/>
      <c r="EJ383" s="17"/>
      <c r="EK383" s="17"/>
      <c r="EL383" s="17"/>
      <c r="EM383" s="17"/>
      <c r="EN383" s="17"/>
      <c r="EO383" s="17"/>
      <c r="EP383" s="17"/>
      <c r="EQ383" s="17"/>
      <c r="ER383" s="17"/>
      <c r="ES383" s="17"/>
      <c r="ET383" s="17"/>
      <c r="EU383" s="17"/>
      <c r="EV383" s="17"/>
      <c r="EW383" s="17"/>
      <c r="EX383" s="17"/>
      <c r="EY383" s="17"/>
      <c r="EZ383" s="17"/>
      <c r="FA383" s="17"/>
      <c r="FB383" s="17"/>
      <c r="FC383" s="17"/>
      <c r="FD383" s="17"/>
      <c r="FE383" s="17"/>
      <c r="FF383" s="17"/>
      <c r="FG383" s="17"/>
      <c r="FH383" s="17"/>
      <c r="FI383" s="17"/>
      <c r="FJ383" s="17"/>
      <c r="FK383" s="17"/>
      <c r="FL383" s="17"/>
      <c r="FM383" s="17"/>
      <c r="FN383" s="17"/>
      <c r="FO383" s="17"/>
      <c r="FP383" s="17"/>
      <c r="FQ383" s="17"/>
      <c r="FR383" s="17"/>
      <c r="FS383" s="17"/>
      <c r="FT383" s="17"/>
      <c r="FU383" s="17"/>
    </row>
    <row r="384" spans="1:177" ht="15" x14ac:dyDescent="0.2">
      <c r="A384" s="800"/>
      <c r="B384" s="801"/>
      <c r="C384" s="254"/>
      <c r="D384" s="256"/>
      <c r="E384" s="802"/>
      <c r="F384" s="803"/>
      <c r="G384" s="804"/>
      <c r="H384" s="805"/>
      <c r="I384" s="802"/>
      <c r="J384" s="806"/>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H384" s="17"/>
      <c r="CI384" s="17"/>
      <c r="CJ384" s="17"/>
      <c r="CK384" s="17"/>
      <c r="CL384" s="17"/>
      <c r="CM384" s="17"/>
      <c r="CN384" s="17"/>
      <c r="CO384" s="17"/>
      <c r="CP384" s="17"/>
      <c r="CQ384" s="17"/>
      <c r="CR384" s="17"/>
      <c r="CS384" s="17"/>
      <c r="CT384" s="17"/>
      <c r="CU384" s="17"/>
      <c r="CV384" s="17"/>
      <c r="CW384" s="17"/>
      <c r="CX384" s="17"/>
      <c r="CY384" s="17"/>
      <c r="CZ384" s="17"/>
      <c r="DA384" s="17"/>
      <c r="DB384" s="17"/>
      <c r="DC384" s="17"/>
      <c r="DD384" s="17"/>
      <c r="DE384" s="17"/>
      <c r="DF384" s="17"/>
      <c r="DG384" s="17"/>
      <c r="DH384" s="17"/>
      <c r="DI384" s="17"/>
      <c r="DJ384" s="17"/>
      <c r="DK384" s="17"/>
      <c r="DL384" s="17"/>
      <c r="DM384" s="17"/>
      <c r="DN384" s="17"/>
      <c r="DO384" s="17"/>
      <c r="DP384" s="17"/>
      <c r="DQ384" s="17"/>
      <c r="DR384" s="17"/>
      <c r="DS384" s="17"/>
      <c r="DT384" s="17"/>
      <c r="DU384" s="17"/>
      <c r="DV384" s="17"/>
      <c r="DW384" s="17"/>
      <c r="DX384" s="17"/>
      <c r="DY384" s="17"/>
      <c r="DZ384" s="17"/>
      <c r="EA384" s="17"/>
      <c r="EB384" s="17"/>
      <c r="EC384" s="17"/>
      <c r="ED384" s="17"/>
      <c r="EE384" s="17"/>
      <c r="EF384" s="17"/>
      <c r="EG384" s="17"/>
      <c r="EH384" s="17"/>
      <c r="EI384" s="17"/>
      <c r="EJ384" s="17"/>
      <c r="EK384" s="17"/>
      <c r="EL384" s="17"/>
      <c r="EM384" s="17"/>
      <c r="EN384" s="17"/>
      <c r="EO384" s="17"/>
      <c r="EP384" s="17"/>
      <c r="EQ384" s="17"/>
      <c r="ER384" s="17"/>
      <c r="ES384" s="17"/>
      <c r="ET384" s="17"/>
      <c r="EU384" s="17"/>
      <c r="EV384" s="17"/>
      <c r="EW384" s="17"/>
      <c r="EX384" s="17"/>
      <c r="EY384" s="17"/>
      <c r="EZ384" s="17"/>
      <c r="FA384" s="17"/>
      <c r="FB384" s="17"/>
      <c r="FC384" s="17"/>
      <c r="FD384" s="17"/>
      <c r="FE384" s="17"/>
      <c r="FF384" s="17"/>
      <c r="FG384" s="17"/>
      <c r="FH384" s="17"/>
      <c r="FI384" s="17"/>
      <c r="FJ384" s="17"/>
      <c r="FK384" s="17"/>
      <c r="FL384" s="17"/>
      <c r="FM384" s="17"/>
      <c r="FN384" s="17"/>
      <c r="FO384" s="17"/>
      <c r="FP384" s="17"/>
      <c r="FQ384" s="17"/>
      <c r="FR384" s="17"/>
      <c r="FS384" s="17"/>
      <c r="FT384" s="17"/>
      <c r="FU384" s="17"/>
    </row>
    <row r="385" spans="1:177" ht="15" x14ac:dyDescent="0.2">
      <c r="A385" s="800"/>
      <c r="B385" s="801"/>
      <c r="C385" s="254"/>
      <c r="D385" s="256"/>
      <c r="E385" s="802"/>
      <c r="F385" s="803"/>
      <c r="G385" s="804"/>
      <c r="H385" s="805"/>
      <c r="I385" s="802"/>
      <c r="J385" s="806"/>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H385" s="17"/>
      <c r="CI385" s="17"/>
      <c r="CJ385" s="17"/>
      <c r="CK385" s="17"/>
      <c r="CL385" s="17"/>
      <c r="CM385" s="17"/>
      <c r="CN385" s="17"/>
      <c r="CO385" s="17"/>
      <c r="CP385" s="17"/>
      <c r="CQ385" s="17"/>
      <c r="CR385" s="17"/>
      <c r="CS385" s="17"/>
      <c r="CT385" s="17"/>
      <c r="CU385" s="17"/>
      <c r="CV385" s="17"/>
      <c r="CW385" s="17"/>
      <c r="CX385" s="17"/>
      <c r="CY385" s="17"/>
      <c r="CZ385" s="17"/>
      <c r="DA385" s="17"/>
      <c r="DB385" s="17"/>
      <c r="DC385" s="17"/>
      <c r="DD385" s="17"/>
      <c r="DE385" s="17"/>
      <c r="DF385" s="17"/>
      <c r="DG385" s="17"/>
      <c r="DH385" s="17"/>
      <c r="DI385" s="17"/>
      <c r="DJ385" s="17"/>
      <c r="DK385" s="17"/>
      <c r="DL385" s="17"/>
      <c r="DM385" s="17"/>
      <c r="DN385" s="17"/>
      <c r="DO385" s="17"/>
      <c r="DP385" s="17"/>
      <c r="DQ385" s="17"/>
      <c r="DR385" s="17"/>
      <c r="DS385" s="17"/>
      <c r="DT385" s="17"/>
      <c r="DU385" s="17"/>
      <c r="DV385" s="17"/>
      <c r="DW385" s="17"/>
      <c r="DX385" s="17"/>
      <c r="DY385" s="17"/>
      <c r="DZ385" s="17"/>
      <c r="EA385" s="17"/>
      <c r="EB385" s="17"/>
      <c r="EC385" s="17"/>
      <c r="ED385" s="17"/>
      <c r="EE385" s="17"/>
      <c r="EF385" s="17"/>
      <c r="EG385" s="17"/>
      <c r="EH385" s="17"/>
      <c r="EI385" s="17"/>
      <c r="EJ385" s="17"/>
      <c r="EK385" s="17"/>
      <c r="EL385" s="17"/>
      <c r="EM385" s="17"/>
      <c r="EN385" s="17"/>
      <c r="EO385" s="17"/>
      <c r="EP385" s="17"/>
      <c r="EQ385" s="17"/>
      <c r="ER385" s="17"/>
      <c r="ES385" s="17"/>
      <c r="ET385" s="17"/>
      <c r="EU385" s="17"/>
      <c r="EV385" s="17"/>
      <c r="EW385" s="17"/>
      <c r="EX385" s="17"/>
      <c r="EY385" s="17"/>
      <c r="EZ385" s="17"/>
      <c r="FA385" s="17"/>
      <c r="FB385" s="17"/>
      <c r="FC385" s="17"/>
      <c r="FD385" s="17"/>
      <c r="FE385" s="17"/>
      <c r="FF385" s="17"/>
      <c r="FG385" s="17"/>
      <c r="FH385" s="17"/>
      <c r="FI385" s="17"/>
      <c r="FJ385" s="17"/>
      <c r="FK385" s="17"/>
      <c r="FL385" s="17"/>
      <c r="FM385" s="17"/>
      <c r="FN385" s="17"/>
      <c r="FO385" s="17"/>
      <c r="FP385" s="17"/>
      <c r="FQ385" s="17"/>
      <c r="FR385" s="17"/>
      <c r="FS385" s="17"/>
      <c r="FT385" s="17"/>
      <c r="FU385" s="17"/>
    </row>
    <row r="386" spans="1:177" ht="15.75" thickBot="1" x14ac:dyDescent="0.25">
      <c r="A386" s="817"/>
      <c r="B386" s="818"/>
      <c r="C386" s="257"/>
      <c r="D386" s="258"/>
      <c r="E386" s="819"/>
      <c r="F386" s="820"/>
      <c r="G386" s="821"/>
      <c r="H386" s="822"/>
      <c r="I386" s="819"/>
      <c r="J386" s="823"/>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17"/>
      <c r="CS386" s="17"/>
      <c r="CT386" s="17"/>
      <c r="CU386" s="17"/>
      <c r="CV386" s="17"/>
      <c r="CW386" s="17"/>
      <c r="CX386" s="17"/>
      <c r="CY386" s="17"/>
      <c r="CZ386" s="17"/>
      <c r="DA386" s="17"/>
      <c r="DB386" s="17"/>
      <c r="DC386" s="17"/>
      <c r="DD386" s="17"/>
      <c r="DE386" s="17"/>
      <c r="DF386" s="17"/>
      <c r="DG386" s="17"/>
      <c r="DH386" s="17"/>
      <c r="DI386" s="17"/>
      <c r="DJ386" s="17"/>
      <c r="DK386" s="17"/>
      <c r="DL386" s="17"/>
      <c r="DM386" s="17"/>
      <c r="DN386" s="17"/>
      <c r="DO386" s="17"/>
      <c r="DP386" s="17"/>
      <c r="DQ386" s="17"/>
      <c r="DR386" s="17"/>
      <c r="DS386" s="17"/>
      <c r="DT386" s="17"/>
      <c r="DU386" s="17"/>
      <c r="DV386" s="17"/>
      <c r="DW386" s="17"/>
      <c r="DX386" s="17"/>
      <c r="DY386" s="17"/>
      <c r="DZ386" s="17"/>
      <c r="EA386" s="17"/>
      <c r="EB386" s="17"/>
      <c r="EC386" s="17"/>
      <c r="ED386" s="17"/>
      <c r="EE386" s="17"/>
      <c r="EF386" s="17"/>
      <c r="EG386" s="17"/>
      <c r="EH386" s="17"/>
      <c r="EI386" s="17"/>
      <c r="EJ386" s="17"/>
      <c r="EK386" s="17"/>
      <c r="EL386" s="17"/>
      <c r="EM386" s="17"/>
      <c r="EN386" s="17"/>
      <c r="EO386" s="17"/>
      <c r="EP386" s="17"/>
      <c r="EQ386" s="17"/>
      <c r="ER386" s="17"/>
      <c r="ES386" s="17"/>
      <c r="ET386" s="17"/>
      <c r="EU386" s="17"/>
      <c r="EV386" s="17"/>
      <c r="EW386" s="17"/>
      <c r="EX386" s="17"/>
      <c r="EY386" s="17"/>
      <c r="EZ386" s="17"/>
      <c r="FA386" s="17"/>
      <c r="FB386" s="17"/>
      <c r="FC386" s="17"/>
      <c r="FD386" s="17"/>
      <c r="FE386" s="17"/>
      <c r="FF386" s="17"/>
      <c r="FG386" s="17"/>
      <c r="FH386" s="17"/>
      <c r="FI386" s="17"/>
      <c r="FJ386" s="17"/>
      <c r="FK386" s="17"/>
      <c r="FL386" s="17"/>
      <c r="FM386" s="17"/>
      <c r="FN386" s="17"/>
      <c r="FO386" s="17"/>
      <c r="FP386" s="17"/>
      <c r="FQ386" s="17"/>
      <c r="FR386" s="17"/>
      <c r="FS386" s="17"/>
      <c r="FT386" s="17"/>
      <c r="FU386" s="17"/>
    </row>
    <row r="387" spans="1:177" ht="15.75" customHeight="1" thickBot="1" x14ac:dyDescent="0.25">
      <c r="A387" s="824" t="s">
        <v>598</v>
      </c>
      <c r="B387" s="825"/>
      <c r="C387" s="825"/>
      <c r="D387" s="825"/>
      <c r="E387" s="825"/>
      <c r="F387" s="825"/>
      <c r="G387" s="825"/>
      <c r="H387" s="825"/>
      <c r="I387" s="825"/>
      <c r="J387" s="826"/>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H387" s="17"/>
      <c r="CI387" s="17"/>
      <c r="CJ387" s="17"/>
      <c r="CK387" s="17"/>
      <c r="CL387" s="17"/>
      <c r="CM387" s="17"/>
      <c r="CN387" s="17"/>
      <c r="CO387" s="17"/>
      <c r="CP387" s="17"/>
      <c r="CQ387" s="17"/>
      <c r="CR387" s="17"/>
      <c r="CS387" s="17"/>
      <c r="CT387" s="17"/>
      <c r="CU387" s="17"/>
      <c r="CV387" s="17"/>
      <c r="CW387" s="17"/>
      <c r="CX387" s="17"/>
      <c r="CY387" s="17"/>
      <c r="CZ387" s="17"/>
      <c r="DA387" s="17"/>
      <c r="DB387" s="17"/>
      <c r="DC387" s="17"/>
      <c r="DD387" s="17"/>
      <c r="DE387" s="17"/>
      <c r="DF387" s="17"/>
      <c r="DG387" s="17"/>
      <c r="DH387" s="17"/>
      <c r="DI387" s="17"/>
      <c r="DJ387" s="17"/>
      <c r="DK387" s="17"/>
      <c r="DL387" s="17"/>
      <c r="DM387" s="17"/>
      <c r="DN387" s="17"/>
      <c r="DO387" s="17"/>
      <c r="DP387" s="17"/>
      <c r="DQ387" s="17"/>
      <c r="DR387" s="17"/>
      <c r="DS387" s="17"/>
      <c r="DT387" s="17"/>
      <c r="DU387" s="17"/>
      <c r="DV387" s="17"/>
      <c r="DW387" s="17"/>
      <c r="DX387" s="17"/>
      <c r="DY387" s="17"/>
      <c r="DZ387" s="17"/>
      <c r="EA387" s="17"/>
      <c r="EB387" s="17"/>
      <c r="EC387" s="17"/>
      <c r="ED387" s="17"/>
      <c r="EE387" s="17"/>
      <c r="EF387" s="17"/>
      <c r="EG387" s="17"/>
      <c r="EH387" s="17"/>
      <c r="EI387" s="17"/>
      <c r="EJ387" s="17"/>
      <c r="EK387" s="17"/>
      <c r="EL387" s="17"/>
      <c r="EM387" s="17"/>
      <c r="EN387" s="17"/>
      <c r="EO387" s="17"/>
      <c r="EP387" s="17"/>
      <c r="EQ387" s="17"/>
      <c r="ER387" s="17"/>
      <c r="ES387" s="17"/>
      <c r="ET387" s="17"/>
      <c r="EU387" s="17"/>
      <c r="EV387" s="17"/>
      <c r="EW387" s="17"/>
      <c r="EX387" s="17"/>
      <c r="EY387" s="17"/>
      <c r="EZ387" s="17"/>
      <c r="FA387" s="17"/>
      <c r="FB387" s="17"/>
      <c r="FC387" s="17"/>
      <c r="FD387" s="17"/>
      <c r="FE387" s="17"/>
      <c r="FF387" s="17"/>
      <c r="FG387" s="17"/>
      <c r="FH387" s="17"/>
      <c r="FI387" s="17"/>
      <c r="FJ387" s="17"/>
      <c r="FK387" s="17"/>
      <c r="FL387" s="17"/>
      <c r="FM387" s="17"/>
      <c r="FN387" s="17"/>
      <c r="FO387" s="17"/>
      <c r="FP387" s="17"/>
      <c r="FQ387" s="17"/>
      <c r="FR387" s="17"/>
      <c r="FS387" s="17"/>
      <c r="FT387" s="17"/>
      <c r="FU387" s="17"/>
    </row>
    <row r="388" spans="1:177" ht="15" x14ac:dyDescent="0.2">
      <c r="A388" s="810"/>
      <c r="B388" s="811"/>
      <c r="C388" s="254"/>
      <c r="D388" s="255"/>
      <c r="E388" s="812"/>
      <c r="F388" s="813"/>
      <c r="G388" s="814"/>
      <c r="H388" s="815"/>
      <c r="I388" s="812"/>
      <c r="J388" s="816"/>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H388" s="17"/>
      <c r="CI388" s="17"/>
      <c r="CJ388" s="17"/>
      <c r="CK388" s="17"/>
      <c r="CL388" s="17"/>
      <c r="CM388" s="17"/>
      <c r="CN388" s="17"/>
      <c r="CO388" s="17"/>
      <c r="CP388" s="17"/>
      <c r="CQ388" s="17"/>
      <c r="CR388" s="17"/>
      <c r="CS388" s="17"/>
      <c r="CT388" s="17"/>
      <c r="CU388" s="17"/>
      <c r="CV388" s="17"/>
      <c r="CW388" s="17"/>
      <c r="CX388" s="17"/>
      <c r="CY388" s="17"/>
      <c r="CZ388" s="17"/>
      <c r="DA388" s="17"/>
      <c r="DB388" s="17"/>
      <c r="DC388" s="17"/>
      <c r="DD388" s="17"/>
      <c r="DE388" s="17"/>
      <c r="DF388" s="17"/>
      <c r="DG388" s="17"/>
      <c r="DH388" s="17"/>
      <c r="DI388" s="17"/>
      <c r="DJ388" s="17"/>
      <c r="DK388" s="17"/>
      <c r="DL388" s="17"/>
      <c r="DM388" s="17"/>
      <c r="DN388" s="17"/>
      <c r="DO388" s="17"/>
      <c r="DP388" s="17"/>
      <c r="DQ388" s="17"/>
      <c r="DR388" s="17"/>
      <c r="DS388" s="17"/>
      <c r="DT388" s="17"/>
      <c r="DU388" s="17"/>
      <c r="DV388" s="17"/>
      <c r="DW388" s="17"/>
      <c r="DX388" s="17"/>
      <c r="DY388" s="17"/>
      <c r="DZ388" s="17"/>
      <c r="EA388" s="17"/>
      <c r="EB388" s="17"/>
      <c r="EC388" s="17"/>
      <c r="ED388" s="17"/>
      <c r="EE388" s="17"/>
      <c r="EF388" s="17"/>
      <c r="EG388" s="17"/>
      <c r="EH388" s="17"/>
      <c r="EI388" s="17"/>
      <c r="EJ388" s="17"/>
      <c r="EK388" s="17"/>
      <c r="EL388" s="17"/>
      <c r="EM388" s="17"/>
      <c r="EN388" s="17"/>
      <c r="EO388" s="17"/>
      <c r="EP388" s="17"/>
      <c r="EQ388" s="17"/>
      <c r="ER388" s="17"/>
      <c r="ES388" s="17"/>
      <c r="ET388" s="17"/>
      <c r="EU388" s="17"/>
      <c r="EV388" s="17"/>
      <c r="EW388" s="17"/>
      <c r="EX388" s="17"/>
      <c r="EY388" s="17"/>
      <c r="EZ388" s="17"/>
      <c r="FA388" s="17"/>
      <c r="FB388" s="17"/>
      <c r="FC388" s="17"/>
      <c r="FD388" s="17"/>
      <c r="FE388" s="17"/>
      <c r="FF388" s="17"/>
      <c r="FG388" s="17"/>
      <c r="FH388" s="17"/>
      <c r="FI388" s="17"/>
      <c r="FJ388" s="17"/>
      <c r="FK388" s="17"/>
      <c r="FL388" s="17"/>
      <c r="FM388" s="17"/>
      <c r="FN388" s="17"/>
      <c r="FO388" s="17"/>
      <c r="FP388" s="17"/>
      <c r="FQ388" s="17"/>
      <c r="FR388" s="17"/>
      <c r="FS388" s="17"/>
      <c r="FT388" s="17"/>
      <c r="FU388" s="17"/>
    </row>
    <row r="389" spans="1:177" ht="15" x14ac:dyDescent="0.2">
      <c r="A389" s="800"/>
      <c r="B389" s="801"/>
      <c r="C389" s="254"/>
      <c r="D389" s="256"/>
      <c r="E389" s="802"/>
      <c r="F389" s="803"/>
      <c r="G389" s="804"/>
      <c r="H389" s="805"/>
      <c r="I389" s="802"/>
      <c r="J389" s="806"/>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c r="DH389" s="17"/>
      <c r="DI389" s="17"/>
      <c r="DJ389" s="17"/>
      <c r="DK389" s="17"/>
      <c r="DL389" s="17"/>
      <c r="DM389" s="17"/>
      <c r="DN389" s="17"/>
      <c r="DO389" s="17"/>
      <c r="DP389" s="17"/>
      <c r="DQ389" s="17"/>
      <c r="DR389" s="17"/>
      <c r="DS389" s="17"/>
      <c r="DT389" s="17"/>
      <c r="DU389" s="17"/>
      <c r="DV389" s="17"/>
      <c r="DW389" s="17"/>
      <c r="DX389" s="17"/>
      <c r="DY389" s="17"/>
      <c r="DZ389" s="17"/>
      <c r="EA389" s="17"/>
      <c r="EB389" s="17"/>
      <c r="EC389" s="17"/>
      <c r="ED389" s="17"/>
      <c r="EE389" s="17"/>
      <c r="EF389" s="17"/>
      <c r="EG389" s="17"/>
      <c r="EH389" s="17"/>
      <c r="EI389" s="17"/>
      <c r="EJ389" s="17"/>
      <c r="EK389" s="17"/>
      <c r="EL389" s="17"/>
      <c r="EM389" s="17"/>
      <c r="EN389" s="17"/>
      <c r="EO389" s="17"/>
      <c r="EP389" s="17"/>
      <c r="EQ389" s="17"/>
      <c r="ER389" s="17"/>
      <c r="ES389" s="17"/>
      <c r="ET389" s="17"/>
      <c r="EU389" s="17"/>
      <c r="EV389" s="17"/>
      <c r="EW389" s="17"/>
      <c r="EX389" s="17"/>
      <c r="EY389" s="17"/>
      <c r="EZ389" s="17"/>
      <c r="FA389" s="17"/>
      <c r="FB389" s="17"/>
      <c r="FC389" s="17"/>
      <c r="FD389" s="17"/>
      <c r="FE389" s="17"/>
      <c r="FF389" s="17"/>
      <c r="FG389" s="17"/>
      <c r="FH389" s="17"/>
      <c r="FI389" s="17"/>
      <c r="FJ389" s="17"/>
      <c r="FK389" s="17"/>
      <c r="FL389" s="17"/>
      <c r="FM389" s="17"/>
      <c r="FN389" s="17"/>
      <c r="FO389" s="17"/>
      <c r="FP389" s="17"/>
      <c r="FQ389" s="17"/>
      <c r="FR389" s="17"/>
      <c r="FS389" s="17"/>
      <c r="FT389" s="17"/>
      <c r="FU389" s="17"/>
    </row>
    <row r="390" spans="1:177" ht="15" x14ac:dyDescent="0.2">
      <c r="A390" s="800"/>
      <c r="B390" s="801"/>
      <c r="C390" s="254"/>
      <c r="D390" s="256"/>
      <c r="E390" s="802"/>
      <c r="F390" s="803"/>
      <c r="G390" s="804"/>
      <c r="H390" s="805"/>
      <c r="I390" s="802"/>
      <c r="J390" s="806"/>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H390" s="17"/>
      <c r="CI390" s="17"/>
      <c r="CJ390" s="17"/>
      <c r="CK390" s="17"/>
      <c r="CL390" s="17"/>
      <c r="CM390" s="17"/>
      <c r="CN390" s="17"/>
      <c r="CO390" s="17"/>
      <c r="CP390" s="17"/>
      <c r="CQ390" s="17"/>
      <c r="CR390" s="17"/>
      <c r="CS390" s="17"/>
      <c r="CT390" s="17"/>
      <c r="CU390" s="17"/>
      <c r="CV390" s="17"/>
      <c r="CW390" s="17"/>
      <c r="CX390" s="17"/>
      <c r="CY390" s="17"/>
      <c r="CZ390" s="17"/>
      <c r="DA390" s="17"/>
      <c r="DB390" s="17"/>
      <c r="DC390" s="17"/>
      <c r="DD390" s="17"/>
      <c r="DE390" s="17"/>
      <c r="DF390" s="17"/>
      <c r="DG390" s="17"/>
      <c r="DH390" s="17"/>
      <c r="DI390" s="17"/>
      <c r="DJ390" s="17"/>
      <c r="DK390" s="17"/>
      <c r="DL390" s="17"/>
      <c r="DM390" s="17"/>
      <c r="DN390" s="17"/>
      <c r="DO390" s="17"/>
      <c r="DP390" s="17"/>
      <c r="DQ390" s="17"/>
      <c r="DR390" s="17"/>
      <c r="DS390" s="17"/>
      <c r="DT390" s="17"/>
      <c r="DU390" s="17"/>
      <c r="DV390" s="17"/>
      <c r="DW390" s="17"/>
      <c r="DX390" s="17"/>
      <c r="DY390" s="17"/>
      <c r="DZ390" s="17"/>
      <c r="EA390" s="17"/>
      <c r="EB390" s="17"/>
      <c r="EC390" s="17"/>
      <c r="ED390" s="17"/>
      <c r="EE390" s="17"/>
      <c r="EF390" s="17"/>
      <c r="EG390" s="17"/>
      <c r="EH390" s="17"/>
      <c r="EI390" s="17"/>
      <c r="EJ390" s="17"/>
      <c r="EK390" s="17"/>
      <c r="EL390" s="17"/>
      <c r="EM390" s="17"/>
      <c r="EN390" s="17"/>
      <c r="EO390" s="17"/>
      <c r="EP390" s="17"/>
      <c r="EQ390" s="17"/>
      <c r="ER390" s="17"/>
      <c r="ES390" s="17"/>
      <c r="ET390" s="17"/>
      <c r="EU390" s="17"/>
      <c r="EV390" s="17"/>
      <c r="EW390" s="17"/>
      <c r="EX390" s="17"/>
      <c r="EY390" s="17"/>
      <c r="EZ390" s="17"/>
      <c r="FA390" s="17"/>
      <c r="FB390" s="17"/>
      <c r="FC390" s="17"/>
      <c r="FD390" s="17"/>
      <c r="FE390" s="17"/>
      <c r="FF390" s="17"/>
      <c r="FG390" s="17"/>
      <c r="FH390" s="17"/>
      <c r="FI390" s="17"/>
      <c r="FJ390" s="17"/>
      <c r="FK390" s="17"/>
      <c r="FL390" s="17"/>
      <c r="FM390" s="17"/>
      <c r="FN390" s="17"/>
      <c r="FO390" s="17"/>
      <c r="FP390" s="17"/>
      <c r="FQ390" s="17"/>
      <c r="FR390" s="17"/>
      <c r="FS390" s="17"/>
      <c r="FT390" s="17"/>
      <c r="FU390" s="17"/>
    </row>
    <row r="391" spans="1:177" ht="15" x14ac:dyDescent="0.2">
      <c r="A391" s="800"/>
      <c r="B391" s="801"/>
      <c r="C391" s="254"/>
      <c r="D391" s="256"/>
      <c r="E391" s="802"/>
      <c r="F391" s="803"/>
      <c r="G391" s="804"/>
      <c r="H391" s="805"/>
      <c r="I391" s="802"/>
      <c r="J391" s="806"/>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H391" s="17"/>
      <c r="CI391" s="17"/>
      <c r="CJ391" s="17"/>
      <c r="CK391" s="17"/>
      <c r="CL391" s="17"/>
      <c r="CM391" s="17"/>
      <c r="CN391" s="17"/>
      <c r="CO391" s="17"/>
      <c r="CP391" s="17"/>
      <c r="CQ391" s="17"/>
      <c r="CR391" s="17"/>
      <c r="CS391" s="17"/>
      <c r="CT391" s="17"/>
      <c r="CU391" s="17"/>
      <c r="CV391" s="17"/>
      <c r="CW391" s="17"/>
      <c r="CX391" s="17"/>
      <c r="CY391" s="17"/>
      <c r="CZ391" s="17"/>
      <c r="DA391" s="17"/>
      <c r="DB391" s="17"/>
      <c r="DC391" s="17"/>
      <c r="DD391" s="17"/>
      <c r="DE391" s="17"/>
      <c r="DF391" s="17"/>
      <c r="DG391" s="17"/>
      <c r="DH391" s="17"/>
      <c r="DI391" s="17"/>
      <c r="DJ391" s="17"/>
      <c r="DK391" s="17"/>
      <c r="DL391" s="17"/>
      <c r="DM391" s="17"/>
      <c r="DN391" s="17"/>
      <c r="DO391" s="17"/>
      <c r="DP391" s="17"/>
      <c r="DQ391" s="17"/>
      <c r="DR391" s="17"/>
      <c r="DS391" s="17"/>
      <c r="DT391" s="17"/>
      <c r="DU391" s="17"/>
      <c r="DV391" s="17"/>
      <c r="DW391" s="17"/>
      <c r="DX391" s="17"/>
      <c r="DY391" s="17"/>
      <c r="DZ391" s="17"/>
      <c r="EA391" s="17"/>
      <c r="EB391" s="17"/>
      <c r="EC391" s="17"/>
      <c r="ED391" s="17"/>
      <c r="EE391" s="17"/>
      <c r="EF391" s="17"/>
      <c r="EG391" s="17"/>
      <c r="EH391" s="17"/>
      <c r="EI391" s="17"/>
      <c r="EJ391" s="17"/>
      <c r="EK391" s="17"/>
      <c r="EL391" s="17"/>
      <c r="EM391" s="17"/>
      <c r="EN391" s="17"/>
      <c r="EO391" s="17"/>
      <c r="EP391" s="17"/>
      <c r="EQ391" s="17"/>
      <c r="ER391" s="17"/>
      <c r="ES391" s="17"/>
      <c r="ET391" s="17"/>
      <c r="EU391" s="17"/>
      <c r="EV391" s="17"/>
      <c r="EW391" s="17"/>
      <c r="EX391" s="17"/>
      <c r="EY391" s="17"/>
      <c r="EZ391" s="17"/>
      <c r="FA391" s="17"/>
      <c r="FB391" s="17"/>
      <c r="FC391" s="17"/>
      <c r="FD391" s="17"/>
      <c r="FE391" s="17"/>
      <c r="FF391" s="17"/>
      <c r="FG391" s="17"/>
      <c r="FH391" s="17"/>
      <c r="FI391" s="17"/>
      <c r="FJ391" s="17"/>
      <c r="FK391" s="17"/>
      <c r="FL391" s="17"/>
      <c r="FM391" s="17"/>
      <c r="FN391" s="17"/>
      <c r="FO391" s="17"/>
      <c r="FP391" s="17"/>
      <c r="FQ391" s="17"/>
      <c r="FR391" s="17"/>
      <c r="FS391" s="17"/>
      <c r="FT391" s="17"/>
      <c r="FU391" s="17"/>
    </row>
    <row r="392" spans="1:177" ht="15.75" thickBot="1" x14ac:dyDescent="0.25">
      <c r="A392" s="817"/>
      <c r="B392" s="818"/>
      <c r="C392" s="257"/>
      <c r="D392" s="258"/>
      <c r="E392" s="819"/>
      <c r="F392" s="820"/>
      <c r="G392" s="821"/>
      <c r="H392" s="822"/>
      <c r="I392" s="819"/>
      <c r="J392" s="823"/>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H392" s="17"/>
      <c r="CI392" s="17"/>
      <c r="CJ392" s="17"/>
      <c r="CK392" s="17"/>
      <c r="CL392" s="17"/>
      <c r="CM392" s="17"/>
      <c r="CN392" s="17"/>
      <c r="CO392" s="17"/>
      <c r="CP392" s="17"/>
      <c r="CQ392" s="17"/>
      <c r="CR392" s="17"/>
      <c r="CS392" s="17"/>
      <c r="CT392" s="17"/>
      <c r="CU392" s="17"/>
      <c r="CV392" s="17"/>
      <c r="CW392" s="17"/>
      <c r="CX392" s="17"/>
      <c r="CY392" s="17"/>
      <c r="CZ392" s="17"/>
      <c r="DA392" s="17"/>
      <c r="DB392" s="17"/>
      <c r="DC392" s="17"/>
      <c r="DD392" s="17"/>
      <c r="DE392" s="17"/>
      <c r="DF392" s="17"/>
      <c r="DG392" s="17"/>
      <c r="DH392" s="17"/>
      <c r="DI392" s="17"/>
      <c r="DJ392" s="17"/>
      <c r="DK392" s="17"/>
      <c r="DL392" s="17"/>
      <c r="DM392" s="17"/>
      <c r="DN392" s="17"/>
      <c r="DO392" s="17"/>
      <c r="DP392" s="17"/>
      <c r="DQ392" s="17"/>
      <c r="DR392" s="17"/>
      <c r="DS392" s="17"/>
      <c r="DT392" s="17"/>
      <c r="DU392" s="17"/>
      <c r="DV392" s="17"/>
      <c r="DW392" s="17"/>
      <c r="DX392" s="17"/>
      <c r="DY392" s="17"/>
      <c r="DZ392" s="17"/>
      <c r="EA392" s="17"/>
      <c r="EB392" s="17"/>
      <c r="EC392" s="17"/>
      <c r="ED392" s="17"/>
      <c r="EE392" s="17"/>
      <c r="EF392" s="17"/>
      <c r="EG392" s="17"/>
      <c r="EH392" s="17"/>
      <c r="EI392" s="17"/>
      <c r="EJ392" s="17"/>
      <c r="EK392" s="17"/>
      <c r="EL392" s="17"/>
      <c r="EM392" s="17"/>
      <c r="EN392" s="17"/>
      <c r="EO392" s="17"/>
      <c r="EP392" s="17"/>
      <c r="EQ392" s="17"/>
      <c r="ER392" s="17"/>
      <c r="ES392" s="17"/>
      <c r="ET392" s="17"/>
      <c r="EU392" s="17"/>
      <c r="EV392" s="17"/>
      <c r="EW392" s="17"/>
      <c r="EX392" s="17"/>
      <c r="EY392" s="17"/>
      <c r="EZ392" s="17"/>
      <c r="FA392" s="17"/>
      <c r="FB392" s="17"/>
      <c r="FC392" s="17"/>
      <c r="FD392" s="17"/>
      <c r="FE392" s="17"/>
      <c r="FF392" s="17"/>
      <c r="FG392" s="17"/>
      <c r="FH392" s="17"/>
      <c r="FI392" s="17"/>
      <c r="FJ392" s="17"/>
      <c r="FK392" s="17"/>
      <c r="FL392" s="17"/>
      <c r="FM392" s="17"/>
      <c r="FN392" s="17"/>
      <c r="FO392" s="17"/>
      <c r="FP392" s="17"/>
      <c r="FQ392" s="17"/>
      <c r="FR392" s="17"/>
      <c r="FS392" s="17"/>
      <c r="FT392" s="17"/>
      <c r="FU392" s="17"/>
    </row>
    <row r="393" spans="1:177" ht="16.5" customHeight="1" thickBot="1" x14ac:dyDescent="0.25">
      <c r="A393" s="824" t="s">
        <v>91</v>
      </c>
      <c r="B393" s="825"/>
      <c r="C393" s="825"/>
      <c r="D393" s="825"/>
      <c r="E393" s="825"/>
      <c r="F393" s="825"/>
      <c r="G393" s="825"/>
      <c r="H393" s="825"/>
      <c r="I393" s="825"/>
      <c r="J393" s="826"/>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H393" s="17"/>
      <c r="CI393" s="17"/>
      <c r="CJ393" s="17"/>
      <c r="CK393" s="17"/>
      <c r="CL393" s="17"/>
      <c r="CM393" s="17"/>
      <c r="CN393" s="17"/>
      <c r="CO393" s="17"/>
      <c r="CP393" s="17"/>
      <c r="CQ393" s="17"/>
      <c r="CR393" s="17"/>
      <c r="CS393" s="17"/>
      <c r="CT393" s="17"/>
      <c r="CU393" s="17"/>
      <c r="CV393" s="17"/>
      <c r="CW393" s="17"/>
      <c r="CX393" s="17"/>
      <c r="CY393" s="17"/>
      <c r="CZ393" s="17"/>
      <c r="DA393" s="17"/>
      <c r="DB393" s="17"/>
      <c r="DC393" s="17"/>
      <c r="DD393" s="17"/>
      <c r="DE393" s="17"/>
      <c r="DF393" s="17"/>
      <c r="DG393" s="17"/>
      <c r="DH393" s="17"/>
      <c r="DI393" s="17"/>
      <c r="DJ393" s="17"/>
      <c r="DK393" s="17"/>
      <c r="DL393" s="17"/>
      <c r="DM393" s="17"/>
      <c r="DN393" s="17"/>
      <c r="DO393" s="17"/>
      <c r="DP393" s="17"/>
      <c r="DQ393" s="17"/>
      <c r="DR393" s="17"/>
      <c r="DS393" s="17"/>
      <c r="DT393" s="17"/>
      <c r="DU393" s="17"/>
      <c r="DV393" s="17"/>
      <c r="DW393" s="17"/>
      <c r="DX393" s="17"/>
      <c r="DY393" s="17"/>
      <c r="DZ393" s="17"/>
      <c r="EA393" s="17"/>
      <c r="EB393" s="17"/>
      <c r="EC393" s="17"/>
      <c r="ED393" s="17"/>
      <c r="EE393" s="17"/>
      <c r="EF393" s="17"/>
      <c r="EG393" s="17"/>
      <c r="EH393" s="17"/>
      <c r="EI393" s="17"/>
      <c r="EJ393" s="17"/>
      <c r="EK393" s="17"/>
      <c r="EL393" s="17"/>
      <c r="EM393" s="17"/>
      <c r="EN393" s="17"/>
      <c r="EO393" s="17"/>
      <c r="EP393" s="17"/>
      <c r="EQ393" s="17"/>
      <c r="ER393" s="17"/>
      <c r="ES393" s="17"/>
      <c r="ET393" s="17"/>
      <c r="EU393" s="17"/>
      <c r="EV393" s="17"/>
      <c r="EW393" s="17"/>
      <c r="EX393" s="17"/>
      <c r="EY393" s="17"/>
      <c r="EZ393" s="17"/>
      <c r="FA393" s="17"/>
      <c r="FB393" s="17"/>
      <c r="FC393" s="17"/>
      <c r="FD393" s="17"/>
      <c r="FE393" s="17"/>
      <c r="FF393" s="17"/>
      <c r="FG393" s="17"/>
      <c r="FH393" s="17"/>
      <c r="FI393" s="17"/>
      <c r="FJ393" s="17"/>
      <c r="FK393" s="17"/>
      <c r="FL393" s="17"/>
      <c r="FM393" s="17"/>
      <c r="FN393" s="17"/>
      <c r="FO393" s="17"/>
      <c r="FP393" s="17"/>
      <c r="FQ393" s="17"/>
      <c r="FR393" s="17"/>
      <c r="FS393" s="17"/>
      <c r="FT393" s="17"/>
      <c r="FU393" s="17"/>
    </row>
    <row r="394" spans="1:177" ht="15" x14ac:dyDescent="0.2">
      <c r="A394" s="810"/>
      <c r="B394" s="811"/>
      <c r="C394" s="254"/>
      <c r="D394" s="255"/>
      <c r="E394" s="812"/>
      <c r="F394" s="813"/>
      <c r="G394" s="814"/>
      <c r="H394" s="815"/>
      <c r="I394" s="812"/>
      <c r="J394" s="816"/>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17"/>
      <c r="CS394" s="17"/>
      <c r="CT394" s="17"/>
      <c r="CU394" s="17"/>
      <c r="CV394" s="17"/>
      <c r="CW394" s="17"/>
      <c r="CX394" s="17"/>
      <c r="CY394" s="17"/>
      <c r="CZ394" s="17"/>
      <c r="DA394" s="17"/>
      <c r="DB394" s="17"/>
      <c r="DC394" s="17"/>
      <c r="DD394" s="17"/>
      <c r="DE394" s="17"/>
      <c r="DF394" s="17"/>
      <c r="DG394" s="17"/>
      <c r="DH394" s="17"/>
      <c r="DI394" s="17"/>
      <c r="DJ394" s="17"/>
      <c r="DK394" s="17"/>
      <c r="DL394" s="17"/>
      <c r="DM394" s="17"/>
      <c r="DN394" s="17"/>
      <c r="DO394" s="17"/>
      <c r="DP394" s="17"/>
      <c r="DQ394" s="17"/>
      <c r="DR394" s="17"/>
      <c r="DS394" s="17"/>
      <c r="DT394" s="17"/>
      <c r="DU394" s="17"/>
      <c r="DV394" s="17"/>
      <c r="DW394" s="17"/>
      <c r="DX394" s="17"/>
      <c r="DY394" s="17"/>
      <c r="DZ394" s="17"/>
      <c r="EA394" s="17"/>
      <c r="EB394" s="17"/>
      <c r="EC394" s="17"/>
      <c r="ED394" s="17"/>
      <c r="EE394" s="17"/>
      <c r="EF394" s="17"/>
      <c r="EG394" s="17"/>
      <c r="EH394" s="17"/>
      <c r="EI394" s="17"/>
      <c r="EJ394" s="17"/>
      <c r="EK394" s="17"/>
      <c r="EL394" s="17"/>
      <c r="EM394" s="17"/>
      <c r="EN394" s="17"/>
      <c r="EO394" s="17"/>
      <c r="EP394" s="17"/>
      <c r="EQ394" s="17"/>
      <c r="ER394" s="17"/>
      <c r="ES394" s="17"/>
      <c r="ET394" s="17"/>
      <c r="EU394" s="17"/>
      <c r="EV394" s="17"/>
      <c r="EW394" s="17"/>
      <c r="EX394" s="17"/>
      <c r="EY394" s="17"/>
      <c r="EZ394" s="17"/>
      <c r="FA394" s="17"/>
      <c r="FB394" s="17"/>
      <c r="FC394" s="17"/>
      <c r="FD394" s="17"/>
      <c r="FE394" s="17"/>
      <c r="FF394" s="17"/>
      <c r="FG394" s="17"/>
      <c r="FH394" s="17"/>
      <c r="FI394" s="17"/>
      <c r="FJ394" s="17"/>
      <c r="FK394" s="17"/>
      <c r="FL394" s="17"/>
      <c r="FM394" s="17"/>
      <c r="FN394" s="17"/>
      <c r="FO394" s="17"/>
      <c r="FP394" s="17"/>
      <c r="FQ394" s="17"/>
      <c r="FR394" s="17"/>
      <c r="FS394" s="17"/>
      <c r="FT394" s="17"/>
      <c r="FU394" s="17"/>
    </row>
    <row r="395" spans="1:177" ht="15" x14ac:dyDescent="0.2">
      <c r="A395" s="800"/>
      <c r="B395" s="801"/>
      <c r="C395" s="254"/>
      <c r="D395" s="256"/>
      <c r="E395" s="802"/>
      <c r="F395" s="803"/>
      <c r="G395" s="804"/>
      <c r="H395" s="805"/>
      <c r="I395" s="802"/>
      <c r="J395" s="806"/>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17"/>
      <c r="CS395" s="17"/>
      <c r="CT395" s="17"/>
      <c r="CU395" s="17"/>
      <c r="CV395" s="17"/>
      <c r="CW395" s="17"/>
      <c r="CX395" s="17"/>
      <c r="CY395" s="17"/>
      <c r="CZ395" s="17"/>
      <c r="DA395" s="17"/>
      <c r="DB395" s="17"/>
      <c r="DC395" s="17"/>
      <c r="DD395" s="17"/>
      <c r="DE395" s="17"/>
      <c r="DF395" s="17"/>
      <c r="DG395" s="17"/>
      <c r="DH395" s="17"/>
      <c r="DI395" s="17"/>
      <c r="DJ395" s="17"/>
      <c r="DK395" s="17"/>
      <c r="DL395" s="17"/>
      <c r="DM395" s="17"/>
      <c r="DN395" s="17"/>
      <c r="DO395" s="17"/>
      <c r="DP395" s="17"/>
      <c r="DQ395" s="17"/>
      <c r="DR395" s="17"/>
      <c r="DS395" s="17"/>
      <c r="DT395" s="17"/>
      <c r="DU395" s="17"/>
      <c r="DV395" s="17"/>
      <c r="DW395" s="17"/>
      <c r="DX395" s="17"/>
      <c r="DY395" s="17"/>
      <c r="DZ395" s="17"/>
      <c r="EA395" s="17"/>
      <c r="EB395" s="17"/>
      <c r="EC395" s="17"/>
      <c r="ED395" s="17"/>
      <c r="EE395" s="17"/>
      <c r="EF395" s="17"/>
      <c r="EG395" s="17"/>
      <c r="EH395" s="17"/>
      <c r="EI395" s="17"/>
      <c r="EJ395" s="17"/>
      <c r="EK395" s="17"/>
      <c r="EL395" s="17"/>
      <c r="EM395" s="17"/>
      <c r="EN395" s="17"/>
      <c r="EO395" s="17"/>
      <c r="EP395" s="17"/>
      <c r="EQ395" s="17"/>
      <c r="ER395" s="17"/>
      <c r="ES395" s="17"/>
      <c r="ET395" s="17"/>
      <c r="EU395" s="17"/>
      <c r="EV395" s="17"/>
      <c r="EW395" s="17"/>
      <c r="EX395" s="17"/>
      <c r="EY395" s="17"/>
      <c r="EZ395" s="17"/>
      <c r="FA395" s="17"/>
      <c r="FB395" s="17"/>
      <c r="FC395" s="17"/>
      <c r="FD395" s="17"/>
      <c r="FE395" s="17"/>
      <c r="FF395" s="17"/>
      <c r="FG395" s="17"/>
      <c r="FH395" s="17"/>
      <c r="FI395" s="17"/>
      <c r="FJ395" s="17"/>
      <c r="FK395" s="17"/>
      <c r="FL395" s="17"/>
      <c r="FM395" s="17"/>
      <c r="FN395" s="17"/>
      <c r="FO395" s="17"/>
      <c r="FP395" s="17"/>
      <c r="FQ395" s="17"/>
      <c r="FR395" s="17"/>
      <c r="FS395" s="17"/>
      <c r="FT395" s="17"/>
      <c r="FU395" s="17"/>
    </row>
    <row r="396" spans="1:177" ht="15" x14ac:dyDescent="0.2">
      <c r="A396" s="800"/>
      <c r="B396" s="801"/>
      <c r="C396" s="254"/>
      <c r="D396" s="256"/>
      <c r="E396" s="802"/>
      <c r="F396" s="803"/>
      <c r="G396" s="804"/>
      <c r="H396" s="805"/>
      <c r="I396" s="802"/>
      <c r="J396" s="806"/>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c r="DH396" s="17"/>
      <c r="DI396" s="17"/>
      <c r="DJ396" s="17"/>
      <c r="DK396" s="17"/>
      <c r="DL396" s="17"/>
      <c r="DM396" s="17"/>
      <c r="DN396" s="17"/>
      <c r="DO396" s="17"/>
      <c r="DP396" s="17"/>
      <c r="DQ396" s="17"/>
      <c r="DR396" s="17"/>
      <c r="DS396" s="17"/>
      <c r="DT396" s="17"/>
      <c r="DU396" s="17"/>
      <c r="DV396" s="17"/>
      <c r="DW396" s="17"/>
      <c r="DX396" s="17"/>
      <c r="DY396" s="17"/>
      <c r="DZ396" s="17"/>
      <c r="EA396" s="17"/>
      <c r="EB396" s="17"/>
      <c r="EC396" s="17"/>
      <c r="ED396" s="17"/>
      <c r="EE396" s="17"/>
      <c r="EF396" s="17"/>
      <c r="EG396" s="17"/>
      <c r="EH396" s="17"/>
      <c r="EI396" s="17"/>
      <c r="EJ396" s="17"/>
      <c r="EK396" s="17"/>
      <c r="EL396" s="17"/>
      <c r="EM396" s="17"/>
      <c r="EN396" s="17"/>
      <c r="EO396" s="17"/>
      <c r="EP396" s="17"/>
      <c r="EQ396" s="17"/>
      <c r="ER396" s="17"/>
      <c r="ES396" s="17"/>
      <c r="ET396" s="17"/>
      <c r="EU396" s="17"/>
      <c r="EV396" s="17"/>
      <c r="EW396" s="17"/>
      <c r="EX396" s="17"/>
      <c r="EY396" s="17"/>
      <c r="EZ396" s="17"/>
      <c r="FA396" s="17"/>
      <c r="FB396" s="17"/>
      <c r="FC396" s="17"/>
      <c r="FD396" s="17"/>
      <c r="FE396" s="17"/>
      <c r="FF396" s="17"/>
      <c r="FG396" s="17"/>
      <c r="FH396" s="17"/>
      <c r="FI396" s="17"/>
      <c r="FJ396" s="17"/>
      <c r="FK396" s="17"/>
      <c r="FL396" s="17"/>
      <c r="FM396" s="17"/>
      <c r="FN396" s="17"/>
      <c r="FO396" s="17"/>
      <c r="FP396" s="17"/>
      <c r="FQ396" s="17"/>
      <c r="FR396" s="17"/>
      <c r="FS396" s="17"/>
      <c r="FT396" s="17"/>
      <c r="FU396" s="17"/>
    </row>
    <row r="397" spans="1:177" ht="15" x14ac:dyDescent="0.2">
      <c r="A397" s="800"/>
      <c r="B397" s="801"/>
      <c r="C397" s="254"/>
      <c r="D397" s="256"/>
      <c r="E397" s="802"/>
      <c r="F397" s="803"/>
      <c r="G397" s="804"/>
      <c r="H397" s="805"/>
      <c r="I397" s="802"/>
      <c r="J397" s="806"/>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17"/>
      <c r="CS397" s="17"/>
      <c r="CT397" s="17"/>
      <c r="CU397" s="17"/>
      <c r="CV397" s="17"/>
      <c r="CW397" s="17"/>
      <c r="CX397" s="17"/>
      <c r="CY397" s="17"/>
      <c r="CZ397" s="17"/>
      <c r="DA397" s="17"/>
      <c r="DB397" s="17"/>
      <c r="DC397" s="17"/>
      <c r="DD397" s="17"/>
      <c r="DE397" s="17"/>
      <c r="DF397" s="17"/>
      <c r="DG397" s="17"/>
      <c r="DH397" s="17"/>
      <c r="DI397" s="17"/>
      <c r="DJ397" s="17"/>
      <c r="DK397" s="17"/>
      <c r="DL397" s="17"/>
      <c r="DM397" s="17"/>
      <c r="DN397" s="17"/>
      <c r="DO397" s="17"/>
      <c r="DP397" s="17"/>
      <c r="DQ397" s="17"/>
      <c r="DR397" s="17"/>
      <c r="DS397" s="17"/>
      <c r="DT397" s="17"/>
      <c r="DU397" s="17"/>
      <c r="DV397" s="17"/>
      <c r="DW397" s="17"/>
      <c r="DX397" s="17"/>
      <c r="DY397" s="17"/>
      <c r="DZ397" s="17"/>
      <c r="EA397" s="17"/>
      <c r="EB397" s="17"/>
      <c r="EC397" s="17"/>
      <c r="ED397" s="17"/>
      <c r="EE397" s="17"/>
      <c r="EF397" s="17"/>
      <c r="EG397" s="17"/>
      <c r="EH397" s="17"/>
      <c r="EI397" s="17"/>
      <c r="EJ397" s="17"/>
      <c r="EK397" s="17"/>
      <c r="EL397" s="17"/>
      <c r="EM397" s="17"/>
      <c r="EN397" s="17"/>
      <c r="EO397" s="17"/>
      <c r="EP397" s="17"/>
      <c r="EQ397" s="17"/>
      <c r="ER397" s="17"/>
      <c r="ES397" s="17"/>
      <c r="ET397" s="17"/>
      <c r="EU397" s="17"/>
      <c r="EV397" s="17"/>
      <c r="EW397" s="17"/>
      <c r="EX397" s="17"/>
      <c r="EY397" s="17"/>
      <c r="EZ397" s="17"/>
      <c r="FA397" s="17"/>
      <c r="FB397" s="17"/>
      <c r="FC397" s="17"/>
      <c r="FD397" s="17"/>
      <c r="FE397" s="17"/>
      <c r="FF397" s="17"/>
      <c r="FG397" s="17"/>
      <c r="FH397" s="17"/>
      <c r="FI397" s="17"/>
      <c r="FJ397" s="17"/>
      <c r="FK397" s="17"/>
      <c r="FL397" s="17"/>
      <c r="FM397" s="17"/>
      <c r="FN397" s="17"/>
      <c r="FO397" s="17"/>
      <c r="FP397" s="17"/>
      <c r="FQ397" s="17"/>
      <c r="FR397" s="17"/>
      <c r="FS397" s="17"/>
      <c r="FT397" s="17"/>
      <c r="FU397" s="17"/>
    </row>
    <row r="398" spans="1:177" ht="15.75" thickBot="1" x14ac:dyDescent="0.25">
      <c r="A398" s="817"/>
      <c r="B398" s="818"/>
      <c r="C398" s="257"/>
      <c r="D398" s="258"/>
      <c r="E398" s="819"/>
      <c r="F398" s="820"/>
      <c r="G398" s="821"/>
      <c r="H398" s="822"/>
      <c r="I398" s="819"/>
      <c r="J398" s="823"/>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H398" s="17"/>
      <c r="CI398" s="17"/>
      <c r="CJ398" s="17"/>
      <c r="CK398" s="17"/>
      <c r="CL398" s="17"/>
      <c r="CM398" s="17"/>
      <c r="CN398" s="17"/>
      <c r="CO398" s="17"/>
      <c r="CP398" s="17"/>
      <c r="CQ398" s="17"/>
      <c r="CR398" s="17"/>
      <c r="CS398" s="17"/>
      <c r="CT398" s="17"/>
      <c r="CU398" s="17"/>
      <c r="CV398" s="17"/>
      <c r="CW398" s="17"/>
      <c r="CX398" s="17"/>
      <c r="CY398" s="17"/>
      <c r="CZ398" s="17"/>
      <c r="DA398" s="17"/>
      <c r="DB398" s="17"/>
      <c r="DC398" s="17"/>
      <c r="DD398" s="17"/>
      <c r="DE398" s="17"/>
      <c r="DF398" s="17"/>
      <c r="DG398" s="17"/>
      <c r="DH398" s="17"/>
      <c r="DI398" s="17"/>
      <c r="DJ398" s="17"/>
      <c r="DK398" s="17"/>
      <c r="DL398" s="17"/>
      <c r="DM398" s="17"/>
      <c r="DN398" s="17"/>
      <c r="DO398" s="17"/>
      <c r="DP398" s="17"/>
      <c r="DQ398" s="17"/>
      <c r="DR398" s="17"/>
      <c r="DS398" s="17"/>
      <c r="DT398" s="17"/>
      <c r="DU398" s="17"/>
      <c r="DV398" s="17"/>
      <c r="DW398" s="17"/>
      <c r="DX398" s="17"/>
      <c r="DY398" s="17"/>
      <c r="DZ398" s="17"/>
      <c r="EA398" s="17"/>
      <c r="EB398" s="17"/>
      <c r="EC398" s="17"/>
      <c r="ED398" s="17"/>
      <c r="EE398" s="17"/>
      <c r="EF398" s="17"/>
      <c r="EG398" s="17"/>
      <c r="EH398" s="17"/>
      <c r="EI398" s="17"/>
      <c r="EJ398" s="17"/>
      <c r="EK398" s="17"/>
      <c r="EL398" s="17"/>
      <c r="EM398" s="17"/>
      <c r="EN398" s="17"/>
      <c r="EO398" s="17"/>
      <c r="EP398" s="17"/>
      <c r="EQ398" s="17"/>
      <c r="ER398" s="17"/>
      <c r="ES398" s="17"/>
      <c r="ET398" s="17"/>
      <c r="EU398" s="17"/>
      <c r="EV398" s="17"/>
      <c r="EW398" s="17"/>
      <c r="EX398" s="17"/>
      <c r="EY398" s="17"/>
      <c r="EZ398" s="17"/>
      <c r="FA398" s="17"/>
      <c r="FB398" s="17"/>
      <c r="FC398" s="17"/>
      <c r="FD398" s="17"/>
      <c r="FE398" s="17"/>
      <c r="FF398" s="17"/>
      <c r="FG398" s="17"/>
      <c r="FH398" s="17"/>
      <c r="FI398" s="17"/>
      <c r="FJ398" s="17"/>
      <c r="FK398" s="17"/>
      <c r="FL398" s="17"/>
      <c r="FM398" s="17"/>
      <c r="FN398" s="17"/>
      <c r="FO398" s="17"/>
      <c r="FP398" s="17"/>
      <c r="FQ398" s="17"/>
      <c r="FR398" s="17"/>
      <c r="FS398" s="17"/>
      <c r="FT398" s="17"/>
      <c r="FU398" s="17"/>
    </row>
    <row r="399" spans="1:177" ht="16.5" customHeight="1" thickBot="1" x14ac:dyDescent="0.25">
      <c r="A399" s="824" t="s">
        <v>92</v>
      </c>
      <c r="B399" s="825"/>
      <c r="C399" s="825"/>
      <c r="D399" s="825"/>
      <c r="E399" s="825"/>
      <c r="F399" s="825"/>
      <c r="G399" s="825"/>
      <c r="H399" s="825"/>
      <c r="I399" s="825"/>
      <c r="J399" s="826"/>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17"/>
      <c r="CS399" s="17"/>
      <c r="CT399" s="17"/>
      <c r="CU399" s="17"/>
      <c r="CV399" s="17"/>
      <c r="CW399" s="17"/>
      <c r="CX399" s="17"/>
      <c r="CY399" s="17"/>
      <c r="CZ399" s="17"/>
      <c r="DA399" s="17"/>
      <c r="DB399" s="17"/>
      <c r="DC399" s="17"/>
      <c r="DD399" s="17"/>
      <c r="DE399" s="17"/>
      <c r="DF399" s="17"/>
      <c r="DG399" s="17"/>
      <c r="DH399" s="17"/>
      <c r="DI399" s="17"/>
      <c r="DJ399" s="17"/>
      <c r="DK399" s="17"/>
      <c r="DL399" s="17"/>
      <c r="DM399" s="17"/>
      <c r="DN399" s="17"/>
      <c r="DO399" s="17"/>
      <c r="DP399" s="17"/>
      <c r="DQ399" s="17"/>
      <c r="DR399" s="17"/>
      <c r="DS399" s="17"/>
      <c r="DT399" s="17"/>
      <c r="DU399" s="17"/>
      <c r="DV399" s="17"/>
      <c r="DW399" s="17"/>
      <c r="DX399" s="17"/>
      <c r="DY399" s="17"/>
      <c r="DZ399" s="17"/>
      <c r="EA399" s="17"/>
      <c r="EB399" s="17"/>
      <c r="EC399" s="17"/>
      <c r="ED399" s="17"/>
      <c r="EE399" s="17"/>
      <c r="EF399" s="17"/>
      <c r="EG399" s="17"/>
      <c r="EH399" s="17"/>
      <c r="EI399" s="17"/>
      <c r="EJ399" s="17"/>
      <c r="EK399" s="17"/>
      <c r="EL399" s="17"/>
      <c r="EM399" s="17"/>
      <c r="EN399" s="17"/>
      <c r="EO399" s="17"/>
      <c r="EP399" s="17"/>
      <c r="EQ399" s="17"/>
      <c r="ER399" s="17"/>
      <c r="ES399" s="17"/>
      <c r="ET399" s="17"/>
      <c r="EU399" s="17"/>
      <c r="EV399" s="17"/>
      <c r="EW399" s="17"/>
      <c r="EX399" s="17"/>
      <c r="EY399" s="17"/>
      <c r="EZ399" s="17"/>
      <c r="FA399" s="17"/>
      <c r="FB399" s="17"/>
      <c r="FC399" s="17"/>
      <c r="FD399" s="17"/>
      <c r="FE399" s="17"/>
      <c r="FF399" s="17"/>
      <c r="FG399" s="17"/>
      <c r="FH399" s="17"/>
      <c r="FI399" s="17"/>
      <c r="FJ399" s="17"/>
      <c r="FK399" s="17"/>
      <c r="FL399" s="17"/>
      <c r="FM399" s="17"/>
      <c r="FN399" s="17"/>
      <c r="FO399" s="17"/>
      <c r="FP399" s="17"/>
      <c r="FQ399" s="17"/>
      <c r="FR399" s="17"/>
      <c r="FS399" s="17"/>
      <c r="FT399" s="17"/>
      <c r="FU399" s="17"/>
    </row>
    <row r="400" spans="1:177" ht="15" x14ac:dyDescent="0.2">
      <c r="A400" s="827"/>
      <c r="B400" s="828"/>
      <c r="C400" s="254"/>
      <c r="D400" s="255"/>
      <c r="E400" s="812"/>
      <c r="F400" s="829"/>
      <c r="G400" s="814"/>
      <c r="H400" s="830"/>
      <c r="I400" s="812"/>
      <c r="J400" s="816"/>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17"/>
      <c r="CS400" s="17"/>
      <c r="CT400" s="17"/>
      <c r="CU400" s="17"/>
      <c r="CV400" s="17"/>
      <c r="CW400" s="17"/>
      <c r="CX400" s="17"/>
      <c r="CY400" s="17"/>
      <c r="CZ400" s="17"/>
      <c r="DA400" s="17"/>
      <c r="DB400" s="17"/>
      <c r="DC400" s="17"/>
      <c r="DD400" s="17"/>
      <c r="DE400" s="17"/>
      <c r="DF400" s="17"/>
      <c r="DG400" s="17"/>
      <c r="DH400" s="17"/>
      <c r="DI400" s="17"/>
      <c r="DJ400" s="17"/>
      <c r="DK400" s="17"/>
      <c r="DL400" s="17"/>
      <c r="DM400" s="17"/>
      <c r="DN400" s="17"/>
      <c r="DO400" s="17"/>
      <c r="DP400" s="17"/>
      <c r="DQ400" s="17"/>
      <c r="DR400" s="17"/>
      <c r="DS400" s="17"/>
      <c r="DT400" s="17"/>
      <c r="DU400" s="17"/>
      <c r="DV400" s="17"/>
      <c r="DW400" s="17"/>
      <c r="DX400" s="17"/>
      <c r="DY400" s="17"/>
      <c r="DZ400" s="17"/>
      <c r="EA400" s="17"/>
      <c r="EB400" s="17"/>
      <c r="EC400" s="17"/>
      <c r="ED400" s="17"/>
      <c r="EE400" s="17"/>
      <c r="EF400" s="17"/>
      <c r="EG400" s="17"/>
      <c r="EH400" s="17"/>
      <c r="EI400" s="17"/>
      <c r="EJ400" s="17"/>
      <c r="EK400" s="17"/>
      <c r="EL400" s="17"/>
      <c r="EM400" s="17"/>
      <c r="EN400" s="17"/>
      <c r="EO400" s="17"/>
      <c r="EP400" s="17"/>
      <c r="EQ400" s="17"/>
      <c r="ER400" s="17"/>
      <c r="ES400" s="17"/>
      <c r="ET400" s="17"/>
      <c r="EU400" s="17"/>
      <c r="EV400" s="17"/>
      <c r="EW400" s="17"/>
      <c r="EX400" s="17"/>
      <c r="EY400" s="17"/>
      <c r="EZ400" s="17"/>
      <c r="FA400" s="17"/>
      <c r="FB400" s="17"/>
      <c r="FC400" s="17"/>
      <c r="FD400" s="17"/>
      <c r="FE400" s="17"/>
      <c r="FF400" s="17"/>
      <c r="FG400" s="17"/>
      <c r="FH400" s="17"/>
      <c r="FI400" s="17"/>
      <c r="FJ400" s="17"/>
      <c r="FK400" s="17"/>
      <c r="FL400" s="17"/>
      <c r="FM400" s="17"/>
      <c r="FN400" s="17"/>
      <c r="FO400" s="17"/>
      <c r="FP400" s="17"/>
      <c r="FQ400" s="17"/>
      <c r="FR400" s="17"/>
      <c r="FS400" s="17"/>
      <c r="FT400" s="17"/>
      <c r="FU400" s="17"/>
    </row>
    <row r="401" spans="1:177" ht="15" x14ac:dyDescent="0.2">
      <c r="A401" s="800"/>
      <c r="B401" s="801"/>
      <c r="C401" s="254"/>
      <c r="D401" s="256"/>
      <c r="E401" s="802"/>
      <c r="F401" s="836"/>
      <c r="G401" s="804"/>
      <c r="H401" s="837"/>
      <c r="I401" s="802"/>
      <c r="J401" s="806"/>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H401" s="17"/>
      <c r="CI401" s="17"/>
      <c r="CJ401" s="17"/>
      <c r="CK401" s="17"/>
      <c r="CL401" s="17"/>
      <c r="CM401" s="17"/>
      <c r="CN401" s="17"/>
      <c r="CO401" s="17"/>
      <c r="CP401" s="17"/>
      <c r="CQ401" s="17"/>
      <c r="CR401" s="17"/>
      <c r="CS401" s="17"/>
      <c r="CT401" s="17"/>
      <c r="CU401" s="17"/>
      <c r="CV401" s="17"/>
      <c r="CW401" s="17"/>
      <c r="CX401" s="17"/>
      <c r="CY401" s="17"/>
      <c r="CZ401" s="17"/>
      <c r="DA401" s="17"/>
      <c r="DB401" s="17"/>
      <c r="DC401" s="17"/>
      <c r="DD401" s="17"/>
      <c r="DE401" s="17"/>
      <c r="DF401" s="17"/>
      <c r="DG401" s="17"/>
      <c r="DH401" s="17"/>
      <c r="DI401" s="17"/>
      <c r="DJ401" s="17"/>
      <c r="DK401" s="17"/>
      <c r="DL401" s="17"/>
      <c r="DM401" s="17"/>
      <c r="DN401" s="17"/>
      <c r="DO401" s="17"/>
      <c r="DP401" s="17"/>
      <c r="DQ401" s="17"/>
      <c r="DR401" s="17"/>
      <c r="DS401" s="17"/>
      <c r="DT401" s="17"/>
      <c r="DU401" s="17"/>
      <c r="DV401" s="17"/>
      <c r="DW401" s="17"/>
      <c r="DX401" s="17"/>
      <c r="DY401" s="17"/>
      <c r="DZ401" s="17"/>
      <c r="EA401" s="17"/>
      <c r="EB401" s="17"/>
      <c r="EC401" s="17"/>
      <c r="ED401" s="17"/>
      <c r="EE401" s="17"/>
      <c r="EF401" s="17"/>
      <c r="EG401" s="17"/>
      <c r="EH401" s="17"/>
      <c r="EI401" s="17"/>
      <c r="EJ401" s="17"/>
      <c r="EK401" s="17"/>
      <c r="EL401" s="17"/>
      <c r="EM401" s="17"/>
      <c r="EN401" s="17"/>
      <c r="EO401" s="17"/>
      <c r="EP401" s="17"/>
      <c r="EQ401" s="17"/>
      <c r="ER401" s="17"/>
      <c r="ES401" s="17"/>
      <c r="ET401" s="17"/>
      <c r="EU401" s="17"/>
      <c r="EV401" s="17"/>
      <c r="EW401" s="17"/>
      <c r="EX401" s="17"/>
      <c r="EY401" s="17"/>
      <c r="EZ401" s="17"/>
      <c r="FA401" s="17"/>
      <c r="FB401" s="17"/>
      <c r="FC401" s="17"/>
      <c r="FD401" s="17"/>
      <c r="FE401" s="17"/>
      <c r="FF401" s="17"/>
      <c r="FG401" s="17"/>
      <c r="FH401" s="17"/>
      <c r="FI401" s="17"/>
      <c r="FJ401" s="17"/>
      <c r="FK401" s="17"/>
      <c r="FL401" s="17"/>
      <c r="FM401" s="17"/>
      <c r="FN401" s="17"/>
      <c r="FO401" s="17"/>
      <c r="FP401" s="17"/>
      <c r="FQ401" s="17"/>
      <c r="FR401" s="17"/>
      <c r="FS401" s="17"/>
      <c r="FT401" s="17"/>
      <c r="FU401" s="17"/>
    </row>
    <row r="402" spans="1:177" ht="15" x14ac:dyDescent="0.2">
      <c r="A402" s="800"/>
      <c r="B402" s="801"/>
      <c r="C402" s="254"/>
      <c r="D402" s="256"/>
      <c r="E402" s="802"/>
      <c r="F402" s="836"/>
      <c r="G402" s="804"/>
      <c r="H402" s="837"/>
      <c r="I402" s="802"/>
      <c r="J402" s="806"/>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H402" s="17"/>
      <c r="CI402" s="17"/>
      <c r="CJ402" s="17"/>
      <c r="CK402" s="17"/>
      <c r="CL402" s="17"/>
      <c r="CM402" s="17"/>
      <c r="CN402" s="17"/>
      <c r="CO402" s="17"/>
      <c r="CP402" s="17"/>
      <c r="CQ402" s="17"/>
      <c r="CR402" s="17"/>
      <c r="CS402" s="17"/>
      <c r="CT402" s="17"/>
      <c r="CU402" s="17"/>
      <c r="CV402" s="17"/>
      <c r="CW402" s="17"/>
      <c r="CX402" s="17"/>
      <c r="CY402" s="17"/>
      <c r="CZ402" s="17"/>
      <c r="DA402" s="17"/>
      <c r="DB402" s="17"/>
      <c r="DC402" s="17"/>
      <c r="DD402" s="17"/>
      <c r="DE402" s="17"/>
      <c r="DF402" s="17"/>
      <c r="DG402" s="17"/>
      <c r="DH402" s="17"/>
      <c r="DI402" s="17"/>
      <c r="DJ402" s="17"/>
      <c r="DK402" s="17"/>
      <c r="DL402" s="17"/>
      <c r="DM402" s="17"/>
      <c r="DN402" s="17"/>
      <c r="DO402" s="17"/>
      <c r="DP402" s="17"/>
      <c r="DQ402" s="17"/>
      <c r="DR402" s="17"/>
      <c r="DS402" s="17"/>
      <c r="DT402" s="17"/>
      <c r="DU402" s="17"/>
      <c r="DV402" s="17"/>
      <c r="DW402" s="17"/>
      <c r="DX402" s="17"/>
      <c r="DY402" s="17"/>
      <c r="DZ402" s="17"/>
      <c r="EA402" s="17"/>
      <c r="EB402" s="17"/>
      <c r="EC402" s="17"/>
      <c r="ED402" s="17"/>
      <c r="EE402" s="17"/>
      <c r="EF402" s="17"/>
      <c r="EG402" s="17"/>
      <c r="EH402" s="17"/>
      <c r="EI402" s="17"/>
      <c r="EJ402" s="17"/>
      <c r="EK402" s="17"/>
      <c r="EL402" s="17"/>
      <c r="EM402" s="17"/>
      <c r="EN402" s="17"/>
      <c r="EO402" s="17"/>
      <c r="EP402" s="17"/>
      <c r="EQ402" s="17"/>
      <c r="ER402" s="17"/>
      <c r="ES402" s="17"/>
      <c r="ET402" s="17"/>
      <c r="EU402" s="17"/>
      <c r="EV402" s="17"/>
      <c r="EW402" s="17"/>
      <c r="EX402" s="17"/>
      <c r="EY402" s="17"/>
      <c r="EZ402" s="17"/>
      <c r="FA402" s="17"/>
      <c r="FB402" s="17"/>
      <c r="FC402" s="17"/>
      <c r="FD402" s="17"/>
      <c r="FE402" s="17"/>
      <c r="FF402" s="17"/>
      <c r="FG402" s="17"/>
      <c r="FH402" s="17"/>
      <c r="FI402" s="17"/>
      <c r="FJ402" s="17"/>
      <c r="FK402" s="17"/>
      <c r="FL402" s="17"/>
      <c r="FM402" s="17"/>
      <c r="FN402" s="17"/>
      <c r="FO402" s="17"/>
      <c r="FP402" s="17"/>
      <c r="FQ402" s="17"/>
      <c r="FR402" s="17"/>
      <c r="FS402" s="17"/>
      <c r="FT402" s="17"/>
      <c r="FU402" s="17"/>
    </row>
    <row r="403" spans="1:177" ht="15" x14ac:dyDescent="0.2">
      <c r="A403" s="800"/>
      <c r="B403" s="801"/>
      <c r="C403" s="254"/>
      <c r="D403" s="256"/>
      <c r="E403" s="802"/>
      <c r="F403" s="836"/>
      <c r="G403" s="804"/>
      <c r="H403" s="837"/>
      <c r="I403" s="802"/>
      <c r="J403" s="806"/>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c r="DH403" s="17"/>
      <c r="DI403" s="17"/>
      <c r="DJ403" s="17"/>
      <c r="DK403" s="17"/>
      <c r="DL403" s="17"/>
      <c r="DM403" s="17"/>
      <c r="DN403" s="17"/>
      <c r="DO403" s="17"/>
      <c r="DP403" s="17"/>
      <c r="DQ403" s="17"/>
      <c r="DR403" s="17"/>
      <c r="DS403" s="17"/>
      <c r="DT403" s="17"/>
      <c r="DU403" s="17"/>
      <c r="DV403" s="17"/>
      <c r="DW403" s="17"/>
      <c r="DX403" s="17"/>
      <c r="DY403" s="17"/>
      <c r="DZ403" s="17"/>
      <c r="EA403" s="17"/>
      <c r="EB403" s="17"/>
      <c r="EC403" s="17"/>
      <c r="ED403" s="17"/>
      <c r="EE403" s="17"/>
      <c r="EF403" s="17"/>
      <c r="EG403" s="17"/>
      <c r="EH403" s="17"/>
      <c r="EI403" s="17"/>
      <c r="EJ403" s="17"/>
      <c r="EK403" s="17"/>
      <c r="EL403" s="17"/>
      <c r="EM403" s="17"/>
      <c r="EN403" s="17"/>
      <c r="EO403" s="17"/>
      <c r="EP403" s="17"/>
      <c r="EQ403" s="17"/>
      <c r="ER403" s="17"/>
      <c r="ES403" s="17"/>
      <c r="ET403" s="17"/>
      <c r="EU403" s="17"/>
      <c r="EV403" s="17"/>
      <c r="EW403" s="17"/>
      <c r="EX403" s="17"/>
      <c r="EY403" s="17"/>
      <c r="EZ403" s="17"/>
      <c r="FA403" s="17"/>
      <c r="FB403" s="17"/>
      <c r="FC403" s="17"/>
      <c r="FD403" s="17"/>
      <c r="FE403" s="17"/>
      <c r="FF403" s="17"/>
      <c r="FG403" s="17"/>
      <c r="FH403" s="17"/>
      <c r="FI403" s="17"/>
      <c r="FJ403" s="17"/>
      <c r="FK403" s="17"/>
      <c r="FL403" s="17"/>
      <c r="FM403" s="17"/>
      <c r="FN403" s="17"/>
      <c r="FO403" s="17"/>
      <c r="FP403" s="17"/>
      <c r="FQ403" s="17"/>
      <c r="FR403" s="17"/>
      <c r="FS403" s="17"/>
      <c r="FT403" s="17"/>
      <c r="FU403" s="17"/>
    </row>
    <row r="404" spans="1:177" ht="15.75" thickBot="1" x14ac:dyDescent="0.25">
      <c r="A404" s="817"/>
      <c r="B404" s="818"/>
      <c r="C404" s="257"/>
      <c r="D404" s="258"/>
      <c r="E404" s="819"/>
      <c r="F404" s="838"/>
      <c r="G404" s="821"/>
      <c r="H404" s="839"/>
      <c r="I404" s="819"/>
      <c r="J404" s="823"/>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H404" s="17"/>
      <c r="CI404" s="17"/>
      <c r="CJ404" s="17"/>
      <c r="CK404" s="17"/>
      <c r="CL404" s="17"/>
      <c r="CM404" s="17"/>
      <c r="CN404" s="17"/>
      <c r="CO404" s="17"/>
      <c r="CP404" s="17"/>
      <c r="CQ404" s="17"/>
      <c r="CR404" s="17"/>
      <c r="CS404" s="17"/>
      <c r="CT404" s="17"/>
      <c r="CU404" s="17"/>
      <c r="CV404" s="17"/>
      <c r="CW404" s="17"/>
      <c r="CX404" s="17"/>
      <c r="CY404" s="17"/>
      <c r="CZ404" s="17"/>
      <c r="DA404" s="17"/>
      <c r="DB404" s="17"/>
      <c r="DC404" s="17"/>
      <c r="DD404" s="17"/>
      <c r="DE404" s="17"/>
      <c r="DF404" s="17"/>
      <c r="DG404" s="17"/>
      <c r="DH404" s="17"/>
      <c r="DI404" s="17"/>
      <c r="DJ404" s="17"/>
      <c r="DK404" s="17"/>
      <c r="DL404" s="17"/>
      <c r="DM404" s="17"/>
      <c r="DN404" s="17"/>
      <c r="DO404" s="17"/>
      <c r="DP404" s="17"/>
      <c r="DQ404" s="17"/>
      <c r="DR404" s="17"/>
      <c r="DS404" s="17"/>
      <c r="DT404" s="17"/>
      <c r="DU404" s="17"/>
      <c r="DV404" s="17"/>
      <c r="DW404" s="17"/>
      <c r="DX404" s="17"/>
      <c r="DY404" s="17"/>
      <c r="DZ404" s="17"/>
      <c r="EA404" s="17"/>
      <c r="EB404" s="17"/>
      <c r="EC404" s="17"/>
      <c r="ED404" s="17"/>
      <c r="EE404" s="17"/>
      <c r="EF404" s="17"/>
      <c r="EG404" s="17"/>
      <c r="EH404" s="17"/>
      <c r="EI404" s="17"/>
      <c r="EJ404" s="17"/>
      <c r="EK404" s="17"/>
      <c r="EL404" s="17"/>
      <c r="EM404" s="17"/>
      <c r="EN404" s="17"/>
      <c r="EO404" s="17"/>
      <c r="EP404" s="17"/>
      <c r="EQ404" s="17"/>
      <c r="ER404" s="17"/>
      <c r="ES404" s="17"/>
      <c r="ET404" s="17"/>
      <c r="EU404" s="17"/>
      <c r="EV404" s="17"/>
      <c r="EW404" s="17"/>
      <c r="EX404" s="17"/>
      <c r="EY404" s="17"/>
      <c r="EZ404" s="17"/>
      <c r="FA404" s="17"/>
      <c r="FB404" s="17"/>
      <c r="FC404" s="17"/>
      <c r="FD404" s="17"/>
      <c r="FE404" s="17"/>
      <c r="FF404" s="17"/>
      <c r="FG404" s="17"/>
      <c r="FH404" s="17"/>
      <c r="FI404" s="17"/>
      <c r="FJ404" s="17"/>
      <c r="FK404" s="17"/>
      <c r="FL404" s="17"/>
      <c r="FM404" s="17"/>
      <c r="FN404" s="17"/>
      <c r="FO404" s="17"/>
      <c r="FP404" s="17"/>
      <c r="FQ404" s="17"/>
      <c r="FR404" s="17"/>
      <c r="FS404" s="17"/>
      <c r="FT404" s="17"/>
      <c r="FU404" s="17"/>
    </row>
    <row r="405" spans="1:177" ht="15.75" customHeight="1" thickBot="1" x14ac:dyDescent="0.25">
      <c r="A405" s="831" t="s">
        <v>366</v>
      </c>
      <c r="B405" s="832"/>
      <c r="C405" s="832"/>
      <c r="D405" s="832"/>
      <c r="E405" s="832"/>
      <c r="F405" s="832"/>
      <c r="G405" s="832"/>
      <c r="H405" s="832"/>
      <c r="I405" s="833" t="str">
        <f>IF(SUM(I382+I383+I384+I385+I386+I388+I389+I390+I391+I392+I394+I395+I396+I397+I398+I400+I401+I402+I403+I404)=0,"",SUM(I382+I383+I384+I385+I386+I388+I389+I390+I391+I392+I394+I395+I396+I397+I398+I400+I401+I402+I403+I404))</f>
        <v/>
      </c>
      <c r="J405" s="834"/>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H405" s="17"/>
      <c r="CI405" s="17"/>
      <c r="CJ405" s="17"/>
      <c r="CK405" s="17"/>
      <c r="CL405" s="17"/>
      <c r="CM405" s="17"/>
      <c r="CN405" s="17"/>
      <c r="CO405" s="17"/>
      <c r="CP405" s="17"/>
      <c r="CQ405" s="17"/>
      <c r="CR405" s="17"/>
      <c r="CS405" s="17"/>
      <c r="CT405" s="17"/>
      <c r="CU405" s="17"/>
      <c r="CV405" s="17"/>
      <c r="CW405" s="17"/>
      <c r="CX405" s="17"/>
      <c r="CY405" s="17"/>
      <c r="CZ405" s="17"/>
      <c r="DA405" s="17"/>
      <c r="DB405" s="17"/>
      <c r="DC405" s="17"/>
      <c r="DD405" s="17"/>
      <c r="DE405" s="17"/>
      <c r="DF405" s="17"/>
      <c r="DG405" s="17"/>
      <c r="DH405" s="17"/>
      <c r="DI405" s="17"/>
      <c r="DJ405" s="17"/>
      <c r="DK405" s="17"/>
      <c r="DL405" s="17"/>
      <c r="DM405" s="17"/>
      <c r="DN405" s="17"/>
      <c r="DO405" s="17"/>
      <c r="DP405" s="17"/>
      <c r="DQ405" s="17"/>
      <c r="DR405" s="17"/>
      <c r="DS405" s="17"/>
      <c r="DT405" s="17"/>
      <c r="DU405" s="17"/>
      <c r="DV405" s="17"/>
      <c r="DW405" s="17"/>
      <c r="DX405" s="17"/>
      <c r="DY405" s="17"/>
      <c r="DZ405" s="17"/>
      <c r="EA405" s="17"/>
      <c r="EB405" s="17"/>
      <c r="EC405" s="17"/>
      <c r="ED405" s="17"/>
      <c r="EE405" s="17"/>
      <c r="EF405" s="17"/>
      <c r="EG405" s="17"/>
      <c r="EH405" s="17"/>
      <c r="EI405" s="17"/>
      <c r="EJ405" s="17"/>
      <c r="EK405" s="17"/>
      <c r="EL405" s="17"/>
      <c r="EM405" s="17"/>
      <c r="EN405" s="17"/>
      <c r="EO405" s="17"/>
      <c r="EP405" s="17"/>
      <c r="EQ405" s="17"/>
      <c r="ER405" s="17"/>
      <c r="ES405" s="17"/>
      <c r="ET405" s="17"/>
      <c r="EU405" s="17"/>
      <c r="EV405" s="17"/>
      <c r="EW405" s="17"/>
      <c r="EX405" s="17"/>
      <c r="EY405" s="17"/>
      <c r="EZ405" s="17"/>
      <c r="FA405" s="17"/>
      <c r="FB405" s="17"/>
      <c r="FC405" s="17"/>
      <c r="FD405" s="17"/>
      <c r="FE405" s="17"/>
      <c r="FF405" s="17"/>
      <c r="FG405" s="17"/>
      <c r="FH405" s="17"/>
      <c r="FI405" s="17"/>
      <c r="FJ405" s="17"/>
      <c r="FK405" s="17"/>
      <c r="FL405" s="17"/>
      <c r="FM405" s="17"/>
      <c r="FN405" s="17"/>
      <c r="FO405" s="17"/>
      <c r="FP405" s="17"/>
      <c r="FQ405" s="17"/>
      <c r="FR405" s="17"/>
      <c r="FS405" s="17"/>
      <c r="FT405" s="17"/>
      <c r="FU405" s="17"/>
    </row>
    <row r="406" spans="1:177" ht="15.75" customHeight="1" thickTop="1" x14ac:dyDescent="0.2">
      <c r="A406" s="306"/>
      <c r="B406" s="306"/>
      <c r="C406" s="306"/>
      <c r="D406" s="306"/>
      <c r="E406" s="306"/>
      <c r="F406" s="306"/>
      <c r="G406" s="306"/>
      <c r="H406" s="306"/>
      <c r="I406" s="222"/>
      <c r="J406" s="222"/>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H406" s="17"/>
      <c r="CI406" s="17"/>
      <c r="CJ406" s="17"/>
      <c r="CK406" s="17"/>
      <c r="CL406" s="17"/>
      <c r="CM406" s="17"/>
      <c r="CN406" s="17"/>
      <c r="CO406" s="17"/>
      <c r="CP406" s="17"/>
      <c r="CQ406" s="17"/>
      <c r="CR406" s="17"/>
      <c r="CS406" s="17"/>
      <c r="CT406" s="17"/>
      <c r="CU406" s="17"/>
      <c r="CV406" s="17"/>
      <c r="CW406" s="17"/>
      <c r="CX406" s="17"/>
      <c r="CY406" s="17"/>
      <c r="CZ406" s="17"/>
      <c r="DA406" s="17"/>
      <c r="DB406" s="17"/>
      <c r="DC406" s="17"/>
      <c r="DD406" s="17"/>
      <c r="DE406" s="17"/>
      <c r="DF406" s="17"/>
      <c r="DG406" s="17"/>
      <c r="DH406" s="17"/>
      <c r="DI406" s="17"/>
      <c r="DJ406" s="17"/>
      <c r="DK406" s="17"/>
      <c r="DL406" s="17"/>
      <c r="DM406" s="17"/>
      <c r="DN406" s="17"/>
      <c r="DO406" s="17"/>
      <c r="DP406" s="17"/>
      <c r="DQ406" s="17"/>
      <c r="DR406" s="17"/>
      <c r="DS406" s="17"/>
      <c r="DT406" s="17"/>
      <c r="DU406" s="17"/>
      <c r="DV406" s="17"/>
      <c r="DW406" s="17"/>
      <c r="DX406" s="17"/>
      <c r="DY406" s="17"/>
      <c r="DZ406" s="17"/>
      <c r="EA406" s="17"/>
      <c r="EB406" s="17"/>
      <c r="EC406" s="17"/>
      <c r="ED406" s="17"/>
      <c r="EE406" s="17"/>
      <c r="EF406" s="17"/>
      <c r="EG406" s="17"/>
      <c r="EH406" s="17"/>
      <c r="EI406" s="17"/>
      <c r="EJ406" s="17"/>
      <c r="EK406" s="17"/>
      <c r="EL406" s="17"/>
      <c r="EM406" s="17"/>
      <c r="EN406" s="17"/>
      <c r="EO406" s="17"/>
      <c r="EP406" s="17"/>
      <c r="EQ406" s="17"/>
      <c r="ER406" s="17"/>
      <c r="ES406" s="17"/>
      <c r="ET406" s="17"/>
      <c r="EU406" s="17"/>
      <c r="EV406" s="17"/>
      <c r="EW406" s="17"/>
      <c r="EX406" s="17"/>
      <c r="EY406" s="17"/>
      <c r="EZ406" s="17"/>
      <c r="FA406" s="17"/>
      <c r="FB406" s="17"/>
      <c r="FC406" s="17"/>
      <c r="FD406" s="17"/>
      <c r="FE406" s="17"/>
      <c r="FF406" s="17"/>
      <c r="FG406" s="17"/>
      <c r="FH406" s="17"/>
      <c r="FI406" s="17"/>
      <c r="FJ406" s="17"/>
      <c r="FK406" s="17"/>
      <c r="FL406" s="17"/>
      <c r="FM406" s="17"/>
      <c r="FN406" s="17"/>
      <c r="FO406" s="17"/>
      <c r="FP406" s="17"/>
      <c r="FQ406" s="17"/>
      <c r="FR406" s="17"/>
      <c r="FS406" s="17"/>
      <c r="FT406" s="17"/>
      <c r="FU406" s="17"/>
    </row>
    <row r="407" spans="1:177" ht="15.75" customHeight="1" x14ac:dyDescent="0.2">
      <c r="A407" s="753" t="s">
        <v>795</v>
      </c>
      <c r="B407" s="753"/>
      <c r="C407" s="753"/>
      <c r="D407" s="753"/>
      <c r="E407" s="753"/>
      <c r="F407" s="753"/>
      <c r="G407" s="753"/>
      <c r="H407" s="753"/>
      <c r="I407" s="753"/>
      <c r="J407" s="753"/>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H407" s="17"/>
      <c r="CI407" s="17"/>
      <c r="CJ407" s="17"/>
      <c r="CK407" s="17"/>
      <c r="CL407" s="17"/>
      <c r="CM407" s="17"/>
      <c r="CN407" s="17"/>
      <c r="CO407" s="17"/>
      <c r="CP407" s="17"/>
      <c r="CQ407" s="17"/>
      <c r="CR407" s="17"/>
      <c r="CS407" s="17"/>
      <c r="CT407" s="17"/>
      <c r="CU407" s="17"/>
      <c r="CV407" s="17"/>
      <c r="CW407" s="17"/>
      <c r="CX407" s="17"/>
      <c r="CY407" s="17"/>
      <c r="CZ407" s="17"/>
      <c r="DA407" s="17"/>
      <c r="DB407" s="17"/>
      <c r="DC407" s="17"/>
      <c r="DD407" s="17"/>
      <c r="DE407" s="17"/>
      <c r="DF407" s="17"/>
      <c r="DG407" s="17"/>
      <c r="DH407" s="17"/>
      <c r="DI407" s="17"/>
      <c r="DJ407" s="17"/>
      <c r="DK407" s="17"/>
      <c r="DL407" s="17"/>
      <c r="DM407" s="17"/>
      <c r="DN407" s="17"/>
      <c r="DO407" s="17"/>
      <c r="DP407" s="17"/>
      <c r="DQ407" s="17"/>
      <c r="DR407" s="17"/>
      <c r="DS407" s="17"/>
      <c r="DT407" s="17"/>
      <c r="DU407" s="17"/>
      <c r="DV407" s="17"/>
      <c r="DW407" s="17"/>
      <c r="DX407" s="17"/>
      <c r="DY407" s="17"/>
      <c r="DZ407" s="17"/>
      <c r="EA407" s="17"/>
      <c r="EB407" s="17"/>
      <c r="EC407" s="17"/>
      <c r="ED407" s="17"/>
      <c r="EE407" s="17"/>
      <c r="EF407" s="17"/>
      <c r="EG407" s="17"/>
      <c r="EH407" s="17"/>
      <c r="EI407" s="17"/>
      <c r="EJ407" s="17"/>
      <c r="EK407" s="17"/>
      <c r="EL407" s="17"/>
      <c r="EM407" s="17"/>
      <c r="EN407" s="17"/>
      <c r="EO407" s="17"/>
      <c r="EP407" s="17"/>
      <c r="EQ407" s="17"/>
      <c r="ER407" s="17"/>
      <c r="ES407" s="17"/>
      <c r="ET407" s="17"/>
      <c r="EU407" s="17"/>
      <c r="EV407" s="17"/>
      <c r="EW407" s="17"/>
      <c r="EX407" s="17"/>
      <c r="EY407" s="17"/>
      <c r="EZ407" s="17"/>
      <c r="FA407" s="17"/>
      <c r="FB407" s="17"/>
      <c r="FC407" s="17"/>
      <c r="FD407" s="17"/>
      <c r="FE407" s="17"/>
      <c r="FF407" s="17"/>
      <c r="FG407" s="17"/>
      <c r="FH407" s="17"/>
      <c r="FI407" s="17"/>
      <c r="FJ407" s="17"/>
      <c r="FK407" s="17"/>
      <c r="FL407" s="17"/>
      <c r="FM407" s="17"/>
      <c r="FN407" s="17"/>
      <c r="FO407" s="17"/>
      <c r="FP407" s="17"/>
      <c r="FQ407" s="17"/>
      <c r="FR407" s="17"/>
      <c r="FS407" s="17"/>
      <c r="FT407" s="17"/>
      <c r="FU407" s="17"/>
    </row>
    <row r="408" spans="1:177" ht="31.5" customHeight="1" x14ac:dyDescent="0.2">
      <c r="A408" s="270" t="s">
        <v>654</v>
      </c>
      <c r="B408" s="835" t="s">
        <v>367</v>
      </c>
      <c r="C408" s="835"/>
      <c r="D408" s="835"/>
      <c r="E408" s="835"/>
      <c r="F408" s="835"/>
      <c r="G408" s="835"/>
      <c r="H408" s="835"/>
      <c r="I408" s="835"/>
      <c r="J408" s="835"/>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H408" s="17"/>
      <c r="CI408" s="17"/>
      <c r="CJ408" s="17"/>
      <c r="CK408" s="17"/>
      <c r="CL408" s="17"/>
      <c r="CM408" s="17"/>
      <c r="CN408" s="17"/>
      <c r="CO408" s="17"/>
      <c r="CP408" s="17"/>
      <c r="CQ408" s="17"/>
      <c r="CR408" s="17"/>
      <c r="CS408" s="17"/>
      <c r="CT408" s="17"/>
      <c r="CU408" s="17"/>
      <c r="CV408" s="17"/>
      <c r="CW408" s="17"/>
      <c r="CX408" s="17"/>
      <c r="CY408" s="17"/>
      <c r="CZ408" s="17"/>
      <c r="DA408" s="17"/>
      <c r="DB408" s="17"/>
      <c r="DC408" s="17"/>
      <c r="DD408" s="17"/>
      <c r="DE408" s="17"/>
      <c r="DF408" s="17"/>
      <c r="DG408" s="17"/>
      <c r="DH408" s="17"/>
      <c r="DI408" s="17"/>
      <c r="DJ408" s="17"/>
      <c r="DK408" s="17"/>
      <c r="DL408" s="17"/>
      <c r="DM408" s="17"/>
      <c r="DN408" s="17"/>
      <c r="DO408" s="17"/>
      <c r="DP408" s="17"/>
      <c r="DQ408" s="17"/>
      <c r="DR408" s="17"/>
      <c r="DS408" s="17"/>
      <c r="DT408" s="17"/>
      <c r="DU408" s="17"/>
      <c r="DV408" s="17"/>
      <c r="DW408" s="17"/>
      <c r="DX408" s="17"/>
      <c r="DY408" s="17"/>
      <c r="DZ408" s="17"/>
      <c r="EA408" s="17"/>
      <c r="EB408" s="17"/>
      <c r="EC408" s="17"/>
      <c r="ED408" s="17"/>
      <c r="EE408" s="17"/>
      <c r="EF408" s="17"/>
      <c r="EG408" s="17"/>
      <c r="EH408" s="17"/>
      <c r="EI408" s="17"/>
      <c r="EJ408" s="17"/>
      <c r="EK408" s="17"/>
      <c r="EL408" s="17"/>
      <c r="EM408" s="17"/>
      <c r="EN408" s="17"/>
      <c r="EO408" s="17"/>
      <c r="EP408" s="17"/>
      <c r="EQ408" s="17"/>
      <c r="ER408" s="17"/>
      <c r="ES408" s="17"/>
      <c r="ET408" s="17"/>
      <c r="EU408" s="17"/>
      <c r="EV408" s="17"/>
      <c r="EW408" s="17"/>
      <c r="EX408" s="17"/>
      <c r="EY408" s="17"/>
      <c r="EZ408" s="17"/>
      <c r="FA408" s="17"/>
      <c r="FB408" s="17"/>
      <c r="FC408" s="17"/>
      <c r="FD408" s="17"/>
      <c r="FE408" s="17"/>
      <c r="FF408" s="17"/>
      <c r="FG408" s="17"/>
      <c r="FH408" s="17"/>
      <c r="FI408" s="17"/>
      <c r="FJ408" s="17"/>
      <c r="FK408" s="17"/>
      <c r="FL408" s="17"/>
      <c r="FM408" s="17"/>
      <c r="FN408" s="17"/>
      <c r="FO408" s="17"/>
      <c r="FP408" s="17"/>
      <c r="FQ408" s="17"/>
      <c r="FR408" s="17"/>
      <c r="FS408" s="17"/>
      <c r="FT408" s="17"/>
      <c r="FU408" s="17"/>
    </row>
    <row r="409" spans="1:177" ht="15" customHeight="1" x14ac:dyDescent="0.2">
      <c r="A409" s="36"/>
      <c r="B409" s="306"/>
      <c r="C409" s="306"/>
      <c r="D409" s="306"/>
      <c r="E409" s="306"/>
      <c r="F409" s="306"/>
      <c r="G409" s="306"/>
      <c r="H409" s="306"/>
      <c r="I409" s="306"/>
      <c r="J409" s="306"/>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H409" s="17"/>
      <c r="CI409" s="17"/>
      <c r="CJ409" s="17"/>
      <c r="CK409" s="17"/>
      <c r="CL409" s="17"/>
      <c r="CM409" s="17"/>
      <c r="CN409" s="17"/>
      <c r="CO409" s="17"/>
      <c r="CP409" s="17"/>
      <c r="CQ409" s="17"/>
      <c r="CR409" s="17"/>
      <c r="CS409" s="17"/>
      <c r="CT409" s="17"/>
      <c r="CU409" s="17"/>
      <c r="CV409" s="17"/>
      <c r="CW409" s="17"/>
      <c r="CX409" s="17"/>
      <c r="CY409" s="17"/>
      <c r="CZ409" s="17"/>
      <c r="DA409" s="17"/>
      <c r="DB409" s="17"/>
      <c r="DC409" s="17"/>
      <c r="DD409" s="17"/>
      <c r="DE409" s="17"/>
      <c r="DF409" s="17"/>
      <c r="DG409" s="17"/>
      <c r="DH409" s="17"/>
      <c r="DI409" s="17"/>
      <c r="DJ409" s="17"/>
      <c r="DK409" s="17"/>
      <c r="DL409" s="17"/>
      <c r="DM409" s="17"/>
      <c r="DN409" s="17"/>
      <c r="DO409" s="17"/>
      <c r="DP409" s="17"/>
      <c r="DQ409" s="17"/>
      <c r="DR409" s="17"/>
      <c r="DS409" s="17"/>
      <c r="DT409" s="17"/>
      <c r="DU409" s="17"/>
      <c r="DV409" s="17"/>
      <c r="DW409" s="17"/>
      <c r="DX409" s="17"/>
      <c r="DY409" s="17"/>
      <c r="DZ409" s="17"/>
      <c r="EA409" s="17"/>
      <c r="EB409" s="17"/>
      <c r="EC409" s="17"/>
      <c r="ED409" s="17"/>
      <c r="EE409" s="17"/>
      <c r="EF409" s="17"/>
      <c r="EG409" s="17"/>
      <c r="EH409" s="17"/>
      <c r="EI409" s="17"/>
      <c r="EJ409" s="17"/>
      <c r="EK409" s="17"/>
      <c r="EL409" s="17"/>
      <c r="EM409" s="17"/>
      <c r="EN409" s="17"/>
      <c r="EO409" s="17"/>
      <c r="EP409" s="17"/>
      <c r="EQ409" s="17"/>
      <c r="ER409" s="17"/>
      <c r="ES409" s="17"/>
      <c r="ET409" s="17"/>
      <c r="EU409" s="17"/>
      <c r="EV409" s="17"/>
      <c r="EW409" s="17"/>
      <c r="EX409" s="17"/>
      <c r="EY409" s="17"/>
      <c r="EZ409" s="17"/>
      <c r="FA409" s="17"/>
      <c r="FB409" s="17"/>
      <c r="FC409" s="17"/>
      <c r="FD409" s="17"/>
      <c r="FE409" s="17"/>
      <c r="FF409" s="17"/>
      <c r="FG409" s="17"/>
      <c r="FH409" s="17"/>
      <c r="FI409" s="17"/>
      <c r="FJ409" s="17"/>
      <c r="FK409" s="17"/>
      <c r="FL409" s="17"/>
      <c r="FM409" s="17"/>
      <c r="FN409" s="17"/>
      <c r="FO409" s="17"/>
      <c r="FP409" s="17"/>
      <c r="FQ409" s="17"/>
      <c r="FR409" s="17"/>
      <c r="FS409" s="17"/>
      <c r="FT409" s="17"/>
      <c r="FU409" s="17"/>
    </row>
    <row r="410" spans="1:177" ht="15.75" thickBot="1" x14ac:dyDescent="0.25">
      <c r="A410" s="617" t="s">
        <v>68</v>
      </c>
      <c r="B410" s="617"/>
      <c r="C410" s="361"/>
      <c r="D410" s="361"/>
      <c r="E410" s="361"/>
      <c r="F410" s="361"/>
      <c r="G410" s="361"/>
      <c r="H410" s="361"/>
      <c r="I410" s="361"/>
      <c r="J410" s="361"/>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c r="DH410" s="17"/>
      <c r="DI410" s="17"/>
      <c r="DJ410" s="17"/>
      <c r="DK410" s="17"/>
      <c r="DL410" s="17"/>
      <c r="DM410" s="17"/>
      <c r="DN410" s="17"/>
      <c r="DO410" s="17"/>
      <c r="DP410" s="17"/>
      <c r="DQ410" s="17"/>
      <c r="DR410" s="17"/>
      <c r="DS410" s="17"/>
      <c r="DT410" s="17"/>
      <c r="DU410" s="17"/>
      <c r="DV410" s="17"/>
      <c r="DW410" s="17"/>
      <c r="DX410" s="17"/>
      <c r="DY410" s="17"/>
      <c r="DZ410" s="17"/>
      <c r="EA410" s="17"/>
      <c r="EB410" s="17"/>
      <c r="EC410" s="17"/>
      <c r="ED410" s="17"/>
      <c r="EE410" s="17"/>
      <c r="EF410" s="17"/>
      <c r="EG410" s="17"/>
      <c r="EH410" s="17"/>
      <c r="EI410" s="17"/>
      <c r="EJ410" s="17"/>
      <c r="EK410" s="17"/>
      <c r="EL410" s="17"/>
      <c r="EM410" s="17"/>
      <c r="EN410" s="17"/>
      <c r="EO410" s="17"/>
      <c r="EP410" s="17"/>
      <c r="EQ410" s="17"/>
      <c r="ER410" s="17"/>
      <c r="ES410" s="17"/>
      <c r="ET410" s="17"/>
      <c r="EU410" s="17"/>
      <c r="EV410" s="17"/>
      <c r="EW410" s="17"/>
      <c r="EX410" s="17"/>
      <c r="EY410" s="17"/>
      <c r="EZ410" s="17"/>
      <c r="FA410" s="17"/>
      <c r="FB410" s="17"/>
      <c r="FC410" s="17"/>
      <c r="FD410" s="17"/>
      <c r="FE410" s="17"/>
      <c r="FF410" s="17"/>
      <c r="FG410" s="17"/>
      <c r="FH410" s="17"/>
      <c r="FI410" s="17"/>
      <c r="FJ410" s="17"/>
      <c r="FK410" s="17"/>
      <c r="FL410" s="17"/>
      <c r="FM410" s="17"/>
      <c r="FN410" s="17"/>
      <c r="FO410" s="17"/>
      <c r="FP410" s="17"/>
      <c r="FQ410" s="17"/>
      <c r="FR410" s="17"/>
      <c r="FS410" s="17"/>
      <c r="FT410" s="17"/>
      <c r="FU410" s="17"/>
    </row>
    <row r="411" spans="1:177" ht="16.5" thickTop="1" thickBot="1" x14ac:dyDescent="0.25">
      <c r="A411" s="840" t="s">
        <v>10</v>
      </c>
      <c r="B411" s="454" t="s">
        <v>85</v>
      </c>
      <c r="C411" s="454"/>
      <c r="D411" s="454"/>
      <c r="E411" s="454"/>
      <c r="F411" s="454"/>
      <c r="G411" s="454"/>
      <c r="H411" s="454"/>
      <c r="I411" s="454"/>
      <c r="J411" s="460"/>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H411" s="17"/>
      <c r="CI411" s="17"/>
      <c r="CJ411" s="17"/>
      <c r="CK411" s="17"/>
      <c r="CL411" s="17"/>
      <c r="CM411" s="17"/>
      <c r="CN411" s="17"/>
      <c r="CO411" s="17"/>
      <c r="CP411" s="17"/>
      <c r="CQ411" s="17"/>
      <c r="CR411" s="17"/>
      <c r="CS411" s="17"/>
      <c r="CT411" s="17"/>
      <c r="CU411" s="17"/>
      <c r="CV411" s="17"/>
      <c r="CW411" s="17"/>
      <c r="CX411" s="17"/>
      <c r="CY411" s="17"/>
      <c r="CZ411" s="17"/>
      <c r="DA411" s="17"/>
      <c r="DB411" s="17"/>
      <c r="DC411" s="17"/>
      <c r="DD411" s="17"/>
      <c r="DE411" s="17"/>
      <c r="DF411" s="17"/>
      <c r="DG411" s="17"/>
      <c r="DH411" s="17"/>
      <c r="DI411" s="17"/>
      <c r="DJ411" s="17"/>
      <c r="DK411" s="17"/>
      <c r="DL411" s="17"/>
      <c r="DM411" s="17"/>
      <c r="DN411" s="17"/>
      <c r="DO411" s="17"/>
      <c r="DP411" s="17"/>
      <c r="DQ411" s="17"/>
      <c r="DR411" s="17"/>
      <c r="DS411" s="17"/>
      <c r="DT411" s="17"/>
      <c r="DU411" s="17"/>
      <c r="DV411" s="17"/>
      <c r="DW411" s="17"/>
      <c r="DX411" s="17"/>
      <c r="DY411" s="17"/>
      <c r="DZ411" s="17"/>
      <c r="EA411" s="17"/>
      <c r="EB411" s="17"/>
      <c r="EC411" s="17"/>
      <c r="ED411" s="17"/>
      <c r="EE411" s="17"/>
      <c r="EF411" s="17"/>
      <c r="EG411" s="17"/>
      <c r="EH411" s="17"/>
      <c r="EI411" s="17"/>
      <c r="EJ411" s="17"/>
      <c r="EK411" s="17"/>
      <c r="EL411" s="17"/>
      <c r="EM411" s="17"/>
      <c r="EN411" s="17"/>
      <c r="EO411" s="17"/>
      <c r="EP411" s="17"/>
      <c r="EQ411" s="17"/>
      <c r="ER411" s="17"/>
      <c r="ES411" s="17"/>
      <c r="ET411" s="17"/>
      <c r="EU411" s="17"/>
      <c r="EV411" s="17"/>
      <c r="EW411" s="17"/>
      <c r="EX411" s="17"/>
      <c r="EY411" s="17"/>
      <c r="EZ411" s="17"/>
      <c r="FA411" s="17"/>
      <c r="FB411" s="17"/>
      <c r="FC411" s="17"/>
      <c r="FD411" s="17"/>
      <c r="FE411" s="17"/>
      <c r="FF411" s="17"/>
      <c r="FG411" s="17"/>
      <c r="FH411" s="17"/>
      <c r="FI411" s="17"/>
      <c r="FJ411" s="17"/>
      <c r="FK411" s="17"/>
      <c r="FL411" s="17"/>
      <c r="FM411" s="17"/>
      <c r="FN411" s="17"/>
      <c r="FO411" s="17"/>
      <c r="FP411" s="17"/>
      <c r="FQ411" s="17"/>
      <c r="FR411" s="17"/>
      <c r="FS411" s="17"/>
      <c r="FT411" s="17"/>
      <c r="FU411" s="17"/>
    </row>
    <row r="412" spans="1:177" ht="15" x14ac:dyDescent="0.2">
      <c r="A412" s="841"/>
      <c r="B412" s="842" t="s">
        <v>371</v>
      </c>
      <c r="C412" s="843" t="s">
        <v>334</v>
      </c>
      <c r="D412" s="843" t="s">
        <v>86</v>
      </c>
      <c r="E412" s="843" t="s">
        <v>740</v>
      </c>
      <c r="F412" s="843" t="s">
        <v>88</v>
      </c>
      <c r="G412" s="843" t="s">
        <v>741</v>
      </c>
      <c r="H412" s="843" t="s">
        <v>89</v>
      </c>
      <c r="I412" s="843" t="s">
        <v>335</v>
      </c>
      <c r="J412" s="845" t="s">
        <v>72</v>
      </c>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c r="DH412" s="17"/>
      <c r="DI412" s="17"/>
      <c r="DJ412" s="17"/>
      <c r="DK412" s="17"/>
      <c r="DL412" s="17"/>
      <c r="DM412" s="17"/>
      <c r="DN412" s="17"/>
      <c r="DO412" s="17"/>
      <c r="DP412" s="17"/>
      <c r="DQ412" s="17"/>
      <c r="DR412" s="17"/>
      <c r="DS412" s="17"/>
      <c r="DT412" s="17"/>
      <c r="DU412" s="17"/>
      <c r="DV412" s="17"/>
      <c r="DW412" s="17"/>
      <c r="DX412" s="17"/>
      <c r="DY412" s="17"/>
      <c r="DZ412" s="17"/>
      <c r="EA412" s="17"/>
      <c r="EB412" s="17"/>
      <c r="EC412" s="17"/>
      <c r="ED412" s="17"/>
      <c r="EE412" s="17"/>
      <c r="EF412" s="17"/>
      <c r="EG412" s="17"/>
      <c r="EH412" s="17"/>
      <c r="EI412" s="17"/>
      <c r="EJ412" s="17"/>
      <c r="EK412" s="17"/>
      <c r="EL412" s="17"/>
      <c r="EM412" s="17"/>
      <c r="EN412" s="17"/>
      <c r="EO412" s="17"/>
      <c r="EP412" s="17"/>
      <c r="EQ412" s="17"/>
      <c r="ER412" s="17"/>
      <c r="ES412" s="17"/>
      <c r="ET412" s="17"/>
      <c r="EU412" s="17"/>
      <c r="EV412" s="17"/>
      <c r="EW412" s="17"/>
      <c r="EX412" s="17"/>
      <c r="EY412" s="17"/>
      <c r="EZ412" s="17"/>
      <c r="FA412" s="17"/>
      <c r="FB412" s="17"/>
      <c r="FC412" s="17"/>
      <c r="FD412" s="17"/>
      <c r="FE412" s="17"/>
      <c r="FF412" s="17"/>
      <c r="FG412" s="17"/>
      <c r="FH412" s="17"/>
      <c r="FI412" s="17"/>
      <c r="FJ412" s="17"/>
      <c r="FK412" s="17"/>
      <c r="FL412" s="17"/>
      <c r="FM412" s="17"/>
      <c r="FN412" s="17"/>
      <c r="FO412" s="17"/>
      <c r="FP412" s="17"/>
      <c r="FQ412" s="17"/>
      <c r="FR412" s="17"/>
      <c r="FS412" s="17"/>
      <c r="FT412" s="17"/>
      <c r="FU412" s="17"/>
    </row>
    <row r="413" spans="1:177" ht="15" x14ac:dyDescent="0.2">
      <c r="A413" s="841"/>
      <c r="B413" s="842"/>
      <c r="C413" s="844"/>
      <c r="D413" s="844"/>
      <c r="E413" s="844"/>
      <c r="F413" s="844"/>
      <c r="G413" s="844"/>
      <c r="H413" s="844"/>
      <c r="I413" s="844"/>
      <c r="J413" s="654"/>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H413" s="17"/>
      <c r="CI413" s="17"/>
      <c r="CJ413" s="17"/>
      <c r="CK413" s="17"/>
      <c r="CL413" s="17"/>
      <c r="CM413" s="17"/>
      <c r="CN413" s="17"/>
      <c r="CO413" s="17"/>
      <c r="CP413" s="17"/>
      <c r="CQ413" s="17"/>
      <c r="CR413" s="17"/>
      <c r="CS413" s="17"/>
      <c r="CT413" s="17"/>
      <c r="CU413" s="17"/>
      <c r="CV413" s="17"/>
      <c r="CW413" s="17"/>
      <c r="CX413" s="17"/>
      <c r="CY413" s="17"/>
      <c r="CZ413" s="17"/>
      <c r="DA413" s="17"/>
      <c r="DB413" s="17"/>
      <c r="DC413" s="17"/>
      <c r="DD413" s="17"/>
      <c r="DE413" s="17"/>
      <c r="DF413" s="17"/>
      <c r="DG413" s="17"/>
      <c r="DH413" s="17"/>
      <c r="DI413" s="17"/>
      <c r="DJ413" s="17"/>
      <c r="DK413" s="17"/>
      <c r="DL413" s="17"/>
      <c r="DM413" s="17"/>
      <c r="DN413" s="17"/>
      <c r="DO413" s="17"/>
      <c r="DP413" s="17"/>
      <c r="DQ413" s="17"/>
      <c r="DR413" s="17"/>
      <c r="DS413" s="17"/>
      <c r="DT413" s="17"/>
      <c r="DU413" s="17"/>
      <c r="DV413" s="17"/>
      <c r="DW413" s="17"/>
      <c r="DX413" s="17"/>
      <c r="DY413" s="17"/>
      <c r="DZ413" s="17"/>
      <c r="EA413" s="17"/>
      <c r="EB413" s="17"/>
      <c r="EC413" s="17"/>
      <c r="ED413" s="17"/>
      <c r="EE413" s="17"/>
      <c r="EF413" s="17"/>
      <c r="EG413" s="17"/>
      <c r="EH413" s="17"/>
      <c r="EI413" s="17"/>
      <c r="EJ413" s="17"/>
      <c r="EK413" s="17"/>
      <c r="EL413" s="17"/>
      <c r="EM413" s="17"/>
      <c r="EN413" s="17"/>
      <c r="EO413" s="17"/>
      <c r="EP413" s="17"/>
      <c r="EQ413" s="17"/>
      <c r="ER413" s="17"/>
      <c r="ES413" s="17"/>
      <c r="ET413" s="17"/>
      <c r="EU413" s="17"/>
      <c r="EV413" s="17"/>
      <c r="EW413" s="17"/>
      <c r="EX413" s="17"/>
      <c r="EY413" s="17"/>
      <c r="EZ413" s="17"/>
      <c r="FA413" s="17"/>
      <c r="FB413" s="17"/>
      <c r="FC413" s="17"/>
      <c r="FD413" s="17"/>
      <c r="FE413" s="17"/>
      <c r="FF413" s="17"/>
      <c r="FG413" s="17"/>
      <c r="FH413" s="17"/>
      <c r="FI413" s="17"/>
      <c r="FJ413" s="17"/>
      <c r="FK413" s="17"/>
      <c r="FL413" s="17"/>
      <c r="FM413" s="17"/>
      <c r="FN413" s="17"/>
      <c r="FO413" s="17"/>
      <c r="FP413" s="17"/>
      <c r="FQ413" s="17"/>
      <c r="FR413" s="17"/>
      <c r="FS413" s="17"/>
      <c r="FT413" s="17"/>
      <c r="FU413" s="17"/>
    </row>
    <row r="414" spans="1:177" ht="79.5" customHeight="1" thickBot="1" x14ac:dyDescent="0.25">
      <c r="A414" s="852"/>
      <c r="B414" s="853"/>
      <c r="C414" s="854"/>
      <c r="D414" s="854"/>
      <c r="E414" s="854"/>
      <c r="F414" s="854"/>
      <c r="G414" s="854"/>
      <c r="H414" s="854"/>
      <c r="I414" s="854"/>
      <c r="J414" s="691"/>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H414" s="17"/>
      <c r="CI414" s="17"/>
      <c r="CJ414" s="17"/>
      <c r="CK414" s="17"/>
      <c r="CL414" s="17"/>
      <c r="CM414" s="17"/>
      <c r="CN414" s="17"/>
      <c r="CO414" s="17"/>
      <c r="CP414" s="17"/>
      <c r="CQ414" s="17"/>
      <c r="CR414" s="17"/>
      <c r="CS414" s="17"/>
      <c r="CT414" s="17"/>
      <c r="CU414" s="17"/>
      <c r="CV414" s="17"/>
      <c r="CW414" s="17"/>
      <c r="CX414" s="17"/>
      <c r="CY414" s="17"/>
      <c r="CZ414" s="17"/>
      <c r="DA414" s="17"/>
      <c r="DB414" s="17"/>
      <c r="DC414" s="17"/>
      <c r="DD414" s="17"/>
      <c r="DE414" s="17"/>
      <c r="DF414" s="17"/>
      <c r="DG414" s="17"/>
      <c r="DH414" s="17"/>
      <c r="DI414" s="17"/>
      <c r="DJ414" s="17"/>
      <c r="DK414" s="17"/>
      <c r="DL414" s="17"/>
      <c r="DM414" s="17"/>
      <c r="DN414" s="17"/>
      <c r="DO414" s="17"/>
      <c r="DP414" s="17"/>
      <c r="DQ414" s="17"/>
      <c r="DR414" s="17"/>
      <c r="DS414" s="17"/>
      <c r="DT414" s="17"/>
      <c r="DU414" s="17"/>
      <c r="DV414" s="17"/>
      <c r="DW414" s="17"/>
      <c r="DX414" s="17"/>
      <c r="DY414" s="17"/>
      <c r="DZ414" s="17"/>
      <c r="EA414" s="17"/>
      <c r="EB414" s="17"/>
      <c r="EC414" s="17"/>
      <c r="ED414" s="17"/>
      <c r="EE414" s="17"/>
      <c r="EF414" s="17"/>
      <c r="EG414" s="17"/>
      <c r="EH414" s="17"/>
      <c r="EI414" s="17"/>
      <c r="EJ414" s="17"/>
      <c r="EK414" s="17"/>
      <c r="EL414" s="17"/>
      <c r="EM414" s="17"/>
      <c r="EN414" s="17"/>
      <c r="EO414" s="17"/>
      <c r="EP414" s="17"/>
      <c r="EQ414" s="17"/>
      <c r="ER414" s="17"/>
      <c r="ES414" s="17"/>
      <c r="ET414" s="17"/>
      <c r="EU414" s="17"/>
      <c r="EV414" s="17"/>
      <c r="EW414" s="17"/>
      <c r="EX414" s="17"/>
      <c r="EY414" s="17"/>
      <c r="EZ414" s="17"/>
      <c r="FA414" s="17"/>
      <c r="FB414" s="17"/>
      <c r="FC414" s="17"/>
      <c r="FD414" s="17"/>
      <c r="FE414" s="17"/>
      <c r="FF414" s="17"/>
      <c r="FG414" s="17"/>
      <c r="FH414" s="17"/>
      <c r="FI414" s="17"/>
      <c r="FJ414" s="17"/>
      <c r="FK414" s="17"/>
      <c r="FL414" s="17"/>
      <c r="FM414" s="17"/>
      <c r="FN414" s="17"/>
      <c r="FO414" s="17"/>
      <c r="FP414" s="17"/>
      <c r="FQ414" s="17"/>
      <c r="FR414" s="17"/>
      <c r="FS414" s="17"/>
      <c r="FT414" s="17"/>
      <c r="FU414" s="17"/>
    </row>
    <row r="415" spans="1:177" ht="16.5" thickTop="1" thickBot="1" x14ac:dyDescent="0.25">
      <c r="A415" s="846" t="s">
        <v>73</v>
      </c>
      <c r="B415" s="847"/>
      <c r="C415" s="847"/>
      <c r="D415" s="847"/>
      <c r="E415" s="847"/>
      <c r="F415" s="847"/>
      <c r="G415" s="847"/>
      <c r="H415" s="847"/>
      <c r="I415" s="847"/>
      <c r="J415" s="848"/>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H415" s="17"/>
      <c r="CI415" s="17"/>
      <c r="CJ415" s="17"/>
      <c r="CK415" s="17"/>
      <c r="CL415" s="17"/>
      <c r="CM415" s="17"/>
      <c r="CN415" s="17"/>
      <c r="CO415" s="17"/>
      <c r="CP415" s="17"/>
      <c r="CQ415" s="17"/>
      <c r="CR415" s="17"/>
      <c r="CS415" s="17"/>
      <c r="CT415" s="17"/>
      <c r="CU415" s="17"/>
      <c r="CV415" s="17"/>
      <c r="CW415" s="17"/>
      <c r="CX415" s="17"/>
      <c r="CY415" s="17"/>
      <c r="CZ415" s="17"/>
      <c r="DA415" s="17"/>
      <c r="DB415" s="17"/>
      <c r="DC415" s="17"/>
      <c r="DD415" s="17"/>
      <c r="DE415" s="17"/>
      <c r="DF415" s="17"/>
      <c r="DG415" s="17"/>
      <c r="DH415" s="17"/>
      <c r="DI415" s="17"/>
      <c r="DJ415" s="17"/>
      <c r="DK415" s="17"/>
      <c r="DL415" s="17"/>
      <c r="DM415" s="17"/>
      <c r="DN415" s="17"/>
      <c r="DO415" s="17"/>
      <c r="DP415" s="17"/>
      <c r="DQ415" s="17"/>
      <c r="DR415" s="17"/>
      <c r="DS415" s="17"/>
      <c r="DT415" s="17"/>
      <c r="DU415" s="17"/>
      <c r="DV415" s="17"/>
      <c r="DW415" s="17"/>
      <c r="DX415" s="17"/>
      <c r="DY415" s="17"/>
      <c r="DZ415" s="17"/>
      <c r="EA415" s="17"/>
      <c r="EB415" s="17"/>
      <c r="EC415" s="17"/>
      <c r="ED415" s="17"/>
      <c r="EE415" s="17"/>
      <c r="EF415" s="17"/>
      <c r="EG415" s="17"/>
      <c r="EH415" s="17"/>
      <c r="EI415" s="17"/>
      <c r="EJ415" s="17"/>
      <c r="EK415" s="17"/>
      <c r="EL415" s="17"/>
      <c r="EM415" s="17"/>
      <c r="EN415" s="17"/>
      <c r="EO415" s="17"/>
      <c r="EP415" s="17"/>
      <c r="EQ415" s="17"/>
      <c r="ER415" s="17"/>
      <c r="ES415" s="17"/>
      <c r="ET415" s="17"/>
      <c r="EU415" s="17"/>
      <c r="EV415" s="17"/>
      <c r="EW415" s="17"/>
      <c r="EX415" s="17"/>
      <c r="EY415" s="17"/>
      <c r="EZ415" s="17"/>
      <c r="FA415" s="17"/>
      <c r="FB415" s="17"/>
      <c r="FC415" s="17"/>
      <c r="FD415" s="17"/>
      <c r="FE415" s="17"/>
      <c r="FF415" s="17"/>
      <c r="FG415" s="17"/>
      <c r="FH415" s="17"/>
      <c r="FI415" s="17"/>
      <c r="FJ415" s="17"/>
      <c r="FK415" s="17"/>
      <c r="FL415" s="17"/>
      <c r="FM415" s="17"/>
      <c r="FN415" s="17"/>
      <c r="FO415" s="17"/>
      <c r="FP415" s="17"/>
      <c r="FQ415" s="17"/>
      <c r="FR415" s="17"/>
      <c r="FS415" s="17"/>
      <c r="FT415" s="17"/>
      <c r="FU415" s="17"/>
    </row>
    <row r="416" spans="1:177" ht="24" customHeight="1" thickBot="1" x14ac:dyDescent="0.25">
      <c r="A416" s="45" t="s">
        <v>369</v>
      </c>
      <c r="B416" s="26">
        <f>IF(B442&gt;0,B442,IF(B442=0,0,""))</f>
        <v>0</v>
      </c>
      <c r="C416" s="27">
        <f t="shared" ref="C416:I416" si="26">IF(C442&gt;0,C442,IF(C442=0,0,""))</f>
        <v>0</v>
      </c>
      <c r="D416" s="27">
        <f t="shared" si="26"/>
        <v>0</v>
      </c>
      <c r="E416" s="27">
        <f t="shared" si="26"/>
        <v>0</v>
      </c>
      <c r="F416" s="27">
        <f t="shared" si="26"/>
        <v>0</v>
      </c>
      <c r="G416" s="27">
        <f t="shared" si="26"/>
        <v>0</v>
      </c>
      <c r="H416" s="27">
        <f t="shared" si="26"/>
        <v>0</v>
      </c>
      <c r="I416" s="160">
        <f t="shared" si="26"/>
        <v>0</v>
      </c>
      <c r="J416" s="50">
        <f>SUM(B416:I416)</f>
        <v>0</v>
      </c>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H416" s="17"/>
      <c r="CI416" s="17"/>
      <c r="CJ416" s="17"/>
      <c r="CK416" s="17"/>
      <c r="CL416" s="17"/>
      <c r="CM416" s="17"/>
      <c r="CN416" s="17"/>
      <c r="CO416" s="17"/>
      <c r="CP416" s="17"/>
      <c r="CQ416" s="17"/>
      <c r="CR416" s="17"/>
      <c r="CS416" s="17"/>
      <c r="CT416" s="17"/>
      <c r="CU416" s="17"/>
      <c r="CV416" s="17"/>
      <c r="CW416" s="17"/>
      <c r="CX416" s="17"/>
      <c r="CY416" s="17"/>
      <c r="CZ416" s="17"/>
      <c r="DA416" s="17"/>
      <c r="DB416" s="17"/>
      <c r="DC416" s="17"/>
      <c r="DD416" s="17"/>
      <c r="DE416" s="17"/>
      <c r="DF416" s="17"/>
      <c r="DG416" s="17"/>
      <c r="DH416" s="17"/>
      <c r="DI416" s="17"/>
      <c r="DJ416" s="17"/>
      <c r="DK416" s="17"/>
      <c r="DL416" s="17"/>
      <c r="DM416" s="17"/>
      <c r="DN416" s="17"/>
      <c r="DO416" s="17"/>
      <c r="DP416" s="17"/>
      <c r="DQ416" s="17"/>
      <c r="DR416" s="17"/>
      <c r="DS416" s="17"/>
      <c r="DT416" s="17"/>
      <c r="DU416" s="17"/>
      <c r="DV416" s="17"/>
      <c r="DW416" s="17"/>
      <c r="DX416" s="17"/>
      <c r="DY416" s="17"/>
      <c r="DZ416" s="17"/>
      <c r="EA416" s="17"/>
      <c r="EB416" s="17"/>
      <c r="EC416" s="17"/>
      <c r="ED416" s="17"/>
      <c r="EE416" s="17"/>
      <c r="EF416" s="17"/>
      <c r="EG416" s="17"/>
      <c r="EH416" s="17"/>
      <c r="EI416" s="17"/>
      <c r="EJ416" s="17"/>
      <c r="EK416" s="17"/>
      <c r="EL416" s="17"/>
      <c r="EM416" s="17"/>
      <c r="EN416" s="17"/>
      <c r="EO416" s="17"/>
      <c r="EP416" s="17"/>
      <c r="EQ416" s="17"/>
      <c r="ER416" s="17"/>
      <c r="ES416" s="17"/>
      <c r="ET416" s="17"/>
      <c r="EU416" s="17"/>
      <c r="EV416" s="17"/>
      <c r="EW416" s="17"/>
      <c r="EX416" s="17"/>
      <c r="EY416" s="17"/>
      <c r="EZ416" s="17"/>
      <c r="FA416" s="17"/>
      <c r="FB416" s="17"/>
      <c r="FC416" s="17"/>
      <c r="FD416" s="17"/>
      <c r="FE416" s="17"/>
      <c r="FF416" s="17"/>
      <c r="FG416" s="17"/>
      <c r="FH416" s="17"/>
      <c r="FI416" s="17"/>
      <c r="FJ416" s="17"/>
      <c r="FK416" s="17"/>
      <c r="FL416" s="17"/>
      <c r="FM416" s="17"/>
      <c r="FN416" s="17"/>
      <c r="FO416" s="17"/>
      <c r="FP416" s="17"/>
      <c r="FQ416" s="17"/>
      <c r="FR416" s="17"/>
      <c r="FS416" s="17"/>
      <c r="FT416" s="17"/>
      <c r="FU416" s="17"/>
    </row>
    <row r="417" spans="1:177" ht="15" x14ac:dyDescent="0.2">
      <c r="A417" s="46" t="s">
        <v>30</v>
      </c>
      <c r="B417" s="147"/>
      <c r="C417" s="150"/>
      <c r="D417" s="150"/>
      <c r="E417" s="161"/>
      <c r="F417" s="150"/>
      <c r="G417" s="150"/>
      <c r="H417" s="150"/>
      <c r="I417" s="150"/>
      <c r="J417" s="56">
        <f>SUM(B417:I417)</f>
        <v>0</v>
      </c>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H417" s="17"/>
      <c r="CI417" s="17"/>
      <c r="CJ417" s="17"/>
      <c r="CK417" s="17"/>
      <c r="CL417" s="17"/>
      <c r="CM417" s="17"/>
      <c r="CN417" s="17"/>
      <c r="CO417" s="17"/>
      <c r="CP417" s="17"/>
      <c r="CQ417" s="17"/>
      <c r="CR417" s="17"/>
      <c r="CS417" s="17"/>
      <c r="CT417" s="17"/>
      <c r="CU417" s="17"/>
      <c r="CV417" s="17"/>
      <c r="CW417" s="17"/>
      <c r="CX417" s="17"/>
      <c r="CY417" s="17"/>
      <c r="CZ417" s="17"/>
      <c r="DA417" s="17"/>
      <c r="DB417" s="17"/>
      <c r="DC417" s="17"/>
      <c r="DD417" s="17"/>
      <c r="DE417" s="17"/>
      <c r="DF417" s="17"/>
      <c r="DG417" s="17"/>
      <c r="DH417" s="17"/>
      <c r="DI417" s="17"/>
      <c r="DJ417" s="17"/>
      <c r="DK417" s="17"/>
      <c r="DL417" s="17"/>
      <c r="DM417" s="17"/>
      <c r="DN417" s="17"/>
      <c r="DO417" s="17"/>
      <c r="DP417" s="17"/>
      <c r="DQ417" s="17"/>
      <c r="DR417" s="17"/>
      <c r="DS417" s="17"/>
      <c r="DT417" s="17"/>
      <c r="DU417" s="17"/>
      <c r="DV417" s="17"/>
      <c r="DW417" s="17"/>
      <c r="DX417" s="17"/>
      <c r="DY417" s="17"/>
      <c r="DZ417" s="17"/>
      <c r="EA417" s="17"/>
      <c r="EB417" s="17"/>
      <c r="EC417" s="17"/>
      <c r="ED417" s="17"/>
      <c r="EE417" s="17"/>
      <c r="EF417" s="17"/>
      <c r="EG417" s="17"/>
      <c r="EH417" s="17"/>
      <c r="EI417" s="17"/>
      <c r="EJ417" s="17"/>
      <c r="EK417" s="17"/>
      <c r="EL417" s="17"/>
      <c r="EM417" s="17"/>
      <c r="EN417" s="17"/>
      <c r="EO417" s="17"/>
      <c r="EP417" s="17"/>
      <c r="EQ417" s="17"/>
      <c r="ER417" s="17"/>
      <c r="ES417" s="17"/>
      <c r="ET417" s="17"/>
      <c r="EU417" s="17"/>
      <c r="EV417" s="17"/>
      <c r="EW417" s="17"/>
      <c r="EX417" s="17"/>
      <c r="EY417" s="17"/>
      <c r="EZ417" s="17"/>
      <c r="FA417" s="17"/>
      <c r="FB417" s="17"/>
      <c r="FC417" s="17"/>
      <c r="FD417" s="17"/>
      <c r="FE417" s="17"/>
      <c r="FF417" s="17"/>
      <c r="FG417" s="17"/>
      <c r="FH417" s="17"/>
      <c r="FI417" s="17"/>
      <c r="FJ417" s="17"/>
      <c r="FK417" s="17"/>
      <c r="FL417" s="17"/>
      <c r="FM417" s="17"/>
      <c r="FN417" s="17"/>
      <c r="FO417" s="17"/>
      <c r="FP417" s="17"/>
      <c r="FQ417" s="17"/>
      <c r="FR417" s="17"/>
      <c r="FS417" s="17"/>
      <c r="FT417" s="17"/>
      <c r="FU417" s="17"/>
    </row>
    <row r="418" spans="1:177" ht="15" x14ac:dyDescent="0.2">
      <c r="A418" s="47" t="s">
        <v>31</v>
      </c>
      <c r="B418" s="148"/>
      <c r="C418" s="191"/>
      <c r="D418" s="191"/>
      <c r="E418" s="60"/>
      <c r="F418" s="191"/>
      <c r="G418" s="191"/>
      <c r="H418" s="191"/>
      <c r="I418" s="191"/>
      <c r="J418" s="57">
        <f>SUM(B418:I418)</f>
        <v>0</v>
      </c>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H418" s="17"/>
      <c r="CI418" s="17"/>
      <c r="CJ418" s="17"/>
      <c r="CK418" s="17"/>
      <c r="CL418" s="17"/>
      <c r="CM418" s="17"/>
      <c r="CN418" s="17"/>
      <c r="CO418" s="17"/>
      <c r="CP418" s="17"/>
      <c r="CQ418" s="17"/>
      <c r="CR418" s="17"/>
      <c r="CS418" s="17"/>
      <c r="CT418" s="17"/>
      <c r="CU418" s="17"/>
      <c r="CV418" s="17"/>
      <c r="CW418" s="17"/>
      <c r="CX418" s="17"/>
      <c r="CY418" s="17"/>
      <c r="CZ418" s="17"/>
      <c r="DA418" s="17"/>
      <c r="DB418" s="17"/>
      <c r="DC418" s="17"/>
      <c r="DD418" s="17"/>
      <c r="DE418" s="17"/>
      <c r="DF418" s="17"/>
      <c r="DG418" s="17"/>
      <c r="DH418" s="17"/>
      <c r="DI418" s="17"/>
      <c r="DJ418" s="17"/>
      <c r="DK418" s="17"/>
      <c r="DL418" s="17"/>
      <c r="DM418" s="17"/>
      <c r="DN418" s="17"/>
      <c r="DO418" s="17"/>
      <c r="DP418" s="17"/>
      <c r="DQ418" s="17"/>
      <c r="DR418" s="17"/>
      <c r="DS418" s="17"/>
      <c r="DT418" s="17"/>
      <c r="DU418" s="17"/>
      <c r="DV418" s="17"/>
      <c r="DW418" s="17"/>
      <c r="DX418" s="17"/>
      <c r="DY418" s="17"/>
      <c r="DZ418" s="17"/>
      <c r="EA418" s="17"/>
      <c r="EB418" s="17"/>
      <c r="EC418" s="17"/>
      <c r="ED418" s="17"/>
      <c r="EE418" s="17"/>
      <c r="EF418" s="17"/>
      <c r="EG418" s="17"/>
      <c r="EH418" s="17"/>
      <c r="EI418" s="17"/>
      <c r="EJ418" s="17"/>
      <c r="EK418" s="17"/>
      <c r="EL418" s="17"/>
      <c r="EM418" s="17"/>
      <c r="EN418" s="17"/>
      <c r="EO418" s="17"/>
      <c r="EP418" s="17"/>
      <c r="EQ418" s="17"/>
      <c r="ER418" s="17"/>
      <c r="ES418" s="17"/>
      <c r="ET418" s="17"/>
      <c r="EU418" s="17"/>
      <c r="EV418" s="17"/>
      <c r="EW418" s="17"/>
      <c r="EX418" s="17"/>
      <c r="EY418" s="17"/>
      <c r="EZ418" s="17"/>
      <c r="FA418" s="17"/>
      <c r="FB418" s="17"/>
      <c r="FC418" s="17"/>
      <c r="FD418" s="17"/>
      <c r="FE418" s="17"/>
      <c r="FF418" s="17"/>
      <c r="FG418" s="17"/>
      <c r="FH418" s="17"/>
      <c r="FI418" s="17"/>
      <c r="FJ418" s="17"/>
      <c r="FK418" s="17"/>
      <c r="FL418" s="17"/>
      <c r="FM418" s="17"/>
      <c r="FN418" s="17"/>
      <c r="FO418" s="17"/>
      <c r="FP418" s="17"/>
      <c r="FQ418" s="17"/>
      <c r="FR418" s="17"/>
      <c r="FS418" s="17"/>
      <c r="FT418" s="17"/>
      <c r="FU418" s="17"/>
    </row>
    <row r="419" spans="1:177" ht="15.75" thickBot="1" x14ac:dyDescent="0.25">
      <c r="A419" s="48" t="s">
        <v>74</v>
      </c>
      <c r="B419" s="243"/>
      <c r="C419" s="190"/>
      <c r="D419" s="190"/>
      <c r="E419" s="244"/>
      <c r="F419" s="190"/>
      <c r="G419" s="190"/>
      <c r="H419" s="190"/>
      <c r="I419" s="190"/>
      <c r="J419" s="55">
        <f>SUM(B419:I419)</f>
        <v>0</v>
      </c>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H419" s="17"/>
      <c r="CI419" s="17"/>
      <c r="CJ419" s="17"/>
      <c r="CK419" s="17"/>
      <c r="CL419" s="17"/>
      <c r="CM419" s="17"/>
      <c r="CN419" s="17"/>
      <c r="CO419" s="17"/>
      <c r="CP419" s="17"/>
      <c r="CQ419" s="17"/>
      <c r="CR419" s="17"/>
      <c r="CS419" s="17"/>
      <c r="CT419" s="17"/>
      <c r="CU419" s="17"/>
      <c r="CV419" s="17"/>
      <c r="CW419" s="17"/>
      <c r="CX419" s="17"/>
      <c r="CY419" s="17"/>
      <c r="CZ419" s="17"/>
      <c r="DA419" s="17"/>
      <c r="DB419" s="17"/>
      <c r="DC419" s="17"/>
      <c r="DD419" s="17"/>
      <c r="DE419" s="17"/>
      <c r="DF419" s="17"/>
      <c r="DG419" s="17"/>
      <c r="DH419" s="17"/>
      <c r="DI419" s="17"/>
      <c r="DJ419" s="17"/>
      <c r="DK419" s="17"/>
      <c r="DL419" s="17"/>
      <c r="DM419" s="17"/>
      <c r="DN419" s="17"/>
      <c r="DO419" s="17"/>
      <c r="DP419" s="17"/>
      <c r="DQ419" s="17"/>
      <c r="DR419" s="17"/>
      <c r="DS419" s="17"/>
      <c r="DT419" s="17"/>
      <c r="DU419" s="17"/>
      <c r="DV419" s="17"/>
      <c r="DW419" s="17"/>
      <c r="DX419" s="17"/>
      <c r="DY419" s="17"/>
      <c r="DZ419" s="17"/>
      <c r="EA419" s="17"/>
      <c r="EB419" s="17"/>
      <c r="EC419" s="17"/>
      <c r="ED419" s="17"/>
      <c r="EE419" s="17"/>
      <c r="EF419" s="17"/>
      <c r="EG419" s="17"/>
      <c r="EH419" s="17"/>
      <c r="EI419" s="17"/>
      <c r="EJ419" s="17"/>
      <c r="EK419" s="17"/>
      <c r="EL419" s="17"/>
      <c r="EM419" s="17"/>
      <c r="EN419" s="17"/>
      <c r="EO419" s="17"/>
      <c r="EP419" s="17"/>
      <c r="EQ419" s="17"/>
      <c r="ER419" s="17"/>
      <c r="ES419" s="17"/>
      <c r="ET419" s="17"/>
      <c r="EU419" s="17"/>
      <c r="EV419" s="17"/>
      <c r="EW419" s="17"/>
      <c r="EX419" s="17"/>
      <c r="EY419" s="17"/>
      <c r="EZ419" s="17"/>
      <c r="FA419" s="17"/>
      <c r="FB419" s="17"/>
      <c r="FC419" s="17"/>
      <c r="FD419" s="17"/>
      <c r="FE419" s="17"/>
      <c r="FF419" s="17"/>
      <c r="FG419" s="17"/>
      <c r="FH419" s="17"/>
      <c r="FI419" s="17"/>
      <c r="FJ419" s="17"/>
      <c r="FK419" s="17"/>
      <c r="FL419" s="17"/>
      <c r="FM419" s="17"/>
      <c r="FN419" s="17"/>
      <c r="FO419" s="17"/>
      <c r="FP419" s="17"/>
      <c r="FQ419" s="17"/>
      <c r="FR419" s="17"/>
      <c r="FS419" s="17"/>
      <c r="FT419" s="17"/>
      <c r="FU419" s="17"/>
    </row>
    <row r="420" spans="1:177" ht="24" customHeight="1" thickBot="1" x14ac:dyDescent="0.25">
      <c r="A420" s="45" t="s">
        <v>370</v>
      </c>
      <c r="B420" s="156">
        <f t="shared" ref="B420:I420" si="27">IFERROR(B416+B417-B418+B419,"CHYBA")</f>
        <v>0</v>
      </c>
      <c r="C420" s="27">
        <f t="shared" si="27"/>
        <v>0</v>
      </c>
      <c r="D420" s="27">
        <f t="shared" si="27"/>
        <v>0</v>
      </c>
      <c r="E420" s="27">
        <f t="shared" si="27"/>
        <v>0</v>
      </c>
      <c r="F420" s="27">
        <f t="shared" si="27"/>
        <v>0</v>
      </c>
      <c r="G420" s="27">
        <f t="shared" si="27"/>
        <v>0</v>
      </c>
      <c r="H420" s="27">
        <f t="shared" si="27"/>
        <v>0</v>
      </c>
      <c r="I420" s="160">
        <f t="shared" si="27"/>
        <v>0</v>
      </c>
      <c r="J420" s="50">
        <f>SUM(B420:I420)</f>
        <v>0</v>
      </c>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H420" s="17"/>
      <c r="CI420" s="17"/>
      <c r="CJ420" s="17"/>
      <c r="CK420" s="17"/>
      <c r="CL420" s="17"/>
      <c r="CM420" s="17"/>
      <c r="CN420" s="17"/>
      <c r="CO420" s="17"/>
      <c r="CP420" s="17"/>
      <c r="CQ420" s="17"/>
      <c r="CR420" s="17"/>
      <c r="CS420" s="17"/>
      <c r="CT420" s="17"/>
      <c r="CU420" s="17"/>
      <c r="CV420" s="17"/>
      <c r="CW420" s="17"/>
      <c r="CX420" s="17"/>
      <c r="CY420" s="17"/>
      <c r="CZ420" s="17"/>
      <c r="DA420" s="17"/>
      <c r="DB420" s="17"/>
      <c r="DC420" s="17"/>
      <c r="DD420" s="17"/>
      <c r="DE420" s="17"/>
      <c r="DF420" s="17"/>
      <c r="DG420" s="17"/>
      <c r="DH420" s="17"/>
      <c r="DI420" s="17"/>
      <c r="DJ420" s="17"/>
      <c r="DK420" s="17"/>
      <c r="DL420" s="17"/>
      <c r="DM420" s="17"/>
      <c r="DN420" s="17"/>
      <c r="DO420" s="17"/>
      <c r="DP420" s="17"/>
      <c r="DQ420" s="17"/>
      <c r="DR420" s="17"/>
      <c r="DS420" s="17"/>
      <c r="DT420" s="17"/>
      <c r="DU420" s="17"/>
      <c r="DV420" s="17"/>
      <c r="DW420" s="17"/>
      <c r="DX420" s="17"/>
      <c r="DY420" s="17"/>
      <c r="DZ420" s="17"/>
      <c r="EA420" s="17"/>
      <c r="EB420" s="17"/>
      <c r="EC420" s="17"/>
      <c r="ED420" s="17"/>
      <c r="EE420" s="17"/>
      <c r="EF420" s="17"/>
      <c r="EG420" s="17"/>
      <c r="EH420" s="17"/>
      <c r="EI420" s="17"/>
      <c r="EJ420" s="17"/>
      <c r="EK420" s="17"/>
      <c r="EL420" s="17"/>
      <c r="EM420" s="17"/>
      <c r="EN420" s="17"/>
      <c r="EO420" s="17"/>
      <c r="EP420" s="17"/>
      <c r="EQ420" s="17"/>
      <c r="ER420" s="17"/>
      <c r="ES420" s="17"/>
      <c r="ET420" s="17"/>
      <c r="EU420" s="17"/>
      <c r="EV420" s="17"/>
      <c r="EW420" s="17"/>
      <c r="EX420" s="17"/>
      <c r="EY420" s="17"/>
      <c r="EZ420" s="17"/>
      <c r="FA420" s="17"/>
      <c r="FB420" s="17"/>
      <c r="FC420" s="17"/>
      <c r="FD420" s="17"/>
      <c r="FE420" s="17"/>
      <c r="FF420" s="17"/>
      <c r="FG420" s="17"/>
      <c r="FH420" s="17"/>
      <c r="FI420" s="17"/>
      <c r="FJ420" s="17"/>
      <c r="FK420" s="17"/>
      <c r="FL420" s="17"/>
      <c r="FM420" s="17"/>
      <c r="FN420" s="17"/>
      <c r="FO420" s="17"/>
      <c r="FP420" s="17"/>
      <c r="FQ420" s="17"/>
      <c r="FR420" s="17"/>
      <c r="FS420" s="17"/>
      <c r="FT420" s="17"/>
      <c r="FU420" s="17"/>
    </row>
    <row r="421" spans="1:177" ht="15.75" thickBot="1" x14ac:dyDescent="0.25">
      <c r="A421" s="849" t="s">
        <v>77</v>
      </c>
      <c r="B421" s="850"/>
      <c r="C421" s="850"/>
      <c r="D421" s="850"/>
      <c r="E421" s="850"/>
      <c r="F421" s="850"/>
      <c r="G421" s="850"/>
      <c r="H421" s="850"/>
      <c r="I421" s="850"/>
      <c r="J421" s="851"/>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H421" s="17"/>
      <c r="CI421" s="17"/>
      <c r="CJ421" s="17"/>
      <c r="CK421" s="17"/>
      <c r="CL421" s="17"/>
      <c r="CM421" s="17"/>
      <c r="CN421" s="17"/>
      <c r="CO421" s="17"/>
      <c r="CP421" s="17"/>
      <c r="CQ421" s="17"/>
      <c r="CR421" s="17"/>
      <c r="CS421" s="17"/>
      <c r="CT421" s="17"/>
      <c r="CU421" s="17"/>
      <c r="CV421" s="17"/>
      <c r="CW421" s="17"/>
      <c r="CX421" s="17"/>
      <c r="CY421" s="17"/>
      <c r="CZ421" s="17"/>
      <c r="DA421" s="17"/>
      <c r="DB421" s="17"/>
      <c r="DC421" s="17"/>
      <c r="DD421" s="17"/>
      <c r="DE421" s="17"/>
      <c r="DF421" s="17"/>
      <c r="DG421" s="17"/>
      <c r="DH421" s="17"/>
      <c r="DI421" s="17"/>
      <c r="DJ421" s="17"/>
      <c r="DK421" s="17"/>
      <c r="DL421" s="17"/>
      <c r="DM421" s="17"/>
      <c r="DN421" s="17"/>
      <c r="DO421" s="17"/>
      <c r="DP421" s="17"/>
      <c r="DQ421" s="17"/>
      <c r="DR421" s="17"/>
      <c r="DS421" s="17"/>
      <c r="DT421" s="17"/>
      <c r="DU421" s="17"/>
      <c r="DV421" s="17"/>
      <c r="DW421" s="17"/>
      <c r="DX421" s="17"/>
      <c r="DY421" s="17"/>
      <c r="DZ421" s="17"/>
      <c r="EA421" s="17"/>
      <c r="EB421" s="17"/>
      <c r="EC421" s="17"/>
      <c r="ED421" s="17"/>
      <c r="EE421" s="17"/>
      <c r="EF421" s="17"/>
      <c r="EG421" s="17"/>
      <c r="EH421" s="17"/>
      <c r="EI421" s="17"/>
      <c r="EJ421" s="17"/>
      <c r="EK421" s="17"/>
      <c r="EL421" s="17"/>
      <c r="EM421" s="17"/>
      <c r="EN421" s="17"/>
      <c r="EO421" s="17"/>
      <c r="EP421" s="17"/>
      <c r="EQ421" s="17"/>
      <c r="ER421" s="17"/>
      <c r="ES421" s="17"/>
      <c r="ET421" s="17"/>
      <c r="EU421" s="17"/>
      <c r="EV421" s="17"/>
      <c r="EW421" s="17"/>
      <c r="EX421" s="17"/>
      <c r="EY421" s="17"/>
      <c r="EZ421" s="17"/>
      <c r="FA421" s="17"/>
      <c r="FB421" s="17"/>
      <c r="FC421" s="17"/>
      <c r="FD421" s="17"/>
      <c r="FE421" s="17"/>
      <c r="FF421" s="17"/>
      <c r="FG421" s="17"/>
      <c r="FH421" s="17"/>
      <c r="FI421" s="17"/>
      <c r="FJ421" s="17"/>
      <c r="FK421" s="17"/>
      <c r="FL421" s="17"/>
      <c r="FM421" s="17"/>
      <c r="FN421" s="17"/>
      <c r="FO421" s="17"/>
      <c r="FP421" s="17"/>
      <c r="FQ421" s="17"/>
      <c r="FR421" s="17"/>
      <c r="FS421" s="17"/>
      <c r="FT421" s="17"/>
      <c r="FU421" s="17"/>
    </row>
    <row r="422" spans="1:177" ht="24" customHeight="1" thickBot="1" x14ac:dyDescent="0.25">
      <c r="A422" s="45" t="s">
        <v>369</v>
      </c>
      <c r="B422" s="26">
        <f>IF(B448&gt;0,B448,IF(B448=0,0,""))</f>
        <v>0</v>
      </c>
      <c r="C422" s="27">
        <f t="shared" ref="C422:I422" si="28">IF(C448&gt;0,C448,IF(C448=0,0,""))</f>
        <v>0</v>
      </c>
      <c r="D422" s="27">
        <f t="shared" si="28"/>
        <v>0</v>
      </c>
      <c r="E422" s="27">
        <f t="shared" si="28"/>
        <v>0</v>
      </c>
      <c r="F422" s="27">
        <f t="shared" si="28"/>
        <v>0</v>
      </c>
      <c r="G422" s="27">
        <f t="shared" si="28"/>
        <v>0</v>
      </c>
      <c r="H422" s="27">
        <f t="shared" si="28"/>
        <v>0</v>
      </c>
      <c r="I422" s="160">
        <f t="shared" si="28"/>
        <v>0</v>
      </c>
      <c r="J422" s="50">
        <f>SUM(B422:I422)</f>
        <v>0</v>
      </c>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c r="DK422" s="17"/>
      <c r="DL422" s="17"/>
      <c r="DM422" s="17"/>
      <c r="DN422" s="17"/>
      <c r="DO422" s="17"/>
      <c r="DP422" s="17"/>
      <c r="DQ422" s="17"/>
      <c r="DR422" s="17"/>
      <c r="DS422" s="17"/>
      <c r="DT422" s="17"/>
      <c r="DU422" s="17"/>
      <c r="DV422" s="17"/>
      <c r="DW422" s="17"/>
      <c r="DX422" s="17"/>
      <c r="DY422" s="17"/>
      <c r="DZ422" s="17"/>
      <c r="EA422" s="17"/>
      <c r="EB422" s="17"/>
      <c r="EC422" s="17"/>
      <c r="ED422" s="17"/>
      <c r="EE422" s="17"/>
      <c r="EF422" s="17"/>
      <c r="EG422" s="17"/>
      <c r="EH422" s="17"/>
      <c r="EI422" s="17"/>
      <c r="EJ422" s="17"/>
      <c r="EK422" s="17"/>
      <c r="EL422" s="17"/>
      <c r="EM422" s="17"/>
      <c r="EN422" s="17"/>
      <c r="EO422" s="17"/>
      <c r="EP422" s="17"/>
      <c r="EQ422" s="17"/>
      <c r="ER422" s="17"/>
      <c r="ES422" s="17"/>
      <c r="ET422" s="17"/>
      <c r="EU422" s="17"/>
      <c r="EV422" s="17"/>
      <c r="EW422" s="17"/>
      <c r="EX422" s="17"/>
      <c r="EY422" s="17"/>
      <c r="EZ422" s="17"/>
      <c r="FA422" s="17"/>
      <c r="FB422" s="17"/>
      <c r="FC422" s="17"/>
      <c r="FD422" s="17"/>
      <c r="FE422" s="17"/>
      <c r="FF422" s="17"/>
      <c r="FG422" s="17"/>
      <c r="FH422" s="17"/>
      <c r="FI422" s="17"/>
      <c r="FJ422" s="17"/>
      <c r="FK422" s="17"/>
      <c r="FL422" s="17"/>
      <c r="FM422" s="17"/>
      <c r="FN422" s="17"/>
      <c r="FO422" s="17"/>
      <c r="FP422" s="17"/>
      <c r="FQ422" s="17"/>
      <c r="FR422" s="17"/>
      <c r="FS422" s="17"/>
      <c r="FT422" s="17"/>
      <c r="FU422" s="17"/>
    </row>
    <row r="423" spans="1:177" ht="15" x14ac:dyDescent="0.2">
      <c r="A423" s="46" t="s">
        <v>30</v>
      </c>
      <c r="B423" s="147"/>
      <c r="C423" s="150"/>
      <c r="D423" s="150"/>
      <c r="E423" s="161"/>
      <c r="F423" s="150"/>
      <c r="G423" s="150"/>
      <c r="H423" s="150"/>
      <c r="I423" s="150"/>
      <c r="J423" s="56">
        <f>SUM(B423:I423)</f>
        <v>0</v>
      </c>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7"/>
      <c r="CN423" s="17"/>
      <c r="CO423" s="17"/>
      <c r="CP423" s="17"/>
      <c r="CQ423" s="17"/>
      <c r="CR423" s="17"/>
      <c r="CS423" s="17"/>
      <c r="CT423" s="17"/>
      <c r="CU423" s="17"/>
      <c r="CV423" s="17"/>
      <c r="CW423" s="17"/>
      <c r="CX423" s="17"/>
      <c r="CY423" s="17"/>
      <c r="CZ423" s="17"/>
      <c r="DA423" s="17"/>
      <c r="DB423" s="17"/>
      <c r="DC423" s="17"/>
      <c r="DD423" s="17"/>
      <c r="DE423" s="17"/>
      <c r="DF423" s="17"/>
      <c r="DG423" s="17"/>
      <c r="DH423" s="17"/>
      <c r="DI423" s="17"/>
      <c r="DJ423" s="17"/>
      <c r="DK423" s="17"/>
      <c r="DL423" s="17"/>
      <c r="DM423" s="17"/>
      <c r="DN423" s="17"/>
      <c r="DO423" s="17"/>
      <c r="DP423" s="17"/>
      <c r="DQ423" s="17"/>
      <c r="DR423" s="17"/>
      <c r="DS423" s="17"/>
      <c r="DT423" s="17"/>
      <c r="DU423" s="17"/>
      <c r="DV423" s="17"/>
      <c r="DW423" s="17"/>
      <c r="DX423" s="17"/>
      <c r="DY423" s="17"/>
      <c r="DZ423" s="17"/>
      <c r="EA423" s="17"/>
      <c r="EB423" s="17"/>
      <c r="EC423" s="17"/>
      <c r="ED423" s="17"/>
      <c r="EE423" s="17"/>
      <c r="EF423" s="17"/>
      <c r="EG423" s="17"/>
      <c r="EH423" s="17"/>
      <c r="EI423" s="17"/>
      <c r="EJ423" s="17"/>
      <c r="EK423" s="17"/>
      <c r="EL423" s="17"/>
      <c r="EM423" s="17"/>
      <c r="EN423" s="17"/>
      <c r="EO423" s="17"/>
      <c r="EP423" s="17"/>
      <c r="EQ423" s="17"/>
      <c r="ER423" s="17"/>
      <c r="ES423" s="17"/>
      <c r="ET423" s="17"/>
      <c r="EU423" s="17"/>
      <c r="EV423" s="17"/>
      <c r="EW423" s="17"/>
      <c r="EX423" s="17"/>
      <c r="EY423" s="17"/>
      <c r="EZ423" s="17"/>
      <c r="FA423" s="17"/>
      <c r="FB423" s="17"/>
      <c r="FC423" s="17"/>
      <c r="FD423" s="17"/>
      <c r="FE423" s="17"/>
      <c r="FF423" s="17"/>
      <c r="FG423" s="17"/>
      <c r="FH423" s="17"/>
      <c r="FI423" s="17"/>
      <c r="FJ423" s="17"/>
      <c r="FK423" s="17"/>
      <c r="FL423" s="17"/>
      <c r="FM423" s="17"/>
      <c r="FN423" s="17"/>
      <c r="FO423" s="17"/>
      <c r="FP423" s="17"/>
      <c r="FQ423" s="17"/>
      <c r="FR423" s="17"/>
      <c r="FS423" s="17"/>
      <c r="FT423" s="17"/>
      <c r="FU423" s="17"/>
    </row>
    <row r="424" spans="1:177" ht="15" x14ac:dyDescent="0.2">
      <c r="A424" s="47" t="s">
        <v>31</v>
      </c>
      <c r="B424" s="148"/>
      <c r="C424" s="191"/>
      <c r="D424" s="191"/>
      <c r="E424" s="60"/>
      <c r="F424" s="191"/>
      <c r="G424" s="191"/>
      <c r="H424" s="191"/>
      <c r="I424" s="191"/>
      <c r="J424" s="57">
        <f>SUM(B424:I424)</f>
        <v>0</v>
      </c>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c r="CA424" s="17"/>
      <c r="CB424" s="17"/>
      <c r="CC424" s="17"/>
      <c r="CD424" s="17"/>
      <c r="CE424" s="17"/>
      <c r="CF424" s="17"/>
      <c r="CG424" s="17"/>
      <c r="CH424" s="17"/>
      <c r="CI424" s="17"/>
      <c r="CJ424" s="17"/>
      <c r="CK424" s="17"/>
      <c r="CL424" s="17"/>
      <c r="CM424" s="17"/>
      <c r="CN424" s="17"/>
      <c r="CO424" s="17"/>
      <c r="CP424" s="17"/>
      <c r="CQ424" s="17"/>
      <c r="CR424" s="17"/>
      <c r="CS424" s="17"/>
      <c r="CT424" s="17"/>
      <c r="CU424" s="17"/>
      <c r="CV424" s="17"/>
      <c r="CW424" s="17"/>
      <c r="CX424" s="17"/>
      <c r="CY424" s="17"/>
      <c r="CZ424" s="17"/>
      <c r="DA424" s="17"/>
      <c r="DB424" s="17"/>
      <c r="DC424" s="17"/>
      <c r="DD424" s="17"/>
      <c r="DE424" s="17"/>
      <c r="DF424" s="17"/>
      <c r="DG424" s="17"/>
      <c r="DH424" s="17"/>
      <c r="DI424" s="17"/>
      <c r="DJ424" s="17"/>
      <c r="DK424" s="17"/>
      <c r="DL424" s="17"/>
      <c r="DM424" s="17"/>
      <c r="DN424" s="17"/>
      <c r="DO424" s="17"/>
      <c r="DP424" s="17"/>
      <c r="DQ424" s="17"/>
      <c r="DR424" s="17"/>
      <c r="DS424" s="17"/>
      <c r="DT424" s="17"/>
      <c r="DU424" s="17"/>
      <c r="DV424" s="17"/>
      <c r="DW424" s="17"/>
      <c r="DX424" s="17"/>
      <c r="DY424" s="17"/>
      <c r="DZ424" s="17"/>
      <c r="EA424" s="17"/>
      <c r="EB424" s="17"/>
      <c r="EC424" s="17"/>
      <c r="ED424" s="17"/>
      <c r="EE424" s="17"/>
      <c r="EF424" s="17"/>
      <c r="EG424" s="17"/>
      <c r="EH424" s="17"/>
      <c r="EI424" s="17"/>
      <c r="EJ424" s="17"/>
      <c r="EK424" s="17"/>
      <c r="EL424" s="17"/>
      <c r="EM424" s="17"/>
      <c r="EN424" s="17"/>
      <c r="EO424" s="17"/>
      <c r="EP424" s="17"/>
      <c r="EQ424" s="17"/>
      <c r="ER424" s="17"/>
      <c r="ES424" s="17"/>
      <c r="ET424" s="17"/>
      <c r="EU424" s="17"/>
      <c r="EV424" s="17"/>
      <c r="EW424" s="17"/>
      <c r="EX424" s="17"/>
      <c r="EY424" s="17"/>
      <c r="EZ424" s="17"/>
      <c r="FA424" s="17"/>
      <c r="FB424" s="17"/>
      <c r="FC424" s="17"/>
      <c r="FD424" s="17"/>
      <c r="FE424" s="17"/>
      <c r="FF424" s="17"/>
      <c r="FG424" s="17"/>
      <c r="FH424" s="17"/>
      <c r="FI424" s="17"/>
      <c r="FJ424" s="17"/>
      <c r="FK424" s="17"/>
      <c r="FL424" s="17"/>
      <c r="FM424" s="17"/>
      <c r="FN424" s="17"/>
      <c r="FO424" s="17"/>
      <c r="FP424" s="17"/>
      <c r="FQ424" s="17"/>
      <c r="FR424" s="17"/>
      <c r="FS424" s="17"/>
      <c r="FT424" s="17"/>
      <c r="FU424" s="17"/>
    </row>
    <row r="425" spans="1:177" ht="15.75" thickBot="1" x14ac:dyDescent="0.25">
      <c r="A425" s="48" t="s">
        <v>74</v>
      </c>
      <c r="B425" s="243"/>
      <c r="C425" s="190"/>
      <c r="D425" s="190"/>
      <c r="E425" s="244"/>
      <c r="F425" s="190"/>
      <c r="G425" s="190"/>
      <c r="H425" s="190"/>
      <c r="I425" s="190"/>
      <c r="J425" s="55">
        <f>SUM(B425:I425)</f>
        <v>0</v>
      </c>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c r="CA425" s="17"/>
      <c r="CB425" s="17"/>
      <c r="CC425" s="17"/>
      <c r="CD425" s="17"/>
      <c r="CE425" s="17"/>
      <c r="CF425" s="17"/>
      <c r="CG425" s="17"/>
      <c r="CH425" s="17"/>
      <c r="CI425" s="17"/>
      <c r="CJ425" s="17"/>
      <c r="CK425" s="17"/>
      <c r="CL425" s="17"/>
      <c r="CM425" s="17"/>
      <c r="CN425" s="17"/>
      <c r="CO425" s="17"/>
      <c r="CP425" s="17"/>
      <c r="CQ425" s="17"/>
      <c r="CR425" s="17"/>
      <c r="CS425" s="17"/>
      <c r="CT425" s="17"/>
      <c r="CU425" s="17"/>
      <c r="CV425" s="17"/>
      <c r="CW425" s="17"/>
      <c r="CX425" s="17"/>
      <c r="CY425" s="17"/>
      <c r="CZ425" s="17"/>
      <c r="DA425" s="17"/>
      <c r="DB425" s="17"/>
      <c r="DC425" s="17"/>
      <c r="DD425" s="17"/>
      <c r="DE425" s="17"/>
      <c r="DF425" s="17"/>
      <c r="DG425" s="17"/>
      <c r="DH425" s="17"/>
      <c r="DI425" s="17"/>
      <c r="DJ425" s="17"/>
      <c r="DK425" s="17"/>
      <c r="DL425" s="17"/>
      <c r="DM425" s="17"/>
      <c r="DN425" s="17"/>
      <c r="DO425" s="17"/>
      <c r="DP425" s="17"/>
      <c r="DQ425" s="17"/>
      <c r="DR425" s="17"/>
      <c r="DS425" s="17"/>
      <c r="DT425" s="17"/>
      <c r="DU425" s="17"/>
      <c r="DV425" s="17"/>
      <c r="DW425" s="17"/>
      <c r="DX425" s="17"/>
      <c r="DY425" s="17"/>
      <c r="DZ425" s="17"/>
      <c r="EA425" s="17"/>
      <c r="EB425" s="17"/>
      <c r="EC425" s="17"/>
      <c r="ED425" s="17"/>
      <c r="EE425" s="17"/>
      <c r="EF425" s="17"/>
      <c r="EG425" s="17"/>
      <c r="EH425" s="17"/>
      <c r="EI425" s="17"/>
      <c r="EJ425" s="17"/>
      <c r="EK425" s="17"/>
      <c r="EL425" s="17"/>
      <c r="EM425" s="17"/>
      <c r="EN425" s="17"/>
      <c r="EO425" s="17"/>
      <c r="EP425" s="17"/>
      <c r="EQ425" s="17"/>
      <c r="ER425" s="17"/>
      <c r="ES425" s="17"/>
      <c r="ET425" s="17"/>
      <c r="EU425" s="17"/>
      <c r="EV425" s="17"/>
      <c r="EW425" s="17"/>
      <c r="EX425" s="17"/>
      <c r="EY425" s="17"/>
      <c r="EZ425" s="17"/>
      <c r="FA425" s="17"/>
      <c r="FB425" s="17"/>
      <c r="FC425" s="17"/>
      <c r="FD425" s="17"/>
      <c r="FE425" s="17"/>
      <c r="FF425" s="17"/>
      <c r="FG425" s="17"/>
      <c r="FH425" s="17"/>
      <c r="FI425" s="17"/>
      <c r="FJ425" s="17"/>
      <c r="FK425" s="17"/>
      <c r="FL425" s="17"/>
      <c r="FM425" s="17"/>
      <c r="FN425" s="17"/>
      <c r="FO425" s="17"/>
      <c r="FP425" s="17"/>
      <c r="FQ425" s="17"/>
      <c r="FR425" s="17"/>
      <c r="FS425" s="17"/>
      <c r="FT425" s="17"/>
      <c r="FU425" s="17"/>
    </row>
    <row r="426" spans="1:177" ht="24" customHeight="1" thickBot="1" x14ac:dyDescent="0.25">
      <c r="A426" s="45" t="s">
        <v>370</v>
      </c>
      <c r="B426" s="156">
        <f t="shared" ref="B426:I426" si="29">IFERROR(B422+B423-B424+B425,"CHYBA")</f>
        <v>0</v>
      </c>
      <c r="C426" s="27">
        <f t="shared" si="29"/>
        <v>0</v>
      </c>
      <c r="D426" s="27">
        <f t="shared" si="29"/>
        <v>0</v>
      </c>
      <c r="E426" s="27">
        <f t="shared" si="29"/>
        <v>0</v>
      </c>
      <c r="F426" s="27">
        <f t="shared" si="29"/>
        <v>0</v>
      </c>
      <c r="G426" s="27">
        <f t="shared" si="29"/>
        <v>0</v>
      </c>
      <c r="H426" s="27">
        <f t="shared" si="29"/>
        <v>0</v>
      </c>
      <c r="I426" s="160">
        <f t="shared" si="29"/>
        <v>0</v>
      </c>
      <c r="J426" s="50">
        <f>SUM(B426:I426)</f>
        <v>0</v>
      </c>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c r="CC426" s="17"/>
      <c r="CD426" s="17"/>
      <c r="CE426" s="17"/>
      <c r="CF426" s="17"/>
      <c r="CG426" s="17"/>
      <c r="CH426" s="17"/>
      <c r="CI426" s="17"/>
      <c r="CJ426" s="17"/>
      <c r="CK426" s="17"/>
      <c r="CL426" s="17"/>
      <c r="CM426" s="17"/>
      <c r="CN426" s="17"/>
      <c r="CO426" s="17"/>
      <c r="CP426" s="17"/>
      <c r="CQ426" s="17"/>
      <c r="CR426" s="17"/>
      <c r="CS426" s="17"/>
      <c r="CT426" s="17"/>
      <c r="CU426" s="17"/>
      <c r="CV426" s="17"/>
      <c r="CW426" s="17"/>
      <c r="CX426" s="17"/>
      <c r="CY426" s="17"/>
      <c r="CZ426" s="17"/>
      <c r="DA426" s="17"/>
      <c r="DB426" s="17"/>
      <c r="DC426" s="17"/>
      <c r="DD426" s="17"/>
      <c r="DE426" s="17"/>
      <c r="DF426" s="17"/>
      <c r="DG426" s="17"/>
      <c r="DH426" s="17"/>
      <c r="DI426" s="17"/>
      <c r="DJ426" s="17"/>
      <c r="DK426" s="17"/>
      <c r="DL426" s="17"/>
      <c r="DM426" s="17"/>
      <c r="DN426" s="17"/>
      <c r="DO426" s="17"/>
      <c r="DP426" s="17"/>
      <c r="DQ426" s="17"/>
      <c r="DR426" s="17"/>
      <c r="DS426" s="17"/>
      <c r="DT426" s="17"/>
      <c r="DU426" s="17"/>
      <c r="DV426" s="17"/>
      <c r="DW426" s="17"/>
      <c r="DX426" s="17"/>
      <c r="DY426" s="17"/>
      <c r="DZ426" s="17"/>
      <c r="EA426" s="17"/>
      <c r="EB426" s="17"/>
      <c r="EC426" s="17"/>
      <c r="ED426" s="17"/>
      <c r="EE426" s="17"/>
      <c r="EF426" s="17"/>
      <c r="EG426" s="17"/>
      <c r="EH426" s="17"/>
      <c r="EI426" s="17"/>
      <c r="EJ426" s="17"/>
      <c r="EK426" s="17"/>
      <c r="EL426" s="17"/>
      <c r="EM426" s="17"/>
      <c r="EN426" s="17"/>
      <c r="EO426" s="17"/>
      <c r="EP426" s="17"/>
      <c r="EQ426" s="17"/>
      <c r="ER426" s="17"/>
      <c r="ES426" s="17"/>
      <c r="ET426" s="17"/>
      <c r="EU426" s="17"/>
      <c r="EV426" s="17"/>
      <c r="EW426" s="17"/>
      <c r="EX426" s="17"/>
      <c r="EY426" s="17"/>
      <c r="EZ426" s="17"/>
      <c r="FA426" s="17"/>
      <c r="FB426" s="17"/>
      <c r="FC426" s="17"/>
      <c r="FD426" s="17"/>
      <c r="FE426" s="17"/>
      <c r="FF426" s="17"/>
      <c r="FG426" s="17"/>
      <c r="FH426" s="17"/>
      <c r="FI426" s="17"/>
      <c r="FJ426" s="17"/>
      <c r="FK426" s="17"/>
      <c r="FL426" s="17"/>
      <c r="FM426" s="17"/>
      <c r="FN426" s="17"/>
      <c r="FO426" s="17"/>
      <c r="FP426" s="17"/>
      <c r="FQ426" s="17"/>
      <c r="FR426" s="17"/>
      <c r="FS426" s="17"/>
      <c r="FT426" s="17"/>
      <c r="FU426" s="17"/>
    </row>
    <row r="427" spans="1:177" ht="15.75" thickBot="1" x14ac:dyDescent="0.25">
      <c r="A427" s="849" t="s">
        <v>87</v>
      </c>
      <c r="B427" s="850"/>
      <c r="C427" s="850"/>
      <c r="D427" s="850"/>
      <c r="E427" s="850"/>
      <c r="F427" s="850"/>
      <c r="G427" s="850"/>
      <c r="H427" s="850"/>
      <c r="I427" s="850"/>
      <c r="J427" s="851"/>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c r="CA427" s="17"/>
      <c r="CB427" s="17"/>
      <c r="CC427" s="17"/>
      <c r="CD427" s="17"/>
      <c r="CE427" s="17"/>
      <c r="CF427" s="17"/>
      <c r="CG427" s="17"/>
      <c r="CH427" s="17"/>
      <c r="CI427" s="17"/>
      <c r="CJ427" s="17"/>
      <c r="CK427" s="17"/>
      <c r="CL427" s="17"/>
      <c r="CM427" s="17"/>
      <c r="CN427" s="17"/>
      <c r="CO427" s="17"/>
      <c r="CP427" s="17"/>
      <c r="CQ427" s="17"/>
      <c r="CR427" s="17"/>
      <c r="CS427" s="17"/>
      <c r="CT427" s="17"/>
      <c r="CU427" s="17"/>
      <c r="CV427" s="17"/>
      <c r="CW427" s="17"/>
      <c r="CX427" s="17"/>
      <c r="CY427" s="17"/>
      <c r="CZ427" s="17"/>
      <c r="DA427" s="17"/>
      <c r="DB427" s="17"/>
      <c r="DC427" s="17"/>
      <c r="DD427" s="17"/>
      <c r="DE427" s="17"/>
      <c r="DF427" s="17"/>
      <c r="DG427" s="17"/>
      <c r="DH427" s="17"/>
      <c r="DI427" s="17"/>
      <c r="DJ427" s="17"/>
      <c r="DK427" s="17"/>
      <c r="DL427" s="17"/>
      <c r="DM427" s="17"/>
      <c r="DN427" s="17"/>
      <c r="DO427" s="17"/>
      <c r="DP427" s="17"/>
      <c r="DQ427" s="17"/>
      <c r="DR427" s="17"/>
      <c r="DS427" s="17"/>
      <c r="DT427" s="17"/>
      <c r="DU427" s="17"/>
      <c r="DV427" s="17"/>
      <c r="DW427" s="17"/>
      <c r="DX427" s="17"/>
      <c r="DY427" s="17"/>
      <c r="DZ427" s="17"/>
      <c r="EA427" s="17"/>
      <c r="EB427" s="17"/>
      <c r="EC427" s="17"/>
      <c r="ED427" s="17"/>
      <c r="EE427" s="17"/>
      <c r="EF427" s="17"/>
      <c r="EG427" s="17"/>
      <c r="EH427" s="17"/>
      <c r="EI427" s="17"/>
      <c r="EJ427" s="17"/>
      <c r="EK427" s="17"/>
      <c r="EL427" s="17"/>
      <c r="EM427" s="17"/>
      <c r="EN427" s="17"/>
      <c r="EO427" s="17"/>
      <c r="EP427" s="17"/>
      <c r="EQ427" s="17"/>
      <c r="ER427" s="17"/>
      <c r="ES427" s="17"/>
      <c r="ET427" s="17"/>
      <c r="EU427" s="17"/>
      <c r="EV427" s="17"/>
      <c r="EW427" s="17"/>
      <c r="EX427" s="17"/>
      <c r="EY427" s="17"/>
      <c r="EZ427" s="17"/>
      <c r="FA427" s="17"/>
      <c r="FB427" s="17"/>
      <c r="FC427" s="17"/>
      <c r="FD427" s="17"/>
      <c r="FE427" s="17"/>
      <c r="FF427" s="17"/>
      <c r="FG427" s="17"/>
      <c r="FH427" s="17"/>
      <c r="FI427" s="17"/>
      <c r="FJ427" s="17"/>
      <c r="FK427" s="17"/>
      <c r="FL427" s="17"/>
      <c r="FM427" s="17"/>
      <c r="FN427" s="17"/>
      <c r="FO427" s="17"/>
      <c r="FP427" s="17"/>
      <c r="FQ427" s="17"/>
      <c r="FR427" s="17"/>
      <c r="FS427" s="17"/>
      <c r="FT427" s="17"/>
      <c r="FU427" s="17"/>
    </row>
    <row r="428" spans="1:177" ht="24" customHeight="1" thickBot="1" x14ac:dyDescent="0.25">
      <c r="A428" s="45" t="s">
        <v>369</v>
      </c>
      <c r="B428" s="54">
        <f t="shared" ref="B428:I428" si="30">IFERROR(B416-B422,"CHYBA!")</f>
        <v>0</v>
      </c>
      <c r="C428" s="27">
        <f t="shared" si="30"/>
        <v>0</v>
      </c>
      <c r="D428" s="27">
        <f t="shared" si="30"/>
        <v>0</v>
      </c>
      <c r="E428" s="27">
        <f t="shared" si="30"/>
        <v>0</v>
      </c>
      <c r="F428" s="27">
        <f t="shared" si="30"/>
        <v>0</v>
      </c>
      <c r="G428" s="27">
        <f t="shared" si="30"/>
        <v>0</v>
      </c>
      <c r="H428" s="27">
        <f t="shared" si="30"/>
        <v>0</v>
      </c>
      <c r="I428" s="27">
        <f t="shared" si="30"/>
        <v>0</v>
      </c>
      <c r="J428" s="28">
        <f>SUM(B428:I428)</f>
        <v>0</v>
      </c>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c r="CA428" s="17"/>
      <c r="CB428" s="17"/>
      <c r="CC428" s="17"/>
      <c r="CD428" s="17"/>
      <c r="CE428" s="17"/>
      <c r="CF428" s="17"/>
      <c r="CG428" s="17"/>
      <c r="CH428" s="17"/>
      <c r="CI428" s="17"/>
      <c r="CJ428" s="17"/>
      <c r="CK428" s="17"/>
      <c r="CL428" s="17"/>
      <c r="CM428" s="17"/>
      <c r="CN428" s="17"/>
      <c r="CO428" s="17"/>
      <c r="CP428" s="17"/>
      <c r="CQ428" s="17"/>
      <c r="CR428" s="17"/>
      <c r="CS428" s="17"/>
      <c r="CT428" s="17"/>
      <c r="CU428" s="17"/>
      <c r="CV428" s="17"/>
      <c r="CW428" s="17"/>
      <c r="CX428" s="17"/>
      <c r="CY428" s="17"/>
      <c r="CZ428" s="17"/>
      <c r="DA428" s="17"/>
      <c r="DB428" s="17"/>
      <c r="DC428" s="17"/>
      <c r="DD428" s="17"/>
      <c r="DE428" s="17"/>
      <c r="DF428" s="17"/>
      <c r="DG428" s="17"/>
      <c r="DH428" s="17"/>
      <c r="DI428" s="17"/>
      <c r="DJ428" s="17"/>
      <c r="DK428" s="17"/>
      <c r="DL428" s="17"/>
      <c r="DM428" s="17"/>
      <c r="DN428" s="17"/>
      <c r="DO428" s="17"/>
      <c r="DP428" s="17"/>
      <c r="DQ428" s="17"/>
      <c r="DR428" s="17"/>
      <c r="DS428" s="17"/>
      <c r="DT428" s="17"/>
      <c r="DU428" s="17"/>
      <c r="DV428" s="17"/>
      <c r="DW428" s="17"/>
      <c r="DX428" s="17"/>
      <c r="DY428" s="17"/>
      <c r="DZ428" s="17"/>
      <c r="EA428" s="17"/>
      <c r="EB428" s="17"/>
      <c r="EC428" s="17"/>
      <c r="ED428" s="17"/>
      <c r="EE428" s="17"/>
      <c r="EF428" s="17"/>
      <c r="EG428" s="17"/>
      <c r="EH428" s="17"/>
      <c r="EI428" s="17"/>
      <c r="EJ428" s="17"/>
      <c r="EK428" s="17"/>
      <c r="EL428" s="17"/>
      <c r="EM428" s="17"/>
      <c r="EN428" s="17"/>
      <c r="EO428" s="17"/>
      <c r="EP428" s="17"/>
      <c r="EQ428" s="17"/>
      <c r="ER428" s="17"/>
      <c r="ES428" s="17"/>
      <c r="ET428" s="17"/>
      <c r="EU428" s="17"/>
      <c r="EV428" s="17"/>
      <c r="EW428" s="17"/>
      <c r="EX428" s="17"/>
      <c r="EY428" s="17"/>
      <c r="EZ428" s="17"/>
      <c r="FA428" s="17"/>
      <c r="FB428" s="17"/>
      <c r="FC428" s="17"/>
      <c r="FD428" s="17"/>
      <c r="FE428" s="17"/>
      <c r="FF428" s="17"/>
      <c r="FG428" s="17"/>
      <c r="FH428" s="17"/>
      <c r="FI428" s="17"/>
      <c r="FJ428" s="17"/>
      <c r="FK428" s="17"/>
      <c r="FL428" s="17"/>
      <c r="FM428" s="17"/>
      <c r="FN428" s="17"/>
      <c r="FO428" s="17"/>
      <c r="FP428" s="17"/>
      <c r="FQ428" s="17"/>
      <c r="FR428" s="17"/>
      <c r="FS428" s="17"/>
      <c r="FT428" s="17"/>
      <c r="FU428" s="17"/>
    </row>
    <row r="429" spans="1:177" ht="24" customHeight="1" thickBot="1" x14ac:dyDescent="0.25">
      <c r="A429" s="49" t="s">
        <v>370</v>
      </c>
      <c r="B429" s="149">
        <f t="shared" ref="B429:I429" si="31">IFERROR(B420-B426,"CHYBA!")</f>
        <v>0</v>
      </c>
      <c r="C429" s="194">
        <f t="shared" si="31"/>
        <v>0</v>
      </c>
      <c r="D429" s="194">
        <f t="shared" si="31"/>
        <v>0</v>
      </c>
      <c r="E429" s="194">
        <f t="shared" si="31"/>
        <v>0</v>
      </c>
      <c r="F429" s="194">
        <f t="shared" si="31"/>
        <v>0</v>
      </c>
      <c r="G429" s="194">
        <f t="shared" si="31"/>
        <v>0</v>
      </c>
      <c r="H429" s="194">
        <f t="shared" si="31"/>
        <v>0</v>
      </c>
      <c r="I429" s="194">
        <f t="shared" si="31"/>
        <v>0</v>
      </c>
      <c r="J429" s="29">
        <f>SUM(B429:I429)</f>
        <v>0</v>
      </c>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c r="CA429" s="17"/>
      <c r="CB429" s="17"/>
      <c r="CC429" s="17"/>
      <c r="CD429" s="17"/>
      <c r="CE429" s="17"/>
      <c r="CF429" s="17"/>
      <c r="CG429" s="17"/>
      <c r="CH429" s="17"/>
      <c r="CI429" s="17"/>
      <c r="CJ429" s="17"/>
      <c r="CK429" s="17"/>
      <c r="CL429" s="17"/>
      <c r="CM429" s="17"/>
      <c r="CN429" s="17"/>
      <c r="CO429" s="17"/>
      <c r="CP429" s="17"/>
      <c r="CQ429" s="17"/>
      <c r="CR429" s="17"/>
      <c r="CS429" s="17"/>
      <c r="CT429" s="17"/>
      <c r="CU429" s="17"/>
      <c r="CV429" s="17"/>
      <c r="CW429" s="17"/>
      <c r="CX429" s="17"/>
      <c r="CY429" s="17"/>
      <c r="CZ429" s="17"/>
      <c r="DA429" s="17"/>
      <c r="DB429" s="17"/>
      <c r="DC429" s="17"/>
      <c r="DD429" s="17"/>
      <c r="DE429" s="17"/>
      <c r="DF429" s="17"/>
      <c r="DG429" s="17"/>
      <c r="DH429" s="17"/>
      <c r="DI429" s="17"/>
      <c r="DJ429" s="17"/>
      <c r="DK429" s="17"/>
      <c r="DL429" s="17"/>
      <c r="DM429" s="17"/>
      <c r="DN429" s="17"/>
      <c r="DO429" s="17"/>
      <c r="DP429" s="17"/>
      <c r="DQ429" s="17"/>
      <c r="DR429" s="17"/>
      <c r="DS429" s="17"/>
      <c r="DT429" s="17"/>
      <c r="DU429" s="17"/>
      <c r="DV429" s="17"/>
      <c r="DW429" s="17"/>
      <c r="DX429" s="17"/>
      <c r="DY429" s="17"/>
      <c r="DZ429" s="17"/>
      <c r="EA429" s="17"/>
      <c r="EB429" s="17"/>
      <c r="EC429" s="17"/>
      <c r="ED429" s="17"/>
      <c r="EE429" s="17"/>
      <c r="EF429" s="17"/>
      <c r="EG429" s="17"/>
      <c r="EH429" s="17"/>
      <c r="EI429" s="17"/>
      <c r="EJ429" s="17"/>
      <c r="EK429" s="17"/>
      <c r="EL429" s="17"/>
      <c r="EM429" s="17"/>
      <c r="EN429" s="17"/>
      <c r="EO429" s="17"/>
      <c r="EP429" s="17"/>
      <c r="EQ429" s="17"/>
      <c r="ER429" s="17"/>
      <c r="ES429" s="17"/>
      <c r="ET429" s="17"/>
      <c r="EU429" s="17"/>
      <c r="EV429" s="17"/>
      <c r="EW429" s="17"/>
      <c r="EX429" s="17"/>
      <c r="EY429" s="17"/>
      <c r="EZ429" s="17"/>
      <c r="FA429" s="17"/>
      <c r="FB429" s="17"/>
      <c r="FC429" s="17"/>
      <c r="FD429" s="17"/>
      <c r="FE429" s="17"/>
      <c r="FF429" s="17"/>
      <c r="FG429" s="17"/>
      <c r="FH429" s="17"/>
      <c r="FI429" s="17"/>
      <c r="FJ429" s="17"/>
      <c r="FK429" s="17"/>
      <c r="FL429" s="17"/>
      <c r="FM429" s="17"/>
      <c r="FN429" s="17"/>
      <c r="FO429" s="17"/>
      <c r="FP429" s="17"/>
      <c r="FQ429" s="17"/>
      <c r="FR429" s="17"/>
      <c r="FS429" s="17"/>
      <c r="FT429" s="17"/>
      <c r="FU429" s="17"/>
    </row>
    <row r="430" spans="1:177" ht="15.75" thickTop="1" x14ac:dyDescent="0.2">
      <c r="A430" s="40"/>
      <c r="B430" s="40"/>
      <c r="C430" s="41"/>
      <c r="D430" s="41"/>
      <c r="E430" s="42"/>
      <c r="F430" s="42"/>
      <c r="G430" s="42"/>
      <c r="H430" s="42"/>
      <c r="I430" s="42"/>
      <c r="J430" s="42"/>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c r="CA430" s="17"/>
      <c r="CB430" s="17"/>
      <c r="CC430" s="17"/>
      <c r="CD430" s="17"/>
      <c r="CE430" s="17"/>
      <c r="CF430" s="17"/>
      <c r="CG430" s="17"/>
      <c r="CH430" s="17"/>
      <c r="CI430" s="17"/>
      <c r="CJ430" s="17"/>
      <c r="CK430" s="17"/>
      <c r="CL430" s="17"/>
      <c r="CM430" s="17"/>
      <c r="CN430" s="17"/>
      <c r="CO430" s="17"/>
      <c r="CP430" s="17"/>
      <c r="CQ430" s="17"/>
      <c r="CR430" s="17"/>
      <c r="CS430" s="17"/>
      <c r="CT430" s="17"/>
      <c r="CU430" s="17"/>
      <c r="CV430" s="17"/>
      <c r="CW430" s="17"/>
      <c r="CX430" s="17"/>
      <c r="CY430" s="17"/>
      <c r="CZ430" s="17"/>
      <c r="DA430" s="17"/>
      <c r="DB430" s="17"/>
      <c r="DC430" s="17"/>
      <c r="DD430" s="17"/>
      <c r="DE430" s="17"/>
      <c r="DF430" s="17"/>
      <c r="DG430" s="17"/>
      <c r="DH430" s="17"/>
      <c r="DI430" s="17"/>
      <c r="DJ430" s="17"/>
      <c r="DK430" s="17"/>
      <c r="DL430" s="17"/>
      <c r="DM430" s="17"/>
      <c r="DN430" s="17"/>
      <c r="DO430" s="17"/>
      <c r="DP430" s="17"/>
      <c r="DQ430" s="17"/>
      <c r="DR430" s="17"/>
      <c r="DS430" s="17"/>
      <c r="DT430" s="17"/>
      <c r="DU430" s="17"/>
      <c r="DV430" s="17"/>
      <c r="DW430" s="17"/>
      <c r="DX430" s="17"/>
      <c r="DY430" s="17"/>
      <c r="DZ430" s="17"/>
      <c r="EA430" s="17"/>
      <c r="EB430" s="17"/>
      <c r="EC430" s="17"/>
      <c r="ED430" s="17"/>
      <c r="EE430" s="17"/>
      <c r="EF430" s="17"/>
      <c r="EG430" s="17"/>
      <c r="EH430" s="17"/>
      <c r="EI430" s="17"/>
      <c r="EJ430" s="17"/>
      <c r="EK430" s="17"/>
      <c r="EL430" s="17"/>
      <c r="EM430" s="17"/>
      <c r="EN430" s="17"/>
      <c r="EO430" s="17"/>
      <c r="EP430" s="17"/>
      <c r="EQ430" s="17"/>
      <c r="ER430" s="17"/>
      <c r="ES430" s="17"/>
      <c r="ET430" s="17"/>
      <c r="EU430" s="17"/>
      <c r="EV430" s="17"/>
      <c r="EW430" s="17"/>
      <c r="EX430" s="17"/>
      <c r="EY430" s="17"/>
      <c r="EZ430" s="17"/>
      <c r="FA430" s="17"/>
      <c r="FB430" s="17"/>
      <c r="FC430" s="17"/>
      <c r="FD430" s="17"/>
      <c r="FE430" s="17"/>
      <c r="FF430" s="17"/>
      <c r="FG430" s="17"/>
      <c r="FH430" s="17"/>
      <c r="FI430" s="17"/>
      <c r="FJ430" s="17"/>
      <c r="FK430" s="17"/>
      <c r="FL430" s="17"/>
      <c r="FM430" s="17"/>
      <c r="FN430" s="17"/>
      <c r="FO430" s="17"/>
      <c r="FP430" s="17"/>
      <c r="FQ430" s="17"/>
      <c r="FR430" s="17"/>
      <c r="FS430" s="17"/>
      <c r="FT430" s="17"/>
      <c r="FU430" s="17"/>
    </row>
    <row r="431" spans="1:177" ht="15" x14ac:dyDescent="0.2">
      <c r="A431" s="753" t="s">
        <v>604</v>
      </c>
      <c r="B431" s="753"/>
      <c r="C431" s="753"/>
      <c r="D431" s="753"/>
      <c r="E431" s="753"/>
      <c r="F431" s="753"/>
      <c r="G431" s="753"/>
      <c r="H431" s="753"/>
      <c r="I431" s="753"/>
      <c r="J431" s="753"/>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c r="CC431" s="17"/>
      <c r="CD431" s="17"/>
      <c r="CE431" s="17"/>
      <c r="CF431" s="17"/>
      <c r="CG431" s="17"/>
      <c r="CH431" s="17"/>
      <c r="CI431" s="17"/>
      <c r="CJ431" s="17"/>
      <c r="CK431" s="17"/>
      <c r="CL431" s="17"/>
      <c r="CM431" s="17"/>
      <c r="CN431" s="17"/>
      <c r="CO431" s="17"/>
      <c r="CP431" s="17"/>
      <c r="CQ431" s="17"/>
      <c r="CR431" s="17"/>
      <c r="CS431" s="17"/>
      <c r="CT431" s="17"/>
      <c r="CU431" s="17"/>
      <c r="CV431" s="17"/>
      <c r="CW431" s="17"/>
      <c r="CX431" s="17"/>
      <c r="CY431" s="17"/>
      <c r="CZ431" s="17"/>
      <c r="DA431" s="17"/>
      <c r="DB431" s="17"/>
      <c r="DC431" s="17"/>
      <c r="DD431" s="17"/>
      <c r="DE431" s="17"/>
      <c r="DF431" s="17"/>
      <c r="DG431" s="17"/>
      <c r="DH431" s="17"/>
      <c r="DI431" s="17"/>
      <c r="DJ431" s="17"/>
      <c r="DK431" s="17"/>
      <c r="DL431" s="17"/>
      <c r="DM431" s="17"/>
      <c r="DN431" s="17"/>
      <c r="DO431" s="17"/>
      <c r="DP431" s="17"/>
      <c r="DQ431" s="17"/>
      <c r="DR431" s="17"/>
      <c r="DS431" s="17"/>
      <c r="DT431" s="17"/>
      <c r="DU431" s="17"/>
      <c r="DV431" s="17"/>
      <c r="DW431" s="17"/>
      <c r="DX431" s="17"/>
      <c r="DY431" s="17"/>
      <c r="DZ431" s="17"/>
      <c r="EA431" s="17"/>
      <c r="EB431" s="17"/>
      <c r="EC431" s="17"/>
      <c r="ED431" s="17"/>
      <c r="EE431" s="17"/>
      <c r="EF431" s="17"/>
      <c r="EG431" s="17"/>
      <c r="EH431" s="17"/>
      <c r="EI431" s="17"/>
      <c r="EJ431" s="17"/>
      <c r="EK431" s="17"/>
      <c r="EL431" s="17"/>
      <c r="EM431" s="17"/>
      <c r="EN431" s="17"/>
      <c r="EO431" s="17"/>
      <c r="EP431" s="17"/>
      <c r="EQ431" s="17"/>
      <c r="ER431" s="17"/>
      <c r="ES431" s="17"/>
      <c r="ET431" s="17"/>
      <c r="EU431" s="17"/>
      <c r="EV431" s="17"/>
      <c r="EW431" s="17"/>
      <c r="EX431" s="17"/>
      <c r="EY431" s="17"/>
      <c r="EZ431" s="17"/>
      <c r="FA431" s="17"/>
      <c r="FB431" s="17"/>
      <c r="FC431" s="17"/>
      <c r="FD431" s="17"/>
      <c r="FE431" s="17"/>
      <c r="FF431" s="17"/>
      <c r="FG431" s="17"/>
      <c r="FH431" s="17"/>
      <c r="FI431" s="17"/>
      <c r="FJ431" s="17"/>
      <c r="FK431" s="17"/>
      <c r="FL431" s="17"/>
      <c r="FM431" s="17"/>
      <c r="FN431" s="17"/>
      <c r="FO431" s="17"/>
      <c r="FP431" s="17"/>
      <c r="FQ431" s="17"/>
      <c r="FR431" s="17"/>
      <c r="FS431" s="17"/>
      <c r="FT431" s="17"/>
      <c r="FU431" s="17"/>
    </row>
    <row r="432" spans="1:177" ht="15.75" thickBot="1" x14ac:dyDescent="0.25">
      <c r="A432" s="617" t="s">
        <v>79</v>
      </c>
      <c r="B432" s="617"/>
      <c r="C432" s="361"/>
      <c r="D432" s="361"/>
      <c r="E432" s="361"/>
      <c r="F432" s="361"/>
      <c r="G432" s="361"/>
      <c r="H432" s="361"/>
      <c r="I432" s="361"/>
      <c r="J432" s="361"/>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c r="CA432" s="17"/>
      <c r="CB432" s="17"/>
      <c r="CC432" s="17"/>
      <c r="CD432" s="17"/>
      <c r="CE432" s="17"/>
      <c r="CF432" s="17"/>
      <c r="CG432" s="17"/>
      <c r="CH432" s="17"/>
      <c r="CI432" s="17"/>
      <c r="CJ432" s="17"/>
      <c r="CK432" s="17"/>
      <c r="CL432" s="17"/>
      <c r="CM432" s="17"/>
      <c r="CN432" s="17"/>
      <c r="CO432" s="17"/>
      <c r="CP432" s="17"/>
      <c r="CQ432" s="17"/>
      <c r="CR432" s="17"/>
      <c r="CS432" s="17"/>
      <c r="CT432" s="17"/>
      <c r="CU432" s="17"/>
      <c r="CV432" s="17"/>
      <c r="CW432" s="17"/>
      <c r="CX432" s="17"/>
      <c r="CY432" s="17"/>
      <c r="CZ432" s="17"/>
      <c r="DA432" s="17"/>
      <c r="DB432" s="17"/>
      <c r="DC432" s="17"/>
      <c r="DD432" s="17"/>
      <c r="DE432" s="17"/>
      <c r="DF432" s="17"/>
      <c r="DG432" s="17"/>
      <c r="DH432" s="17"/>
      <c r="DI432" s="17"/>
      <c r="DJ432" s="17"/>
      <c r="DK432" s="17"/>
      <c r="DL432" s="17"/>
      <c r="DM432" s="17"/>
      <c r="DN432" s="17"/>
      <c r="DO432" s="17"/>
      <c r="DP432" s="17"/>
      <c r="DQ432" s="17"/>
      <c r="DR432" s="17"/>
      <c r="DS432" s="17"/>
      <c r="DT432" s="17"/>
      <c r="DU432" s="17"/>
      <c r="DV432" s="17"/>
      <c r="DW432" s="17"/>
      <c r="DX432" s="17"/>
      <c r="DY432" s="17"/>
      <c r="DZ432" s="17"/>
      <c r="EA432" s="17"/>
      <c r="EB432" s="17"/>
      <c r="EC432" s="17"/>
      <c r="ED432" s="17"/>
      <c r="EE432" s="17"/>
      <c r="EF432" s="17"/>
      <c r="EG432" s="17"/>
      <c r="EH432" s="17"/>
      <c r="EI432" s="17"/>
      <c r="EJ432" s="17"/>
      <c r="EK432" s="17"/>
      <c r="EL432" s="17"/>
      <c r="EM432" s="17"/>
      <c r="EN432" s="17"/>
      <c r="EO432" s="17"/>
      <c r="EP432" s="17"/>
      <c r="EQ432" s="17"/>
      <c r="ER432" s="17"/>
      <c r="ES432" s="17"/>
      <c r="ET432" s="17"/>
      <c r="EU432" s="17"/>
      <c r="EV432" s="17"/>
      <c r="EW432" s="17"/>
      <c r="EX432" s="17"/>
      <c r="EY432" s="17"/>
      <c r="EZ432" s="17"/>
      <c r="FA432" s="17"/>
      <c r="FB432" s="17"/>
      <c r="FC432" s="17"/>
      <c r="FD432" s="17"/>
      <c r="FE432" s="17"/>
      <c r="FF432" s="17"/>
      <c r="FG432" s="17"/>
      <c r="FH432" s="17"/>
      <c r="FI432" s="17"/>
      <c r="FJ432" s="17"/>
      <c r="FK432" s="17"/>
      <c r="FL432" s="17"/>
      <c r="FM432" s="17"/>
      <c r="FN432" s="17"/>
      <c r="FO432" s="17"/>
      <c r="FP432" s="17"/>
      <c r="FQ432" s="17"/>
      <c r="FR432" s="17"/>
      <c r="FS432" s="17"/>
      <c r="FT432" s="17"/>
      <c r="FU432" s="17"/>
    </row>
    <row r="433" spans="1:177" ht="16.5" thickTop="1" thickBot="1" x14ac:dyDescent="0.25">
      <c r="A433" s="840" t="s">
        <v>10</v>
      </c>
      <c r="B433" s="454" t="s">
        <v>90</v>
      </c>
      <c r="C433" s="454"/>
      <c r="D433" s="454"/>
      <c r="E433" s="454"/>
      <c r="F433" s="454"/>
      <c r="G433" s="454"/>
      <c r="H433" s="454"/>
      <c r="I433" s="454"/>
      <c r="J433" s="460"/>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c r="CA433" s="17"/>
      <c r="CB433" s="17"/>
      <c r="CC433" s="17"/>
      <c r="CD433" s="17"/>
      <c r="CE433" s="17"/>
      <c r="CF433" s="17"/>
      <c r="CG433" s="17"/>
      <c r="CH433" s="17"/>
      <c r="CI433" s="17"/>
      <c r="CJ433" s="17"/>
      <c r="CK433" s="17"/>
      <c r="CL433" s="17"/>
      <c r="CM433" s="17"/>
      <c r="CN433" s="17"/>
      <c r="CO433" s="17"/>
      <c r="CP433" s="17"/>
      <c r="CQ433" s="17"/>
      <c r="CR433" s="17"/>
      <c r="CS433" s="17"/>
      <c r="CT433" s="17"/>
      <c r="CU433" s="17"/>
      <c r="CV433" s="17"/>
      <c r="CW433" s="17"/>
      <c r="CX433" s="17"/>
      <c r="CY433" s="17"/>
      <c r="CZ433" s="17"/>
      <c r="DA433" s="17"/>
      <c r="DB433" s="17"/>
      <c r="DC433" s="17"/>
      <c r="DD433" s="17"/>
      <c r="DE433" s="17"/>
      <c r="DF433" s="17"/>
      <c r="DG433" s="17"/>
      <c r="DH433" s="17"/>
      <c r="DI433" s="17"/>
      <c r="DJ433" s="17"/>
      <c r="DK433" s="17"/>
      <c r="DL433" s="17"/>
      <c r="DM433" s="17"/>
      <c r="DN433" s="17"/>
      <c r="DO433" s="17"/>
      <c r="DP433" s="17"/>
      <c r="DQ433" s="17"/>
      <c r="DR433" s="17"/>
      <c r="DS433" s="17"/>
      <c r="DT433" s="17"/>
      <c r="DU433" s="17"/>
      <c r="DV433" s="17"/>
      <c r="DW433" s="17"/>
      <c r="DX433" s="17"/>
      <c r="DY433" s="17"/>
      <c r="DZ433" s="17"/>
      <c r="EA433" s="17"/>
      <c r="EB433" s="17"/>
      <c r="EC433" s="17"/>
      <c r="ED433" s="17"/>
      <c r="EE433" s="17"/>
      <c r="EF433" s="17"/>
      <c r="EG433" s="17"/>
      <c r="EH433" s="17"/>
      <c r="EI433" s="17"/>
      <c r="EJ433" s="17"/>
      <c r="EK433" s="17"/>
      <c r="EL433" s="17"/>
      <c r="EM433" s="17"/>
      <c r="EN433" s="17"/>
      <c r="EO433" s="17"/>
      <c r="EP433" s="17"/>
      <c r="EQ433" s="17"/>
      <c r="ER433" s="17"/>
      <c r="ES433" s="17"/>
      <c r="ET433" s="17"/>
      <c r="EU433" s="17"/>
      <c r="EV433" s="17"/>
      <c r="EW433" s="17"/>
      <c r="EX433" s="17"/>
      <c r="EY433" s="17"/>
      <c r="EZ433" s="17"/>
      <c r="FA433" s="17"/>
      <c r="FB433" s="17"/>
      <c r="FC433" s="17"/>
      <c r="FD433" s="17"/>
      <c r="FE433" s="17"/>
      <c r="FF433" s="17"/>
      <c r="FG433" s="17"/>
      <c r="FH433" s="17"/>
      <c r="FI433" s="17"/>
      <c r="FJ433" s="17"/>
      <c r="FK433" s="17"/>
      <c r="FL433" s="17"/>
      <c r="FM433" s="17"/>
      <c r="FN433" s="17"/>
      <c r="FO433" s="17"/>
      <c r="FP433" s="17"/>
      <c r="FQ433" s="17"/>
      <c r="FR433" s="17"/>
      <c r="FS433" s="17"/>
      <c r="FT433" s="17"/>
      <c r="FU433" s="17"/>
    </row>
    <row r="434" spans="1:177" ht="15" customHeight="1" x14ac:dyDescent="0.2">
      <c r="A434" s="841"/>
      <c r="B434" s="842" t="s">
        <v>371</v>
      </c>
      <c r="C434" s="843" t="s">
        <v>334</v>
      </c>
      <c r="D434" s="843" t="s">
        <v>86</v>
      </c>
      <c r="E434" s="843" t="s">
        <v>740</v>
      </c>
      <c r="F434" s="843" t="s">
        <v>88</v>
      </c>
      <c r="G434" s="843" t="s">
        <v>741</v>
      </c>
      <c r="H434" s="843" t="s">
        <v>89</v>
      </c>
      <c r="I434" s="843" t="s">
        <v>335</v>
      </c>
      <c r="J434" s="845" t="s">
        <v>72</v>
      </c>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c r="CA434" s="17"/>
      <c r="CB434" s="17"/>
      <c r="CC434" s="17"/>
      <c r="CD434" s="17"/>
      <c r="CE434" s="17"/>
      <c r="CF434" s="17"/>
      <c r="CG434" s="17"/>
      <c r="CH434" s="17"/>
      <c r="CI434" s="17"/>
      <c r="CJ434" s="17"/>
      <c r="CK434" s="17"/>
      <c r="CL434" s="17"/>
      <c r="CM434" s="17"/>
      <c r="CN434" s="17"/>
      <c r="CO434" s="17"/>
      <c r="CP434" s="17"/>
      <c r="CQ434" s="17"/>
      <c r="CR434" s="17"/>
      <c r="CS434" s="17"/>
      <c r="CT434" s="17"/>
      <c r="CU434" s="17"/>
      <c r="CV434" s="17"/>
      <c r="CW434" s="17"/>
      <c r="CX434" s="17"/>
      <c r="CY434" s="17"/>
      <c r="CZ434" s="17"/>
      <c r="DA434" s="17"/>
      <c r="DB434" s="17"/>
      <c r="DC434" s="17"/>
      <c r="DD434" s="17"/>
      <c r="DE434" s="17"/>
      <c r="DF434" s="17"/>
      <c r="DG434" s="17"/>
      <c r="DH434" s="17"/>
      <c r="DI434" s="17"/>
      <c r="DJ434" s="17"/>
      <c r="DK434" s="17"/>
      <c r="DL434" s="17"/>
      <c r="DM434" s="17"/>
      <c r="DN434" s="17"/>
      <c r="DO434" s="17"/>
      <c r="DP434" s="17"/>
      <c r="DQ434" s="17"/>
      <c r="DR434" s="17"/>
      <c r="DS434" s="17"/>
      <c r="DT434" s="17"/>
      <c r="DU434" s="17"/>
      <c r="DV434" s="17"/>
      <c r="DW434" s="17"/>
      <c r="DX434" s="17"/>
      <c r="DY434" s="17"/>
      <c r="DZ434" s="17"/>
      <c r="EA434" s="17"/>
      <c r="EB434" s="17"/>
      <c r="EC434" s="17"/>
      <c r="ED434" s="17"/>
      <c r="EE434" s="17"/>
      <c r="EF434" s="17"/>
      <c r="EG434" s="17"/>
      <c r="EH434" s="17"/>
      <c r="EI434" s="17"/>
      <c r="EJ434" s="17"/>
      <c r="EK434" s="17"/>
      <c r="EL434" s="17"/>
      <c r="EM434" s="17"/>
      <c r="EN434" s="17"/>
      <c r="EO434" s="17"/>
      <c r="EP434" s="17"/>
      <c r="EQ434" s="17"/>
      <c r="ER434" s="17"/>
      <c r="ES434" s="17"/>
      <c r="ET434" s="17"/>
      <c r="EU434" s="17"/>
      <c r="EV434" s="17"/>
      <c r="EW434" s="17"/>
      <c r="EX434" s="17"/>
      <c r="EY434" s="17"/>
      <c r="EZ434" s="17"/>
      <c r="FA434" s="17"/>
      <c r="FB434" s="17"/>
      <c r="FC434" s="17"/>
      <c r="FD434" s="17"/>
      <c r="FE434" s="17"/>
      <c r="FF434" s="17"/>
      <c r="FG434" s="17"/>
      <c r="FH434" s="17"/>
      <c r="FI434" s="17"/>
      <c r="FJ434" s="17"/>
      <c r="FK434" s="17"/>
      <c r="FL434" s="17"/>
      <c r="FM434" s="17"/>
      <c r="FN434" s="17"/>
      <c r="FO434" s="17"/>
      <c r="FP434" s="17"/>
      <c r="FQ434" s="17"/>
      <c r="FR434" s="17"/>
      <c r="FS434" s="17"/>
      <c r="FT434" s="17"/>
      <c r="FU434" s="17"/>
    </row>
    <row r="435" spans="1:177" ht="15" x14ac:dyDescent="0.2">
      <c r="A435" s="841"/>
      <c r="B435" s="842"/>
      <c r="C435" s="844"/>
      <c r="D435" s="844"/>
      <c r="E435" s="844"/>
      <c r="F435" s="844"/>
      <c r="G435" s="844"/>
      <c r="H435" s="844"/>
      <c r="I435" s="844"/>
      <c r="J435" s="654"/>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c r="CC435" s="17"/>
      <c r="CD435" s="17"/>
      <c r="CE435" s="17"/>
      <c r="CF435" s="17"/>
      <c r="CG435" s="17"/>
      <c r="CH435" s="17"/>
      <c r="CI435" s="17"/>
      <c r="CJ435" s="17"/>
      <c r="CK435" s="17"/>
      <c r="CL435" s="17"/>
      <c r="CM435" s="17"/>
      <c r="CN435" s="17"/>
      <c r="CO435" s="17"/>
      <c r="CP435" s="17"/>
      <c r="CQ435" s="17"/>
      <c r="CR435" s="17"/>
      <c r="CS435" s="17"/>
      <c r="CT435" s="17"/>
      <c r="CU435" s="17"/>
      <c r="CV435" s="17"/>
      <c r="CW435" s="17"/>
      <c r="CX435" s="17"/>
      <c r="CY435" s="17"/>
      <c r="CZ435" s="17"/>
      <c r="DA435" s="17"/>
      <c r="DB435" s="17"/>
      <c r="DC435" s="17"/>
      <c r="DD435" s="17"/>
      <c r="DE435" s="17"/>
      <c r="DF435" s="17"/>
      <c r="DG435" s="17"/>
      <c r="DH435" s="17"/>
      <c r="DI435" s="17"/>
      <c r="DJ435" s="17"/>
      <c r="DK435" s="17"/>
      <c r="DL435" s="17"/>
      <c r="DM435" s="17"/>
      <c r="DN435" s="17"/>
      <c r="DO435" s="17"/>
      <c r="DP435" s="17"/>
      <c r="DQ435" s="17"/>
      <c r="DR435" s="17"/>
      <c r="DS435" s="17"/>
      <c r="DT435" s="17"/>
      <c r="DU435" s="17"/>
      <c r="DV435" s="17"/>
      <c r="DW435" s="17"/>
      <c r="DX435" s="17"/>
      <c r="DY435" s="17"/>
      <c r="DZ435" s="17"/>
      <c r="EA435" s="17"/>
      <c r="EB435" s="17"/>
      <c r="EC435" s="17"/>
      <c r="ED435" s="17"/>
      <c r="EE435" s="17"/>
      <c r="EF435" s="17"/>
      <c r="EG435" s="17"/>
      <c r="EH435" s="17"/>
      <c r="EI435" s="17"/>
      <c r="EJ435" s="17"/>
      <c r="EK435" s="17"/>
      <c r="EL435" s="17"/>
      <c r="EM435" s="17"/>
      <c r="EN435" s="17"/>
      <c r="EO435" s="17"/>
      <c r="EP435" s="17"/>
      <c r="EQ435" s="17"/>
      <c r="ER435" s="17"/>
      <c r="ES435" s="17"/>
      <c r="ET435" s="17"/>
      <c r="EU435" s="17"/>
      <c r="EV435" s="17"/>
      <c r="EW435" s="17"/>
      <c r="EX435" s="17"/>
      <c r="EY435" s="17"/>
      <c r="EZ435" s="17"/>
      <c r="FA435" s="17"/>
      <c r="FB435" s="17"/>
      <c r="FC435" s="17"/>
      <c r="FD435" s="17"/>
      <c r="FE435" s="17"/>
      <c r="FF435" s="17"/>
      <c r="FG435" s="17"/>
      <c r="FH435" s="17"/>
      <c r="FI435" s="17"/>
      <c r="FJ435" s="17"/>
      <c r="FK435" s="17"/>
      <c r="FL435" s="17"/>
      <c r="FM435" s="17"/>
      <c r="FN435" s="17"/>
      <c r="FO435" s="17"/>
      <c r="FP435" s="17"/>
      <c r="FQ435" s="17"/>
      <c r="FR435" s="17"/>
      <c r="FS435" s="17"/>
      <c r="FT435" s="17"/>
      <c r="FU435" s="17"/>
    </row>
    <row r="436" spans="1:177" ht="76.5" customHeight="1" thickBot="1" x14ac:dyDescent="0.25">
      <c r="A436" s="841"/>
      <c r="B436" s="842"/>
      <c r="C436" s="844"/>
      <c r="D436" s="844"/>
      <c r="E436" s="844"/>
      <c r="F436" s="844"/>
      <c r="G436" s="844"/>
      <c r="H436" s="844"/>
      <c r="I436" s="844"/>
      <c r="J436" s="654"/>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c r="CT436" s="17"/>
      <c r="CU436" s="17"/>
      <c r="CV436" s="17"/>
      <c r="CW436" s="17"/>
      <c r="CX436" s="17"/>
      <c r="CY436" s="17"/>
      <c r="CZ436" s="17"/>
      <c r="DA436" s="17"/>
      <c r="DB436" s="17"/>
      <c r="DC436" s="17"/>
      <c r="DD436" s="17"/>
      <c r="DE436" s="17"/>
      <c r="DF436" s="17"/>
      <c r="DG436" s="17"/>
      <c r="DH436" s="17"/>
      <c r="DI436" s="17"/>
      <c r="DJ436" s="17"/>
      <c r="DK436" s="17"/>
      <c r="DL436" s="17"/>
      <c r="DM436" s="17"/>
      <c r="DN436" s="17"/>
      <c r="DO436" s="17"/>
      <c r="DP436" s="17"/>
      <c r="DQ436" s="17"/>
      <c r="DR436" s="17"/>
      <c r="DS436" s="17"/>
      <c r="DT436" s="17"/>
      <c r="DU436" s="17"/>
      <c r="DV436" s="17"/>
      <c r="DW436" s="17"/>
      <c r="DX436" s="17"/>
      <c r="DY436" s="17"/>
      <c r="DZ436" s="17"/>
      <c r="EA436" s="17"/>
      <c r="EB436" s="17"/>
      <c r="EC436" s="17"/>
      <c r="ED436" s="17"/>
      <c r="EE436" s="17"/>
      <c r="EF436" s="17"/>
      <c r="EG436" s="17"/>
      <c r="EH436" s="17"/>
      <c r="EI436" s="17"/>
      <c r="EJ436" s="17"/>
      <c r="EK436" s="17"/>
      <c r="EL436" s="17"/>
      <c r="EM436" s="17"/>
      <c r="EN436" s="17"/>
      <c r="EO436" s="17"/>
      <c r="EP436" s="17"/>
      <c r="EQ436" s="17"/>
      <c r="ER436" s="17"/>
      <c r="ES436" s="17"/>
      <c r="ET436" s="17"/>
      <c r="EU436" s="17"/>
      <c r="EV436" s="17"/>
      <c r="EW436" s="17"/>
      <c r="EX436" s="17"/>
      <c r="EY436" s="17"/>
      <c r="EZ436" s="17"/>
      <c r="FA436" s="17"/>
      <c r="FB436" s="17"/>
      <c r="FC436" s="17"/>
      <c r="FD436" s="17"/>
      <c r="FE436" s="17"/>
      <c r="FF436" s="17"/>
      <c r="FG436" s="17"/>
      <c r="FH436" s="17"/>
      <c r="FI436" s="17"/>
      <c r="FJ436" s="17"/>
      <c r="FK436" s="17"/>
      <c r="FL436" s="17"/>
      <c r="FM436" s="17"/>
      <c r="FN436" s="17"/>
      <c r="FO436" s="17"/>
      <c r="FP436" s="17"/>
      <c r="FQ436" s="17"/>
      <c r="FR436" s="17"/>
      <c r="FS436" s="17"/>
      <c r="FT436" s="17"/>
      <c r="FU436" s="17"/>
    </row>
    <row r="437" spans="1:177" ht="16.5" thickTop="1" thickBot="1" x14ac:dyDescent="0.25">
      <c r="A437" s="878" t="s">
        <v>73</v>
      </c>
      <c r="B437" s="879"/>
      <c r="C437" s="879"/>
      <c r="D437" s="879"/>
      <c r="E437" s="879"/>
      <c r="F437" s="879"/>
      <c r="G437" s="879"/>
      <c r="H437" s="879"/>
      <c r="I437" s="879"/>
      <c r="J437" s="880"/>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c r="CA437" s="17"/>
      <c r="CB437" s="17"/>
      <c r="CC437" s="17"/>
      <c r="CD437" s="17"/>
      <c r="CE437" s="17"/>
      <c r="CF437" s="17"/>
      <c r="CG437" s="17"/>
      <c r="CH437" s="17"/>
      <c r="CI437" s="17"/>
      <c r="CJ437" s="17"/>
      <c r="CK437" s="17"/>
      <c r="CL437" s="17"/>
      <c r="CM437" s="17"/>
      <c r="CN437" s="17"/>
      <c r="CO437" s="17"/>
      <c r="CP437" s="17"/>
      <c r="CQ437" s="17"/>
      <c r="CR437" s="17"/>
      <c r="CS437" s="17"/>
      <c r="CT437" s="17"/>
      <c r="CU437" s="17"/>
      <c r="CV437" s="17"/>
      <c r="CW437" s="17"/>
      <c r="CX437" s="17"/>
      <c r="CY437" s="17"/>
      <c r="CZ437" s="17"/>
      <c r="DA437" s="17"/>
      <c r="DB437" s="17"/>
      <c r="DC437" s="17"/>
      <c r="DD437" s="17"/>
      <c r="DE437" s="17"/>
      <c r="DF437" s="17"/>
      <c r="DG437" s="17"/>
      <c r="DH437" s="17"/>
      <c r="DI437" s="17"/>
      <c r="DJ437" s="17"/>
      <c r="DK437" s="17"/>
      <c r="DL437" s="17"/>
      <c r="DM437" s="17"/>
      <c r="DN437" s="17"/>
      <c r="DO437" s="17"/>
      <c r="DP437" s="17"/>
      <c r="DQ437" s="17"/>
      <c r="DR437" s="17"/>
      <c r="DS437" s="17"/>
      <c r="DT437" s="17"/>
      <c r="DU437" s="17"/>
      <c r="DV437" s="17"/>
      <c r="DW437" s="17"/>
      <c r="DX437" s="17"/>
      <c r="DY437" s="17"/>
      <c r="DZ437" s="17"/>
      <c r="EA437" s="17"/>
      <c r="EB437" s="17"/>
      <c r="EC437" s="17"/>
      <c r="ED437" s="17"/>
      <c r="EE437" s="17"/>
      <c r="EF437" s="17"/>
      <c r="EG437" s="17"/>
      <c r="EH437" s="17"/>
      <c r="EI437" s="17"/>
      <c r="EJ437" s="17"/>
      <c r="EK437" s="17"/>
      <c r="EL437" s="17"/>
      <c r="EM437" s="17"/>
      <c r="EN437" s="17"/>
      <c r="EO437" s="17"/>
      <c r="EP437" s="17"/>
      <c r="EQ437" s="17"/>
      <c r="ER437" s="17"/>
      <c r="ES437" s="17"/>
      <c r="ET437" s="17"/>
      <c r="EU437" s="17"/>
      <c r="EV437" s="17"/>
      <c r="EW437" s="17"/>
      <c r="EX437" s="17"/>
      <c r="EY437" s="17"/>
      <c r="EZ437" s="17"/>
      <c r="FA437" s="17"/>
      <c r="FB437" s="17"/>
      <c r="FC437" s="17"/>
      <c r="FD437" s="17"/>
      <c r="FE437" s="17"/>
      <c r="FF437" s="17"/>
      <c r="FG437" s="17"/>
      <c r="FH437" s="17"/>
      <c r="FI437" s="17"/>
      <c r="FJ437" s="17"/>
      <c r="FK437" s="17"/>
      <c r="FL437" s="17"/>
      <c r="FM437" s="17"/>
      <c r="FN437" s="17"/>
      <c r="FO437" s="17"/>
      <c r="FP437" s="17"/>
      <c r="FQ437" s="17"/>
      <c r="FR437" s="17"/>
      <c r="FS437" s="17"/>
      <c r="FT437" s="17"/>
      <c r="FU437" s="17"/>
    </row>
    <row r="438" spans="1:177" ht="24" customHeight="1" thickBot="1" x14ac:dyDescent="0.25">
      <c r="A438" s="45" t="s">
        <v>369</v>
      </c>
      <c r="B438" s="159"/>
      <c r="C438" s="158"/>
      <c r="D438" s="158"/>
      <c r="E438" s="170"/>
      <c r="F438" s="158"/>
      <c r="G438" s="158"/>
      <c r="H438" s="158"/>
      <c r="I438" s="158"/>
      <c r="J438" s="50">
        <f>SUM(B438:I438)</f>
        <v>0</v>
      </c>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c r="CA438" s="17"/>
      <c r="CB438" s="17"/>
      <c r="CC438" s="17"/>
      <c r="CD438" s="17"/>
      <c r="CE438" s="17"/>
      <c r="CF438" s="17"/>
      <c r="CG438" s="17"/>
      <c r="CH438" s="17"/>
      <c r="CI438" s="17"/>
      <c r="CJ438" s="17"/>
      <c r="CK438" s="17"/>
      <c r="CL438" s="17"/>
      <c r="CM438" s="17"/>
      <c r="CN438" s="17"/>
      <c r="CO438" s="17"/>
      <c r="CP438" s="17"/>
      <c r="CQ438" s="17"/>
      <c r="CR438" s="17"/>
      <c r="CS438" s="17"/>
      <c r="CT438" s="17"/>
      <c r="CU438" s="17"/>
      <c r="CV438" s="17"/>
      <c r="CW438" s="17"/>
      <c r="CX438" s="17"/>
      <c r="CY438" s="17"/>
      <c r="CZ438" s="17"/>
      <c r="DA438" s="17"/>
      <c r="DB438" s="17"/>
      <c r="DC438" s="17"/>
      <c r="DD438" s="17"/>
      <c r="DE438" s="17"/>
      <c r="DF438" s="17"/>
      <c r="DG438" s="17"/>
      <c r="DH438" s="17"/>
      <c r="DI438" s="17"/>
      <c r="DJ438" s="17"/>
      <c r="DK438" s="17"/>
      <c r="DL438" s="17"/>
      <c r="DM438" s="17"/>
      <c r="DN438" s="17"/>
      <c r="DO438" s="17"/>
      <c r="DP438" s="17"/>
      <c r="DQ438" s="17"/>
      <c r="DR438" s="17"/>
      <c r="DS438" s="17"/>
      <c r="DT438" s="17"/>
      <c r="DU438" s="17"/>
      <c r="DV438" s="17"/>
      <c r="DW438" s="17"/>
      <c r="DX438" s="17"/>
      <c r="DY438" s="17"/>
      <c r="DZ438" s="17"/>
      <c r="EA438" s="17"/>
      <c r="EB438" s="17"/>
      <c r="EC438" s="17"/>
      <c r="ED438" s="17"/>
      <c r="EE438" s="17"/>
      <c r="EF438" s="17"/>
      <c r="EG438" s="17"/>
      <c r="EH438" s="17"/>
      <c r="EI438" s="17"/>
      <c r="EJ438" s="17"/>
      <c r="EK438" s="17"/>
      <c r="EL438" s="17"/>
      <c r="EM438" s="17"/>
      <c r="EN438" s="17"/>
      <c r="EO438" s="17"/>
      <c r="EP438" s="17"/>
      <c r="EQ438" s="17"/>
      <c r="ER438" s="17"/>
      <c r="ES438" s="17"/>
      <c r="ET438" s="17"/>
      <c r="EU438" s="17"/>
      <c r="EV438" s="17"/>
      <c r="EW438" s="17"/>
      <c r="EX438" s="17"/>
      <c r="EY438" s="17"/>
      <c r="EZ438" s="17"/>
      <c r="FA438" s="17"/>
      <c r="FB438" s="17"/>
      <c r="FC438" s="17"/>
      <c r="FD438" s="17"/>
      <c r="FE438" s="17"/>
      <c r="FF438" s="17"/>
      <c r="FG438" s="17"/>
      <c r="FH438" s="17"/>
      <c r="FI438" s="17"/>
      <c r="FJ438" s="17"/>
      <c r="FK438" s="17"/>
      <c r="FL438" s="17"/>
      <c r="FM438" s="17"/>
      <c r="FN438" s="17"/>
      <c r="FO438" s="17"/>
      <c r="FP438" s="17"/>
      <c r="FQ438" s="17"/>
      <c r="FR438" s="17"/>
      <c r="FS438" s="17"/>
      <c r="FT438" s="17"/>
      <c r="FU438" s="17"/>
    </row>
    <row r="439" spans="1:177" ht="15" x14ac:dyDescent="0.2">
      <c r="A439" s="46" t="s">
        <v>30</v>
      </c>
      <c r="B439" s="147"/>
      <c r="C439" s="150"/>
      <c r="D439" s="150"/>
      <c r="E439" s="161"/>
      <c r="F439" s="150"/>
      <c r="G439" s="150"/>
      <c r="H439" s="150"/>
      <c r="I439" s="150"/>
      <c r="J439" s="51"/>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c r="CA439" s="17"/>
      <c r="CB439" s="17"/>
      <c r="CC439" s="17"/>
      <c r="CD439" s="17"/>
      <c r="CE439" s="17"/>
      <c r="CF439" s="17"/>
      <c r="CG439" s="17"/>
      <c r="CH439" s="17"/>
      <c r="CI439" s="17"/>
      <c r="CJ439" s="17"/>
      <c r="CK439" s="17"/>
      <c r="CL439" s="17"/>
      <c r="CM439" s="17"/>
      <c r="CN439" s="17"/>
      <c r="CO439" s="17"/>
      <c r="CP439" s="17"/>
      <c r="CQ439" s="17"/>
      <c r="CR439" s="17"/>
      <c r="CS439" s="17"/>
      <c r="CT439" s="17"/>
      <c r="CU439" s="17"/>
      <c r="CV439" s="17"/>
      <c r="CW439" s="17"/>
      <c r="CX439" s="17"/>
      <c r="CY439" s="17"/>
      <c r="CZ439" s="17"/>
      <c r="DA439" s="17"/>
      <c r="DB439" s="17"/>
      <c r="DC439" s="17"/>
      <c r="DD439" s="17"/>
      <c r="DE439" s="17"/>
      <c r="DF439" s="17"/>
      <c r="DG439" s="17"/>
      <c r="DH439" s="17"/>
      <c r="DI439" s="17"/>
      <c r="DJ439" s="17"/>
      <c r="DK439" s="17"/>
      <c r="DL439" s="17"/>
      <c r="DM439" s="17"/>
      <c r="DN439" s="17"/>
      <c r="DO439" s="17"/>
      <c r="DP439" s="17"/>
      <c r="DQ439" s="17"/>
      <c r="DR439" s="17"/>
      <c r="DS439" s="17"/>
      <c r="DT439" s="17"/>
      <c r="DU439" s="17"/>
      <c r="DV439" s="17"/>
      <c r="DW439" s="17"/>
      <c r="DX439" s="17"/>
      <c r="DY439" s="17"/>
      <c r="DZ439" s="17"/>
      <c r="EA439" s="17"/>
      <c r="EB439" s="17"/>
      <c r="EC439" s="17"/>
      <c r="ED439" s="17"/>
      <c r="EE439" s="17"/>
      <c r="EF439" s="17"/>
      <c r="EG439" s="17"/>
      <c r="EH439" s="17"/>
      <c r="EI439" s="17"/>
      <c r="EJ439" s="17"/>
      <c r="EK439" s="17"/>
      <c r="EL439" s="17"/>
      <c r="EM439" s="17"/>
      <c r="EN439" s="17"/>
      <c r="EO439" s="17"/>
      <c r="EP439" s="17"/>
      <c r="EQ439" s="17"/>
      <c r="ER439" s="17"/>
      <c r="ES439" s="17"/>
      <c r="ET439" s="17"/>
      <c r="EU439" s="17"/>
      <c r="EV439" s="17"/>
      <c r="EW439" s="17"/>
      <c r="EX439" s="17"/>
      <c r="EY439" s="17"/>
      <c r="EZ439" s="17"/>
      <c r="FA439" s="17"/>
      <c r="FB439" s="17"/>
      <c r="FC439" s="17"/>
      <c r="FD439" s="17"/>
      <c r="FE439" s="17"/>
      <c r="FF439" s="17"/>
      <c r="FG439" s="17"/>
      <c r="FH439" s="17"/>
      <c r="FI439" s="17"/>
      <c r="FJ439" s="17"/>
      <c r="FK439" s="17"/>
      <c r="FL439" s="17"/>
      <c r="FM439" s="17"/>
      <c r="FN439" s="17"/>
      <c r="FO439" s="17"/>
      <c r="FP439" s="17"/>
      <c r="FQ439" s="17"/>
      <c r="FR439" s="17"/>
      <c r="FS439" s="17"/>
      <c r="FT439" s="17"/>
      <c r="FU439" s="17"/>
    </row>
    <row r="440" spans="1:177" ht="15" x14ac:dyDescent="0.2">
      <c r="A440" s="47" t="s">
        <v>31</v>
      </c>
      <c r="B440" s="148"/>
      <c r="C440" s="191"/>
      <c r="D440" s="191"/>
      <c r="E440" s="60"/>
      <c r="F440" s="191"/>
      <c r="G440" s="191"/>
      <c r="H440" s="191"/>
      <c r="I440" s="191"/>
      <c r="J440" s="52"/>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c r="CA440" s="17"/>
      <c r="CB440" s="17"/>
      <c r="CC440" s="17"/>
      <c r="CD440" s="17"/>
      <c r="CE440" s="17"/>
      <c r="CF440" s="17"/>
      <c r="CG440" s="17"/>
      <c r="CH440" s="17"/>
      <c r="CI440" s="17"/>
      <c r="CJ440" s="17"/>
      <c r="CK440" s="17"/>
      <c r="CL440" s="17"/>
      <c r="CM440" s="17"/>
      <c r="CN440" s="17"/>
      <c r="CO440" s="17"/>
      <c r="CP440" s="17"/>
      <c r="CQ440" s="17"/>
      <c r="CR440" s="17"/>
      <c r="CS440" s="17"/>
      <c r="CT440" s="17"/>
      <c r="CU440" s="17"/>
      <c r="CV440" s="17"/>
      <c r="CW440" s="17"/>
      <c r="CX440" s="17"/>
      <c r="CY440" s="17"/>
      <c r="CZ440" s="17"/>
      <c r="DA440" s="17"/>
      <c r="DB440" s="17"/>
      <c r="DC440" s="17"/>
      <c r="DD440" s="17"/>
      <c r="DE440" s="17"/>
      <c r="DF440" s="17"/>
      <c r="DG440" s="17"/>
      <c r="DH440" s="17"/>
      <c r="DI440" s="17"/>
      <c r="DJ440" s="17"/>
      <c r="DK440" s="17"/>
      <c r="DL440" s="17"/>
      <c r="DM440" s="17"/>
      <c r="DN440" s="17"/>
      <c r="DO440" s="17"/>
      <c r="DP440" s="17"/>
      <c r="DQ440" s="17"/>
      <c r="DR440" s="17"/>
      <c r="DS440" s="17"/>
      <c r="DT440" s="17"/>
      <c r="DU440" s="17"/>
      <c r="DV440" s="17"/>
      <c r="DW440" s="17"/>
      <c r="DX440" s="17"/>
      <c r="DY440" s="17"/>
      <c r="DZ440" s="17"/>
      <c r="EA440" s="17"/>
      <c r="EB440" s="17"/>
      <c r="EC440" s="17"/>
      <c r="ED440" s="17"/>
      <c r="EE440" s="17"/>
      <c r="EF440" s="17"/>
      <c r="EG440" s="17"/>
      <c r="EH440" s="17"/>
      <c r="EI440" s="17"/>
      <c r="EJ440" s="17"/>
      <c r="EK440" s="17"/>
      <c r="EL440" s="17"/>
      <c r="EM440" s="17"/>
      <c r="EN440" s="17"/>
      <c r="EO440" s="17"/>
      <c r="EP440" s="17"/>
      <c r="EQ440" s="17"/>
      <c r="ER440" s="17"/>
      <c r="ES440" s="17"/>
      <c r="ET440" s="17"/>
      <c r="EU440" s="17"/>
      <c r="EV440" s="17"/>
      <c r="EW440" s="17"/>
      <c r="EX440" s="17"/>
      <c r="EY440" s="17"/>
      <c r="EZ440" s="17"/>
      <c r="FA440" s="17"/>
      <c r="FB440" s="17"/>
      <c r="FC440" s="17"/>
      <c r="FD440" s="17"/>
      <c r="FE440" s="17"/>
      <c r="FF440" s="17"/>
      <c r="FG440" s="17"/>
      <c r="FH440" s="17"/>
      <c r="FI440" s="17"/>
      <c r="FJ440" s="17"/>
      <c r="FK440" s="17"/>
      <c r="FL440" s="17"/>
      <c r="FM440" s="17"/>
      <c r="FN440" s="17"/>
      <c r="FO440" s="17"/>
      <c r="FP440" s="17"/>
      <c r="FQ440" s="17"/>
      <c r="FR440" s="17"/>
      <c r="FS440" s="17"/>
      <c r="FT440" s="17"/>
      <c r="FU440" s="17"/>
    </row>
    <row r="441" spans="1:177" ht="15.75" thickBot="1" x14ac:dyDescent="0.25">
      <c r="A441" s="48" t="s">
        <v>74</v>
      </c>
      <c r="B441" s="243"/>
      <c r="C441" s="190"/>
      <c r="D441" s="190"/>
      <c r="E441" s="244"/>
      <c r="F441" s="190"/>
      <c r="G441" s="190"/>
      <c r="H441" s="190"/>
      <c r="I441" s="190"/>
      <c r="J441" s="53">
        <f>SUM(B441:I441)</f>
        <v>0</v>
      </c>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c r="CA441" s="17"/>
      <c r="CB441" s="17"/>
      <c r="CC441" s="17"/>
      <c r="CD441" s="17"/>
      <c r="CE441" s="17"/>
      <c r="CF441" s="17"/>
      <c r="CG441" s="17"/>
      <c r="CH441" s="17"/>
      <c r="CI441" s="17"/>
      <c r="CJ441" s="17"/>
      <c r="CK441" s="17"/>
      <c r="CL441" s="17"/>
      <c r="CM441" s="17"/>
      <c r="CN441" s="17"/>
      <c r="CO441" s="17"/>
      <c r="CP441" s="17"/>
      <c r="CQ441" s="17"/>
      <c r="CR441" s="17"/>
      <c r="CS441" s="17"/>
      <c r="CT441" s="17"/>
      <c r="CU441" s="17"/>
      <c r="CV441" s="17"/>
      <c r="CW441" s="17"/>
      <c r="CX441" s="17"/>
      <c r="CY441" s="17"/>
      <c r="CZ441" s="17"/>
      <c r="DA441" s="17"/>
      <c r="DB441" s="17"/>
      <c r="DC441" s="17"/>
      <c r="DD441" s="17"/>
      <c r="DE441" s="17"/>
      <c r="DF441" s="17"/>
      <c r="DG441" s="17"/>
      <c r="DH441" s="17"/>
      <c r="DI441" s="17"/>
      <c r="DJ441" s="17"/>
      <c r="DK441" s="17"/>
      <c r="DL441" s="17"/>
      <c r="DM441" s="17"/>
      <c r="DN441" s="17"/>
      <c r="DO441" s="17"/>
      <c r="DP441" s="17"/>
      <c r="DQ441" s="17"/>
      <c r="DR441" s="17"/>
      <c r="DS441" s="17"/>
      <c r="DT441" s="17"/>
      <c r="DU441" s="17"/>
      <c r="DV441" s="17"/>
      <c r="DW441" s="17"/>
      <c r="DX441" s="17"/>
      <c r="DY441" s="17"/>
      <c r="DZ441" s="17"/>
      <c r="EA441" s="17"/>
      <c r="EB441" s="17"/>
      <c r="EC441" s="17"/>
      <c r="ED441" s="17"/>
      <c r="EE441" s="17"/>
      <c r="EF441" s="17"/>
      <c r="EG441" s="17"/>
      <c r="EH441" s="17"/>
      <c r="EI441" s="17"/>
      <c r="EJ441" s="17"/>
      <c r="EK441" s="17"/>
      <c r="EL441" s="17"/>
      <c r="EM441" s="17"/>
      <c r="EN441" s="17"/>
      <c r="EO441" s="17"/>
      <c r="EP441" s="17"/>
      <c r="EQ441" s="17"/>
      <c r="ER441" s="17"/>
      <c r="ES441" s="17"/>
      <c r="ET441" s="17"/>
      <c r="EU441" s="17"/>
      <c r="EV441" s="17"/>
      <c r="EW441" s="17"/>
      <c r="EX441" s="17"/>
      <c r="EY441" s="17"/>
      <c r="EZ441" s="17"/>
      <c r="FA441" s="17"/>
      <c r="FB441" s="17"/>
      <c r="FC441" s="17"/>
      <c r="FD441" s="17"/>
      <c r="FE441" s="17"/>
      <c r="FF441" s="17"/>
      <c r="FG441" s="17"/>
      <c r="FH441" s="17"/>
      <c r="FI441" s="17"/>
      <c r="FJ441" s="17"/>
      <c r="FK441" s="17"/>
      <c r="FL441" s="17"/>
      <c r="FM441" s="17"/>
      <c r="FN441" s="17"/>
      <c r="FO441" s="17"/>
      <c r="FP441" s="17"/>
      <c r="FQ441" s="17"/>
      <c r="FR441" s="17"/>
      <c r="FS441" s="17"/>
      <c r="FT441" s="17"/>
      <c r="FU441" s="17"/>
    </row>
    <row r="442" spans="1:177" ht="23.25" thickBot="1" x14ac:dyDescent="0.25">
      <c r="A442" s="45" t="s">
        <v>368</v>
      </c>
      <c r="B442" s="156">
        <f t="shared" ref="B442:I442" si="32">IFERROR(B438+B439-B440+B441,"CHYBA")</f>
        <v>0</v>
      </c>
      <c r="C442" s="27">
        <f t="shared" si="32"/>
        <v>0</v>
      </c>
      <c r="D442" s="27">
        <f t="shared" si="32"/>
        <v>0</v>
      </c>
      <c r="E442" s="27">
        <f t="shared" si="32"/>
        <v>0</v>
      </c>
      <c r="F442" s="27">
        <f t="shared" si="32"/>
        <v>0</v>
      </c>
      <c r="G442" s="27">
        <f t="shared" si="32"/>
        <v>0</v>
      </c>
      <c r="H442" s="27">
        <f t="shared" si="32"/>
        <v>0</v>
      </c>
      <c r="I442" s="160">
        <f t="shared" si="32"/>
        <v>0</v>
      </c>
      <c r="J442" s="50">
        <f>SUM(B442:I442)</f>
        <v>0</v>
      </c>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c r="CA442" s="17"/>
      <c r="CB442" s="17"/>
      <c r="CC442" s="17"/>
      <c r="CD442" s="17"/>
      <c r="CE442" s="17"/>
      <c r="CF442" s="17"/>
      <c r="CG442" s="17"/>
      <c r="CH442" s="17"/>
      <c r="CI442" s="17"/>
      <c r="CJ442" s="17"/>
      <c r="CK442" s="17"/>
      <c r="CL442" s="17"/>
      <c r="CM442" s="17"/>
      <c r="CN442" s="17"/>
      <c r="CO442" s="17"/>
      <c r="CP442" s="17"/>
      <c r="CQ442" s="17"/>
      <c r="CR442" s="17"/>
      <c r="CS442" s="17"/>
      <c r="CT442" s="17"/>
      <c r="CU442" s="17"/>
      <c r="CV442" s="17"/>
      <c r="CW442" s="17"/>
      <c r="CX442" s="17"/>
      <c r="CY442" s="17"/>
      <c r="CZ442" s="17"/>
      <c r="DA442" s="17"/>
      <c r="DB442" s="17"/>
      <c r="DC442" s="17"/>
      <c r="DD442" s="17"/>
      <c r="DE442" s="17"/>
      <c r="DF442" s="17"/>
      <c r="DG442" s="17"/>
      <c r="DH442" s="17"/>
      <c r="DI442" s="17"/>
      <c r="DJ442" s="17"/>
      <c r="DK442" s="17"/>
      <c r="DL442" s="17"/>
      <c r="DM442" s="17"/>
      <c r="DN442" s="17"/>
      <c r="DO442" s="17"/>
      <c r="DP442" s="17"/>
      <c r="DQ442" s="17"/>
      <c r="DR442" s="17"/>
      <c r="DS442" s="17"/>
      <c r="DT442" s="17"/>
      <c r="DU442" s="17"/>
      <c r="DV442" s="17"/>
      <c r="DW442" s="17"/>
      <c r="DX442" s="17"/>
      <c r="DY442" s="17"/>
      <c r="DZ442" s="17"/>
      <c r="EA442" s="17"/>
      <c r="EB442" s="17"/>
      <c r="EC442" s="17"/>
      <c r="ED442" s="17"/>
      <c r="EE442" s="17"/>
      <c r="EF442" s="17"/>
      <c r="EG442" s="17"/>
      <c r="EH442" s="17"/>
      <c r="EI442" s="17"/>
      <c r="EJ442" s="17"/>
      <c r="EK442" s="17"/>
      <c r="EL442" s="17"/>
      <c r="EM442" s="17"/>
      <c r="EN442" s="17"/>
      <c r="EO442" s="17"/>
      <c r="EP442" s="17"/>
      <c r="EQ442" s="17"/>
      <c r="ER442" s="17"/>
      <c r="ES442" s="17"/>
      <c r="ET442" s="17"/>
      <c r="EU442" s="17"/>
      <c r="EV442" s="17"/>
      <c r="EW442" s="17"/>
      <c r="EX442" s="17"/>
      <c r="EY442" s="17"/>
      <c r="EZ442" s="17"/>
      <c r="FA442" s="17"/>
      <c r="FB442" s="17"/>
      <c r="FC442" s="17"/>
      <c r="FD442" s="17"/>
      <c r="FE442" s="17"/>
      <c r="FF442" s="17"/>
      <c r="FG442" s="17"/>
      <c r="FH442" s="17"/>
      <c r="FI442" s="17"/>
      <c r="FJ442" s="17"/>
      <c r="FK442" s="17"/>
      <c r="FL442" s="17"/>
      <c r="FM442" s="17"/>
      <c r="FN442" s="17"/>
      <c r="FO442" s="17"/>
      <c r="FP442" s="17"/>
      <c r="FQ442" s="17"/>
      <c r="FR442" s="17"/>
      <c r="FS442" s="17"/>
      <c r="FT442" s="17"/>
      <c r="FU442" s="17"/>
    </row>
    <row r="443" spans="1:177" ht="15.75" thickBot="1" x14ac:dyDescent="0.25">
      <c r="A443" s="849" t="s">
        <v>77</v>
      </c>
      <c r="B443" s="850"/>
      <c r="C443" s="850"/>
      <c r="D443" s="850"/>
      <c r="E443" s="850"/>
      <c r="F443" s="850"/>
      <c r="G443" s="850"/>
      <c r="H443" s="850"/>
      <c r="I443" s="850"/>
      <c r="J443" s="851"/>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c r="CA443" s="17"/>
      <c r="CB443" s="17"/>
      <c r="CC443" s="17"/>
      <c r="CD443" s="17"/>
      <c r="CE443" s="17"/>
      <c r="CF443" s="17"/>
      <c r="CG443" s="17"/>
      <c r="CH443" s="17"/>
      <c r="CI443" s="17"/>
      <c r="CJ443" s="17"/>
      <c r="CK443" s="17"/>
      <c r="CL443" s="17"/>
      <c r="CM443" s="17"/>
      <c r="CN443" s="17"/>
      <c r="CO443" s="17"/>
      <c r="CP443" s="17"/>
      <c r="CQ443" s="17"/>
      <c r="CR443" s="17"/>
      <c r="CS443" s="17"/>
      <c r="CT443" s="17"/>
      <c r="CU443" s="17"/>
      <c r="CV443" s="17"/>
      <c r="CW443" s="17"/>
      <c r="CX443" s="17"/>
      <c r="CY443" s="17"/>
      <c r="CZ443" s="17"/>
      <c r="DA443" s="17"/>
      <c r="DB443" s="17"/>
      <c r="DC443" s="17"/>
      <c r="DD443" s="17"/>
      <c r="DE443" s="17"/>
      <c r="DF443" s="17"/>
      <c r="DG443" s="17"/>
      <c r="DH443" s="17"/>
      <c r="DI443" s="17"/>
      <c r="DJ443" s="17"/>
      <c r="DK443" s="17"/>
      <c r="DL443" s="17"/>
      <c r="DM443" s="17"/>
      <c r="DN443" s="17"/>
      <c r="DO443" s="17"/>
      <c r="DP443" s="17"/>
      <c r="DQ443" s="17"/>
      <c r="DR443" s="17"/>
      <c r="DS443" s="17"/>
      <c r="DT443" s="17"/>
      <c r="DU443" s="17"/>
      <c r="DV443" s="17"/>
      <c r="DW443" s="17"/>
      <c r="DX443" s="17"/>
      <c r="DY443" s="17"/>
      <c r="DZ443" s="17"/>
      <c r="EA443" s="17"/>
      <c r="EB443" s="17"/>
      <c r="EC443" s="17"/>
      <c r="ED443" s="17"/>
      <c r="EE443" s="17"/>
      <c r="EF443" s="17"/>
      <c r="EG443" s="17"/>
      <c r="EH443" s="17"/>
      <c r="EI443" s="17"/>
      <c r="EJ443" s="17"/>
      <c r="EK443" s="17"/>
      <c r="EL443" s="17"/>
      <c r="EM443" s="17"/>
      <c r="EN443" s="17"/>
      <c r="EO443" s="17"/>
      <c r="EP443" s="17"/>
      <c r="EQ443" s="17"/>
      <c r="ER443" s="17"/>
      <c r="ES443" s="17"/>
      <c r="ET443" s="17"/>
      <c r="EU443" s="17"/>
      <c r="EV443" s="17"/>
      <c r="EW443" s="17"/>
      <c r="EX443" s="17"/>
      <c r="EY443" s="17"/>
      <c r="EZ443" s="17"/>
      <c r="FA443" s="17"/>
      <c r="FB443" s="17"/>
      <c r="FC443" s="17"/>
      <c r="FD443" s="17"/>
      <c r="FE443" s="17"/>
      <c r="FF443" s="17"/>
      <c r="FG443" s="17"/>
      <c r="FH443" s="17"/>
      <c r="FI443" s="17"/>
      <c r="FJ443" s="17"/>
      <c r="FK443" s="17"/>
      <c r="FL443" s="17"/>
      <c r="FM443" s="17"/>
      <c r="FN443" s="17"/>
      <c r="FO443" s="17"/>
      <c r="FP443" s="17"/>
      <c r="FQ443" s="17"/>
      <c r="FR443" s="17"/>
      <c r="FS443" s="17"/>
      <c r="FT443" s="17"/>
      <c r="FU443" s="17"/>
    </row>
    <row r="444" spans="1:177" ht="23.25" thickBot="1" x14ac:dyDescent="0.25">
      <c r="A444" s="45" t="s">
        <v>369</v>
      </c>
      <c r="B444" s="159"/>
      <c r="C444" s="158"/>
      <c r="D444" s="158"/>
      <c r="E444" s="170"/>
      <c r="F444" s="158"/>
      <c r="G444" s="158"/>
      <c r="H444" s="158"/>
      <c r="I444" s="158"/>
      <c r="J444" s="50">
        <f>SUM(B444:I444)</f>
        <v>0</v>
      </c>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c r="CA444" s="17"/>
      <c r="CB444" s="17"/>
      <c r="CC444" s="17"/>
      <c r="CD444" s="17"/>
      <c r="CE444" s="17"/>
      <c r="CF444" s="17"/>
      <c r="CG444" s="17"/>
      <c r="CH444" s="17"/>
      <c r="CI444" s="17"/>
      <c r="CJ444" s="17"/>
      <c r="CK444" s="17"/>
      <c r="CL444" s="17"/>
      <c r="CM444" s="17"/>
      <c r="CN444" s="17"/>
      <c r="CO444" s="17"/>
      <c r="CP444" s="17"/>
      <c r="CQ444" s="17"/>
      <c r="CR444" s="17"/>
      <c r="CS444" s="17"/>
      <c r="CT444" s="17"/>
      <c r="CU444" s="17"/>
      <c r="CV444" s="17"/>
      <c r="CW444" s="17"/>
      <c r="CX444" s="17"/>
      <c r="CY444" s="17"/>
      <c r="CZ444" s="17"/>
      <c r="DA444" s="17"/>
      <c r="DB444" s="17"/>
      <c r="DC444" s="17"/>
      <c r="DD444" s="17"/>
      <c r="DE444" s="17"/>
      <c r="DF444" s="17"/>
      <c r="DG444" s="17"/>
      <c r="DH444" s="17"/>
      <c r="DI444" s="17"/>
      <c r="DJ444" s="17"/>
      <c r="DK444" s="17"/>
      <c r="DL444" s="17"/>
      <c r="DM444" s="17"/>
      <c r="DN444" s="17"/>
      <c r="DO444" s="17"/>
      <c r="DP444" s="17"/>
      <c r="DQ444" s="17"/>
      <c r="DR444" s="17"/>
      <c r="DS444" s="17"/>
      <c r="DT444" s="17"/>
      <c r="DU444" s="17"/>
      <c r="DV444" s="17"/>
      <c r="DW444" s="17"/>
      <c r="DX444" s="17"/>
      <c r="DY444" s="17"/>
      <c r="DZ444" s="17"/>
      <c r="EA444" s="17"/>
      <c r="EB444" s="17"/>
      <c r="EC444" s="17"/>
      <c r="ED444" s="17"/>
      <c r="EE444" s="17"/>
      <c r="EF444" s="17"/>
      <c r="EG444" s="17"/>
      <c r="EH444" s="17"/>
      <c r="EI444" s="17"/>
      <c r="EJ444" s="17"/>
      <c r="EK444" s="17"/>
      <c r="EL444" s="17"/>
      <c r="EM444" s="17"/>
      <c r="EN444" s="17"/>
      <c r="EO444" s="17"/>
      <c r="EP444" s="17"/>
      <c r="EQ444" s="17"/>
      <c r="ER444" s="17"/>
      <c r="ES444" s="17"/>
      <c r="ET444" s="17"/>
      <c r="EU444" s="17"/>
      <c r="EV444" s="17"/>
      <c r="EW444" s="17"/>
      <c r="EX444" s="17"/>
      <c r="EY444" s="17"/>
      <c r="EZ444" s="17"/>
      <c r="FA444" s="17"/>
      <c r="FB444" s="17"/>
      <c r="FC444" s="17"/>
      <c r="FD444" s="17"/>
      <c r="FE444" s="17"/>
      <c r="FF444" s="17"/>
      <c r="FG444" s="17"/>
      <c r="FH444" s="17"/>
      <c r="FI444" s="17"/>
      <c r="FJ444" s="17"/>
      <c r="FK444" s="17"/>
      <c r="FL444" s="17"/>
      <c r="FM444" s="17"/>
      <c r="FN444" s="17"/>
      <c r="FO444" s="17"/>
      <c r="FP444" s="17"/>
      <c r="FQ444" s="17"/>
      <c r="FR444" s="17"/>
      <c r="FS444" s="17"/>
      <c r="FT444" s="17"/>
      <c r="FU444" s="17"/>
    </row>
    <row r="445" spans="1:177" ht="15" x14ac:dyDescent="0.2">
      <c r="A445" s="46" t="s">
        <v>30</v>
      </c>
      <c r="B445" s="147"/>
      <c r="C445" s="150"/>
      <c r="D445" s="150"/>
      <c r="E445" s="161"/>
      <c r="F445" s="150"/>
      <c r="G445" s="150"/>
      <c r="H445" s="150"/>
      <c r="I445" s="150"/>
      <c r="J445" s="51">
        <f>SUM(B445:I445)</f>
        <v>0</v>
      </c>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c r="CA445" s="17"/>
      <c r="CB445" s="17"/>
      <c r="CC445" s="17"/>
      <c r="CD445" s="17"/>
      <c r="CE445" s="17"/>
      <c r="CF445" s="17"/>
      <c r="CG445" s="17"/>
      <c r="CH445" s="17"/>
      <c r="CI445" s="17"/>
      <c r="CJ445" s="17"/>
      <c r="CK445" s="17"/>
      <c r="CL445" s="17"/>
      <c r="CM445" s="17"/>
      <c r="CN445" s="17"/>
      <c r="CO445" s="17"/>
      <c r="CP445" s="17"/>
      <c r="CQ445" s="17"/>
      <c r="CR445" s="17"/>
      <c r="CS445" s="17"/>
      <c r="CT445" s="17"/>
      <c r="CU445" s="17"/>
      <c r="CV445" s="17"/>
      <c r="CW445" s="17"/>
      <c r="CX445" s="17"/>
      <c r="CY445" s="17"/>
      <c r="CZ445" s="17"/>
      <c r="DA445" s="17"/>
      <c r="DB445" s="17"/>
      <c r="DC445" s="17"/>
      <c r="DD445" s="17"/>
      <c r="DE445" s="17"/>
      <c r="DF445" s="17"/>
      <c r="DG445" s="17"/>
      <c r="DH445" s="17"/>
      <c r="DI445" s="17"/>
      <c r="DJ445" s="17"/>
      <c r="DK445" s="17"/>
      <c r="DL445" s="17"/>
      <c r="DM445" s="17"/>
      <c r="DN445" s="17"/>
      <c r="DO445" s="17"/>
      <c r="DP445" s="17"/>
      <c r="DQ445" s="17"/>
      <c r="DR445" s="17"/>
      <c r="DS445" s="17"/>
      <c r="DT445" s="17"/>
      <c r="DU445" s="17"/>
      <c r="DV445" s="17"/>
      <c r="DW445" s="17"/>
      <c r="DX445" s="17"/>
      <c r="DY445" s="17"/>
      <c r="DZ445" s="17"/>
      <c r="EA445" s="17"/>
      <c r="EB445" s="17"/>
      <c r="EC445" s="17"/>
      <c r="ED445" s="17"/>
      <c r="EE445" s="17"/>
      <c r="EF445" s="17"/>
      <c r="EG445" s="17"/>
      <c r="EH445" s="17"/>
      <c r="EI445" s="17"/>
      <c r="EJ445" s="17"/>
      <c r="EK445" s="17"/>
      <c r="EL445" s="17"/>
      <c r="EM445" s="17"/>
      <c r="EN445" s="17"/>
      <c r="EO445" s="17"/>
      <c r="EP445" s="17"/>
      <c r="EQ445" s="17"/>
      <c r="ER445" s="17"/>
      <c r="ES445" s="17"/>
      <c r="ET445" s="17"/>
      <c r="EU445" s="17"/>
      <c r="EV445" s="17"/>
      <c r="EW445" s="17"/>
      <c r="EX445" s="17"/>
      <c r="EY445" s="17"/>
      <c r="EZ445" s="17"/>
      <c r="FA445" s="17"/>
      <c r="FB445" s="17"/>
      <c r="FC445" s="17"/>
      <c r="FD445" s="17"/>
      <c r="FE445" s="17"/>
      <c r="FF445" s="17"/>
      <c r="FG445" s="17"/>
      <c r="FH445" s="17"/>
      <c r="FI445" s="17"/>
      <c r="FJ445" s="17"/>
      <c r="FK445" s="17"/>
      <c r="FL445" s="17"/>
      <c r="FM445" s="17"/>
      <c r="FN445" s="17"/>
      <c r="FO445" s="17"/>
      <c r="FP445" s="17"/>
      <c r="FQ445" s="17"/>
      <c r="FR445" s="17"/>
      <c r="FS445" s="17"/>
      <c r="FT445" s="17"/>
      <c r="FU445" s="17"/>
    </row>
    <row r="446" spans="1:177" ht="15" x14ac:dyDescent="0.2">
      <c r="A446" s="47" t="s">
        <v>31</v>
      </c>
      <c r="B446" s="148"/>
      <c r="C446" s="191"/>
      <c r="D446" s="191"/>
      <c r="E446" s="60"/>
      <c r="F446" s="191"/>
      <c r="G446" s="191"/>
      <c r="H446" s="191"/>
      <c r="I446" s="191"/>
      <c r="J446" s="52">
        <f>SUM(B446:I446)</f>
        <v>0</v>
      </c>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c r="CC446" s="17"/>
      <c r="CD446" s="17"/>
      <c r="CE446" s="17"/>
      <c r="CF446" s="17"/>
      <c r="CG446" s="17"/>
      <c r="CH446" s="17"/>
      <c r="CI446" s="17"/>
      <c r="CJ446" s="17"/>
      <c r="CK446" s="17"/>
      <c r="CL446" s="17"/>
      <c r="CM446" s="17"/>
      <c r="CN446" s="17"/>
      <c r="CO446" s="17"/>
      <c r="CP446" s="17"/>
      <c r="CQ446" s="17"/>
      <c r="CR446" s="17"/>
      <c r="CS446" s="17"/>
      <c r="CT446" s="17"/>
      <c r="CU446" s="17"/>
      <c r="CV446" s="17"/>
      <c r="CW446" s="17"/>
      <c r="CX446" s="17"/>
      <c r="CY446" s="17"/>
      <c r="CZ446" s="17"/>
      <c r="DA446" s="17"/>
      <c r="DB446" s="17"/>
      <c r="DC446" s="17"/>
      <c r="DD446" s="17"/>
      <c r="DE446" s="17"/>
      <c r="DF446" s="17"/>
      <c r="DG446" s="17"/>
      <c r="DH446" s="17"/>
      <c r="DI446" s="17"/>
      <c r="DJ446" s="17"/>
      <c r="DK446" s="17"/>
      <c r="DL446" s="17"/>
      <c r="DM446" s="17"/>
      <c r="DN446" s="17"/>
      <c r="DO446" s="17"/>
      <c r="DP446" s="17"/>
      <c r="DQ446" s="17"/>
      <c r="DR446" s="17"/>
      <c r="DS446" s="17"/>
      <c r="DT446" s="17"/>
      <c r="DU446" s="17"/>
      <c r="DV446" s="17"/>
      <c r="DW446" s="17"/>
      <c r="DX446" s="17"/>
      <c r="DY446" s="17"/>
      <c r="DZ446" s="17"/>
      <c r="EA446" s="17"/>
      <c r="EB446" s="17"/>
      <c r="EC446" s="17"/>
      <c r="ED446" s="17"/>
      <c r="EE446" s="17"/>
      <c r="EF446" s="17"/>
      <c r="EG446" s="17"/>
      <c r="EH446" s="17"/>
      <c r="EI446" s="17"/>
      <c r="EJ446" s="17"/>
      <c r="EK446" s="17"/>
      <c r="EL446" s="17"/>
      <c r="EM446" s="17"/>
      <c r="EN446" s="17"/>
      <c r="EO446" s="17"/>
      <c r="EP446" s="17"/>
      <c r="EQ446" s="17"/>
      <c r="ER446" s="17"/>
      <c r="ES446" s="17"/>
      <c r="ET446" s="17"/>
      <c r="EU446" s="17"/>
      <c r="EV446" s="17"/>
      <c r="EW446" s="17"/>
      <c r="EX446" s="17"/>
      <c r="EY446" s="17"/>
      <c r="EZ446" s="17"/>
      <c r="FA446" s="17"/>
      <c r="FB446" s="17"/>
      <c r="FC446" s="17"/>
      <c r="FD446" s="17"/>
      <c r="FE446" s="17"/>
      <c r="FF446" s="17"/>
      <c r="FG446" s="17"/>
      <c r="FH446" s="17"/>
      <c r="FI446" s="17"/>
      <c r="FJ446" s="17"/>
      <c r="FK446" s="17"/>
      <c r="FL446" s="17"/>
      <c r="FM446" s="17"/>
      <c r="FN446" s="17"/>
      <c r="FO446" s="17"/>
      <c r="FP446" s="17"/>
      <c r="FQ446" s="17"/>
      <c r="FR446" s="17"/>
      <c r="FS446" s="17"/>
      <c r="FT446" s="17"/>
      <c r="FU446" s="17"/>
    </row>
    <row r="447" spans="1:177" ht="15.75" thickBot="1" x14ac:dyDescent="0.25">
      <c r="A447" s="48" t="s">
        <v>74</v>
      </c>
      <c r="B447" s="243"/>
      <c r="C447" s="190"/>
      <c r="D447" s="190"/>
      <c r="E447" s="244"/>
      <c r="F447" s="190"/>
      <c r="G447" s="190"/>
      <c r="H447" s="190"/>
      <c r="I447" s="190"/>
      <c r="J447" s="53">
        <f>SUM(B447:I447)</f>
        <v>0</v>
      </c>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c r="CA447" s="17"/>
      <c r="CB447" s="17"/>
      <c r="CC447" s="17"/>
      <c r="CD447" s="17"/>
      <c r="CE447" s="17"/>
      <c r="CF447" s="17"/>
      <c r="CG447" s="17"/>
      <c r="CH447" s="17"/>
      <c r="CI447" s="17"/>
      <c r="CJ447" s="17"/>
      <c r="CK447" s="17"/>
      <c r="CL447" s="17"/>
      <c r="CM447" s="17"/>
      <c r="CN447" s="17"/>
      <c r="CO447" s="17"/>
      <c r="CP447" s="17"/>
      <c r="CQ447" s="17"/>
      <c r="CR447" s="17"/>
      <c r="CS447" s="17"/>
      <c r="CT447" s="17"/>
      <c r="CU447" s="17"/>
      <c r="CV447" s="17"/>
      <c r="CW447" s="17"/>
      <c r="CX447" s="17"/>
      <c r="CY447" s="17"/>
      <c r="CZ447" s="17"/>
      <c r="DA447" s="17"/>
      <c r="DB447" s="17"/>
      <c r="DC447" s="17"/>
      <c r="DD447" s="17"/>
      <c r="DE447" s="17"/>
      <c r="DF447" s="17"/>
      <c r="DG447" s="17"/>
      <c r="DH447" s="17"/>
      <c r="DI447" s="17"/>
      <c r="DJ447" s="17"/>
      <c r="DK447" s="17"/>
      <c r="DL447" s="17"/>
      <c r="DM447" s="17"/>
      <c r="DN447" s="17"/>
      <c r="DO447" s="17"/>
      <c r="DP447" s="17"/>
      <c r="DQ447" s="17"/>
      <c r="DR447" s="17"/>
      <c r="DS447" s="17"/>
      <c r="DT447" s="17"/>
      <c r="DU447" s="17"/>
      <c r="DV447" s="17"/>
      <c r="DW447" s="17"/>
      <c r="DX447" s="17"/>
      <c r="DY447" s="17"/>
      <c r="DZ447" s="17"/>
      <c r="EA447" s="17"/>
      <c r="EB447" s="17"/>
      <c r="EC447" s="17"/>
      <c r="ED447" s="17"/>
      <c r="EE447" s="17"/>
      <c r="EF447" s="17"/>
      <c r="EG447" s="17"/>
      <c r="EH447" s="17"/>
      <c r="EI447" s="17"/>
      <c r="EJ447" s="17"/>
      <c r="EK447" s="17"/>
      <c r="EL447" s="17"/>
      <c r="EM447" s="17"/>
      <c r="EN447" s="17"/>
      <c r="EO447" s="17"/>
      <c r="EP447" s="17"/>
      <c r="EQ447" s="17"/>
      <c r="ER447" s="17"/>
      <c r="ES447" s="17"/>
      <c r="ET447" s="17"/>
      <c r="EU447" s="17"/>
      <c r="EV447" s="17"/>
      <c r="EW447" s="17"/>
      <c r="EX447" s="17"/>
      <c r="EY447" s="17"/>
      <c r="EZ447" s="17"/>
      <c r="FA447" s="17"/>
      <c r="FB447" s="17"/>
      <c r="FC447" s="17"/>
      <c r="FD447" s="17"/>
      <c r="FE447" s="17"/>
      <c r="FF447" s="17"/>
      <c r="FG447" s="17"/>
      <c r="FH447" s="17"/>
      <c r="FI447" s="17"/>
      <c r="FJ447" s="17"/>
      <c r="FK447" s="17"/>
      <c r="FL447" s="17"/>
      <c r="FM447" s="17"/>
      <c r="FN447" s="17"/>
      <c r="FO447" s="17"/>
      <c r="FP447" s="17"/>
      <c r="FQ447" s="17"/>
      <c r="FR447" s="17"/>
      <c r="FS447" s="17"/>
      <c r="FT447" s="17"/>
      <c r="FU447" s="17"/>
    </row>
    <row r="448" spans="1:177" ht="23.25" thickBot="1" x14ac:dyDescent="0.25">
      <c r="A448" s="45" t="s">
        <v>368</v>
      </c>
      <c r="B448" s="156">
        <f t="shared" ref="B448:I448" si="33">IFERROR(B444+B445-B446+B447,"CHYBA")</f>
        <v>0</v>
      </c>
      <c r="C448" s="27">
        <f t="shared" si="33"/>
        <v>0</v>
      </c>
      <c r="D448" s="27">
        <f t="shared" si="33"/>
        <v>0</v>
      </c>
      <c r="E448" s="27">
        <f t="shared" si="33"/>
        <v>0</v>
      </c>
      <c r="F448" s="27">
        <f t="shared" si="33"/>
        <v>0</v>
      </c>
      <c r="G448" s="27">
        <f t="shared" si="33"/>
        <v>0</v>
      </c>
      <c r="H448" s="27">
        <f t="shared" si="33"/>
        <v>0</v>
      </c>
      <c r="I448" s="160">
        <f t="shared" si="33"/>
        <v>0</v>
      </c>
      <c r="J448" s="50">
        <f>SUM(B448:I448)</f>
        <v>0</v>
      </c>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c r="CA448" s="17"/>
      <c r="CB448" s="17"/>
      <c r="CC448" s="17"/>
      <c r="CD448" s="17"/>
      <c r="CE448" s="17"/>
      <c r="CF448" s="17"/>
      <c r="CG448" s="17"/>
      <c r="CH448" s="17"/>
      <c r="CI448" s="17"/>
      <c r="CJ448" s="17"/>
      <c r="CK448" s="17"/>
      <c r="CL448" s="17"/>
      <c r="CM448" s="17"/>
      <c r="CN448" s="17"/>
      <c r="CO448" s="17"/>
      <c r="CP448" s="17"/>
      <c r="CQ448" s="17"/>
      <c r="CR448" s="17"/>
      <c r="CS448" s="17"/>
      <c r="CT448" s="17"/>
      <c r="CU448" s="17"/>
      <c r="CV448" s="17"/>
      <c r="CW448" s="17"/>
      <c r="CX448" s="17"/>
      <c r="CY448" s="17"/>
      <c r="CZ448" s="17"/>
      <c r="DA448" s="17"/>
      <c r="DB448" s="17"/>
      <c r="DC448" s="17"/>
      <c r="DD448" s="17"/>
      <c r="DE448" s="17"/>
      <c r="DF448" s="17"/>
      <c r="DG448" s="17"/>
      <c r="DH448" s="17"/>
      <c r="DI448" s="17"/>
      <c r="DJ448" s="17"/>
      <c r="DK448" s="17"/>
      <c r="DL448" s="17"/>
      <c r="DM448" s="17"/>
      <c r="DN448" s="17"/>
      <c r="DO448" s="17"/>
      <c r="DP448" s="17"/>
      <c r="DQ448" s="17"/>
      <c r="DR448" s="17"/>
      <c r="DS448" s="17"/>
      <c r="DT448" s="17"/>
      <c r="DU448" s="17"/>
      <c r="DV448" s="17"/>
      <c r="DW448" s="17"/>
      <c r="DX448" s="17"/>
      <c r="DY448" s="17"/>
      <c r="DZ448" s="17"/>
      <c r="EA448" s="17"/>
      <c r="EB448" s="17"/>
      <c r="EC448" s="17"/>
      <c r="ED448" s="17"/>
      <c r="EE448" s="17"/>
      <c r="EF448" s="17"/>
      <c r="EG448" s="17"/>
      <c r="EH448" s="17"/>
      <c r="EI448" s="17"/>
      <c r="EJ448" s="17"/>
      <c r="EK448" s="17"/>
      <c r="EL448" s="17"/>
      <c r="EM448" s="17"/>
      <c r="EN448" s="17"/>
      <c r="EO448" s="17"/>
      <c r="EP448" s="17"/>
      <c r="EQ448" s="17"/>
      <c r="ER448" s="17"/>
      <c r="ES448" s="17"/>
      <c r="ET448" s="17"/>
      <c r="EU448" s="17"/>
      <c r="EV448" s="17"/>
      <c r="EW448" s="17"/>
      <c r="EX448" s="17"/>
      <c r="EY448" s="17"/>
      <c r="EZ448" s="17"/>
      <c r="FA448" s="17"/>
      <c r="FB448" s="17"/>
      <c r="FC448" s="17"/>
      <c r="FD448" s="17"/>
      <c r="FE448" s="17"/>
      <c r="FF448" s="17"/>
      <c r="FG448" s="17"/>
      <c r="FH448" s="17"/>
      <c r="FI448" s="17"/>
      <c r="FJ448" s="17"/>
      <c r="FK448" s="17"/>
      <c r="FL448" s="17"/>
      <c r="FM448" s="17"/>
      <c r="FN448" s="17"/>
      <c r="FO448" s="17"/>
      <c r="FP448" s="17"/>
      <c r="FQ448" s="17"/>
      <c r="FR448" s="17"/>
      <c r="FS448" s="17"/>
      <c r="FT448" s="17"/>
      <c r="FU448" s="17"/>
    </row>
    <row r="449" spans="1:177" ht="15.75" thickBot="1" x14ac:dyDescent="0.25">
      <c r="A449" s="849" t="s">
        <v>87</v>
      </c>
      <c r="B449" s="850"/>
      <c r="C449" s="850"/>
      <c r="D449" s="850"/>
      <c r="E449" s="850"/>
      <c r="F449" s="850"/>
      <c r="G449" s="850"/>
      <c r="H449" s="850"/>
      <c r="I449" s="850"/>
      <c r="J449" s="851"/>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c r="CA449" s="17"/>
      <c r="CB449" s="17"/>
      <c r="CC449" s="17"/>
      <c r="CD449" s="17"/>
      <c r="CE449" s="17"/>
      <c r="CF449" s="17"/>
      <c r="CG449" s="17"/>
      <c r="CH449" s="17"/>
      <c r="CI449" s="17"/>
      <c r="CJ449" s="17"/>
      <c r="CK449" s="17"/>
      <c r="CL449" s="17"/>
      <c r="CM449" s="17"/>
      <c r="CN449" s="17"/>
      <c r="CO449" s="17"/>
      <c r="CP449" s="17"/>
      <c r="CQ449" s="17"/>
      <c r="CR449" s="17"/>
      <c r="CS449" s="17"/>
      <c r="CT449" s="17"/>
      <c r="CU449" s="17"/>
      <c r="CV449" s="17"/>
      <c r="CW449" s="17"/>
      <c r="CX449" s="17"/>
      <c r="CY449" s="17"/>
      <c r="CZ449" s="17"/>
      <c r="DA449" s="17"/>
      <c r="DB449" s="17"/>
      <c r="DC449" s="17"/>
      <c r="DD449" s="17"/>
      <c r="DE449" s="17"/>
      <c r="DF449" s="17"/>
      <c r="DG449" s="17"/>
      <c r="DH449" s="17"/>
      <c r="DI449" s="17"/>
      <c r="DJ449" s="17"/>
      <c r="DK449" s="17"/>
      <c r="DL449" s="17"/>
      <c r="DM449" s="17"/>
      <c r="DN449" s="17"/>
      <c r="DO449" s="17"/>
      <c r="DP449" s="17"/>
      <c r="DQ449" s="17"/>
      <c r="DR449" s="17"/>
      <c r="DS449" s="17"/>
      <c r="DT449" s="17"/>
      <c r="DU449" s="17"/>
      <c r="DV449" s="17"/>
      <c r="DW449" s="17"/>
      <c r="DX449" s="17"/>
      <c r="DY449" s="17"/>
      <c r="DZ449" s="17"/>
      <c r="EA449" s="17"/>
      <c r="EB449" s="17"/>
      <c r="EC449" s="17"/>
      <c r="ED449" s="17"/>
      <c r="EE449" s="17"/>
      <c r="EF449" s="17"/>
      <c r="EG449" s="17"/>
      <c r="EH449" s="17"/>
      <c r="EI449" s="17"/>
      <c r="EJ449" s="17"/>
      <c r="EK449" s="17"/>
      <c r="EL449" s="17"/>
      <c r="EM449" s="17"/>
      <c r="EN449" s="17"/>
      <c r="EO449" s="17"/>
      <c r="EP449" s="17"/>
      <c r="EQ449" s="17"/>
      <c r="ER449" s="17"/>
      <c r="ES449" s="17"/>
      <c r="ET449" s="17"/>
      <c r="EU449" s="17"/>
      <c r="EV449" s="17"/>
      <c r="EW449" s="17"/>
      <c r="EX449" s="17"/>
      <c r="EY449" s="17"/>
      <c r="EZ449" s="17"/>
      <c r="FA449" s="17"/>
      <c r="FB449" s="17"/>
      <c r="FC449" s="17"/>
      <c r="FD449" s="17"/>
      <c r="FE449" s="17"/>
      <c r="FF449" s="17"/>
      <c r="FG449" s="17"/>
      <c r="FH449" s="17"/>
      <c r="FI449" s="17"/>
      <c r="FJ449" s="17"/>
      <c r="FK449" s="17"/>
      <c r="FL449" s="17"/>
      <c r="FM449" s="17"/>
      <c r="FN449" s="17"/>
      <c r="FO449" s="17"/>
      <c r="FP449" s="17"/>
      <c r="FQ449" s="17"/>
      <c r="FR449" s="17"/>
      <c r="FS449" s="17"/>
      <c r="FT449" s="17"/>
      <c r="FU449" s="17"/>
    </row>
    <row r="450" spans="1:177" ht="24" customHeight="1" thickBot="1" x14ac:dyDescent="0.25">
      <c r="A450" s="45" t="s">
        <v>369</v>
      </c>
      <c r="B450" s="54">
        <f t="shared" ref="B450:I450" si="34">IFERROR(B438-B444,"CHYBA!")</f>
        <v>0</v>
      </c>
      <c r="C450" s="27">
        <f t="shared" si="34"/>
        <v>0</v>
      </c>
      <c r="D450" s="27">
        <f t="shared" si="34"/>
        <v>0</v>
      </c>
      <c r="E450" s="27">
        <f t="shared" si="34"/>
        <v>0</v>
      </c>
      <c r="F450" s="27">
        <f t="shared" si="34"/>
        <v>0</v>
      </c>
      <c r="G450" s="27">
        <f t="shared" si="34"/>
        <v>0</v>
      </c>
      <c r="H450" s="27">
        <f t="shared" si="34"/>
        <v>0</v>
      </c>
      <c r="I450" s="27">
        <f t="shared" si="34"/>
        <v>0</v>
      </c>
      <c r="J450" s="28">
        <f>SUM(B450:I450)</f>
        <v>0</v>
      </c>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c r="CA450" s="17"/>
      <c r="CB450" s="17"/>
      <c r="CC450" s="17"/>
      <c r="CD450" s="17"/>
      <c r="CE450" s="17"/>
      <c r="CF450" s="17"/>
      <c r="CG450" s="17"/>
      <c r="CH450" s="17"/>
      <c r="CI450" s="17"/>
      <c r="CJ450" s="17"/>
      <c r="CK450" s="17"/>
      <c r="CL450" s="17"/>
      <c r="CM450" s="17"/>
      <c r="CN450" s="17"/>
      <c r="CO450" s="17"/>
      <c r="CP450" s="17"/>
      <c r="CQ450" s="17"/>
      <c r="CR450" s="17"/>
      <c r="CS450" s="17"/>
      <c r="CT450" s="17"/>
      <c r="CU450" s="17"/>
      <c r="CV450" s="17"/>
      <c r="CW450" s="17"/>
      <c r="CX450" s="17"/>
      <c r="CY450" s="17"/>
      <c r="CZ450" s="17"/>
      <c r="DA450" s="17"/>
      <c r="DB450" s="17"/>
      <c r="DC450" s="17"/>
      <c r="DD450" s="17"/>
      <c r="DE450" s="17"/>
      <c r="DF450" s="17"/>
      <c r="DG450" s="17"/>
      <c r="DH450" s="17"/>
      <c r="DI450" s="17"/>
      <c r="DJ450" s="17"/>
      <c r="DK450" s="17"/>
      <c r="DL450" s="17"/>
      <c r="DM450" s="17"/>
      <c r="DN450" s="17"/>
      <c r="DO450" s="17"/>
      <c r="DP450" s="17"/>
      <c r="DQ450" s="17"/>
      <c r="DR450" s="17"/>
      <c r="DS450" s="17"/>
      <c r="DT450" s="17"/>
      <c r="DU450" s="17"/>
      <c r="DV450" s="17"/>
      <c r="DW450" s="17"/>
      <c r="DX450" s="17"/>
      <c r="DY450" s="17"/>
      <c r="DZ450" s="17"/>
      <c r="EA450" s="17"/>
      <c r="EB450" s="17"/>
      <c r="EC450" s="17"/>
      <c r="ED450" s="17"/>
      <c r="EE450" s="17"/>
      <c r="EF450" s="17"/>
      <c r="EG450" s="17"/>
      <c r="EH450" s="17"/>
      <c r="EI450" s="17"/>
      <c r="EJ450" s="17"/>
      <c r="EK450" s="17"/>
      <c r="EL450" s="17"/>
      <c r="EM450" s="17"/>
      <c r="EN450" s="17"/>
      <c r="EO450" s="17"/>
      <c r="EP450" s="17"/>
      <c r="EQ450" s="17"/>
      <c r="ER450" s="17"/>
      <c r="ES450" s="17"/>
      <c r="ET450" s="17"/>
      <c r="EU450" s="17"/>
      <c r="EV450" s="17"/>
      <c r="EW450" s="17"/>
      <c r="EX450" s="17"/>
      <c r="EY450" s="17"/>
      <c r="EZ450" s="17"/>
      <c r="FA450" s="17"/>
      <c r="FB450" s="17"/>
      <c r="FC450" s="17"/>
      <c r="FD450" s="17"/>
      <c r="FE450" s="17"/>
      <c r="FF450" s="17"/>
      <c r="FG450" s="17"/>
      <c r="FH450" s="17"/>
      <c r="FI450" s="17"/>
      <c r="FJ450" s="17"/>
      <c r="FK450" s="17"/>
      <c r="FL450" s="17"/>
      <c r="FM450" s="17"/>
      <c r="FN450" s="17"/>
      <c r="FO450" s="17"/>
      <c r="FP450" s="17"/>
      <c r="FQ450" s="17"/>
      <c r="FR450" s="17"/>
      <c r="FS450" s="17"/>
      <c r="FT450" s="17"/>
      <c r="FU450" s="17"/>
    </row>
    <row r="451" spans="1:177" ht="24" customHeight="1" thickBot="1" x14ac:dyDescent="0.25">
      <c r="A451" s="49" t="s">
        <v>368</v>
      </c>
      <c r="B451" s="149">
        <f t="shared" ref="B451:I451" si="35">IFERROR(B442-B448,"CHYBA!")</f>
        <v>0</v>
      </c>
      <c r="C451" s="194">
        <f t="shared" si="35"/>
        <v>0</v>
      </c>
      <c r="D451" s="194">
        <f t="shared" si="35"/>
        <v>0</v>
      </c>
      <c r="E451" s="194">
        <f t="shared" si="35"/>
        <v>0</v>
      </c>
      <c r="F451" s="194">
        <f t="shared" si="35"/>
        <v>0</v>
      </c>
      <c r="G451" s="194">
        <f t="shared" si="35"/>
        <v>0</v>
      </c>
      <c r="H451" s="194">
        <f t="shared" si="35"/>
        <v>0</v>
      </c>
      <c r="I451" s="194">
        <f t="shared" si="35"/>
        <v>0</v>
      </c>
      <c r="J451" s="29">
        <f>SUM(B451:I451)</f>
        <v>0</v>
      </c>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c r="CA451" s="17"/>
      <c r="CB451" s="17"/>
      <c r="CC451" s="17"/>
      <c r="CD451" s="17"/>
      <c r="CE451" s="17"/>
      <c r="CF451" s="17"/>
      <c r="CG451" s="17"/>
      <c r="CH451" s="17"/>
      <c r="CI451" s="17"/>
      <c r="CJ451" s="17"/>
      <c r="CK451" s="17"/>
      <c r="CL451" s="17"/>
      <c r="CM451" s="17"/>
      <c r="CN451" s="17"/>
      <c r="CO451" s="17"/>
      <c r="CP451" s="17"/>
      <c r="CQ451" s="17"/>
      <c r="CR451" s="17"/>
      <c r="CS451" s="17"/>
      <c r="CT451" s="17"/>
      <c r="CU451" s="17"/>
      <c r="CV451" s="17"/>
      <c r="CW451" s="17"/>
      <c r="CX451" s="17"/>
      <c r="CY451" s="17"/>
      <c r="CZ451" s="17"/>
      <c r="DA451" s="17"/>
      <c r="DB451" s="17"/>
      <c r="DC451" s="17"/>
      <c r="DD451" s="17"/>
      <c r="DE451" s="17"/>
      <c r="DF451" s="17"/>
      <c r="DG451" s="17"/>
      <c r="DH451" s="17"/>
      <c r="DI451" s="17"/>
      <c r="DJ451" s="17"/>
      <c r="DK451" s="17"/>
      <c r="DL451" s="17"/>
      <c r="DM451" s="17"/>
      <c r="DN451" s="17"/>
      <c r="DO451" s="17"/>
      <c r="DP451" s="17"/>
      <c r="DQ451" s="17"/>
      <c r="DR451" s="17"/>
      <c r="DS451" s="17"/>
      <c r="DT451" s="17"/>
      <c r="DU451" s="17"/>
      <c r="DV451" s="17"/>
      <c r="DW451" s="17"/>
      <c r="DX451" s="17"/>
      <c r="DY451" s="17"/>
      <c r="DZ451" s="17"/>
      <c r="EA451" s="17"/>
      <c r="EB451" s="17"/>
      <c r="EC451" s="17"/>
      <c r="ED451" s="17"/>
      <c r="EE451" s="17"/>
      <c r="EF451" s="17"/>
      <c r="EG451" s="17"/>
      <c r="EH451" s="17"/>
      <c r="EI451" s="17"/>
      <c r="EJ451" s="17"/>
      <c r="EK451" s="17"/>
      <c r="EL451" s="17"/>
      <c r="EM451" s="17"/>
      <c r="EN451" s="17"/>
      <c r="EO451" s="17"/>
      <c r="EP451" s="17"/>
      <c r="EQ451" s="17"/>
      <c r="ER451" s="17"/>
      <c r="ES451" s="17"/>
      <c r="ET451" s="17"/>
      <c r="EU451" s="17"/>
      <c r="EV451" s="17"/>
      <c r="EW451" s="17"/>
      <c r="EX451" s="17"/>
      <c r="EY451" s="17"/>
      <c r="EZ451" s="17"/>
      <c r="FA451" s="17"/>
      <c r="FB451" s="17"/>
      <c r="FC451" s="17"/>
      <c r="FD451" s="17"/>
      <c r="FE451" s="17"/>
      <c r="FF451" s="17"/>
      <c r="FG451" s="17"/>
      <c r="FH451" s="17"/>
      <c r="FI451" s="17"/>
      <c r="FJ451" s="17"/>
      <c r="FK451" s="17"/>
      <c r="FL451" s="17"/>
      <c r="FM451" s="17"/>
      <c r="FN451" s="17"/>
      <c r="FO451" s="17"/>
      <c r="FP451" s="17"/>
      <c r="FQ451" s="17"/>
      <c r="FR451" s="17"/>
      <c r="FS451" s="17"/>
      <c r="FT451" s="17"/>
      <c r="FU451" s="17"/>
    </row>
    <row r="452" spans="1:177" ht="15.75" thickTop="1" x14ac:dyDescent="0.2">
      <c r="A452" s="40"/>
      <c r="B452" s="40"/>
      <c r="C452" s="41"/>
      <c r="D452" s="41"/>
      <c r="E452" s="42"/>
      <c r="F452" s="42"/>
      <c r="G452" s="42"/>
      <c r="H452" s="42"/>
      <c r="I452" s="42"/>
      <c r="J452" s="42"/>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c r="CA452" s="17"/>
      <c r="CB452" s="17"/>
      <c r="CC452" s="17"/>
      <c r="CD452" s="17"/>
      <c r="CE452" s="17"/>
      <c r="CF452" s="17"/>
      <c r="CG452" s="17"/>
      <c r="CH452" s="17"/>
      <c r="CI452" s="17"/>
      <c r="CJ452" s="17"/>
      <c r="CK452" s="17"/>
      <c r="CL452" s="17"/>
      <c r="CM452" s="17"/>
      <c r="CN452" s="17"/>
      <c r="CO452" s="17"/>
      <c r="CP452" s="17"/>
      <c r="CQ452" s="17"/>
      <c r="CR452" s="17"/>
      <c r="CS452" s="17"/>
      <c r="CT452" s="17"/>
      <c r="CU452" s="17"/>
      <c r="CV452" s="17"/>
      <c r="CW452" s="17"/>
      <c r="CX452" s="17"/>
      <c r="CY452" s="17"/>
      <c r="CZ452" s="17"/>
      <c r="DA452" s="17"/>
      <c r="DB452" s="17"/>
      <c r="DC452" s="17"/>
      <c r="DD452" s="17"/>
      <c r="DE452" s="17"/>
      <c r="DF452" s="17"/>
      <c r="DG452" s="17"/>
      <c r="DH452" s="17"/>
      <c r="DI452" s="17"/>
      <c r="DJ452" s="17"/>
      <c r="DK452" s="17"/>
      <c r="DL452" s="17"/>
      <c r="DM452" s="17"/>
      <c r="DN452" s="17"/>
      <c r="DO452" s="17"/>
      <c r="DP452" s="17"/>
      <c r="DQ452" s="17"/>
      <c r="DR452" s="17"/>
      <c r="DS452" s="17"/>
      <c r="DT452" s="17"/>
      <c r="DU452" s="17"/>
      <c r="DV452" s="17"/>
      <c r="DW452" s="17"/>
      <c r="DX452" s="17"/>
      <c r="DY452" s="17"/>
      <c r="DZ452" s="17"/>
      <c r="EA452" s="17"/>
      <c r="EB452" s="17"/>
      <c r="EC452" s="17"/>
      <c r="ED452" s="17"/>
      <c r="EE452" s="17"/>
      <c r="EF452" s="17"/>
      <c r="EG452" s="17"/>
      <c r="EH452" s="17"/>
      <c r="EI452" s="17"/>
      <c r="EJ452" s="17"/>
      <c r="EK452" s="17"/>
      <c r="EL452" s="17"/>
      <c r="EM452" s="17"/>
      <c r="EN452" s="17"/>
      <c r="EO452" s="17"/>
      <c r="EP452" s="17"/>
      <c r="EQ452" s="17"/>
      <c r="ER452" s="17"/>
      <c r="ES452" s="17"/>
      <c r="ET452" s="17"/>
      <c r="EU452" s="17"/>
      <c r="EV452" s="17"/>
      <c r="EW452" s="17"/>
      <c r="EX452" s="17"/>
      <c r="EY452" s="17"/>
      <c r="EZ452" s="17"/>
      <c r="FA452" s="17"/>
      <c r="FB452" s="17"/>
      <c r="FC452" s="17"/>
      <c r="FD452" s="17"/>
      <c r="FE452" s="17"/>
      <c r="FF452" s="17"/>
      <c r="FG452" s="17"/>
      <c r="FH452" s="17"/>
      <c r="FI452" s="17"/>
      <c r="FJ452" s="17"/>
      <c r="FK452" s="17"/>
      <c r="FL452" s="17"/>
      <c r="FM452" s="17"/>
      <c r="FN452" s="17"/>
      <c r="FO452" s="17"/>
      <c r="FP452" s="17"/>
      <c r="FQ452" s="17"/>
      <c r="FR452" s="17"/>
      <c r="FS452" s="17"/>
      <c r="FT452" s="17"/>
      <c r="FU452" s="17"/>
    </row>
    <row r="453" spans="1:177" ht="15" x14ac:dyDescent="0.2">
      <c r="A453" s="753" t="s">
        <v>604</v>
      </c>
      <c r="B453" s="753"/>
      <c r="C453" s="753"/>
      <c r="D453" s="753"/>
      <c r="E453" s="753"/>
      <c r="F453" s="753"/>
      <c r="G453" s="753"/>
      <c r="H453" s="753"/>
      <c r="I453" s="753"/>
      <c r="J453" s="753"/>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c r="CA453" s="17"/>
      <c r="CB453" s="17"/>
      <c r="CC453" s="17"/>
      <c r="CD453" s="17"/>
      <c r="CE453" s="17"/>
      <c r="CF453" s="17"/>
      <c r="CG453" s="17"/>
      <c r="CH453" s="17"/>
      <c r="CI453" s="17"/>
      <c r="CJ453" s="17"/>
      <c r="CK453" s="17"/>
      <c r="CL453" s="17"/>
      <c r="CM453" s="17"/>
      <c r="CN453" s="17"/>
      <c r="CO453" s="17"/>
      <c r="CP453" s="17"/>
      <c r="CQ453" s="17"/>
      <c r="CR453" s="17"/>
      <c r="CS453" s="17"/>
      <c r="CT453" s="17"/>
      <c r="CU453" s="17"/>
      <c r="CV453" s="17"/>
      <c r="CW453" s="17"/>
      <c r="CX453" s="17"/>
      <c r="CY453" s="17"/>
      <c r="CZ453" s="17"/>
      <c r="DA453" s="17"/>
      <c r="DB453" s="17"/>
      <c r="DC453" s="17"/>
      <c r="DD453" s="17"/>
      <c r="DE453" s="17"/>
      <c r="DF453" s="17"/>
      <c r="DG453" s="17"/>
      <c r="DH453" s="17"/>
      <c r="DI453" s="17"/>
      <c r="DJ453" s="17"/>
      <c r="DK453" s="17"/>
      <c r="DL453" s="17"/>
      <c r="DM453" s="17"/>
      <c r="DN453" s="17"/>
      <c r="DO453" s="17"/>
      <c r="DP453" s="17"/>
      <c r="DQ453" s="17"/>
      <c r="DR453" s="17"/>
      <c r="DS453" s="17"/>
      <c r="DT453" s="17"/>
      <c r="DU453" s="17"/>
      <c r="DV453" s="17"/>
      <c r="DW453" s="17"/>
      <c r="DX453" s="17"/>
      <c r="DY453" s="17"/>
      <c r="DZ453" s="17"/>
      <c r="EA453" s="17"/>
      <c r="EB453" s="17"/>
      <c r="EC453" s="17"/>
      <c r="ED453" s="17"/>
      <c r="EE453" s="17"/>
      <c r="EF453" s="17"/>
      <c r="EG453" s="17"/>
      <c r="EH453" s="17"/>
      <c r="EI453" s="17"/>
      <c r="EJ453" s="17"/>
      <c r="EK453" s="17"/>
      <c r="EL453" s="17"/>
      <c r="EM453" s="17"/>
      <c r="EN453" s="17"/>
      <c r="EO453" s="17"/>
      <c r="EP453" s="17"/>
      <c r="EQ453" s="17"/>
      <c r="ER453" s="17"/>
      <c r="ES453" s="17"/>
      <c r="ET453" s="17"/>
      <c r="EU453" s="17"/>
      <c r="EV453" s="17"/>
      <c r="EW453" s="17"/>
      <c r="EX453" s="17"/>
      <c r="EY453" s="17"/>
      <c r="EZ453" s="17"/>
      <c r="FA453" s="17"/>
      <c r="FB453" s="17"/>
      <c r="FC453" s="17"/>
      <c r="FD453" s="17"/>
      <c r="FE453" s="17"/>
      <c r="FF453" s="17"/>
      <c r="FG453" s="17"/>
      <c r="FH453" s="17"/>
      <c r="FI453" s="17"/>
      <c r="FJ453" s="17"/>
      <c r="FK453" s="17"/>
      <c r="FL453" s="17"/>
      <c r="FM453" s="17"/>
      <c r="FN453" s="17"/>
      <c r="FO453" s="17"/>
      <c r="FP453" s="17"/>
      <c r="FQ453" s="17"/>
      <c r="FR453" s="17"/>
      <c r="FS453" s="17"/>
      <c r="FT453" s="17"/>
      <c r="FU453" s="17"/>
    </row>
    <row r="454" spans="1:177" ht="15" hidden="1" x14ac:dyDescent="0.2">
      <c r="A454" s="573"/>
      <c r="B454" s="867"/>
      <c r="C454" s="867"/>
      <c r="D454" s="867"/>
      <c r="E454" s="867"/>
      <c r="F454" s="867"/>
      <c r="G454" s="867"/>
      <c r="H454" s="867"/>
      <c r="I454" s="867"/>
      <c r="J454" s="86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c r="CA454" s="17"/>
      <c r="CB454" s="17"/>
      <c r="CC454" s="17"/>
      <c r="CD454" s="17"/>
      <c r="CE454" s="17"/>
      <c r="CF454" s="17"/>
      <c r="CG454" s="17"/>
      <c r="CH454" s="17"/>
      <c r="CI454" s="17"/>
      <c r="CJ454" s="17"/>
      <c r="CK454" s="17"/>
      <c r="CL454" s="17"/>
      <c r="CM454" s="17"/>
      <c r="CN454" s="17"/>
      <c r="CO454" s="17"/>
      <c r="CP454" s="17"/>
      <c r="CQ454" s="17"/>
      <c r="CR454" s="17"/>
      <c r="CS454" s="17"/>
      <c r="CT454" s="17"/>
      <c r="CU454" s="17"/>
      <c r="CV454" s="17"/>
      <c r="CW454" s="17"/>
      <c r="CX454" s="17"/>
      <c r="CY454" s="17"/>
      <c r="CZ454" s="17"/>
      <c r="DA454" s="17"/>
      <c r="DB454" s="17"/>
      <c r="DC454" s="17"/>
      <c r="DD454" s="17"/>
      <c r="DE454" s="17"/>
      <c r="DF454" s="17"/>
      <c r="DG454" s="17"/>
      <c r="DH454" s="17"/>
      <c r="DI454" s="17"/>
      <c r="DJ454" s="17"/>
      <c r="DK454" s="17"/>
      <c r="DL454" s="17"/>
      <c r="DM454" s="17"/>
      <c r="DN454" s="17"/>
      <c r="DO454" s="17"/>
      <c r="DP454" s="17"/>
      <c r="DQ454" s="17"/>
      <c r="DR454" s="17"/>
      <c r="DS454" s="17"/>
      <c r="DT454" s="17"/>
      <c r="DU454" s="17"/>
      <c r="DV454" s="17"/>
      <c r="DW454" s="17"/>
      <c r="DX454" s="17"/>
      <c r="DY454" s="17"/>
      <c r="DZ454" s="17"/>
      <c r="EA454" s="17"/>
      <c r="EB454" s="17"/>
      <c r="EC454" s="17"/>
      <c r="ED454" s="17"/>
      <c r="EE454" s="17"/>
      <c r="EF454" s="17"/>
      <c r="EG454" s="17"/>
      <c r="EH454" s="17"/>
      <c r="EI454" s="17"/>
      <c r="EJ454" s="17"/>
      <c r="EK454" s="17"/>
      <c r="EL454" s="17"/>
      <c r="EM454" s="17"/>
      <c r="EN454" s="17"/>
      <c r="EO454" s="17"/>
      <c r="EP454" s="17"/>
      <c r="EQ454" s="17"/>
      <c r="ER454" s="17"/>
      <c r="ES454" s="17"/>
      <c r="ET454" s="17"/>
      <c r="EU454" s="17"/>
      <c r="EV454" s="17"/>
      <c r="EW454" s="17"/>
      <c r="EX454" s="17"/>
      <c r="EY454" s="17"/>
      <c r="EZ454" s="17"/>
      <c r="FA454" s="17"/>
      <c r="FB454" s="17"/>
      <c r="FC454" s="17"/>
      <c r="FD454" s="17"/>
      <c r="FE454" s="17"/>
      <c r="FF454" s="17"/>
      <c r="FG454" s="17"/>
      <c r="FH454" s="17"/>
      <c r="FI454" s="17"/>
      <c r="FJ454" s="17"/>
      <c r="FK454" s="17"/>
      <c r="FL454" s="17"/>
      <c r="FM454" s="17"/>
      <c r="FN454" s="17"/>
      <c r="FO454" s="17"/>
      <c r="FP454" s="17"/>
      <c r="FQ454" s="17"/>
      <c r="FR454" s="17"/>
      <c r="FS454" s="17"/>
      <c r="FT454" s="17"/>
      <c r="FU454" s="17"/>
    </row>
    <row r="455" spans="1:177" ht="15" hidden="1" x14ac:dyDescent="0.2">
      <c r="A455" s="573"/>
      <c r="B455" s="867"/>
      <c r="C455" s="867"/>
      <c r="D455" s="867"/>
      <c r="E455" s="867"/>
      <c r="F455" s="867"/>
      <c r="G455" s="867"/>
      <c r="H455" s="867"/>
      <c r="I455" s="867"/>
      <c r="J455" s="86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c r="CA455" s="17"/>
      <c r="CB455" s="17"/>
      <c r="CC455" s="17"/>
      <c r="CD455" s="17"/>
      <c r="CE455" s="17"/>
      <c r="CF455" s="17"/>
      <c r="CG455" s="17"/>
      <c r="CH455" s="17"/>
      <c r="CI455" s="17"/>
      <c r="CJ455" s="17"/>
      <c r="CK455" s="17"/>
      <c r="CL455" s="17"/>
      <c r="CM455" s="17"/>
      <c r="CN455" s="17"/>
      <c r="CO455" s="17"/>
      <c r="CP455" s="17"/>
      <c r="CQ455" s="17"/>
      <c r="CR455" s="17"/>
      <c r="CS455" s="17"/>
      <c r="CT455" s="17"/>
      <c r="CU455" s="17"/>
      <c r="CV455" s="17"/>
      <c r="CW455" s="17"/>
      <c r="CX455" s="17"/>
      <c r="CY455" s="17"/>
      <c r="CZ455" s="17"/>
      <c r="DA455" s="17"/>
      <c r="DB455" s="17"/>
      <c r="DC455" s="17"/>
      <c r="DD455" s="17"/>
      <c r="DE455" s="17"/>
      <c r="DF455" s="17"/>
      <c r="DG455" s="17"/>
      <c r="DH455" s="17"/>
      <c r="DI455" s="17"/>
      <c r="DJ455" s="17"/>
      <c r="DK455" s="17"/>
      <c r="DL455" s="17"/>
      <c r="DM455" s="17"/>
      <c r="DN455" s="17"/>
      <c r="DO455" s="17"/>
      <c r="DP455" s="17"/>
      <c r="DQ455" s="17"/>
      <c r="DR455" s="17"/>
      <c r="DS455" s="17"/>
      <c r="DT455" s="17"/>
      <c r="DU455" s="17"/>
      <c r="DV455" s="17"/>
      <c r="DW455" s="17"/>
      <c r="DX455" s="17"/>
      <c r="DY455" s="17"/>
      <c r="DZ455" s="17"/>
      <c r="EA455" s="17"/>
      <c r="EB455" s="17"/>
      <c r="EC455" s="17"/>
      <c r="ED455" s="17"/>
      <c r="EE455" s="17"/>
      <c r="EF455" s="17"/>
      <c r="EG455" s="17"/>
      <c r="EH455" s="17"/>
      <c r="EI455" s="17"/>
      <c r="EJ455" s="17"/>
      <c r="EK455" s="17"/>
      <c r="EL455" s="17"/>
      <c r="EM455" s="17"/>
      <c r="EN455" s="17"/>
      <c r="EO455" s="17"/>
      <c r="EP455" s="17"/>
      <c r="EQ455" s="17"/>
      <c r="ER455" s="17"/>
      <c r="ES455" s="17"/>
      <c r="ET455" s="17"/>
      <c r="EU455" s="17"/>
      <c r="EV455" s="17"/>
      <c r="EW455" s="17"/>
      <c r="EX455" s="17"/>
      <c r="EY455" s="17"/>
      <c r="EZ455" s="17"/>
      <c r="FA455" s="17"/>
      <c r="FB455" s="17"/>
      <c r="FC455" s="17"/>
      <c r="FD455" s="17"/>
      <c r="FE455" s="17"/>
      <c r="FF455" s="17"/>
      <c r="FG455" s="17"/>
      <c r="FH455" s="17"/>
      <c r="FI455" s="17"/>
      <c r="FJ455" s="17"/>
      <c r="FK455" s="17"/>
      <c r="FL455" s="17"/>
      <c r="FM455" s="17"/>
      <c r="FN455" s="17"/>
      <c r="FO455" s="17"/>
      <c r="FP455" s="17"/>
      <c r="FQ455" s="17"/>
      <c r="FR455" s="17"/>
      <c r="FS455" s="17"/>
      <c r="FT455" s="17"/>
      <c r="FU455" s="17"/>
    </row>
    <row r="456" spans="1:177" ht="15" hidden="1" x14ac:dyDescent="0.2">
      <c r="A456" s="573"/>
      <c r="B456" s="867"/>
      <c r="C456" s="867"/>
      <c r="D456" s="867"/>
      <c r="E456" s="867"/>
      <c r="F456" s="867"/>
      <c r="G456" s="867"/>
      <c r="H456" s="867"/>
      <c r="I456" s="867"/>
      <c r="J456" s="86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c r="CC456" s="17"/>
      <c r="CD456" s="17"/>
      <c r="CE456" s="17"/>
      <c r="CF456" s="17"/>
      <c r="CG456" s="17"/>
      <c r="CH456" s="17"/>
      <c r="CI456" s="17"/>
      <c r="CJ456" s="17"/>
      <c r="CK456" s="17"/>
      <c r="CL456" s="17"/>
      <c r="CM456" s="17"/>
      <c r="CN456" s="17"/>
      <c r="CO456" s="17"/>
      <c r="CP456" s="17"/>
      <c r="CQ456" s="17"/>
      <c r="CR456" s="17"/>
      <c r="CS456" s="17"/>
      <c r="CT456" s="17"/>
      <c r="CU456" s="17"/>
      <c r="CV456" s="17"/>
      <c r="CW456" s="17"/>
      <c r="CX456" s="17"/>
      <c r="CY456" s="17"/>
      <c r="CZ456" s="17"/>
      <c r="DA456" s="17"/>
      <c r="DB456" s="17"/>
      <c r="DC456" s="17"/>
      <c r="DD456" s="17"/>
      <c r="DE456" s="17"/>
      <c r="DF456" s="17"/>
      <c r="DG456" s="17"/>
      <c r="DH456" s="17"/>
      <c r="DI456" s="17"/>
      <c r="DJ456" s="17"/>
      <c r="DK456" s="17"/>
      <c r="DL456" s="17"/>
      <c r="DM456" s="17"/>
      <c r="DN456" s="17"/>
      <c r="DO456" s="17"/>
      <c r="DP456" s="17"/>
      <c r="DQ456" s="17"/>
      <c r="DR456" s="17"/>
      <c r="DS456" s="17"/>
      <c r="DT456" s="17"/>
      <c r="DU456" s="17"/>
      <c r="DV456" s="17"/>
      <c r="DW456" s="17"/>
      <c r="DX456" s="17"/>
      <c r="DY456" s="17"/>
      <c r="DZ456" s="17"/>
      <c r="EA456" s="17"/>
      <c r="EB456" s="17"/>
      <c r="EC456" s="17"/>
      <c r="ED456" s="17"/>
      <c r="EE456" s="17"/>
      <c r="EF456" s="17"/>
      <c r="EG456" s="17"/>
      <c r="EH456" s="17"/>
      <c r="EI456" s="17"/>
      <c r="EJ456" s="17"/>
      <c r="EK456" s="17"/>
      <c r="EL456" s="17"/>
      <c r="EM456" s="17"/>
      <c r="EN456" s="17"/>
      <c r="EO456" s="17"/>
      <c r="EP456" s="17"/>
      <c r="EQ456" s="17"/>
      <c r="ER456" s="17"/>
      <c r="ES456" s="17"/>
      <c r="ET456" s="17"/>
      <c r="EU456" s="17"/>
      <c r="EV456" s="17"/>
      <c r="EW456" s="17"/>
      <c r="EX456" s="17"/>
      <c r="EY456" s="17"/>
      <c r="EZ456" s="17"/>
      <c r="FA456" s="17"/>
      <c r="FB456" s="17"/>
      <c r="FC456" s="17"/>
      <c r="FD456" s="17"/>
      <c r="FE456" s="17"/>
      <c r="FF456" s="17"/>
      <c r="FG456" s="17"/>
      <c r="FH456" s="17"/>
      <c r="FI456" s="17"/>
      <c r="FJ456" s="17"/>
      <c r="FK456" s="17"/>
      <c r="FL456" s="17"/>
      <c r="FM456" s="17"/>
      <c r="FN456" s="17"/>
      <c r="FO456" s="17"/>
      <c r="FP456" s="17"/>
      <c r="FQ456" s="17"/>
      <c r="FR456" s="17"/>
      <c r="FS456" s="17"/>
      <c r="FT456" s="17"/>
      <c r="FU456" s="17"/>
    </row>
    <row r="457" spans="1:177" ht="15" hidden="1" x14ac:dyDescent="0.2">
      <c r="A457" s="573"/>
      <c r="B457" s="867"/>
      <c r="C457" s="867"/>
      <c r="D457" s="867"/>
      <c r="E457" s="867"/>
      <c r="F457" s="867"/>
      <c r="G457" s="867"/>
      <c r="H457" s="867"/>
      <c r="I457" s="867"/>
      <c r="J457" s="86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c r="CA457" s="17"/>
      <c r="CB457" s="17"/>
      <c r="CC457" s="17"/>
      <c r="CD457" s="17"/>
      <c r="CE457" s="17"/>
      <c r="CF457" s="17"/>
      <c r="CG457" s="17"/>
      <c r="CH457" s="17"/>
      <c r="CI457" s="17"/>
      <c r="CJ457" s="17"/>
      <c r="CK457" s="17"/>
      <c r="CL457" s="17"/>
      <c r="CM457" s="17"/>
      <c r="CN457" s="17"/>
      <c r="CO457" s="17"/>
      <c r="CP457" s="17"/>
      <c r="CQ457" s="17"/>
      <c r="CR457" s="17"/>
      <c r="CS457" s="17"/>
      <c r="CT457" s="17"/>
      <c r="CU457" s="17"/>
      <c r="CV457" s="17"/>
      <c r="CW457" s="17"/>
      <c r="CX457" s="17"/>
      <c r="CY457" s="17"/>
      <c r="CZ457" s="17"/>
      <c r="DA457" s="17"/>
      <c r="DB457" s="17"/>
      <c r="DC457" s="17"/>
      <c r="DD457" s="17"/>
      <c r="DE457" s="17"/>
      <c r="DF457" s="17"/>
      <c r="DG457" s="17"/>
      <c r="DH457" s="17"/>
      <c r="DI457" s="17"/>
      <c r="DJ457" s="17"/>
      <c r="DK457" s="17"/>
      <c r="DL457" s="17"/>
      <c r="DM457" s="17"/>
      <c r="DN457" s="17"/>
      <c r="DO457" s="17"/>
      <c r="DP457" s="17"/>
      <c r="DQ457" s="17"/>
      <c r="DR457" s="17"/>
      <c r="DS457" s="17"/>
      <c r="DT457" s="17"/>
      <c r="DU457" s="17"/>
      <c r="DV457" s="17"/>
      <c r="DW457" s="17"/>
      <c r="DX457" s="17"/>
      <c r="DY457" s="17"/>
      <c r="DZ457" s="17"/>
      <c r="EA457" s="17"/>
      <c r="EB457" s="17"/>
      <c r="EC457" s="17"/>
      <c r="ED457" s="17"/>
      <c r="EE457" s="17"/>
      <c r="EF457" s="17"/>
      <c r="EG457" s="17"/>
      <c r="EH457" s="17"/>
      <c r="EI457" s="17"/>
      <c r="EJ457" s="17"/>
      <c r="EK457" s="17"/>
      <c r="EL457" s="17"/>
      <c r="EM457" s="17"/>
      <c r="EN457" s="17"/>
      <c r="EO457" s="17"/>
      <c r="EP457" s="17"/>
      <c r="EQ457" s="17"/>
      <c r="ER457" s="17"/>
      <c r="ES457" s="17"/>
      <c r="ET457" s="17"/>
      <c r="EU457" s="17"/>
      <c r="EV457" s="17"/>
      <c r="EW457" s="17"/>
      <c r="EX457" s="17"/>
      <c r="EY457" s="17"/>
      <c r="EZ457" s="17"/>
      <c r="FA457" s="17"/>
      <c r="FB457" s="17"/>
      <c r="FC457" s="17"/>
      <c r="FD457" s="17"/>
      <c r="FE457" s="17"/>
      <c r="FF457" s="17"/>
      <c r="FG457" s="17"/>
      <c r="FH457" s="17"/>
      <c r="FI457" s="17"/>
      <c r="FJ457" s="17"/>
      <c r="FK457" s="17"/>
      <c r="FL457" s="17"/>
      <c r="FM457" s="17"/>
      <c r="FN457" s="17"/>
      <c r="FO457" s="17"/>
      <c r="FP457" s="17"/>
      <c r="FQ457" s="17"/>
      <c r="FR457" s="17"/>
      <c r="FS457" s="17"/>
      <c r="FT457" s="17"/>
      <c r="FU457" s="17"/>
    </row>
    <row r="458" spans="1:177" ht="15" hidden="1" x14ac:dyDescent="0.2">
      <c r="A458" s="573"/>
      <c r="B458" s="867"/>
      <c r="C458" s="867"/>
      <c r="D458" s="867"/>
      <c r="E458" s="867"/>
      <c r="F458" s="867"/>
      <c r="G458" s="867"/>
      <c r="H458" s="867"/>
      <c r="I458" s="867"/>
      <c r="J458" s="86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c r="CA458" s="17"/>
      <c r="CB458" s="17"/>
      <c r="CC458" s="17"/>
      <c r="CD458" s="17"/>
      <c r="CE458" s="17"/>
      <c r="CF458" s="17"/>
      <c r="CG458" s="17"/>
      <c r="CH458" s="17"/>
      <c r="CI458" s="17"/>
      <c r="CJ458" s="17"/>
      <c r="CK458" s="17"/>
      <c r="CL458" s="17"/>
      <c r="CM458" s="17"/>
      <c r="CN458" s="17"/>
      <c r="CO458" s="17"/>
      <c r="CP458" s="17"/>
      <c r="CQ458" s="17"/>
      <c r="CR458" s="17"/>
      <c r="CS458" s="17"/>
      <c r="CT458" s="17"/>
      <c r="CU458" s="17"/>
      <c r="CV458" s="17"/>
      <c r="CW458" s="17"/>
      <c r="CX458" s="17"/>
      <c r="CY458" s="17"/>
      <c r="CZ458" s="17"/>
      <c r="DA458" s="17"/>
      <c r="DB458" s="17"/>
      <c r="DC458" s="17"/>
      <c r="DD458" s="17"/>
      <c r="DE458" s="17"/>
      <c r="DF458" s="17"/>
      <c r="DG458" s="17"/>
      <c r="DH458" s="17"/>
      <c r="DI458" s="17"/>
      <c r="DJ458" s="17"/>
      <c r="DK458" s="17"/>
      <c r="DL458" s="17"/>
      <c r="DM458" s="17"/>
      <c r="DN458" s="17"/>
      <c r="DO458" s="17"/>
      <c r="DP458" s="17"/>
      <c r="DQ458" s="17"/>
      <c r="DR458" s="17"/>
      <c r="DS458" s="17"/>
      <c r="DT458" s="17"/>
      <c r="DU458" s="17"/>
      <c r="DV458" s="17"/>
      <c r="DW458" s="17"/>
      <c r="DX458" s="17"/>
      <c r="DY458" s="17"/>
      <c r="DZ458" s="17"/>
      <c r="EA458" s="17"/>
      <c r="EB458" s="17"/>
      <c r="EC458" s="17"/>
      <c r="ED458" s="17"/>
      <c r="EE458" s="17"/>
      <c r="EF458" s="17"/>
      <c r="EG458" s="17"/>
      <c r="EH458" s="17"/>
      <c r="EI458" s="17"/>
      <c r="EJ458" s="17"/>
      <c r="EK458" s="17"/>
      <c r="EL458" s="17"/>
      <c r="EM458" s="17"/>
      <c r="EN458" s="17"/>
      <c r="EO458" s="17"/>
      <c r="EP458" s="17"/>
      <c r="EQ458" s="17"/>
      <c r="ER458" s="17"/>
      <c r="ES458" s="17"/>
      <c r="ET458" s="17"/>
      <c r="EU458" s="17"/>
      <c r="EV458" s="17"/>
      <c r="EW458" s="17"/>
      <c r="EX458" s="17"/>
      <c r="EY458" s="17"/>
      <c r="EZ458" s="17"/>
      <c r="FA458" s="17"/>
      <c r="FB458" s="17"/>
      <c r="FC458" s="17"/>
      <c r="FD458" s="17"/>
      <c r="FE458" s="17"/>
      <c r="FF458" s="17"/>
      <c r="FG458" s="17"/>
      <c r="FH458" s="17"/>
      <c r="FI458" s="17"/>
      <c r="FJ458" s="17"/>
      <c r="FK458" s="17"/>
      <c r="FL458" s="17"/>
      <c r="FM458" s="17"/>
      <c r="FN458" s="17"/>
      <c r="FO458" s="17"/>
      <c r="FP458" s="17"/>
      <c r="FQ458" s="17"/>
      <c r="FR458" s="17"/>
      <c r="FS458" s="17"/>
      <c r="FT458" s="17"/>
      <c r="FU458" s="17"/>
    </row>
    <row r="459" spans="1:177" ht="15" hidden="1" x14ac:dyDescent="0.2">
      <c r="A459" s="573"/>
      <c r="B459" s="867"/>
      <c r="C459" s="867"/>
      <c r="D459" s="867"/>
      <c r="E459" s="867"/>
      <c r="F459" s="867"/>
      <c r="G459" s="867"/>
      <c r="H459" s="867"/>
      <c r="I459" s="867"/>
      <c r="J459" s="86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c r="CC459" s="17"/>
      <c r="CD459" s="17"/>
      <c r="CE459" s="17"/>
      <c r="CF459" s="17"/>
      <c r="CG459" s="17"/>
      <c r="CH459" s="17"/>
      <c r="CI459" s="17"/>
      <c r="CJ459" s="17"/>
      <c r="CK459" s="17"/>
      <c r="CL459" s="17"/>
      <c r="CM459" s="17"/>
      <c r="CN459" s="17"/>
      <c r="CO459" s="17"/>
      <c r="CP459" s="17"/>
      <c r="CQ459" s="17"/>
      <c r="CR459" s="17"/>
      <c r="CS459" s="17"/>
      <c r="CT459" s="17"/>
      <c r="CU459" s="17"/>
      <c r="CV459" s="17"/>
      <c r="CW459" s="17"/>
      <c r="CX459" s="17"/>
      <c r="CY459" s="17"/>
      <c r="CZ459" s="17"/>
      <c r="DA459" s="17"/>
      <c r="DB459" s="17"/>
      <c r="DC459" s="17"/>
      <c r="DD459" s="17"/>
      <c r="DE459" s="17"/>
      <c r="DF459" s="17"/>
      <c r="DG459" s="17"/>
      <c r="DH459" s="17"/>
      <c r="DI459" s="17"/>
      <c r="DJ459" s="17"/>
      <c r="DK459" s="17"/>
      <c r="DL459" s="17"/>
      <c r="DM459" s="17"/>
      <c r="DN459" s="17"/>
      <c r="DO459" s="17"/>
      <c r="DP459" s="17"/>
      <c r="DQ459" s="17"/>
      <c r="DR459" s="17"/>
      <c r="DS459" s="17"/>
      <c r="DT459" s="17"/>
      <c r="DU459" s="17"/>
      <c r="DV459" s="17"/>
      <c r="DW459" s="17"/>
      <c r="DX459" s="17"/>
      <c r="DY459" s="17"/>
      <c r="DZ459" s="17"/>
      <c r="EA459" s="17"/>
      <c r="EB459" s="17"/>
      <c r="EC459" s="17"/>
      <c r="ED459" s="17"/>
      <c r="EE459" s="17"/>
      <c r="EF459" s="17"/>
      <c r="EG459" s="17"/>
      <c r="EH459" s="17"/>
      <c r="EI459" s="17"/>
      <c r="EJ459" s="17"/>
      <c r="EK459" s="17"/>
      <c r="EL459" s="17"/>
      <c r="EM459" s="17"/>
      <c r="EN459" s="17"/>
      <c r="EO459" s="17"/>
      <c r="EP459" s="17"/>
      <c r="EQ459" s="17"/>
      <c r="ER459" s="17"/>
      <c r="ES459" s="17"/>
      <c r="ET459" s="17"/>
      <c r="EU459" s="17"/>
      <c r="EV459" s="17"/>
      <c r="EW459" s="17"/>
      <c r="EX459" s="17"/>
      <c r="EY459" s="17"/>
      <c r="EZ459" s="17"/>
      <c r="FA459" s="17"/>
      <c r="FB459" s="17"/>
      <c r="FC459" s="17"/>
      <c r="FD459" s="17"/>
      <c r="FE459" s="17"/>
      <c r="FF459" s="17"/>
      <c r="FG459" s="17"/>
      <c r="FH459" s="17"/>
      <c r="FI459" s="17"/>
      <c r="FJ459" s="17"/>
      <c r="FK459" s="17"/>
      <c r="FL459" s="17"/>
      <c r="FM459" s="17"/>
      <c r="FN459" s="17"/>
      <c r="FO459" s="17"/>
      <c r="FP459" s="17"/>
      <c r="FQ459" s="17"/>
      <c r="FR459" s="17"/>
      <c r="FS459" s="17"/>
      <c r="FT459" s="17"/>
      <c r="FU459" s="17"/>
    </row>
    <row r="460" spans="1:177" ht="15" hidden="1" x14ac:dyDescent="0.2">
      <c r="A460" s="573"/>
      <c r="B460" s="867"/>
      <c r="C460" s="867"/>
      <c r="D460" s="867"/>
      <c r="E460" s="867"/>
      <c r="F460" s="867"/>
      <c r="G460" s="867"/>
      <c r="H460" s="867"/>
      <c r="I460" s="867"/>
      <c r="J460" s="86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17"/>
      <c r="BZ460" s="17"/>
      <c r="CA460" s="17"/>
      <c r="CB460" s="17"/>
      <c r="CC460" s="17"/>
      <c r="CD460" s="17"/>
      <c r="CE460" s="17"/>
      <c r="CF460" s="17"/>
      <c r="CG460" s="17"/>
      <c r="CH460" s="17"/>
      <c r="CI460" s="17"/>
      <c r="CJ460" s="17"/>
      <c r="CK460" s="17"/>
      <c r="CL460" s="17"/>
      <c r="CM460" s="17"/>
      <c r="CN460" s="17"/>
      <c r="CO460" s="17"/>
      <c r="CP460" s="17"/>
      <c r="CQ460" s="17"/>
      <c r="CR460" s="17"/>
      <c r="CS460" s="17"/>
      <c r="CT460" s="17"/>
      <c r="CU460" s="17"/>
      <c r="CV460" s="17"/>
      <c r="CW460" s="17"/>
      <c r="CX460" s="17"/>
      <c r="CY460" s="17"/>
      <c r="CZ460" s="17"/>
      <c r="DA460" s="17"/>
      <c r="DB460" s="17"/>
      <c r="DC460" s="17"/>
      <c r="DD460" s="17"/>
      <c r="DE460" s="17"/>
      <c r="DF460" s="17"/>
      <c r="DG460" s="17"/>
      <c r="DH460" s="17"/>
      <c r="DI460" s="17"/>
      <c r="DJ460" s="17"/>
      <c r="DK460" s="17"/>
      <c r="DL460" s="17"/>
      <c r="DM460" s="17"/>
      <c r="DN460" s="17"/>
      <c r="DO460" s="17"/>
      <c r="DP460" s="17"/>
      <c r="DQ460" s="17"/>
      <c r="DR460" s="17"/>
      <c r="DS460" s="17"/>
      <c r="DT460" s="17"/>
      <c r="DU460" s="17"/>
      <c r="DV460" s="17"/>
      <c r="DW460" s="17"/>
      <c r="DX460" s="17"/>
      <c r="DY460" s="17"/>
      <c r="DZ460" s="17"/>
      <c r="EA460" s="17"/>
      <c r="EB460" s="17"/>
      <c r="EC460" s="17"/>
      <c r="ED460" s="17"/>
      <c r="EE460" s="17"/>
      <c r="EF460" s="17"/>
      <c r="EG460" s="17"/>
      <c r="EH460" s="17"/>
      <c r="EI460" s="17"/>
      <c r="EJ460" s="17"/>
      <c r="EK460" s="17"/>
      <c r="EL460" s="17"/>
      <c r="EM460" s="17"/>
      <c r="EN460" s="17"/>
      <c r="EO460" s="17"/>
      <c r="EP460" s="17"/>
      <c r="EQ460" s="17"/>
      <c r="ER460" s="17"/>
      <c r="ES460" s="17"/>
      <c r="ET460" s="17"/>
      <c r="EU460" s="17"/>
      <c r="EV460" s="17"/>
      <c r="EW460" s="17"/>
      <c r="EX460" s="17"/>
      <c r="EY460" s="17"/>
      <c r="EZ460" s="17"/>
      <c r="FA460" s="17"/>
      <c r="FB460" s="17"/>
      <c r="FC460" s="17"/>
      <c r="FD460" s="17"/>
      <c r="FE460" s="17"/>
      <c r="FF460" s="17"/>
      <c r="FG460" s="17"/>
      <c r="FH460" s="17"/>
      <c r="FI460" s="17"/>
      <c r="FJ460" s="17"/>
      <c r="FK460" s="17"/>
      <c r="FL460" s="17"/>
      <c r="FM460" s="17"/>
      <c r="FN460" s="17"/>
      <c r="FO460" s="17"/>
      <c r="FP460" s="17"/>
      <c r="FQ460" s="17"/>
      <c r="FR460" s="17"/>
      <c r="FS460" s="17"/>
      <c r="FT460" s="17"/>
      <c r="FU460" s="17"/>
    </row>
    <row r="461" spans="1:177" ht="15" hidden="1" x14ac:dyDescent="0.2">
      <c r="A461" s="573"/>
      <c r="B461" s="867"/>
      <c r="C461" s="867"/>
      <c r="D461" s="867"/>
      <c r="E461" s="867"/>
      <c r="F461" s="867"/>
      <c r="G461" s="867"/>
      <c r="H461" s="867"/>
      <c r="I461" s="867"/>
      <c r="J461" s="86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c r="CA461" s="17"/>
      <c r="CB461" s="17"/>
      <c r="CC461" s="17"/>
      <c r="CD461" s="17"/>
      <c r="CE461" s="17"/>
      <c r="CF461" s="17"/>
      <c r="CG461" s="17"/>
      <c r="CH461" s="17"/>
      <c r="CI461" s="17"/>
      <c r="CJ461" s="17"/>
      <c r="CK461" s="17"/>
      <c r="CL461" s="17"/>
      <c r="CM461" s="17"/>
      <c r="CN461" s="17"/>
      <c r="CO461" s="17"/>
      <c r="CP461" s="17"/>
      <c r="CQ461" s="17"/>
      <c r="CR461" s="17"/>
      <c r="CS461" s="17"/>
      <c r="CT461" s="17"/>
      <c r="CU461" s="17"/>
      <c r="CV461" s="17"/>
      <c r="CW461" s="17"/>
      <c r="CX461" s="17"/>
      <c r="CY461" s="17"/>
      <c r="CZ461" s="17"/>
      <c r="DA461" s="17"/>
      <c r="DB461" s="17"/>
      <c r="DC461" s="17"/>
      <c r="DD461" s="17"/>
      <c r="DE461" s="17"/>
      <c r="DF461" s="17"/>
      <c r="DG461" s="17"/>
      <c r="DH461" s="17"/>
      <c r="DI461" s="17"/>
      <c r="DJ461" s="17"/>
      <c r="DK461" s="17"/>
      <c r="DL461" s="17"/>
      <c r="DM461" s="17"/>
      <c r="DN461" s="17"/>
      <c r="DO461" s="17"/>
      <c r="DP461" s="17"/>
      <c r="DQ461" s="17"/>
      <c r="DR461" s="17"/>
      <c r="DS461" s="17"/>
      <c r="DT461" s="17"/>
      <c r="DU461" s="17"/>
      <c r="DV461" s="17"/>
      <c r="DW461" s="17"/>
      <c r="DX461" s="17"/>
      <c r="DY461" s="17"/>
      <c r="DZ461" s="17"/>
      <c r="EA461" s="17"/>
      <c r="EB461" s="17"/>
      <c r="EC461" s="17"/>
      <c r="ED461" s="17"/>
      <c r="EE461" s="17"/>
      <c r="EF461" s="17"/>
      <c r="EG461" s="17"/>
      <c r="EH461" s="17"/>
      <c r="EI461" s="17"/>
      <c r="EJ461" s="17"/>
      <c r="EK461" s="17"/>
      <c r="EL461" s="17"/>
      <c r="EM461" s="17"/>
      <c r="EN461" s="17"/>
      <c r="EO461" s="17"/>
      <c r="EP461" s="17"/>
      <c r="EQ461" s="17"/>
      <c r="ER461" s="17"/>
      <c r="ES461" s="17"/>
      <c r="ET461" s="17"/>
      <c r="EU461" s="17"/>
      <c r="EV461" s="17"/>
      <c r="EW461" s="17"/>
      <c r="EX461" s="17"/>
      <c r="EY461" s="17"/>
      <c r="EZ461" s="17"/>
      <c r="FA461" s="17"/>
      <c r="FB461" s="17"/>
      <c r="FC461" s="17"/>
      <c r="FD461" s="17"/>
      <c r="FE461" s="17"/>
      <c r="FF461" s="17"/>
      <c r="FG461" s="17"/>
      <c r="FH461" s="17"/>
      <c r="FI461" s="17"/>
      <c r="FJ461" s="17"/>
      <c r="FK461" s="17"/>
      <c r="FL461" s="17"/>
      <c r="FM461" s="17"/>
      <c r="FN461" s="17"/>
      <c r="FO461" s="17"/>
      <c r="FP461" s="17"/>
      <c r="FQ461" s="17"/>
      <c r="FR461" s="17"/>
      <c r="FS461" s="17"/>
      <c r="FT461" s="17"/>
      <c r="FU461" s="17"/>
    </row>
    <row r="462" spans="1:177" ht="15" hidden="1" x14ac:dyDescent="0.2">
      <c r="A462" s="867"/>
      <c r="B462" s="867"/>
      <c r="C462" s="867"/>
      <c r="D462" s="867"/>
      <c r="E462" s="867"/>
      <c r="F462" s="867"/>
      <c r="G462" s="867"/>
      <c r="H462" s="867"/>
      <c r="I462" s="867"/>
      <c r="J462" s="86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17"/>
      <c r="BZ462" s="17"/>
      <c r="CA462" s="17"/>
      <c r="CB462" s="17"/>
      <c r="CC462" s="17"/>
      <c r="CD462" s="17"/>
      <c r="CE462" s="17"/>
      <c r="CF462" s="17"/>
      <c r="CG462" s="17"/>
      <c r="CH462" s="17"/>
      <c r="CI462" s="17"/>
      <c r="CJ462" s="17"/>
      <c r="CK462" s="17"/>
      <c r="CL462" s="17"/>
      <c r="CM462" s="17"/>
      <c r="CN462" s="17"/>
      <c r="CO462" s="17"/>
      <c r="CP462" s="17"/>
      <c r="CQ462" s="17"/>
      <c r="CR462" s="17"/>
      <c r="CS462" s="17"/>
      <c r="CT462" s="17"/>
      <c r="CU462" s="17"/>
      <c r="CV462" s="17"/>
      <c r="CW462" s="17"/>
      <c r="CX462" s="17"/>
      <c r="CY462" s="17"/>
      <c r="CZ462" s="17"/>
      <c r="DA462" s="17"/>
      <c r="DB462" s="17"/>
      <c r="DC462" s="17"/>
      <c r="DD462" s="17"/>
      <c r="DE462" s="17"/>
      <c r="DF462" s="17"/>
      <c r="DG462" s="17"/>
      <c r="DH462" s="17"/>
      <c r="DI462" s="17"/>
      <c r="DJ462" s="17"/>
      <c r="DK462" s="17"/>
      <c r="DL462" s="17"/>
      <c r="DM462" s="17"/>
      <c r="DN462" s="17"/>
      <c r="DO462" s="17"/>
      <c r="DP462" s="17"/>
      <c r="DQ462" s="17"/>
      <c r="DR462" s="17"/>
      <c r="DS462" s="17"/>
      <c r="DT462" s="17"/>
      <c r="DU462" s="17"/>
      <c r="DV462" s="17"/>
      <c r="DW462" s="17"/>
      <c r="DX462" s="17"/>
      <c r="DY462" s="17"/>
      <c r="DZ462" s="17"/>
      <c r="EA462" s="17"/>
      <c r="EB462" s="17"/>
      <c r="EC462" s="17"/>
      <c r="ED462" s="17"/>
      <c r="EE462" s="17"/>
      <c r="EF462" s="17"/>
      <c r="EG462" s="17"/>
      <c r="EH462" s="17"/>
      <c r="EI462" s="17"/>
      <c r="EJ462" s="17"/>
      <c r="EK462" s="17"/>
      <c r="EL462" s="17"/>
      <c r="EM462" s="17"/>
      <c r="EN462" s="17"/>
      <c r="EO462" s="17"/>
      <c r="EP462" s="17"/>
      <c r="EQ462" s="17"/>
      <c r="ER462" s="17"/>
      <c r="ES462" s="17"/>
      <c r="ET462" s="17"/>
      <c r="EU462" s="17"/>
      <c r="EV462" s="17"/>
      <c r="EW462" s="17"/>
      <c r="EX462" s="17"/>
      <c r="EY462" s="17"/>
      <c r="EZ462" s="17"/>
      <c r="FA462" s="17"/>
      <c r="FB462" s="17"/>
      <c r="FC462" s="17"/>
      <c r="FD462" s="17"/>
      <c r="FE462" s="17"/>
      <c r="FF462" s="17"/>
      <c r="FG462" s="17"/>
      <c r="FH462" s="17"/>
      <c r="FI462" s="17"/>
      <c r="FJ462" s="17"/>
      <c r="FK462" s="17"/>
      <c r="FL462" s="17"/>
      <c r="FM462" s="17"/>
      <c r="FN462" s="17"/>
      <c r="FO462" s="17"/>
      <c r="FP462" s="17"/>
      <c r="FQ462" s="17"/>
      <c r="FR462" s="17"/>
      <c r="FS462" s="17"/>
      <c r="FT462" s="17"/>
      <c r="FU462" s="17"/>
    </row>
    <row r="463" spans="1:177" ht="15" hidden="1" x14ac:dyDescent="0.2">
      <c r="A463" s="867"/>
      <c r="B463" s="867"/>
      <c r="C463" s="867"/>
      <c r="D463" s="867"/>
      <c r="E463" s="867"/>
      <c r="F463" s="867"/>
      <c r="G463" s="867"/>
      <c r="H463" s="867"/>
      <c r="I463" s="867"/>
      <c r="J463" s="86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17"/>
      <c r="BZ463" s="17"/>
      <c r="CA463" s="17"/>
      <c r="CB463" s="17"/>
      <c r="CC463" s="17"/>
      <c r="CD463" s="17"/>
      <c r="CE463" s="17"/>
      <c r="CF463" s="17"/>
      <c r="CG463" s="17"/>
      <c r="CH463" s="17"/>
      <c r="CI463" s="17"/>
      <c r="CJ463" s="17"/>
      <c r="CK463" s="17"/>
      <c r="CL463" s="17"/>
      <c r="CM463" s="17"/>
      <c r="CN463" s="17"/>
      <c r="CO463" s="17"/>
      <c r="CP463" s="17"/>
      <c r="CQ463" s="17"/>
      <c r="CR463" s="17"/>
      <c r="CS463" s="17"/>
      <c r="CT463" s="17"/>
      <c r="CU463" s="17"/>
      <c r="CV463" s="17"/>
      <c r="CW463" s="17"/>
      <c r="CX463" s="17"/>
      <c r="CY463" s="17"/>
      <c r="CZ463" s="17"/>
      <c r="DA463" s="17"/>
      <c r="DB463" s="17"/>
      <c r="DC463" s="17"/>
      <c r="DD463" s="17"/>
      <c r="DE463" s="17"/>
      <c r="DF463" s="17"/>
      <c r="DG463" s="17"/>
      <c r="DH463" s="17"/>
      <c r="DI463" s="17"/>
      <c r="DJ463" s="17"/>
      <c r="DK463" s="17"/>
      <c r="DL463" s="17"/>
      <c r="DM463" s="17"/>
      <c r="DN463" s="17"/>
      <c r="DO463" s="17"/>
      <c r="DP463" s="17"/>
      <c r="DQ463" s="17"/>
      <c r="DR463" s="17"/>
      <c r="DS463" s="17"/>
      <c r="DT463" s="17"/>
      <c r="DU463" s="17"/>
      <c r="DV463" s="17"/>
      <c r="DW463" s="17"/>
      <c r="DX463" s="17"/>
      <c r="DY463" s="17"/>
      <c r="DZ463" s="17"/>
      <c r="EA463" s="17"/>
      <c r="EB463" s="17"/>
      <c r="EC463" s="17"/>
      <c r="ED463" s="17"/>
      <c r="EE463" s="17"/>
      <c r="EF463" s="17"/>
      <c r="EG463" s="17"/>
      <c r="EH463" s="17"/>
      <c r="EI463" s="17"/>
      <c r="EJ463" s="17"/>
      <c r="EK463" s="17"/>
      <c r="EL463" s="17"/>
      <c r="EM463" s="17"/>
      <c r="EN463" s="17"/>
      <c r="EO463" s="17"/>
      <c r="EP463" s="17"/>
      <c r="EQ463" s="17"/>
      <c r="ER463" s="17"/>
      <c r="ES463" s="17"/>
      <c r="ET463" s="17"/>
      <c r="EU463" s="17"/>
      <c r="EV463" s="17"/>
      <c r="EW463" s="17"/>
      <c r="EX463" s="17"/>
      <c r="EY463" s="17"/>
      <c r="EZ463" s="17"/>
      <c r="FA463" s="17"/>
      <c r="FB463" s="17"/>
      <c r="FC463" s="17"/>
      <c r="FD463" s="17"/>
      <c r="FE463" s="17"/>
      <c r="FF463" s="17"/>
      <c r="FG463" s="17"/>
      <c r="FH463" s="17"/>
      <c r="FI463" s="17"/>
      <c r="FJ463" s="17"/>
      <c r="FK463" s="17"/>
      <c r="FL463" s="17"/>
      <c r="FM463" s="17"/>
      <c r="FN463" s="17"/>
      <c r="FO463" s="17"/>
      <c r="FP463" s="17"/>
      <c r="FQ463" s="17"/>
      <c r="FR463" s="17"/>
      <c r="FS463" s="17"/>
      <c r="FT463" s="17"/>
      <c r="FU463" s="17"/>
    </row>
    <row r="464" spans="1:177" ht="15" hidden="1" x14ac:dyDescent="0.2">
      <c r="A464" s="867"/>
      <c r="B464" s="867"/>
      <c r="C464" s="867"/>
      <c r="D464" s="867"/>
      <c r="E464" s="867"/>
      <c r="F464" s="867"/>
      <c r="G464" s="867"/>
      <c r="H464" s="867"/>
      <c r="I464" s="867"/>
      <c r="J464" s="86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17"/>
      <c r="BZ464" s="17"/>
      <c r="CA464" s="17"/>
      <c r="CB464" s="17"/>
      <c r="CC464" s="17"/>
      <c r="CD464" s="17"/>
      <c r="CE464" s="17"/>
      <c r="CF464" s="17"/>
      <c r="CG464" s="17"/>
      <c r="CH464" s="17"/>
      <c r="CI464" s="17"/>
      <c r="CJ464" s="17"/>
      <c r="CK464" s="17"/>
      <c r="CL464" s="17"/>
      <c r="CM464" s="17"/>
      <c r="CN464" s="17"/>
      <c r="CO464" s="17"/>
      <c r="CP464" s="17"/>
      <c r="CQ464" s="17"/>
      <c r="CR464" s="17"/>
      <c r="CS464" s="17"/>
      <c r="CT464" s="17"/>
      <c r="CU464" s="17"/>
      <c r="CV464" s="17"/>
      <c r="CW464" s="17"/>
      <c r="CX464" s="17"/>
      <c r="CY464" s="17"/>
      <c r="CZ464" s="17"/>
      <c r="DA464" s="17"/>
      <c r="DB464" s="17"/>
      <c r="DC464" s="17"/>
      <c r="DD464" s="17"/>
      <c r="DE464" s="17"/>
      <c r="DF464" s="17"/>
      <c r="DG464" s="17"/>
      <c r="DH464" s="17"/>
      <c r="DI464" s="17"/>
      <c r="DJ464" s="17"/>
      <c r="DK464" s="17"/>
      <c r="DL464" s="17"/>
      <c r="DM464" s="17"/>
      <c r="DN464" s="17"/>
      <c r="DO464" s="17"/>
      <c r="DP464" s="17"/>
      <c r="DQ464" s="17"/>
      <c r="DR464" s="17"/>
      <c r="DS464" s="17"/>
      <c r="DT464" s="17"/>
      <c r="DU464" s="17"/>
      <c r="DV464" s="17"/>
      <c r="DW464" s="17"/>
      <c r="DX464" s="17"/>
      <c r="DY464" s="17"/>
      <c r="DZ464" s="17"/>
      <c r="EA464" s="17"/>
      <c r="EB464" s="17"/>
      <c r="EC464" s="17"/>
      <c r="ED464" s="17"/>
      <c r="EE464" s="17"/>
      <c r="EF464" s="17"/>
      <c r="EG464" s="17"/>
      <c r="EH464" s="17"/>
      <c r="EI464" s="17"/>
      <c r="EJ464" s="17"/>
      <c r="EK464" s="17"/>
      <c r="EL464" s="17"/>
      <c r="EM464" s="17"/>
      <c r="EN464" s="17"/>
      <c r="EO464" s="17"/>
      <c r="EP464" s="17"/>
      <c r="EQ464" s="17"/>
      <c r="ER464" s="17"/>
      <c r="ES464" s="17"/>
      <c r="ET464" s="17"/>
      <c r="EU464" s="17"/>
      <c r="EV464" s="17"/>
      <c r="EW464" s="17"/>
      <c r="EX464" s="17"/>
      <c r="EY464" s="17"/>
      <c r="EZ464" s="17"/>
      <c r="FA464" s="17"/>
      <c r="FB464" s="17"/>
      <c r="FC464" s="17"/>
      <c r="FD464" s="17"/>
      <c r="FE464" s="17"/>
      <c r="FF464" s="17"/>
      <c r="FG464" s="17"/>
      <c r="FH464" s="17"/>
      <c r="FI464" s="17"/>
      <c r="FJ464" s="17"/>
      <c r="FK464" s="17"/>
      <c r="FL464" s="17"/>
      <c r="FM464" s="17"/>
      <c r="FN464" s="17"/>
      <c r="FO464" s="17"/>
      <c r="FP464" s="17"/>
      <c r="FQ464" s="17"/>
      <c r="FR464" s="17"/>
      <c r="FS464" s="17"/>
      <c r="FT464" s="17"/>
      <c r="FU464" s="17"/>
    </row>
    <row r="465" spans="1:177" ht="15" hidden="1" x14ac:dyDescent="0.2">
      <c r="A465" s="867"/>
      <c r="B465" s="867"/>
      <c r="C465" s="867"/>
      <c r="D465" s="867"/>
      <c r="E465" s="867"/>
      <c r="F465" s="867"/>
      <c r="G465" s="867"/>
      <c r="H465" s="867"/>
      <c r="I465" s="867"/>
      <c r="J465" s="86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17"/>
      <c r="BZ465" s="17"/>
      <c r="CA465" s="17"/>
      <c r="CB465" s="17"/>
      <c r="CC465" s="17"/>
      <c r="CD465" s="17"/>
      <c r="CE465" s="17"/>
      <c r="CF465" s="17"/>
      <c r="CG465" s="17"/>
      <c r="CH465" s="17"/>
      <c r="CI465" s="17"/>
      <c r="CJ465" s="17"/>
      <c r="CK465" s="17"/>
      <c r="CL465" s="17"/>
      <c r="CM465" s="17"/>
      <c r="CN465" s="17"/>
      <c r="CO465" s="17"/>
      <c r="CP465" s="17"/>
      <c r="CQ465" s="17"/>
      <c r="CR465" s="17"/>
      <c r="CS465" s="17"/>
      <c r="CT465" s="17"/>
      <c r="CU465" s="17"/>
      <c r="CV465" s="17"/>
      <c r="CW465" s="17"/>
      <c r="CX465" s="17"/>
      <c r="CY465" s="17"/>
      <c r="CZ465" s="17"/>
      <c r="DA465" s="17"/>
      <c r="DB465" s="17"/>
      <c r="DC465" s="17"/>
      <c r="DD465" s="17"/>
      <c r="DE465" s="17"/>
      <c r="DF465" s="17"/>
      <c r="DG465" s="17"/>
      <c r="DH465" s="17"/>
      <c r="DI465" s="17"/>
      <c r="DJ465" s="17"/>
      <c r="DK465" s="17"/>
      <c r="DL465" s="17"/>
      <c r="DM465" s="17"/>
      <c r="DN465" s="17"/>
      <c r="DO465" s="17"/>
      <c r="DP465" s="17"/>
      <c r="DQ465" s="17"/>
      <c r="DR465" s="17"/>
      <c r="DS465" s="17"/>
      <c r="DT465" s="17"/>
      <c r="DU465" s="17"/>
      <c r="DV465" s="17"/>
      <c r="DW465" s="17"/>
      <c r="DX465" s="17"/>
      <c r="DY465" s="17"/>
      <c r="DZ465" s="17"/>
      <c r="EA465" s="17"/>
      <c r="EB465" s="17"/>
      <c r="EC465" s="17"/>
      <c r="ED465" s="17"/>
      <c r="EE465" s="17"/>
      <c r="EF465" s="17"/>
      <c r="EG465" s="17"/>
      <c r="EH465" s="17"/>
      <c r="EI465" s="17"/>
      <c r="EJ465" s="17"/>
      <c r="EK465" s="17"/>
      <c r="EL465" s="17"/>
      <c r="EM465" s="17"/>
      <c r="EN465" s="17"/>
      <c r="EO465" s="17"/>
      <c r="EP465" s="17"/>
      <c r="EQ465" s="17"/>
      <c r="ER465" s="17"/>
      <c r="ES465" s="17"/>
      <c r="ET465" s="17"/>
      <c r="EU465" s="17"/>
      <c r="EV465" s="17"/>
      <c r="EW465" s="17"/>
      <c r="EX465" s="17"/>
      <c r="EY465" s="17"/>
      <c r="EZ465" s="17"/>
      <c r="FA465" s="17"/>
      <c r="FB465" s="17"/>
      <c r="FC465" s="17"/>
      <c r="FD465" s="17"/>
      <c r="FE465" s="17"/>
      <c r="FF465" s="17"/>
      <c r="FG465" s="17"/>
      <c r="FH465" s="17"/>
      <c r="FI465" s="17"/>
      <c r="FJ465" s="17"/>
      <c r="FK465" s="17"/>
      <c r="FL465" s="17"/>
      <c r="FM465" s="17"/>
      <c r="FN465" s="17"/>
      <c r="FO465" s="17"/>
      <c r="FP465" s="17"/>
      <c r="FQ465" s="17"/>
      <c r="FR465" s="17"/>
      <c r="FS465" s="17"/>
      <c r="FT465" s="17"/>
      <c r="FU465" s="17"/>
    </row>
    <row r="466" spans="1:177" ht="15" hidden="1" x14ac:dyDescent="0.2">
      <c r="A466" s="867"/>
      <c r="B466" s="867"/>
      <c r="C466" s="867"/>
      <c r="D466" s="867"/>
      <c r="E466" s="867"/>
      <c r="F466" s="867"/>
      <c r="G466" s="867"/>
      <c r="H466" s="867"/>
      <c r="I466" s="867"/>
      <c r="J466" s="86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c r="CA466" s="17"/>
      <c r="CB466" s="17"/>
      <c r="CC466" s="17"/>
      <c r="CD466" s="17"/>
      <c r="CE466" s="17"/>
      <c r="CF466" s="17"/>
      <c r="CG466" s="17"/>
      <c r="CH466" s="17"/>
      <c r="CI466" s="17"/>
      <c r="CJ466" s="17"/>
      <c r="CK466" s="17"/>
      <c r="CL466" s="17"/>
      <c r="CM466" s="17"/>
      <c r="CN466" s="17"/>
      <c r="CO466" s="17"/>
      <c r="CP466" s="17"/>
      <c r="CQ466" s="17"/>
      <c r="CR466" s="17"/>
      <c r="CS466" s="17"/>
      <c r="CT466" s="17"/>
      <c r="CU466" s="17"/>
      <c r="CV466" s="17"/>
      <c r="CW466" s="17"/>
      <c r="CX466" s="17"/>
      <c r="CY466" s="17"/>
      <c r="CZ466" s="17"/>
      <c r="DA466" s="17"/>
      <c r="DB466" s="17"/>
      <c r="DC466" s="17"/>
      <c r="DD466" s="17"/>
      <c r="DE466" s="17"/>
      <c r="DF466" s="17"/>
      <c r="DG466" s="17"/>
      <c r="DH466" s="17"/>
      <c r="DI466" s="17"/>
      <c r="DJ466" s="17"/>
      <c r="DK466" s="17"/>
      <c r="DL466" s="17"/>
      <c r="DM466" s="17"/>
      <c r="DN466" s="17"/>
      <c r="DO466" s="17"/>
      <c r="DP466" s="17"/>
      <c r="DQ466" s="17"/>
      <c r="DR466" s="17"/>
      <c r="DS466" s="17"/>
      <c r="DT466" s="17"/>
      <c r="DU466" s="17"/>
      <c r="DV466" s="17"/>
      <c r="DW466" s="17"/>
      <c r="DX466" s="17"/>
      <c r="DY466" s="17"/>
      <c r="DZ466" s="17"/>
      <c r="EA466" s="17"/>
      <c r="EB466" s="17"/>
      <c r="EC466" s="17"/>
      <c r="ED466" s="17"/>
      <c r="EE466" s="17"/>
      <c r="EF466" s="17"/>
      <c r="EG466" s="17"/>
      <c r="EH466" s="17"/>
      <c r="EI466" s="17"/>
      <c r="EJ466" s="17"/>
      <c r="EK466" s="17"/>
      <c r="EL466" s="17"/>
      <c r="EM466" s="17"/>
      <c r="EN466" s="17"/>
      <c r="EO466" s="17"/>
      <c r="EP466" s="17"/>
      <c r="EQ466" s="17"/>
      <c r="ER466" s="17"/>
      <c r="ES466" s="17"/>
      <c r="ET466" s="17"/>
      <c r="EU466" s="17"/>
      <c r="EV466" s="17"/>
      <c r="EW466" s="17"/>
      <c r="EX466" s="17"/>
      <c r="EY466" s="17"/>
      <c r="EZ466" s="17"/>
      <c r="FA466" s="17"/>
      <c r="FB466" s="17"/>
      <c r="FC466" s="17"/>
      <c r="FD466" s="17"/>
      <c r="FE466" s="17"/>
      <c r="FF466" s="17"/>
      <c r="FG466" s="17"/>
      <c r="FH466" s="17"/>
      <c r="FI466" s="17"/>
      <c r="FJ466" s="17"/>
      <c r="FK466" s="17"/>
      <c r="FL466" s="17"/>
      <c r="FM466" s="17"/>
      <c r="FN466" s="17"/>
      <c r="FO466" s="17"/>
      <c r="FP466" s="17"/>
      <c r="FQ466" s="17"/>
      <c r="FR466" s="17"/>
      <c r="FS466" s="17"/>
      <c r="FT466" s="17"/>
      <c r="FU466" s="17"/>
    </row>
    <row r="467" spans="1:177" ht="15" hidden="1" x14ac:dyDescent="0.2">
      <c r="A467" s="867"/>
      <c r="B467" s="867"/>
      <c r="C467" s="867"/>
      <c r="D467" s="867"/>
      <c r="E467" s="867"/>
      <c r="F467" s="867"/>
      <c r="G467" s="867"/>
      <c r="H467" s="867"/>
      <c r="I467" s="867"/>
      <c r="J467" s="86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17"/>
      <c r="BZ467" s="17"/>
      <c r="CA467" s="17"/>
      <c r="CB467" s="17"/>
      <c r="CC467" s="17"/>
      <c r="CD467" s="17"/>
      <c r="CE467" s="17"/>
      <c r="CF467" s="17"/>
      <c r="CG467" s="17"/>
      <c r="CH467" s="17"/>
      <c r="CI467" s="17"/>
      <c r="CJ467" s="17"/>
      <c r="CK467" s="17"/>
      <c r="CL467" s="17"/>
      <c r="CM467" s="17"/>
      <c r="CN467" s="17"/>
      <c r="CO467" s="17"/>
      <c r="CP467" s="17"/>
      <c r="CQ467" s="17"/>
      <c r="CR467" s="17"/>
      <c r="CS467" s="17"/>
      <c r="CT467" s="17"/>
      <c r="CU467" s="17"/>
      <c r="CV467" s="17"/>
      <c r="CW467" s="17"/>
      <c r="CX467" s="17"/>
      <c r="CY467" s="17"/>
      <c r="CZ467" s="17"/>
      <c r="DA467" s="17"/>
      <c r="DB467" s="17"/>
      <c r="DC467" s="17"/>
      <c r="DD467" s="17"/>
      <c r="DE467" s="17"/>
      <c r="DF467" s="17"/>
      <c r="DG467" s="17"/>
      <c r="DH467" s="17"/>
      <c r="DI467" s="17"/>
      <c r="DJ467" s="17"/>
      <c r="DK467" s="17"/>
      <c r="DL467" s="17"/>
      <c r="DM467" s="17"/>
      <c r="DN467" s="17"/>
      <c r="DO467" s="17"/>
      <c r="DP467" s="17"/>
      <c r="DQ467" s="17"/>
      <c r="DR467" s="17"/>
      <c r="DS467" s="17"/>
      <c r="DT467" s="17"/>
      <c r="DU467" s="17"/>
      <c r="DV467" s="17"/>
      <c r="DW467" s="17"/>
      <c r="DX467" s="17"/>
      <c r="DY467" s="17"/>
      <c r="DZ467" s="17"/>
      <c r="EA467" s="17"/>
      <c r="EB467" s="17"/>
      <c r="EC467" s="17"/>
      <c r="ED467" s="17"/>
      <c r="EE467" s="17"/>
      <c r="EF467" s="17"/>
      <c r="EG467" s="17"/>
      <c r="EH467" s="17"/>
      <c r="EI467" s="17"/>
      <c r="EJ467" s="17"/>
      <c r="EK467" s="17"/>
      <c r="EL467" s="17"/>
      <c r="EM467" s="17"/>
      <c r="EN467" s="17"/>
      <c r="EO467" s="17"/>
      <c r="EP467" s="17"/>
      <c r="EQ467" s="17"/>
      <c r="ER467" s="17"/>
      <c r="ES467" s="17"/>
      <c r="ET467" s="17"/>
      <c r="EU467" s="17"/>
      <c r="EV467" s="17"/>
      <c r="EW467" s="17"/>
      <c r="EX467" s="17"/>
      <c r="EY467" s="17"/>
      <c r="EZ467" s="17"/>
      <c r="FA467" s="17"/>
      <c r="FB467" s="17"/>
      <c r="FC467" s="17"/>
      <c r="FD467" s="17"/>
      <c r="FE467" s="17"/>
      <c r="FF467" s="17"/>
      <c r="FG467" s="17"/>
      <c r="FH467" s="17"/>
      <c r="FI467" s="17"/>
      <c r="FJ467" s="17"/>
      <c r="FK467" s="17"/>
      <c r="FL467" s="17"/>
      <c r="FM467" s="17"/>
      <c r="FN467" s="17"/>
      <c r="FO467" s="17"/>
      <c r="FP467" s="17"/>
      <c r="FQ467" s="17"/>
      <c r="FR467" s="17"/>
      <c r="FS467" s="17"/>
      <c r="FT467" s="17"/>
      <c r="FU467" s="17"/>
    </row>
    <row r="468" spans="1:177" ht="15" hidden="1" x14ac:dyDescent="0.2">
      <c r="A468" s="867"/>
      <c r="B468" s="867"/>
      <c r="C468" s="867"/>
      <c r="D468" s="867"/>
      <c r="E468" s="867"/>
      <c r="F468" s="867"/>
      <c r="G468" s="867"/>
      <c r="H468" s="867"/>
      <c r="I468" s="867"/>
      <c r="J468" s="86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17"/>
      <c r="BZ468" s="17"/>
      <c r="CA468" s="17"/>
      <c r="CB468" s="17"/>
      <c r="CC468" s="17"/>
      <c r="CD468" s="17"/>
      <c r="CE468" s="17"/>
      <c r="CF468" s="17"/>
      <c r="CG468" s="17"/>
      <c r="CH468" s="17"/>
      <c r="CI468" s="17"/>
      <c r="CJ468" s="17"/>
      <c r="CK468" s="17"/>
      <c r="CL468" s="17"/>
      <c r="CM468" s="17"/>
      <c r="CN468" s="17"/>
      <c r="CO468" s="17"/>
      <c r="CP468" s="17"/>
      <c r="CQ468" s="17"/>
      <c r="CR468" s="17"/>
      <c r="CS468" s="17"/>
      <c r="CT468" s="17"/>
      <c r="CU468" s="17"/>
      <c r="CV468" s="17"/>
      <c r="CW468" s="17"/>
      <c r="CX468" s="17"/>
      <c r="CY468" s="17"/>
      <c r="CZ468" s="17"/>
      <c r="DA468" s="17"/>
      <c r="DB468" s="17"/>
      <c r="DC468" s="17"/>
      <c r="DD468" s="17"/>
      <c r="DE468" s="17"/>
      <c r="DF468" s="17"/>
      <c r="DG468" s="17"/>
      <c r="DH468" s="17"/>
      <c r="DI468" s="17"/>
      <c r="DJ468" s="17"/>
      <c r="DK468" s="17"/>
      <c r="DL468" s="17"/>
      <c r="DM468" s="17"/>
      <c r="DN468" s="17"/>
      <c r="DO468" s="17"/>
      <c r="DP468" s="17"/>
      <c r="DQ468" s="17"/>
      <c r="DR468" s="17"/>
      <c r="DS468" s="17"/>
      <c r="DT468" s="17"/>
      <c r="DU468" s="17"/>
      <c r="DV468" s="17"/>
      <c r="DW468" s="17"/>
      <c r="DX468" s="17"/>
      <c r="DY468" s="17"/>
      <c r="DZ468" s="17"/>
      <c r="EA468" s="17"/>
      <c r="EB468" s="17"/>
      <c r="EC468" s="17"/>
      <c r="ED468" s="17"/>
      <c r="EE468" s="17"/>
      <c r="EF468" s="17"/>
      <c r="EG468" s="17"/>
      <c r="EH468" s="17"/>
      <c r="EI468" s="17"/>
      <c r="EJ468" s="17"/>
      <c r="EK468" s="17"/>
      <c r="EL468" s="17"/>
      <c r="EM468" s="17"/>
      <c r="EN468" s="17"/>
      <c r="EO468" s="17"/>
      <c r="EP468" s="17"/>
      <c r="EQ468" s="17"/>
      <c r="ER468" s="17"/>
      <c r="ES468" s="17"/>
      <c r="ET468" s="17"/>
      <c r="EU468" s="17"/>
      <c r="EV468" s="17"/>
      <c r="EW468" s="17"/>
      <c r="EX468" s="17"/>
      <c r="EY468" s="17"/>
      <c r="EZ468" s="17"/>
      <c r="FA468" s="17"/>
      <c r="FB468" s="17"/>
      <c r="FC468" s="17"/>
      <c r="FD468" s="17"/>
      <c r="FE468" s="17"/>
      <c r="FF468" s="17"/>
      <c r="FG468" s="17"/>
      <c r="FH468" s="17"/>
      <c r="FI468" s="17"/>
      <c r="FJ468" s="17"/>
      <c r="FK468" s="17"/>
      <c r="FL468" s="17"/>
      <c r="FM468" s="17"/>
      <c r="FN468" s="17"/>
      <c r="FO468" s="17"/>
      <c r="FP468" s="17"/>
      <c r="FQ468" s="17"/>
      <c r="FR468" s="17"/>
      <c r="FS468" s="17"/>
      <c r="FT468" s="17"/>
      <c r="FU468" s="17"/>
    </row>
    <row r="469" spans="1:177" ht="15" hidden="1" x14ac:dyDescent="0.2">
      <c r="A469" s="867"/>
      <c r="B469" s="867"/>
      <c r="C469" s="867"/>
      <c r="D469" s="867"/>
      <c r="E469" s="867"/>
      <c r="F469" s="867"/>
      <c r="G469" s="867"/>
      <c r="H469" s="867"/>
      <c r="I469" s="867"/>
      <c r="J469" s="86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17"/>
      <c r="BZ469" s="17"/>
      <c r="CA469" s="17"/>
      <c r="CB469" s="17"/>
      <c r="CC469" s="17"/>
      <c r="CD469" s="17"/>
      <c r="CE469" s="17"/>
      <c r="CF469" s="17"/>
      <c r="CG469" s="17"/>
      <c r="CH469" s="17"/>
      <c r="CI469" s="17"/>
      <c r="CJ469" s="17"/>
      <c r="CK469" s="17"/>
      <c r="CL469" s="17"/>
      <c r="CM469" s="17"/>
      <c r="CN469" s="17"/>
      <c r="CO469" s="17"/>
      <c r="CP469" s="17"/>
      <c r="CQ469" s="17"/>
      <c r="CR469" s="17"/>
      <c r="CS469" s="17"/>
      <c r="CT469" s="17"/>
      <c r="CU469" s="17"/>
      <c r="CV469" s="17"/>
      <c r="CW469" s="17"/>
      <c r="CX469" s="17"/>
      <c r="CY469" s="17"/>
      <c r="CZ469" s="17"/>
      <c r="DA469" s="17"/>
      <c r="DB469" s="17"/>
      <c r="DC469" s="17"/>
      <c r="DD469" s="17"/>
      <c r="DE469" s="17"/>
      <c r="DF469" s="17"/>
      <c r="DG469" s="17"/>
      <c r="DH469" s="17"/>
      <c r="DI469" s="17"/>
      <c r="DJ469" s="17"/>
      <c r="DK469" s="17"/>
      <c r="DL469" s="17"/>
      <c r="DM469" s="17"/>
      <c r="DN469" s="17"/>
      <c r="DO469" s="17"/>
      <c r="DP469" s="17"/>
      <c r="DQ469" s="17"/>
      <c r="DR469" s="17"/>
      <c r="DS469" s="17"/>
      <c r="DT469" s="17"/>
      <c r="DU469" s="17"/>
      <c r="DV469" s="17"/>
      <c r="DW469" s="17"/>
      <c r="DX469" s="17"/>
      <c r="DY469" s="17"/>
      <c r="DZ469" s="17"/>
      <c r="EA469" s="17"/>
      <c r="EB469" s="17"/>
      <c r="EC469" s="17"/>
      <c r="ED469" s="17"/>
      <c r="EE469" s="17"/>
      <c r="EF469" s="17"/>
      <c r="EG469" s="17"/>
      <c r="EH469" s="17"/>
      <c r="EI469" s="17"/>
      <c r="EJ469" s="17"/>
      <c r="EK469" s="17"/>
      <c r="EL469" s="17"/>
      <c r="EM469" s="17"/>
      <c r="EN469" s="17"/>
      <c r="EO469" s="17"/>
      <c r="EP469" s="17"/>
      <c r="EQ469" s="17"/>
      <c r="ER469" s="17"/>
      <c r="ES469" s="17"/>
      <c r="ET469" s="17"/>
      <c r="EU469" s="17"/>
      <c r="EV469" s="17"/>
      <c r="EW469" s="17"/>
      <c r="EX469" s="17"/>
      <c r="EY469" s="17"/>
      <c r="EZ469" s="17"/>
      <c r="FA469" s="17"/>
      <c r="FB469" s="17"/>
      <c r="FC469" s="17"/>
      <c r="FD469" s="17"/>
      <c r="FE469" s="17"/>
      <c r="FF469" s="17"/>
      <c r="FG469" s="17"/>
      <c r="FH469" s="17"/>
      <c r="FI469" s="17"/>
      <c r="FJ469" s="17"/>
      <c r="FK469" s="17"/>
      <c r="FL469" s="17"/>
      <c r="FM469" s="17"/>
      <c r="FN469" s="17"/>
      <c r="FO469" s="17"/>
      <c r="FP469" s="17"/>
      <c r="FQ469" s="17"/>
      <c r="FR469" s="17"/>
      <c r="FS469" s="17"/>
      <c r="FT469" s="17"/>
      <c r="FU469" s="17"/>
    </row>
    <row r="470" spans="1:177" ht="15" hidden="1" x14ac:dyDescent="0.2">
      <c r="A470" s="867"/>
      <c r="B470" s="867"/>
      <c r="C470" s="867"/>
      <c r="D470" s="867"/>
      <c r="E470" s="867"/>
      <c r="F470" s="867"/>
      <c r="G470" s="867"/>
      <c r="H470" s="867"/>
      <c r="I470" s="867"/>
      <c r="J470" s="86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17"/>
      <c r="BZ470" s="17"/>
      <c r="CA470" s="17"/>
      <c r="CB470" s="17"/>
      <c r="CC470" s="17"/>
      <c r="CD470" s="17"/>
      <c r="CE470" s="17"/>
      <c r="CF470" s="17"/>
      <c r="CG470" s="17"/>
      <c r="CH470" s="17"/>
      <c r="CI470" s="17"/>
      <c r="CJ470" s="17"/>
      <c r="CK470" s="17"/>
      <c r="CL470" s="17"/>
      <c r="CM470" s="17"/>
      <c r="CN470" s="17"/>
      <c r="CO470" s="17"/>
      <c r="CP470" s="17"/>
      <c r="CQ470" s="17"/>
      <c r="CR470" s="17"/>
      <c r="CS470" s="17"/>
      <c r="CT470" s="17"/>
      <c r="CU470" s="17"/>
      <c r="CV470" s="17"/>
      <c r="CW470" s="17"/>
      <c r="CX470" s="17"/>
      <c r="CY470" s="17"/>
      <c r="CZ470" s="17"/>
      <c r="DA470" s="17"/>
      <c r="DB470" s="17"/>
      <c r="DC470" s="17"/>
      <c r="DD470" s="17"/>
      <c r="DE470" s="17"/>
      <c r="DF470" s="17"/>
      <c r="DG470" s="17"/>
      <c r="DH470" s="17"/>
      <c r="DI470" s="17"/>
      <c r="DJ470" s="17"/>
      <c r="DK470" s="17"/>
      <c r="DL470" s="17"/>
      <c r="DM470" s="17"/>
      <c r="DN470" s="17"/>
      <c r="DO470" s="17"/>
      <c r="DP470" s="17"/>
      <c r="DQ470" s="17"/>
      <c r="DR470" s="17"/>
      <c r="DS470" s="17"/>
      <c r="DT470" s="17"/>
      <c r="DU470" s="17"/>
      <c r="DV470" s="17"/>
      <c r="DW470" s="17"/>
      <c r="DX470" s="17"/>
      <c r="DY470" s="17"/>
      <c r="DZ470" s="17"/>
      <c r="EA470" s="17"/>
      <c r="EB470" s="17"/>
      <c r="EC470" s="17"/>
      <c r="ED470" s="17"/>
      <c r="EE470" s="17"/>
      <c r="EF470" s="17"/>
      <c r="EG470" s="17"/>
      <c r="EH470" s="17"/>
      <c r="EI470" s="17"/>
      <c r="EJ470" s="17"/>
      <c r="EK470" s="17"/>
      <c r="EL470" s="17"/>
      <c r="EM470" s="17"/>
      <c r="EN470" s="17"/>
      <c r="EO470" s="17"/>
      <c r="EP470" s="17"/>
      <c r="EQ470" s="17"/>
      <c r="ER470" s="17"/>
      <c r="ES470" s="17"/>
      <c r="ET470" s="17"/>
      <c r="EU470" s="17"/>
      <c r="EV470" s="17"/>
      <c r="EW470" s="17"/>
      <c r="EX470" s="17"/>
      <c r="EY470" s="17"/>
      <c r="EZ470" s="17"/>
      <c r="FA470" s="17"/>
      <c r="FB470" s="17"/>
      <c r="FC470" s="17"/>
      <c r="FD470" s="17"/>
      <c r="FE470" s="17"/>
      <c r="FF470" s="17"/>
      <c r="FG470" s="17"/>
      <c r="FH470" s="17"/>
      <c r="FI470" s="17"/>
      <c r="FJ470" s="17"/>
      <c r="FK470" s="17"/>
      <c r="FL470" s="17"/>
      <c r="FM470" s="17"/>
      <c r="FN470" s="17"/>
      <c r="FO470" s="17"/>
      <c r="FP470" s="17"/>
      <c r="FQ470" s="17"/>
      <c r="FR470" s="17"/>
      <c r="FS470" s="17"/>
      <c r="FT470" s="17"/>
      <c r="FU470" s="17"/>
    </row>
    <row r="471" spans="1:177" ht="15" hidden="1" x14ac:dyDescent="0.25">
      <c r="A471" s="230"/>
      <c r="B471" s="230"/>
      <c r="C471" s="230"/>
      <c r="D471" s="230"/>
      <c r="E471" s="230"/>
      <c r="F471" s="230"/>
      <c r="G471" s="230"/>
      <c r="H471" s="230"/>
      <c r="I471" s="230"/>
      <c r="J471" s="230"/>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c r="BZ471" s="17"/>
      <c r="CA471" s="17"/>
      <c r="CB471" s="17"/>
      <c r="CC471" s="17"/>
      <c r="CD471" s="17"/>
      <c r="CE471" s="17"/>
      <c r="CF471" s="17"/>
      <c r="CG471" s="17"/>
      <c r="CH471" s="17"/>
      <c r="CI471" s="17"/>
      <c r="CJ471" s="17"/>
      <c r="CK471" s="17"/>
      <c r="CL471" s="17"/>
      <c r="CM471" s="17"/>
      <c r="CN471" s="17"/>
      <c r="CO471" s="17"/>
      <c r="CP471" s="17"/>
      <c r="CQ471" s="17"/>
      <c r="CR471" s="17"/>
      <c r="CS471" s="17"/>
      <c r="CT471" s="17"/>
      <c r="CU471" s="17"/>
      <c r="CV471" s="17"/>
      <c r="CW471" s="17"/>
      <c r="CX471" s="17"/>
      <c r="CY471" s="17"/>
      <c r="CZ471" s="17"/>
      <c r="DA471" s="17"/>
      <c r="DB471" s="17"/>
      <c r="DC471" s="17"/>
      <c r="DD471" s="17"/>
      <c r="DE471" s="17"/>
      <c r="DF471" s="17"/>
      <c r="DG471" s="17"/>
      <c r="DH471" s="17"/>
      <c r="DI471" s="17"/>
      <c r="DJ471" s="17"/>
      <c r="DK471" s="17"/>
      <c r="DL471" s="17"/>
      <c r="DM471" s="17"/>
      <c r="DN471" s="17"/>
      <c r="DO471" s="17"/>
      <c r="DP471" s="17"/>
      <c r="DQ471" s="17"/>
      <c r="DR471" s="17"/>
      <c r="DS471" s="17"/>
      <c r="DT471" s="17"/>
      <c r="DU471" s="17"/>
      <c r="DV471" s="17"/>
      <c r="DW471" s="17"/>
      <c r="DX471" s="17"/>
      <c r="DY471" s="17"/>
      <c r="DZ471" s="17"/>
      <c r="EA471" s="17"/>
      <c r="EB471" s="17"/>
      <c r="EC471" s="17"/>
      <c r="ED471" s="17"/>
      <c r="EE471" s="17"/>
      <c r="EF471" s="17"/>
      <c r="EG471" s="17"/>
      <c r="EH471" s="17"/>
      <c r="EI471" s="17"/>
      <c r="EJ471" s="17"/>
      <c r="EK471" s="17"/>
      <c r="EL471" s="17"/>
      <c r="EM471" s="17"/>
      <c r="EN471" s="17"/>
      <c r="EO471" s="17"/>
      <c r="EP471" s="17"/>
      <c r="EQ471" s="17"/>
      <c r="ER471" s="17"/>
      <c r="ES471" s="17"/>
      <c r="ET471" s="17"/>
      <c r="EU471" s="17"/>
      <c r="EV471" s="17"/>
      <c r="EW471" s="17"/>
      <c r="EX471" s="17"/>
      <c r="EY471" s="17"/>
      <c r="EZ471" s="17"/>
      <c r="FA471" s="17"/>
      <c r="FB471" s="17"/>
      <c r="FC471" s="17"/>
      <c r="FD471" s="17"/>
      <c r="FE471" s="17"/>
      <c r="FF471" s="17"/>
      <c r="FG471" s="17"/>
      <c r="FH471" s="17"/>
      <c r="FI471" s="17"/>
      <c r="FJ471" s="17"/>
      <c r="FK471" s="17"/>
      <c r="FL471" s="17"/>
      <c r="FM471" s="17"/>
      <c r="FN471" s="17"/>
      <c r="FO471" s="17"/>
      <c r="FP471" s="17"/>
      <c r="FQ471" s="17"/>
      <c r="FR471" s="17"/>
      <c r="FS471" s="17"/>
      <c r="FT471" s="17"/>
      <c r="FU471" s="17"/>
    </row>
    <row r="472" spans="1:177" ht="15" hidden="1" x14ac:dyDescent="0.25">
      <c r="A472" s="230"/>
      <c r="B472" s="230"/>
      <c r="C472" s="230"/>
      <c r="D472" s="230"/>
      <c r="E472" s="230"/>
      <c r="F472" s="230"/>
      <c r="G472" s="230"/>
      <c r="H472" s="230"/>
      <c r="I472" s="230"/>
      <c r="J472" s="230"/>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17"/>
      <c r="BZ472" s="17"/>
      <c r="CA472" s="17"/>
      <c r="CB472" s="17"/>
      <c r="CC472" s="17"/>
      <c r="CD472" s="17"/>
      <c r="CE472" s="17"/>
      <c r="CF472" s="17"/>
      <c r="CG472" s="17"/>
      <c r="CH472" s="17"/>
      <c r="CI472" s="17"/>
      <c r="CJ472" s="17"/>
      <c r="CK472" s="17"/>
      <c r="CL472" s="17"/>
      <c r="CM472" s="17"/>
      <c r="CN472" s="17"/>
      <c r="CO472" s="17"/>
      <c r="CP472" s="17"/>
      <c r="CQ472" s="17"/>
      <c r="CR472" s="17"/>
      <c r="CS472" s="17"/>
      <c r="CT472" s="17"/>
      <c r="CU472" s="17"/>
      <c r="CV472" s="17"/>
      <c r="CW472" s="17"/>
      <c r="CX472" s="17"/>
      <c r="CY472" s="17"/>
      <c r="CZ472" s="17"/>
      <c r="DA472" s="17"/>
      <c r="DB472" s="17"/>
      <c r="DC472" s="17"/>
      <c r="DD472" s="17"/>
      <c r="DE472" s="17"/>
      <c r="DF472" s="17"/>
      <c r="DG472" s="17"/>
      <c r="DH472" s="17"/>
      <c r="DI472" s="17"/>
      <c r="DJ472" s="17"/>
      <c r="DK472" s="17"/>
      <c r="DL472" s="17"/>
      <c r="DM472" s="17"/>
      <c r="DN472" s="17"/>
      <c r="DO472" s="17"/>
      <c r="DP472" s="17"/>
      <c r="DQ472" s="17"/>
      <c r="DR472" s="17"/>
      <c r="DS472" s="17"/>
      <c r="DT472" s="17"/>
      <c r="DU472" s="17"/>
      <c r="DV472" s="17"/>
      <c r="DW472" s="17"/>
      <c r="DX472" s="17"/>
      <c r="DY472" s="17"/>
      <c r="DZ472" s="17"/>
      <c r="EA472" s="17"/>
      <c r="EB472" s="17"/>
      <c r="EC472" s="17"/>
      <c r="ED472" s="17"/>
      <c r="EE472" s="17"/>
      <c r="EF472" s="17"/>
      <c r="EG472" s="17"/>
      <c r="EH472" s="17"/>
      <c r="EI472" s="17"/>
      <c r="EJ472" s="17"/>
      <c r="EK472" s="17"/>
      <c r="EL472" s="17"/>
      <c r="EM472" s="17"/>
      <c r="EN472" s="17"/>
      <c r="EO472" s="17"/>
      <c r="EP472" s="17"/>
      <c r="EQ472" s="17"/>
      <c r="ER472" s="17"/>
      <c r="ES472" s="17"/>
      <c r="ET472" s="17"/>
      <c r="EU472" s="17"/>
      <c r="EV472" s="17"/>
      <c r="EW472" s="17"/>
      <c r="EX472" s="17"/>
      <c r="EY472" s="17"/>
      <c r="EZ472" s="17"/>
      <c r="FA472" s="17"/>
      <c r="FB472" s="17"/>
      <c r="FC472" s="17"/>
      <c r="FD472" s="17"/>
      <c r="FE472" s="17"/>
      <c r="FF472" s="17"/>
      <c r="FG472" s="17"/>
      <c r="FH472" s="17"/>
      <c r="FI472" s="17"/>
      <c r="FJ472" s="17"/>
      <c r="FK472" s="17"/>
      <c r="FL472" s="17"/>
      <c r="FM472" s="17"/>
      <c r="FN472" s="17"/>
      <c r="FO472" s="17"/>
      <c r="FP472" s="17"/>
      <c r="FQ472" s="17"/>
      <c r="FR472" s="17"/>
      <c r="FS472" s="17"/>
      <c r="FT472" s="17"/>
      <c r="FU472" s="17"/>
    </row>
    <row r="473" spans="1:177" ht="15" hidden="1" x14ac:dyDescent="0.25">
      <c r="A473" s="230"/>
      <c r="B473" s="230"/>
      <c r="C473" s="230"/>
      <c r="D473" s="230"/>
      <c r="E473" s="230"/>
      <c r="F473" s="230"/>
      <c r="G473" s="230"/>
      <c r="H473" s="230"/>
      <c r="I473" s="230"/>
      <c r="J473" s="230"/>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17"/>
      <c r="BZ473" s="17"/>
      <c r="CA473" s="17"/>
      <c r="CB473" s="17"/>
      <c r="CC473" s="17"/>
      <c r="CD473" s="17"/>
      <c r="CE473" s="17"/>
      <c r="CF473" s="17"/>
      <c r="CG473" s="17"/>
      <c r="CH473" s="17"/>
      <c r="CI473" s="17"/>
      <c r="CJ473" s="17"/>
      <c r="CK473" s="17"/>
      <c r="CL473" s="17"/>
      <c r="CM473" s="17"/>
      <c r="CN473" s="17"/>
      <c r="CO473" s="17"/>
      <c r="CP473" s="17"/>
      <c r="CQ473" s="17"/>
      <c r="CR473" s="17"/>
      <c r="CS473" s="17"/>
      <c r="CT473" s="17"/>
      <c r="CU473" s="17"/>
      <c r="CV473" s="17"/>
      <c r="CW473" s="17"/>
      <c r="CX473" s="17"/>
      <c r="CY473" s="17"/>
      <c r="CZ473" s="17"/>
      <c r="DA473" s="17"/>
      <c r="DB473" s="17"/>
      <c r="DC473" s="17"/>
      <c r="DD473" s="17"/>
      <c r="DE473" s="17"/>
      <c r="DF473" s="17"/>
      <c r="DG473" s="17"/>
      <c r="DH473" s="17"/>
      <c r="DI473" s="17"/>
      <c r="DJ473" s="17"/>
      <c r="DK473" s="17"/>
      <c r="DL473" s="17"/>
      <c r="DM473" s="17"/>
      <c r="DN473" s="17"/>
      <c r="DO473" s="17"/>
      <c r="DP473" s="17"/>
      <c r="DQ473" s="17"/>
      <c r="DR473" s="17"/>
      <c r="DS473" s="17"/>
      <c r="DT473" s="17"/>
      <c r="DU473" s="17"/>
      <c r="DV473" s="17"/>
      <c r="DW473" s="17"/>
      <c r="DX473" s="17"/>
      <c r="DY473" s="17"/>
      <c r="DZ473" s="17"/>
      <c r="EA473" s="17"/>
      <c r="EB473" s="17"/>
      <c r="EC473" s="17"/>
      <c r="ED473" s="17"/>
      <c r="EE473" s="17"/>
      <c r="EF473" s="17"/>
      <c r="EG473" s="17"/>
      <c r="EH473" s="17"/>
      <c r="EI473" s="17"/>
      <c r="EJ473" s="17"/>
      <c r="EK473" s="17"/>
      <c r="EL473" s="17"/>
      <c r="EM473" s="17"/>
      <c r="EN473" s="17"/>
      <c r="EO473" s="17"/>
      <c r="EP473" s="17"/>
      <c r="EQ473" s="17"/>
      <c r="ER473" s="17"/>
      <c r="ES473" s="17"/>
      <c r="ET473" s="17"/>
      <c r="EU473" s="17"/>
      <c r="EV473" s="17"/>
      <c r="EW473" s="17"/>
      <c r="EX473" s="17"/>
      <c r="EY473" s="17"/>
      <c r="EZ473" s="17"/>
      <c r="FA473" s="17"/>
      <c r="FB473" s="17"/>
      <c r="FC473" s="17"/>
      <c r="FD473" s="17"/>
      <c r="FE473" s="17"/>
      <c r="FF473" s="17"/>
      <c r="FG473" s="17"/>
      <c r="FH473" s="17"/>
      <c r="FI473" s="17"/>
      <c r="FJ473" s="17"/>
      <c r="FK473" s="17"/>
      <c r="FL473" s="17"/>
      <c r="FM473" s="17"/>
      <c r="FN473" s="17"/>
      <c r="FO473" s="17"/>
      <c r="FP473" s="17"/>
      <c r="FQ473" s="17"/>
      <c r="FR473" s="17"/>
      <c r="FS473" s="17"/>
      <c r="FT473" s="17"/>
      <c r="FU473" s="17"/>
    </row>
    <row r="474" spans="1:177" ht="15" hidden="1" x14ac:dyDescent="0.25">
      <c r="A474" s="230"/>
      <c r="B474" s="230"/>
      <c r="C474" s="230"/>
      <c r="D474" s="230"/>
      <c r="E474" s="230"/>
      <c r="F474" s="230"/>
      <c r="G474" s="230"/>
      <c r="H474" s="230"/>
      <c r="I474" s="230"/>
      <c r="J474" s="230"/>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17"/>
      <c r="BZ474" s="17"/>
      <c r="CA474" s="17"/>
      <c r="CB474" s="17"/>
      <c r="CC474" s="17"/>
      <c r="CD474" s="17"/>
      <c r="CE474" s="17"/>
      <c r="CF474" s="17"/>
      <c r="CG474" s="17"/>
      <c r="CH474" s="17"/>
      <c r="CI474" s="17"/>
      <c r="CJ474" s="17"/>
      <c r="CK474" s="17"/>
      <c r="CL474" s="17"/>
      <c r="CM474" s="17"/>
      <c r="CN474" s="17"/>
      <c r="CO474" s="17"/>
      <c r="CP474" s="17"/>
      <c r="CQ474" s="17"/>
      <c r="CR474" s="17"/>
      <c r="CS474" s="17"/>
      <c r="CT474" s="17"/>
      <c r="CU474" s="17"/>
      <c r="CV474" s="17"/>
      <c r="CW474" s="17"/>
      <c r="CX474" s="17"/>
      <c r="CY474" s="17"/>
      <c r="CZ474" s="17"/>
      <c r="DA474" s="17"/>
      <c r="DB474" s="17"/>
      <c r="DC474" s="17"/>
      <c r="DD474" s="17"/>
      <c r="DE474" s="17"/>
      <c r="DF474" s="17"/>
      <c r="DG474" s="17"/>
      <c r="DH474" s="17"/>
      <c r="DI474" s="17"/>
      <c r="DJ474" s="17"/>
      <c r="DK474" s="17"/>
      <c r="DL474" s="17"/>
      <c r="DM474" s="17"/>
      <c r="DN474" s="17"/>
      <c r="DO474" s="17"/>
      <c r="DP474" s="17"/>
      <c r="DQ474" s="17"/>
      <c r="DR474" s="17"/>
      <c r="DS474" s="17"/>
      <c r="DT474" s="17"/>
      <c r="DU474" s="17"/>
      <c r="DV474" s="17"/>
      <c r="DW474" s="17"/>
      <c r="DX474" s="17"/>
      <c r="DY474" s="17"/>
      <c r="DZ474" s="17"/>
      <c r="EA474" s="17"/>
      <c r="EB474" s="17"/>
      <c r="EC474" s="17"/>
      <c r="ED474" s="17"/>
      <c r="EE474" s="17"/>
      <c r="EF474" s="17"/>
      <c r="EG474" s="17"/>
      <c r="EH474" s="17"/>
      <c r="EI474" s="17"/>
      <c r="EJ474" s="17"/>
      <c r="EK474" s="17"/>
      <c r="EL474" s="17"/>
      <c r="EM474" s="17"/>
      <c r="EN474" s="17"/>
      <c r="EO474" s="17"/>
      <c r="EP474" s="17"/>
      <c r="EQ474" s="17"/>
      <c r="ER474" s="17"/>
      <c r="ES474" s="17"/>
      <c r="ET474" s="17"/>
      <c r="EU474" s="17"/>
      <c r="EV474" s="17"/>
      <c r="EW474" s="17"/>
      <c r="EX474" s="17"/>
      <c r="EY474" s="17"/>
      <c r="EZ474" s="17"/>
      <c r="FA474" s="17"/>
      <c r="FB474" s="17"/>
      <c r="FC474" s="17"/>
      <c r="FD474" s="17"/>
      <c r="FE474" s="17"/>
      <c r="FF474" s="17"/>
      <c r="FG474" s="17"/>
      <c r="FH474" s="17"/>
      <c r="FI474" s="17"/>
      <c r="FJ474" s="17"/>
      <c r="FK474" s="17"/>
      <c r="FL474" s="17"/>
      <c r="FM474" s="17"/>
      <c r="FN474" s="17"/>
      <c r="FO474" s="17"/>
      <c r="FP474" s="17"/>
      <c r="FQ474" s="17"/>
      <c r="FR474" s="17"/>
      <c r="FS474" s="17"/>
      <c r="FT474" s="17"/>
      <c r="FU474" s="17"/>
    </row>
    <row r="475" spans="1:177" ht="44.25" customHeight="1" x14ac:dyDescent="0.2">
      <c r="A475" s="317" t="s">
        <v>596</v>
      </c>
      <c r="B475" s="868" t="s">
        <v>797</v>
      </c>
      <c r="C475" s="868"/>
      <c r="D475" s="868"/>
      <c r="E475" s="868"/>
      <c r="F475" s="868"/>
      <c r="G475" s="868"/>
      <c r="H475" s="868"/>
      <c r="I475" s="868"/>
      <c r="J475" s="868"/>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17"/>
      <c r="BZ475" s="17"/>
      <c r="CA475" s="17"/>
      <c r="CB475" s="17"/>
      <c r="CC475" s="17"/>
      <c r="CD475" s="17"/>
      <c r="CE475" s="17"/>
      <c r="CF475" s="17"/>
      <c r="CG475" s="17"/>
      <c r="CH475" s="17"/>
      <c r="CI475" s="17"/>
      <c r="CJ475" s="17"/>
      <c r="CK475" s="17"/>
      <c r="CL475" s="17"/>
      <c r="CM475" s="17"/>
      <c r="CN475" s="17"/>
      <c r="CO475" s="17"/>
      <c r="CP475" s="17"/>
      <c r="CQ475" s="17"/>
      <c r="CR475" s="17"/>
      <c r="CS475" s="17"/>
      <c r="CT475" s="17"/>
      <c r="CU475" s="17"/>
      <c r="CV475" s="17"/>
      <c r="CW475" s="17"/>
      <c r="CX475" s="17"/>
      <c r="CY475" s="17"/>
      <c r="CZ475" s="17"/>
      <c r="DA475" s="17"/>
      <c r="DB475" s="17"/>
      <c r="DC475" s="17"/>
      <c r="DD475" s="17"/>
      <c r="DE475" s="17"/>
      <c r="DF475" s="17"/>
      <c r="DG475" s="17"/>
      <c r="DH475" s="17"/>
      <c r="DI475" s="17"/>
      <c r="DJ475" s="17"/>
      <c r="DK475" s="17"/>
      <c r="DL475" s="17"/>
      <c r="DM475" s="17"/>
      <c r="DN475" s="17"/>
      <c r="DO475" s="17"/>
      <c r="DP475" s="17"/>
      <c r="DQ475" s="17"/>
      <c r="DR475" s="17"/>
      <c r="DS475" s="17"/>
      <c r="DT475" s="17"/>
      <c r="DU475" s="17"/>
      <c r="DV475" s="17"/>
      <c r="DW475" s="17"/>
      <c r="DX475" s="17"/>
      <c r="DY475" s="17"/>
      <c r="DZ475" s="17"/>
      <c r="EA475" s="17"/>
      <c r="EB475" s="17"/>
      <c r="EC475" s="17"/>
      <c r="ED475" s="17"/>
      <c r="EE475" s="17"/>
      <c r="EF475" s="17"/>
      <c r="EG475" s="17"/>
      <c r="EH475" s="17"/>
      <c r="EI475" s="17"/>
      <c r="EJ475" s="17"/>
      <c r="EK475" s="17"/>
      <c r="EL475" s="17"/>
      <c r="EM475" s="17"/>
      <c r="EN475" s="17"/>
      <c r="EO475" s="17"/>
      <c r="EP475" s="17"/>
      <c r="EQ475" s="17"/>
      <c r="ER475" s="17"/>
      <c r="ES475" s="17"/>
      <c r="ET475" s="17"/>
      <c r="EU475" s="17"/>
      <c r="EV475" s="17"/>
      <c r="EW475" s="17"/>
      <c r="EX475" s="17"/>
      <c r="EY475" s="17"/>
      <c r="EZ475" s="17"/>
      <c r="FA475" s="17"/>
      <c r="FB475" s="17"/>
      <c r="FC475" s="17"/>
      <c r="FD475" s="17"/>
      <c r="FE475" s="17"/>
      <c r="FF475" s="17"/>
      <c r="FG475" s="17"/>
      <c r="FH475" s="17"/>
      <c r="FI475" s="17"/>
      <c r="FJ475" s="17"/>
      <c r="FK475" s="17"/>
      <c r="FL475" s="17"/>
      <c r="FM475" s="17"/>
      <c r="FN475" s="17"/>
      <c r="FO475" s="17"/>
      <c r="FP475" s="17"/>
      <c r="FQ475" s="17"/>
      <c r="FR475" s="17"/>
      <c r="FS475" s="17"/>
      <c r="FT475" s="17"/>
      <c r="FU475" s="17"/>
    </row>
    <row r="476" spans="1:177" ht="15.75" thickBot="1" x14ac:dyDescent="0.3">
      <c r="A476" s="6"/>
      <c r="B476" s="195"/>
      <c r="C476" s="195"/>
      <c r="D476" s="195"/>
      <c r="E476" s="195"/>
      <c r="F476" s="195"/>
      <c r="G476" s="195"/>
      <c r="H476" s="195"/>
      <c r="I476" s="195"/>
      <c r="J476" s="195"/>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c r="CC476" s="17"/>
      <c r="CD476" s="17"/>
      <c r="CE476" s="17"/>
      <c r="CF476" s="17"/>
      <c r="CG476" s="17"/>
      <c r="CH476" s="17"/>
      <c r="CI476" s="17"/>
      <c r="CJ476" s="17"/>
      <c r="CK476" s="17"/>
      <c r="CL476" s="17"/>
      <c r="CM476" s="17"/>
      <c r="CN476" s="17"/>
      <c r="CO476" s="17"/>
      <c r="CP476" s="17"/>
      <c r="CQ476" s="17"/>
      <c r="CR476" s="17"/>
      <c r="CS476" s="17"/>
      <c r="CT476" s="17"/>
      <c r="CU476" s="17"/>
      <c r="CV476" s="17"/>
      <c r="CW476" s="17"/>
      <c r="CX476" s="17"/>
      <c r="CY476" s="17"/>
      <c r="CZ476" s="17"/>
      <c r="DA476" s="17"/>
      <c r="DB476" s="17"/>
      <c r="DC476" s="17"/>
      <c r="DD476" s="17"/>
      <c r="DE476" s="17"/>
      <c r="DF476" s="17"/>
      <c r="DG476" s="17"/>
      <c r="DH476" s="17"/>
      <c r="DI476" s="17"/>
      <c r="DJ476" s="17"/>
      <c r="DK476" s="17"/>
      <c r="DL476" s="17"/>
      <c r="DM476" s="17"/>
      <c r="DN476" s="17"/>
      <c r="DO476" s="17"/>
      <c r="DP476" s="17"/>
      <c r="DQ476" s="17"/>
      <c r="DR476" s="17"/>
      <c r="DS476" s="17"/>
      <c r="DT476" s="17"/>
      <c r="DU476" s="17"/>
      <c r="DV476" s="17"/>
      <c r="DW476" s="17"/>
      <c r="DX476" s="17"/>
      <c r="DY476" s="17"/>
      <c r="DZ476" s="17"/>
      <c r="EA476" s="17"/>
      <c r="EB476" s="17"/>
      <c r="EC476" s="17"/>
      <c r="ED476" s="17"/>
      <c r="EE476" s="17"/>
      <c r="EF476" s="17"/>
      <c r="EG476" s="17"/>
      <c r="EH476" s="17"/>
      <c r="EI476" s="17"/>
      <c r="EJ476" s="17"/>
      <c r="EK476" s="17"/>
      <c r="EL476" s="17"/>
      <c r="EM476" s="17"/>
      <c r="EN476" s="17"/>
      <c r="EO476" s="17"/>
      <c r="EP476" s="17"/>
      <c r="EQ476" s="17"/>
      <c r="ER476" s="17"/>
      <c r="ES476" s="17"/>
      <c r="ET476" s="17"/>
      <c r="EU476" s="17"/>
      <c r="EV476" s="17"/>
      <c r="EW476" s="17"/>
      <c r="EX476" s="17"/>
      <c r="EY476" s="17"/>
      <c r="EZ476" s="17"/>
      <c r="FA476" s="17"/>
      <c r="FB476" s="17"/>
      <c r="FC476" s="17"/>
      <c r="FD476" s="17"/>
      <c r="FE476" s="17"/>
      <c r="FF476" s="17"/>
      <c r="FG476" s="17"/>
      <c r="FH476" s="17"/>
      <c r="FI476" s="17"/>
      <c r="FJ476" s="17"/>
      <c r="FK476" s="17"/>
      <c r="FL476" s="17"/>
      <c r="FM476" s="17"/>
      <c r="FN476" s="17"/>
      <c r="FO476" s="17"/>
      <c r="FP476" s="17"/>
      <c r="FQ476" s="17"/>
      <c r="FR476" s="17"/>
      <c r="FS476" s="17"/>
      <c r="FT476" s="17"/>
      <c r="FU476" s="17"/>
    </row>
    <row r="477" spans="1:177" ht="15.75" thickTop="1" x14ac:dyDescent="0.2">
      <c r="A477" s="869" t="s">
        <v>591</v>
      </c>
      <c r="B477" s="870"/>
      <c r="C477" s="870" t="s">
        <v>742</v>
      </c>
      <c r="D477" s="873" t="s">
        <v>592</v>
      </c>
      <c r="E477" s="873" t="s">
        <v>593</v>
      </c>
      <c r="F477" s="873" t="s">
        <v>594</v>
      </c>
      <c r="G477" s="874" t="s">
        <v>743</v>
      </c>
      <c r="H477" s="870"/>
      <c r="I477" s="874" t="s">
        <v>595</v>
      </c>
      <c r="J477" s="876"/>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c r="CA477" s="17"/>
      <c r="CB477" s="17"/>
      <c r="CC477" s="17"/>
      <c r="CD477" s="17"/>
      <c r="CE477" s="17"/>
      <c r="CF477" s="17"/>
      <c r="CG477" s="17"/>
      <c r="CH477" s="17"/>
      <c r="CI477" s="17"/>
      <c r="CJ477" s="17"/>
      <c r="CK477" s="17"/>
      <c r="CL477" s="17"/>
      <c r="CM477" s="17"/>
      <c r="CN477" s="17"/>
      <c r="CO477" s="17"/>
      <c r="CP477" s="17"/>
      <c r="CQ477" s="17"/>
      <c r="CR477" s="17"/>
      <c r="CS477" s="17"/>
      <c r="CT477" s="17"/>
      <c r="CU477" s="17"/>
      <c r="CV477" s="17"/>
      <c r="CW477" s="17"/>
      <c r="CX477" s="17"/>
      <c r="CY477" s="17"/>
      <c r="CZ477" s="17"/>
      <c r="DA477" s="17"/>
      <c r="DB477" s="17"/>
      <c r="DC477" s="17"/>
      <c r="DD477" s="17"/>
      <c r="DE477" s="17"/>
      <c r="DF477" s="17"/>
      <c r="DG477" s="17"/>
      <c r="DH477" s="17"/>
      <c r="DI477" s="17"/>
      <c r="DJ477" s="17"/>
      <c r="DK477" s="17"/>
      <c r="DL477" s="17"/>
      <c r="DM477" s="17"/>
      <c r="DN477" s="17"/>
      <c r="DO477" s="17"/>
      <c r="DP477" s="17"/>
      <c r="DQ477" s="17"/>
      <c r="DR477" s="17"/>
      <c r="DS477" s="17"/>
      <c r="DT477" s="17"/>
      <c r="DU477" s="17"/>
      <c r="DV477" s="17"/>
      <c r="DW477" s="17"/>
      <c r="DX477" s="17"/>
      <c r="DY477" s="17"/>
      <c r="DZ477" s="17"/>
      <c r="EA477" s="17"/>
      <c r="EB477" s="17"/>
      <c r="EC477" s="17"/>
      <c r="ED477" s="17"/>
      <c r="EE477" s="17"/>
      <c r="EF477" s="17"/>
      <c r="EG477" s="17"/>
      <c r="EH477" s="17"/>
      <c r="EI477" s="17"/>
      <c r="EJ477" s="17"/>
      <c r="EK477" s="17"/>
      <c r="EL477" s="17"/>
      <c r="EM477" s="17"/>
      <c r="EN477" s="17"/>
      <c r="EO477" s="17"/>
      <c r="EP477" s="17"/>
      <c r="EQ477" s="17"/>
      <c r="ER477" s="17"/>
      <c r="ES477" s="17"/>
      <c r="ET477" s="17"/>
      <c r="EU477" s="17"/>
      <c r="EV477" s="17"/>
      <c r="EW477" s="17"/>
      <c r="EX477" s="17"/>
      <c r="EY477" s="17"/>
      <c r="EZ477" s="17"/>
      <c r="FA477" s="17"/>
      <c r="FB477" s="17"/>
      <c r="FC477" s="17"/>
      <c r="FD477" s="17"/>
      <c r="FE477" s="17"/>
      <c r="FF477" s="17"/>
      <c r="FG477" s="17"/>
      <c r="FH477" s="17"/>
      <c r="FI477" s="17"/>
      <c r="FJ477" s="17"/>
      <c r="FK477" s="17"/>
      <c r="FL477" s="17"/>
      <c r="FM477" s="17"/>
      <c r="FN477" s="17"/>
      <c r="FO477" s="17"/>
      <c r="FP477" s="17"/>
      <c r="FQ477" s="17"/>
      <c r="FR477" s="17"/>
      <c r="FS477" s="17"/>
      <c r="FT477" s="17"/>
      <c r="FU477" s="17"/>
    </row>
    <row r="478" spans="1:177" ht="59.25" customHeight="1" thickBot="1" x14ac:dyDescent="0.25">
      <c r="A478" s="871"/>
      <c r="B478" s="872"/>
      <c r="C478" s="872"/>
      <c r="D478" s="765"/>
      <c r="E478" s="765"/>
      <c r="F478" s="765"/>
      <c r="G478" s="875"/>
      <c r="H478" s="872"/>
      <c r="I478" s="875"/>
      <c r="J478" s="87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c r="CA478" s="17"/>
      <c r="CB478" s="17"/>
      <c r="CC478" s="17"/>
      <c r="CD478" s="17"/>
      <c r="CE478" s="17"/>
      <c r="CF478" s="17"/>
      <c r="CG478" s="17"/>
      <c r="CH478" s="17"/>
      <c r="CI478" s="17"/>
      <c r="CJ478" s="17"/>
      <c r="CK478" s="17"/>
      <c r="CL478" s="17"/>
      <c r="CM478" s="17"/>
      <c r="CN478" s="17"/>
      <c r="CO478" s="17"/>
      <c r="CP478" s="17"/>
      <c r="CQ478" s="17"/>
      <c r="CR478" s="17"/>
      <c r="CS478" s="17"/>
      <c r="CT478" s="17"/>
      <c r="CU478" s="17"/>
      <c r="CV478" s="17"/>
      <c r="CW478" s="17"/>
      <c r="CX478" s="17"/>
      <c r="CY478" s="17"/>
      <c r="CZ478" s="17"/>
      <c r="DA478" s="17"/>
      <c r="DB478" s="17"/>
      <c r="DC478" s="17"/>
      <c r="DD478" s="17"/>
      <c r="DE478" s="17"/>
      <c r="DF478" s="17"/>
      <c r="DG478" s="17"/>
      <c r="DH478" s="17"/>
      <c r="DI478" s="17"/>
      <c r="DJ478" s="17"/>
      <c r="DK478" s="17"/>
      <c r="DL478" s="17"/>
      <c r="DM478" s="17"/>
      <c r="DN478" s="17"/>
      <c r="DO478" s="17"/>
      <c r="DP478" s="17"/>
      <c r="DQ478" s="17"/>
      <c r="DR478" s="17"/>
      <c r="DS478" s="17"/>
      <c r="DT478" s="17"/>
      <c r="DU478" s="17"/>
      <c r="DV478" s="17"/>
      <c r="DW478" s="17"/>
      <c r="DX478" s="17"/>
      <c r="DY478" s="17"/>
      <c r="DZ478" s="17"/>
      <c r="EA478" s="17"/>
      <c r="EB478" s="17"/>
      <c r="EC478" s="17"/>
      <c r="ED478" s="17"/>
      <c r="EE478" s="17"/>
      <c r="EF478" s="17"/>
      <c r="EG478" s="17"/>
      <c r="EH478" s="17"/>
      <c r="EI478" s="17"/>
      <c r="EJ478" s="17"/>
      <c r="EK478" s="17"/>
      <c r="EL478" s="17"/>
      <c r="EM478" s="17"/>
      <c r="EN478" s="17"/>
      <c r="EO478" s="17"/>
      <c r="EP478" s="17"/>
      <c r="EQ478" s="17"/>
      <c r="ER478" s="17"/>
      <c r="ES478" s="17"/>
      <c r="ET478" s="17"/>
      <c r="EU478" s="17"/>
      <c r="EV478" s="17"/>
      <c r="EW478" s="17"/>
      <c r="EX478" s="17"/>
      <c r="EY478" s="17"/>
      <c r="EZ478" s="17"/>
      <c r="FA478" s="17"/>
      <c r="FB478" s="17"/>
      <c r="FC478" s="17"/>
      <c r="FD478" s="17"/>
      <c r="FE478" s="17"/>
      <c r="FF478" s="17"/>
      <c r="FG478" s="17"/>
      <c r="FH478" s="17"/>
      <c r="FI478" s="17"/>
      <c r="FJ478" s="17"/>
      <c r="FK478" s="17"/>
      <c r="FL478" s="17"/>
      <c r="FM478" s="17"/>
      <c r="FN478" s="17"/>
      <c r="FO478" s="17"/>
      <c r="FP478" s="17"/>
      <c r="FQ478" s="17"/>
      <c r="FR478" s="17"/>
      <c r="FS478" s="17"/>
      <c r="FT478" s="17"/>
      <c r="FU478" s="17"/>
    </row>
    <row r="479" spans="1:177" ht="16.5" customHeight="1" thickTop="1" x14ac:dyDescent="0.2">
      <c r="A479" s="855"/>
      <c r="B479" s="856"/>
      <c r="C479" s="367"/>
      <c r="D479" s="249"/>
      <c r="E479" s="249"/>
      <c r="F479" s="249"/>
      <c r="G479" s="857"/>
      <c r="H479" s="858"/>
      <c r="I479" s="859" t="str">
        <f>IF(D479+E479-F479-G479=0,"",D479+E479-F479-G479)</f>
        <v/>
      </c>
      <c r="J479" s="860"/>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c r="CA479" s="17"/>
      <c r="CB479" s="17"/>
      <c r="CC479" s="17"/>
      <c r="CD479" s="17"/>
      <c r="CE479" s="17"/>
      <c r="CF479" s="17"/>
      <c r="CG479" s="17"/>
      <c r="CH479" s="17"/>
      <c r="CI479" s="17"/>
      <c r="CJ479" s="17"/>
      <c r="CK479" s="17"/>
      <c r="CL479" s="17"/>
      <c r="CM479" s="17"/>
      <c r="CN479" s="17"/>
      <c r="CO479" s="17"/>
      <c r="CP479" s="17"/>
      <c r="CQ479" s="17"/>
      <c r="CR479" s="17"/>
      <c r="CS479" s="17"/>
      <c r="CT479" s="17"/>
      <c r="CU479" s="17"/>
      <c r="CV479" s="17"/>
      <c r="CW479" s="17"/>
      <c r="CX479" s="17"/>
      <c r="CY479" s="17"/>
      <c r="CZ479" s="17"/>
      <c r="DA479" s="17"/>
      <c r="DB479" s="17"/>
      <c r="DC479" s="17"/>
      <c r="DD479" s="17"/>
      <c r="DE479" s="17"/>
      <c r="DF479" s="17"/>
      <c r="DG479" s="17"/>
      <c r="DH479" s="17"/>
      <c r="DI479" s="17"/>
      <c r="DJ479" s="17"/>
      <c r="DK479" s="17"/>
      <c r="DL479" s="17"/>
      <c r="DM479" s="17"/>
      <c r="DN479" s="17"/>
      <c r="DO479" s="17"/>
      <c r="DP479" s="17"/>
      <c r="DQ479" s="17"/>
      <c r="DR479" s="17"/>
      <c r="DS479" s="17"/>
      <c r="DT479" s="17"/>
      <c r="DU479" s="17"/>
      <c r="DV479" s="17"/>
      <c r="DW479" s="17"/>
      <c r="DX479" s="17"/>
      <c r="DY479" s="17"/>
      <c r="DZ479" s="17"/>
      <c r="EA479" s="17"/>
      <c r="EB479" s="17"/>
      <c r="EC479" s="17"/>
      <c r="ED479" s="17"/>
      <c r="EE479" s="17"/>
      <c r="EF479" s="17"/>
      <c r="EG479" s="17"/>
      <c r="EH479" s="17"/>
      <c r="EI479" s="17"/>
      <c r="EJ479" s="17"/>
      <c r="EK479" s="17"/>
      <c r="EL479" s="17"/>
      <c r="EM479" s="17"/>
      <c r="EN479" s="17"/>
      <c r="EO479" s="17"/>
      <c r="EP479" s="17"/>
      <c r="EQ479" s="17"/>
      <c r="ER479" s="17"/>
      <c r="ES479" s="17"/>
      <c r="ET479" s="17"/>
      <c r="EU479" s="17"/>
      <c r="EV479" s="17"/>
      <c r="EW479" s="17"/>
      <c r="EX479" s="17"/>
      <c r="EY479" s="17"/>
      <c r="EZ479" s="17"/>
      <c r="FA479" s="17"/>
      <c r="FB479" s="17"/>
      <c r="FC479" s="17"/>
      <c r="FD479" s="17"/>
      <c r="FE479" s="17"/>
      <c r="FF479" s="17"/>
      <c r="FG479" s="17"/>
      <c r="FH479" s="17"/>
      <c r="FI479" s="17"/>
      <c r="FJ479" s="17"/>
      <c r="FK479" s="17"/>
      <c r="FL479" s="17"/>
      <c r="FM479" s="17"/>
      <c r="FN479" s="17"/>
      <c r="FO479" s="17"/>
      <c r="FP479" s="17"/>
      <c r="FQ479" s="17"/>
      <c r="FR479" s="17"/>
      <c r="FS479" s="17"/>
      <c r="FT479" s="17"/>
      <c r="FU479" s="17"/>
    </row>
    <row r="480" spans="1:177" ht="16.5" customHeight="1" x14ac:dyDescent="0.2">
      <c r="A480" s="861"/>
      <c r="B480" s="862"/>
      <c r="C480" s="345"/>
      <c r="D480" s="191"/>
      <c r="E480" s="191"/>
      <c r="F480" s="191"/>
      <c r="G480" s="863"/>
      <c r="H480" s="864"/>
      <c r="I480" s="865" t="str">
        <f>IF(D480+E480-F480-G480=0,"",D480+E480-F480-G480)</f>
        <v/>
      </c>
      <c r="J480" s="866"/>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c r="BY480" s="17"/>
      <c r="BZ480" s="17"/>
      <c r="CA480" s="17"/>
      <c r="CB480" s="17"/>
      <c r="CC480" s="17"/>
      <c r="CD480" s="17"/>
      <c r="CE480" s="17"/>
      <c r="CF480" s="17"/>
      <c r="CG480" s="17"/>
      <c r="CH480" s="17"/>
      <c r="CI480" s="17"/>
      <c r="CJ480" s="17"/>
      <c r="CK480" s="17"/>
      <c r="CL480" s="17"/>
      <c r="CM480" s="17"/>
      <c r="CN480" s="17"/>
      <c r="CO480" s="17"/>
      <c r="CP480" s="17"/>
      <c r="CQ480" s="17"/>
      <c r="CR480" s="17"/>
      <c r="CS480" s="17"/>
      <c r="CT480" s="17"/>
      <c r="CU480" s="17"/>
      <c r="CV480" s="17"/>
      <c r="CW480" s="17"/>
      <c r="CX480" s="17"/>
      <c r="CY480" s="17"/>
      <c r="CZ480" s="17"/>
      <c r="DA480" s="17"/>
      <c r="DB480" s="17"/>
      <c r="DC480" s="17"/>
      <c r="DD480" s="17"/>
      <c r="DE480" s="17"/>
      <c r="DF480" s="17"/>
      <c r="DG480" s="17"/>
      <c r="DH480" s="17"/>
      <c r="DI480" s="17"/>
      <c r="DJ480" s="17"/>
      <c r="DK480" s="17"/>
      <c r="DL480" s="17"/>
      <c r="DM480" s="17"/>
      <c r="DN480" s="17"/>
      <c r="DO480" s="17"/>
      <c r="DP480" s="17"/>
      <c r="DQ480" s="17"/>
      <c r="DR480" s="17"/>
      <c r="DS480" s="17"/>
      <c r="DT480" s="17"/>
      <c r="DU480" s="17"/>
      <c r="DV480" s="17"/>
      <c r="DW480" s="17"/>
      <c r="DX480" s="17"/>
      <c r="DY480" s="17"/>
      <c r="DZ480" s="17"/>
      <c r="EA480" s="17"/>
      <c r="EB480" s="17"/>
      <c r="EC480" s="17"/>
      <c r="ED480" s="17"/>
      <c r="EE480" s="17"/>
      <c r="EF480" s="17"/>
      <c r="EG480" s="17"/>
      <c r="EH480" s="17"/>
      <c r="EI480" s="17"/>
      <c r="EJ480" s="17"/>
      <c r="EK480" s="17"/>
      <c r="EL480" s="17"/>
      <c r="EM480" s="17"/>
      <c r="EN480" s="17"/>
      <c r="EO480" s="17"/>
      <c r="EP480" s="17"/>
      <c r="EQ480" s="17"/>
      <c r="ER480" s="17"/>
      <c r="ES480" s="17"/>
      <c r="ET480" s="17"/>
      <c r="EU480" s="17"/>
      <c r="EV480" s="17"/>
      <c r="EW480" s="17"/>
      <c r="EX480" s="17"/>
      <c r="EY480" s="17"/>
      <c r="EZ480" s="17"/>
      <c r="FA480" s="17"/>
      <c r="FB480" s="17"/>
      <c r="FC480" s="17"/>
      <c r="FD480" s="17"/>
      <c r="FE480" s="17"/>
      <c r="FF480" s="17"/>
      <c r="FG480" s="17"/>
      <c r="FH480" s="17"/>
      <c r="FI480" s="17"/>
      <c r="FJ480" s="17"/>
      <c r="FK480" s="17"/>
      <c r="FL480" s="17"/>
      <c r="FM480" s="17"/>
      <c r="FN480" s="17"/>
      <c r="FO480" s="17"/>
      <c r="FP480" s="17"/>
      <c r="FQ480" s="17"/>
      <c r="FR480" s="17"/>
      <c r="FS480" s="17"/>
      <c r="FT480" s="17"/>
      <c r="FU480" s="17"/>
    </row>
    <row r="481" spans="1:177" ht="16.5" customHeight="1" x14ac:dyDescent="0.2">
      <c r="A481" s="861"/>
      <c r="B481" s="862"/>
      <c r="C481" s="345"/>
      <c r="D481" s="191"/>
      <c r="E481" s="191"/>
      <c r="F481" s="191"/>
      <c r="G481" s="863"/>
      <c r="H481" s="864"/>
      <c r="I481" s="865" t="str">
        <f>IF(D481+E481-F481-G481=0,"",D481+E481-F481-G481)</f>
        <v/>
      </c>
      <c r="J481" s="866"/>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17"/>
      <c r="CB481" s="17"/>
      <c r="CC481" s="17"/>
      <c r="CD481" s="17"/>
      <c r="CE481" s="17"/>
      <c r="CF481" s="17"/>
      <c r="CG481" s="17"/>
      <c r="CH481" s="17"/>
      <c r="CI481" s="17"/>
      <c r="CJ481" s="17"/>
      <c r="CK481" s="17"/>
      <c r="CL481" s="17"/>
      <c r="CM481" s="17"/>
      <c r="CN481" s="17"/>
      <c r="CO481" s="17"/>
      <c r="CP481" s="17"/>
      <c r="CQ481" s="17"/>
      <c r="CR481" s="17"/>
      <c r="CS481" s="17"/>
      <c r="CT481" s="17"/>
      <c r="CU481" s="17"/>
      <c r="CV481" s="17"/>
      <c r="CW481" s="17"/>
      <c r="CX481" s="17"/>
      <c r="CY481" s="17"/>
      <c r="CZ481" s="17"/>
      <c r="DA481" s="17"/>
      <c r="DB481" s="17"/>
      <c r="DC481" s="17"/>
      <c r="DD481" s="17"/>
      <c r="DE481" s="17"/>
      <c r="DF481" s="17"/>
      <c r="DG481" s="17"/>
      <c r="DH481" s="17"/>
      <c r="DI481" s="17"/>
      <c r="DJ481" s="17"/>
      <c r="DK481" s="17"/>
      <c r="DL481" s="17"/>
      <c r="DM481" s="17"/>
      <c r="DN481" s="17"/>
      <c r="DO481" s="17"/>
      <c r="DP481" s="17"/>
      <c r="DQ481" s="17"/>
      <c r="DR481" s="17"/>
      <c r="DS481" s="17"/>
      <c r="DT481" s="17"/>
      <c r="DU481" s="17"/>
      <c r="DV481" s="17"/>
      <c r="DW481" s="17"/>
      <c r="DX481" s="17"/>
      <c r="DY481" s="17"/>
      <c r="DZ481" s="17"/>
      <c r="EA481" s="17"/>
      <c r="EB481" s="17"/>
      <c r="EC481" s="17"/>
      <c r="ED481" s="17"/>
      <c r="EE481" s="17"/>
      <c r="EF481" s="17"/>
      <c r="EG481" s="17"/>
      <c r="EH481" s="17"/>
      <c r="EI481" s="17"/>
      <c r="EJ481" s="17"/>
      <c r="EK481" s="17"/>
      <c r="EL481" s="17"/>
      <c r="EM481" s="17"/>
      <c r="EN481" s="17"/>
      <c r="EO481" s="17"/>
      <c r="EP481" s="17"/>
      <c r="EQ481" s="17"/>
      <c r="ER481" s="17"/>
      <c r="ES481" s="17"/>
      <c r="ET481" s="17"/>
      <c r="EU481" s="17"/>
      <c r="EV481" s="17"/>
      <c r="EW481" s="17"/>
      <c r="EX481" s="17"/>
      <c r="EY481" s="17"/>
      <c r="EZ481" s="17"/>
      <c r="FA481" s="17"/>
      <c r="FB481" s="17"/>
      <c r="FC481" s="17"/>
      <c r="FD481" s="17"/>
      <c r="FE481" s="17"/>
      <c r="FF481" s="17"/>
      <c r="FG481" s="17"/>
      <c r="FH481" s="17"/>
      <c r="FI481" s="17"/>
      <c r="FJ481" s="17"/>
      <c r="FK481" s="17"/>
      <c r="FL481" s="17"/>
      <c r="FM481" s="17"/>
      <c r="FN481" s="17"/>
      <c r="FO481" s="17"/>
      <c r="FP481" s="17"/>
      <c r="FQ481" s="17"/>
      <c r="FR481" s="17"/>
      <c r="FS481" s="17"/>
      <c r="FT481" s="17"/>
      <c r="FU481" s="17"/>
    </row>
    <row r="482" spans="1:177" ht="16.5" customHeight="1" thickBot="1" x14ac:dyDescent="0.25">
      <c r="A482" s="892"/>
      <c r="B482" s="893"/>
      <c r="C482" s="350"/>
      <c r="D482" s="190"/>
      <c r="E482" s="190"/>
      <c r="F482" s="190"/>
      <c r="G482" s="894"/>
      <c r="H482" s="895"/>
      <c r="I482" s="896" t="str">
        <f>IF(D482+E482-F482-G482=0,"",D482+E482-F482-G482)</f>
        <v/>
      </c>
      <c r="J482" s="89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c r="CA482" s="17"/>
      <c r="CB482" s="17"/>
      <c r="CC482" s="17"/>
      <c r="CD482" s="17"/>
      <c r="CE482" s="17"/>
      <c r="CF482" s="17"/>
      <c r="CG482" s="17"/>
      <c r="CH482" s="17"/>
      <c r="CI482" s="17"/>
      <c r="CJ482" s="17"/>
      <c r="CK482" s="17"/>
      <c r="CL482" s="17"/>
      <c r="CM482" s="17"/>
      <c r="CN482" s="17"/>
      <c r="CO482" s="17"/>
      <c r="CP482" s="17"/>
      <c r="CQ482" s="17"/>
      <c r="CR482" s="17"/>
      <c r="CS482" s="17"/>
      <c r="CT482" s="17"/>
      <c r="CU482" s="17"/>
      <c r="CV482" s="17"/>
      <c r="CW482" s="17"/>
      <c r="CX482" s="17"/>
      <c r="CY482" s="17"/>
      <c r="CZ482" s="17"/>
      <c r="DA482" s="17"/>
      <c r="DB482" s="17"/>
      <c r="DC482" s="17"/>
      <c r="DD482" s="17"/>
      <c r="DE482" s="17"/>
      <c r="DF482" s="17"/>
      <c r="DG482" s="17"/>
      <c r="DH482" s="17"/>
      <c r="DI482" s="17"/>
      <c r="DJ482" s="17"/>
      <c r="DK482" s="17"/>
      <c r="DL482" s="17"/>
      <c r="DM482" s="17"/>
      <c r="DN482" s="17"/>
      <c r="DO482" s="17"/>
      <c r="DP482" s="17"/>
      <c r="DQ482" s="17"/>
      <c r="DR482" s="17"/>
      <c r="DS482" s="17"/>
      <c r="DT482" s="17"/>
      <c r="DU482" s="17"/>
      <c r="DV482" s="17"/>
      <c r="DW482" s="17"/>
      <c r="DX482" s="17"/>
      <c r="DY482" s="17"/>
      <c r="DZ482" s="17"/>
      <c r="EA482" s="17"/>
      <c r="EB482" s="17"/>
      <c r="EC482" s="17"/>
      <c r="ED482" s="17"/>
      <c r="EE482" s="17"/>
      <c r="EF482" s="17"/>
      <c r="EG482" s="17"/>
      <c r="EH482" s="17"/>
      <c r="EI482" s="17"/>
      <c r="EJ482" s="17"/>
      <c r="EK482" s="17"/>
      <c r="EL482" s="17"/>
      <c r="EM482" s="17"/>
      <c r="EN482" s="17"/>
      <c r="EO482" s="17"/>
      <c r="EP482" s="17"/>
      <c r="EQ482" s="17"/>
      <c r="ER482" s="17"/>
      <c r="ES482" s="17"/>
      <c r="ET482" s="17"/>
      <c r="EU482" s="17"/>
      <c r="EV482" s="17"/>
      <c r="EW482" s="17"/>
      <c r="EX482" s="17"/>
      <c r="EY482" s="17"/>
      <c r="EZ482" s="17"/>
      <c r="FA482" s="17"/>
      <c r="FB482" s="17"/>
      <c r="FC482" s="17"/>
      <c r="FD482" s="17"/>
      <c r="FE482" s="17"/>
      <c r="FF482" s="17"/>
      <c r="FG482" s="17"/>
      <c r="FH482" s="17"/>
      <c r="FI482" s="17"/>
      <c r="FJ482" s="17"/>
      <c r="FK482" s="17"/>
      <c r="FL482" s="17"/>
      <c r="FM482" s="17"/>
      <c r="FN482" s="17"/>
      <c r="FO482" s="17"/>
      <c r="FP482" s="17"/>
      <c r="FQ482" s="17"/>
      <c r="FR482" s="17"/>
      <c r="FS482" s="17"/>
      <c r="FT482" s="17"/>
      <c r="FU482" s="17"/>
    </row>
    <row r="483" spans="1:177" ht="15.75" thickBot="1" x14ac:dyDescent="0.25">
      <c r="A483" s="887" t="s">
        <v>72</v>
      </c>
      <c r="B483" s="888"/>
      <c r="C483" s="200" t="s">
        <v>93</v>
      </c>
      <c r="D483" s="194" t="str">
        <f t="shared" ref="D483:J483" si="36">IF(SUM(D479:D482)=0,"",SUM(D479:D482))</f>
        <v/>
      </c>
      <c r="E483" s="194" t="str">
        <f t="shared" si="36"/>
        <v/>
      </c>
      <c r="F483" s="194" t="str">
        <f t="shared" si="36"/>
        <v/>
      </c>
      <c r="G483" s="889" t="str">
        <f t="shared" si="36"/>
        <v/>
      </c>
      <c r="H483" s="890" t="str">
        <f t="shared" si="36"/>
        <v/>
      </c>
      <c r="I483" s="889" t="str">
        <f t="shared" si="36"/>
        <v/>
      </c>
      <c r="J483" s="891" t="str">
        <f t="shared" si="36"/>
        <v/>
      </c>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c r="CC483" s="17"/>
      <c r="CD483" s="17"/>
      <c r="CE483" s="17"/>
      <c r="CF483" s="17"/>
      <c r="CG483" s="17"/>
      <c r="CH483" s="17"/>
      <c r="CI483" s="17"/>
      <c r="CJ483" s="17"/>
      <c r="CK483" s="17"/>
      <c r="CL483" s="17"/>
      <c r="CM483" s="17"/>
      <c r="CN483" s="17"/>
      <c r="CO483" s="17"/>
      <c r="CP483" s="17"/>
      <c r="CQ483" s="17"/>
      <c r="CR483" s="17"/>
      <c r="CS483" s="17"/>
      <c r="CT483" s="17"/>
      <c r="CU483" s="17"/>
      <c r="CV483" s="17"/>
      <c r="CW483" s="17"/>
      <c r="CX483" s="17"/>
      <c r="CY483" s="17"/>
      <c r="CZ483" s="17"/>
      <c r="DA483" s="17"/>
      <c r="DB483" s="17"/>
      <c r="DC483" s="17"/>
      <c r="DD483" s="17"/>
      <c r="DE483" s="17"/>
      <c r="DF483" s="17"/>
      <c r="DG483" s="17"/>
      <c r="DH483" s="17"/>
      <c r="DI483" s="17"/>
      <c r="DJ483" s="17"/>
      <c r="DK483" s="17"/>
      <c r="DL483" s="17"/>
      <c r="DM483" s="17"/>
      <c r="DN483" s="17"/>
      <c r="DO483" s="17"/>
      <c r="DP483" s="17"/>
      <c r="DQ483" s="17"/>
      <c r="DR483" s="17"/>
      <c r="DS483" s="17"/>
      <c r="DT483" s="17"/>
      <c r="DU483" s="17"/>
      <c r="DV483" s="17"/>
      <c r="DW483" s="17"/>
      <c r="DX483" s="17"/>
      <c r="DY483" s="17"/>
      <c r="DZ483" s="17"/>
      <c r="EA483" s="17"/>
      <c r="EB483" s="17"/>
      <c r="EC483" s="17"/>
      <c r="ED483" s="17"/>
      <c r="EE483" s="17"/>
      <c r="EF483" s="17"/>
      <c r="EG483" s="17"/>
      <c r="EH483" s="17"/>
      <c r="EI483" s="17"/>
      <c r="EJ483" s="17"/>
      <c r="EK483" s="17"/>
      <c r="EL483" s="17"/>
      <c r="EM483" s="17"/>
      <c r="EN483" s="17"/>
      <c r="EO483" s="17"/>
      <c r="EP483" s="17"/>
      <c r="EQ483" s="17"/>
      <c r="ER483" s="17"/>
      <c r="ES483" s="17"/>
      <c r="ET483" s="17"/>
      <c r="EU483" s="17"/>
      <c r="EV483" s="17"/>
      <c r="EW483" s="17"/>
      <c r="EX483" s="17"/>
      <c r="EY483" s="17"/>
      <c r="EZ483" s="17"/>
      <c r="FA483" s="17"/>
      <c r="FB483" s="17"/>
      <c r="FC483" s="17"/>
      <c r="FD483" s="17"/>
      <c r="FE483" s="17"/>
      <c r="FF483" s="17"/>
      <c r="FG483" s="17"/>
      <c r="FH483" s="17"/>
      <c r="FI483" s="17"/>
      <c r="FJ483" s="17"/>
      <c r="FK483" s="17"/>
      <c r="FL483" s="17"/>
      <c r="FM483" s="17"/>
      <c r="FN483" s="17"/>
      <c r="FO483" s="17"/>
      <c r="FP483" s="17"/>
      <c r="FQ483" s="17"/>
      <c r="FR483" s="17"/>
      <c r="FS483" s="17"/>
      <c r="FT483" s="17"/>
      <c r="FU483" s="17"/>
    </row>
    <row r="484" spans="1:177" ht="15.75" thickTop="1" x14ac:dyDescent="0.2">
      <c r="A484" s="15"/>
      <c r="B484" s="15"/>
      <c r="C484" s="15"/>
      <c r="D484" s="15"/>
      <c r="E484" s="15"/>
      <c r="F484" s="15"/>
      <c r="G484" s="15"/>
      <c r="H484" s="15"/>
      <c r="I484" s="15"/>
      <c r="J484" s="15"/>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c r="CA484" s="17"/>
      <c r="CB484" s="17"/>
      <c r="CC484" s="17"/>
      <c r="CD484" s="17"/>
      <c r="CE484" s="17"/>
      <c r="CF484" s="17"/>
      <c r="CG484" s="17"/>
      <c r="CH484" s="17"/>
      <c r="CI484" s="17"/>
      <c r="CJ484" s="17"/>
      <c r="CK484" s="17"/>
      <c r="CL484" s="17"/>
      <c r="CM484" s="17"/>
      <c r="CN484" s="17"/>
      <c r="CO484" s="17"/>
      <c r="CP484" s="17"/>
      <c r="CQ484" s="17"/>
      <c r="CR484" s="17"/>
      <c r="CS484" s="17"/>
      <c r="CT484" s="17"/>
      <c r="CU484" s="17"/>
      <c r="CV484" s="17"/>
      <c r="CW484" s="17"/>
      <c r="CX484" s="17"/>
      <c r="CY484" s="17"/>
      <c r="CZ484" s="17"/>
      <c r="DA484" s="17"/>
      <c r="DB484" s="17"/>
      <c r="DC484" s="17"/>
      <c r="DD484" s="17"/>
      <c r="DE484" s="17"/>
      <c r="DF484" s="17"/>
      <c r="DG484" s="17"/>
      <c r="DH484" s="17"/>
      <c r="DI484" s="17"/>
      <c r="DJ484" s="17"/>
      <c r="DK484" s="17"/>
      <c r="DL484" s="17"/>
      <c r="DM484" s="17"/>
      <c r="DN484" s="17"/>
      <c r="DO484" s="17"/>
      <c r="DP484" s="17"/>
      <c r="DQ484" s="17"/>
      <c r="DR484" s="17"/>
      <c r="DS484" s="17"/>
      <c r="DT484" s="17"/>
      <c r="DU484" s="17"/>
      <c r="DV484" s="17"/>
      <c r="DW484" s="17"/>
      <c r="DX484" s="17"/>
      <c r="DY484" s="17"/>
      <c r="DZ484" s="17"/>
      <c r="EA484" s="17"/>
      <c r="EB484" s="17"/>
      <c r="EC484" s="17"/>
      <c r="ED484" s="17"/>
      <c r="EE484" s="17"/>
      <c r="EF484" s="17"/>
      <c r="EG484" s="17"/>
      <c r="EH484" s="17"/>
      <c r="EI484" s="17"/>
      <c r="EJ484" s="17"/>
      <c r="EK484" s="17"/>
      <c r="EL484" s="17"/>
      <c r="EM484" s="17"/>
      <c r="EN484" s="17"/>
      <c r="EO484" s="17"/>
      <c r="EP484" s="17"/>
      <c r="EQ484" s="17"/>
      <c r="ER484" s="17"/>
      <c r="ES484" s="17"/>
      <c r="ET484" s="17"/>
      <c r="EU484" s="17"/>
      <c r="EV484" s="17"/>
      <c r="EW484" s="17"/>
      <c r="EX484" s="17"/>
      <c r="EY484" s="17"/>
      <c r="EZ484" s="17"/>
      <c r="FA484" s="17"/>
      <c r="FB484" s="17"/>
      <c r="FC484" s="17"/>
      <c r="FD484" s="17"/>
      <c r="FE484" s="17"/>
      <c r="FF484" s="17"/>
      <c r="FG484" s="17"/>
      <c r="FH484" s="17"/>
      <c r="FI484" s="17"/>
      <c r="FJ484" s="17"/>
      <c r="FK484" s="17"/>
      <c r="FL484" s="17"/>
      <c r="FM484" s="17"/>
      <c r="FN484" s="17"/>
      <c r="FO484" s="17"/>
      <c r="FP484" s="17"/>
      <c r="FQ484" s="17"/>
      <c r="FR484" s="17"/>
      <c r="FS484" s="17"/>
      <c r="FT484" s="17"/>
      <c r="FU484" s="17"/>
    </row>
    <row r="485" spans="1:177" ht="44.25" customHeight="1" x14ac:dyDescent="0.2">
      <c r="A485" s="572" t="s">
        <v>796</v>
      </c>
      <c r="B485" s="572"/>
      <c r="C485" s="572"/>
      <c r="D485" s="572"/>
      <c r="E485" s="572"/>
      <c r="F485" s="572"/>
      <c r="G485" s="572"/>
      <c r="H485" s="572"/>
      <c r="I485" s="572"/>
      <c r="J485" s="572"/>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c r="BY485" s="17"/>
      <c r="BZ485" s="17"/>
      <c r="CA485" s="17"/>
      <c r="CB485" s="17"/>
      <c r="CC485" s="17"/>
      <c r="CD485" s="17"/>
      <c r="CE485" s="17"/>
      <c r="CF485" s="17"/>
      <c r="CG485" s="17"/>
      <c r="CH485" s="17"/>
      <c r="CI485" s="17"/>
      <c r="CJ485" s="17"/>
      <c r="CK485" s="17"/>
      <c r="CL485" s="17"/>
      <c r="CM485" s="17"/>
      <c r="CN485" s="17"/>
      <c r="CO485" s="17"/>
      <c r="CP485" s="17"/>
      <c r="CQ485" s="17"/>
      <c r="CR485" s="17"/>
      <c r="CS485" s="17"/>
      <c r="CT485" s="17"/>
      <c r="CU485" s="17"/>
      <c r="CV485" s="17"/>
      <c r="CW485" s="17"/>
      <c r="CX485" s="17"/>
      <c r="CY485" s="17"/>
      <c r="CZ485" s="17"/>
      <c r="DA485" s="17"/>
      <c r="DB485" s="17"/>
      <c r="DC485" s="17"/>
      <c r="DD485" s="17"/>
      <c r="DE485" s="17"/>
      <c r="DF485" s="17"/>
      <c r="DG485" s="17"/>
      <c r="DH485" s="17"/>
      <c r="DI485" s="17"/>
      <c r="DJ485" s="17"/>
      <c r="DK485" s="17"/>
      <c r="DL485" s="17"/>
      <c r="DM485" s="17"/>
      <c r="DN485" s="17"/>
      <c r="DO485" s="17"/>
      <c r="DP485" s="17"/>
      <c r="DQ485" s="17"/>
      <c r="DR485" s="17"/>
      <c r="DS485" s="17"/>
      <c r="DT485" s="17"/>
      <c r="DU485" s="17"/>
      <c r="DV485" s="17"/>
      <c r="DW485" s="17"/>
      <c r="DX485" s="17"/>
      <c r="DY485" s="17"/>
      <c r="DZ485" s="17"/>
      <c r="EA485" s="17"/>
      <c r="EB485" s="17"/>
      <c r="EC485" s="17"/>
      <c r="ED485" s="17"/>
      <c r="EE485" s="17"/>
      <c r="EF485" s="17"/>
      <c r="EG485" s="17"/>
      <c r="EH485" s="17"/>
      <c r="EI485" s="17"/>
      <c r="EJ485" s="17"/>
      <c r="EK485" s="17"/>
      <c r="EL485" s="17"/>
      <c r="EM485" s="17"/>
      <c r="EN485" s="17"/>
      <c r="EO485" s="17"/>
      <c r="EP485" s="17"/>
      <c r="EQ485" s="17"/>
      <c r="ER485" s="17"/>
      <c r="ES485" s="17"/>
      <c r="ET485" s="17"/>
      <c r="EU485" s="17"/>
      <c r="EV485" s="17"/>
      <c r="EW485" s="17"/>
      <c r="EX485" s="17"/>
      <c r="EY485" s="17"/>
      <c r="EZ485" s="17"/>
      <c r="FA485" s="17"/>
      <c r="FB485" s="17"/>
      <c r="FC485" s="17"/>
      <c r="FD485" s="17"/>
      <c r="FE485" s="17"/>
      <c r="FF485" s="17"/>
      <c r="FG485" s="17"/>
      <c r="FH485" s="17"/>
      <c r="FI485" s="17"/>
      <c r="FJ485" s="17"/>
      <c r="FK485" s="17"/>
      <c r="FL485" s="17"/>
      <c r="FM485" s="17"/>
      <c r="FN485" s="17"/>
      <c r="FO485" s="17"/>
      <c r="FP485" s="17"/>
      <c r="FQ485" s="17"/>
      <c r="FR485" s="17"/>
      <c r="FS485" s="17"/>
      <c r="FT485" s="17"/>
      <c r="FU485" s="17"/>
    </row>
    <row r="486" spans="1:177" ht="30.75" customHeight="1" x14ac:dyDescent="0.2">
      <c r="A486" s="317" t="s">
        <v>510</v>
      </c>
      <c r="B486" s="572" t="s">
        <v>372</v>
      </c>
      <c r="C486" s="572"/>
      <c r="D486" s="572"/>
      <c r="E486" s="572"/>
      <c r="F486" s="572"/>
      <c r="G486" s="572"/>
      <c r="H486" s="572"/>
      <c r="I486" s="572"/>
      <c r="J486" s="572"/>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c r="CA486" s="17"/>
      <c r="CB486" s="17"/>
      <c r="CC486" s="17"/>
      <c r="CD486" s="17"/>
      <c r="CE486" s="17"/>
      <c r="CF486" s="17"/>
      <c r="CG486" s="17"/>
      <c r="CH486" s="17"/>
      <c r="CI486" s="17"/>
      <c r="CJ486" s="17"/>
      <c r="CK486" s="17"/>
      <c r="CL486" s="17"/>
      <c r="CM486" s="17"/>
      <c r="CN486" s="17"/>
      <c r="CO486" s="17"/>
      <c r="CP486" s="17"/>
      <c r="CQ486" s="17"/>
      <c r="CR486" s="17"/>
      <c r="CS486" s="17"/>
      <c r="CT486" s="17"/>
      <c r="CU486" s="17"/>
      <c r="CV486" s="17"/>
      <c r="CW486" s="17"/>
      <c r="CX486" s="17"/>
      <c r="CY486" s="17"/>
      <c r="CZ486" s="17"/>
      <c r="DA486" s="17"/>
      <c r="DB486" s="17"/>
      <c r="DC486" s="17"/>
      <c r="DD486" s="17"/>
      <c r="DE486" s="17"/>
      <c r="DF486" s="17"/>
      <c r="DG486" s="17"/>
      <c r="DH486" s="17"/>
      <c r="DI486" s="17"/>
      <c r="DJ486" s="17"/>
      <c r="DK486" s="17"/>
      <c r="DL486" s="17"/>
      <c r="DM486" s="17"/>
      <c r="DN486" s="17"/>
      <c r="DO486" s="17"/>
      <c r="DP486" s="17"/>
      <c r="DQ486" s="17"/>
      <c r="DR486" s="17"/>
      <c r="DS486" s="17"/>
      <c r="DT486" s="17"/>
      <c r="DU486" s="17"/>
      <c r="DV486" s="17"/>
      <c r="DW486" s="17"/>
      <c r="DX486" s="17"/>
      <c r="DY486" s="17"/>
      <c r="DZ486" s="17"/>
      <c r="EA486" s="17"/>
      <c r="EB486" s="17"/>
      <c r="EC486" s="17"/>
      <c r="ED486" s="17"/>
      <c r="EE486" s="17"/>
      <c r="EF486" s="17"/>
      <c r="EG486" s="17"/>
      <c r="EH486" s="17"/>
      <c r="EI486" s="17"/>
      <c r="EJ486" s="17"/>
      <c r="EK486" s="17"/>
      <c r="EL486" s="17"/>
      <c r="EM486" s="17"/>
      <c r="EN486" s="17"/>
      <c r="EO486" s="17"/>
      <c r="EP486" s="17"/>
      <c r="EQ486" s="17"/>
      <c r="ER486" s="17"/>
      <c r="ES486" s="17"/>
      <c r="ET486" s="17"/>
      <c r="EU486" s="17"/>
      <c r="EV486" s="17"/>
      <c r="EW486" s="17"/>
      <c r="EX486" s="17"/>
      <c r="EY486" s="17"/>
      <c r="EZ486" s="17"/>
      <c r="FA486" s="17"/>
      <c r="FB486" s="17"/>
      <c r="FC486" s="17"/>
      <c r="FD486" s="17"/>
      <c r="FE486" s="17"/>
      <c r="FF486" s="17"/>
      <c r="FG486" s="17"/>
      <c r="FH486" s="17"/>
      <c r="FI486" s="17"/>
      <c r="FJ486" s="17"/>
      <c r="FK486" s="17"/>
      <c r="FL486" s="17"/>
      <c r="FM486" s="17"/>
      <c r="FN486" s="17"/>
      <c r="FO486" s="17"/>
      <c r="FP486" s="17"/>
      <c r="FQ486" s="17"/>
      <c r="FR486" s="17"/>
      <c r="FS486" s="17"/>
      <c r="FT486" s="17"/>
      <c r="FU486" s="17"/>
    </row>
    <row r="487" spans="1:177" ht="5.25" customHeight="1" thickBot="1" x14ac:dyDescent="0.25">
      <c r="A487" s="306"/>
      <c r="B487" s="306"/>
      <c r="C487" s="306"/>
      <c r="D487" s="306"/>
      <c r="E487" s="306"/>
      <c r="F487" s="306"/>
      <c r="G487" s="306"/>
      <c r="H487" s="306"/>
      <c r="I487" s="306"/>
      <c r="J487" s="306"/>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c r="CC487" s="17"/>
      <c r="CD487" s="17"/>
      <c r="CE487" s="17"/>
      <c r="CF487" s="17"/>
      <c r="CG487" s="17"/>
      <c r="CH487" s="17"/>
      <c r="CI487" s="17"/>
      <c r="CJ487" s="17"/>
      <c r="CK487" s="17"/>
      <c r="CL487" s="17"/>
      <c r="CM487" s="17"/>
      <c r="CN487" s="17"/>
      <c r="CO487" s="17"/>
      <c r="CP487" s="17"/>
      <c r="CQ487" s="17"/>
      <c r="CR487" s="17"/>
      <c r="CS487" s="17"/>
      <c r="CT487" s="17"/>
      <c r="CU487" s="17"/>
      <c r="CV487" s="17"/>
      <c r="CW487" s="17"/>
      <c r="CX487" s="17"/>
      <c r="CY487" s="17"/>
      <c r="CZ487" s="17"/>
      <c r="DA487" s="17"/>
      <c r="DB487" s="17"/>
      <c r="DC487" s="17"/>
      <c r="DD487" s="17"/>
      <c r="DE487" s="17"/>
      <c r="DF487" s="17"/>
      <c r="DG487" s="17"/>
      <c r="DH487" s="17"/>
      <c r="DI487" s="17"/>
      <c r="DJ487" s="17"/>
      <c r="DK487" s="17"/>
      <c r="DL487" s="17"/>
      <c r="DM487" s="17"/>
      <c r="DN487" s="17"/>
      <c r="DO487" s="17"/>
      <c r="DP487" s="17"/>
      <c r="DQ487" s="17"/>
      <c r="DR487" s="17"/>
      <c r="DS487" s="17"/>
      <c r="DT487" s="17"/>
      <c r="DU487" s="17"/>
      <c r="DV487" s="17"/>
      <c r="DW487" s="17"/>
      <c r="DX487" s="17"/>
      <c r="DY487" s="17"/>
      <c r="DZ487" s="17"/>
      <c r="EA487" s="17"/>
      <c r="EB487" s="17"/>
      <c r="EC487" s="17"/>
      <c r="ED487" s="17"/>
      <c r="EE487" s="17"/>
      <c r="EF487" s="17"/>
      <c r="EG487" s="17"/>
      <c r="EH487" s="17"/>
      <c r="EI487" s="17"/>
      <c r="EJ487" s="17"/>
      <c r="EK487" s="17"/>
      <c r="EL487" s="17"/>
      <c r="EM487" s="17"/>
      <c r="EN487" s="17"/>
      <c r="EO487" s="17"/>
      <c r="EP487" s="17"/>
      <c r="EQ487" s="17"/>
      <c r="ER487" s="17"/>
      <c r="ES487" s="17"/>
      <c r="ET487" s="17"/>
      <c r="EU487" s="17"/>
      <c r="EV487" s="17"/>
      <c r="EW487" s="17"/>
      <c r="EX487" s="17"/>
      <c r="EY487" s="17"/>
      <c r="EZ487" s="17"/>
      <c r="FA487" s="17"/>
      <c r="FB487" s="17"/>
      <c r="FC487" s="17"/>
      <c r="FD487" s="17"/>
      <c r="FE487" s="17"/>
      <c r="FF487" s="17"/>
      <c r="FG487" s="17"/>
      <c r="FH487" s="17"/>
      <c r="FI487" s="17"/>
      <c r="FJ487" s="17"/>
      <c r="FK487" s="17"/>
      <c r="FL487" s="17"/>
      <c r="FM487" s="17"/>
      <c r="FN487" s="17"/>
      <c r="FO487" s="17"/>
      <c r="FP487" s="17"/>
      <c r="FQ487" s="17"/>
      <c r="FR487" s="17"/>
      <c r="FS487" s="17"/>
      <c r="FT487" s="17"/>
      <c r="FU487" s="17"/>
    </row>
    <row r="488" spans="1:177" ht="16.5" thickTop="1" thickBot="1" x14ac:dyDescent="0.25">
      <c r="A488" s="666" t="s">
        <v>10</v>
      </c>
      <c r="B488" s="429"/>
      <c r="C488" s="429"/>
      <c r="D488" s="429"/>
      <c r="E488" s="429"/>
      <c r="F488" s="667" t="s">
        <v>80</v>
      </c>
      <c r="G488" s="668" t="s">
        <v>80</v>
      </c>
      <c r="H488" s="429"/>
      <c r="I488" s="429"/>
      <c r="J488" s="430"/>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17"/>
      <c r="CZ488" s="17"/>
      <c r="DA488" s="17"/>
      <c r="DB488" s="17"/>
      <c r="DC488" s="17"/>
      <c r="DD488" s="17"/>
      <c r="DE488" s="17"/>
      <c r="DF488" s="17"/>
      <c r="DG488" s="17"/>
      <c r="DH488" s="17"/>
      <c r="DI488" s="17"/>
      <c r="DJ488" s="17"/>
      <c r="DK488" s="17"/>
      <c r="DL488" s="17"/>
      <c r="DM488" s="17"/>
      <c r="DN488" s="17"/>
      <c r="DO488" s="17"/>
      <c r="DP488" s="17"/>
      <c r="DQ488" s="17"/>
      <c r="DR488" s="17"/>
      <c r="DS488" s="17"/>
      <c r="DT488" s="17"/>
      <c r="DU488" s="17"/>
      <c r="DV488" s="17"/>
      <c r="DW488" s="17"/>
      <c r="DX488" s="17"/>
      <c r="DY488" s="17"/>
      <c r="DZ488" s="17"/>
      <c r="EA488" s="17"/>
      <c r="EB488" s="17"/>
      <c r="EC488" s="17"/>
      <c r="ED488" s="17"/>
      <c r="EE488" s="17"/>
      <c r="EF488" s="17"/>
      <c r="EG488" s="17"/>
      <c r="EH488" s="17"/>
      <c r="EI488" s="17"/>
      <c r="EJ488" s="17"/>
      <c r="EK488" s="17"/>
      <c r="EL488" s="17"/>
      <c r="EM488" s="17"/>
      <c r="EN488" s="17"/>
      <c r="EO488" s="17"/>
      <c r="EP488" s="17"/>
      <c r="EQ488" s="17"/>
      <c r="ER488" s="17"/>
      <c r="ES488" s="17"/>
      <c r="ET488" s="17"/>
      <c r="EU488" s="17"/>
      <c r="EV488" s="17"/>
      <c r="EW488" s="17"/>
      <c r="EX488" s="17"/>
      <c r="EY488" s="17"/>
      <c r="EZ488" s="17"/>
      <c r="FA488" s="17"/>
      <c r="FB488" s="17"/>
      <c r="FC488" s="17"/>
      <c r="FD488" s="17"/>
      <c r="FE488" s="17"/>
      <c r="FF488" s="17"/>
      <c r="FG488" s="17"/>
      <c r="FH488" s="17"/>
      <c r="FI488" s="17"/>
      <c r="FJ488" s="17"/>
      <c r="FK488" s="17"/>
      <c r="FL488" s="17"/>
      <c r="FM488" s="17"/>
      <c r="FN488" s="17"/>
      <c r="FO488" s="17"/>
      <c r="FP488" s="17"/>
      <c r="FQ488" s="17"/>
      <c r="FR488" s="17"/>
      <c r="FS488" s="17"/>
      <c r="FT488" s="17"/>
      <c r="FU488" s="17"/>
    </row>
    <row r="489" spans="1:177" ht="15.75" thickTop="1" x14ac:dyDescent="0.2">
      <c r="A489" s="699" t="s">
        <v>378</v>
      </c>
      <c r="B489" s="700"/>
      <c r="C489" s="700"/>
      <c r="D489" s="700"/>
      <c r="E489" s="700"/>
      <c r="F489" s="701"/>
      <c r="G489" s="881"/>
      <c r="H489" s="882"/>
      <c r="I489" s="882"/>
      <c r="J489" s="883"/>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c r="CC489" s="17"/>
      <c r="CD489" s="17"/>
      <c r="CE489" s="17"/>
      <c r="CF489" s="17"/>
      <c r="CG489" s="17"/>
      <c r="CH489" s="17"/>
      <c r="CI489" s="17"/>
      <c r="CJ489" s="17"/>
      <c r="CK489" s="17"/>
      <c r="CL489" s="17"/>
      <c r="CM489" s="17"/>
      <c r="CN489" s="17"/>
      <c r="CO489" s="17"/>
      <c r="CP489" s="17"/>
      <c r="CQ489" s="17"/>
      <c r="CR489" s="17"/>
      <c r="CS489" s="17"/>
      <c r="CT489" s="17"/>
      <c r="CU489" s="17"/>
      <c r="CV489" s="17"/>
      <c r="CW489" s="17"/>
      <c r="CX489" s="17"/>
      <c r="CY489" s="17"/>
      <c r="CZ489" s="17"/>
      <c r="DA489" s="17"/>
      <c r="DB489" s="17"/>
      <c r="DC489" s="17"/>
      <c r="DD489" s="17"/>
      <c r="DE489" s="17"/>
      <c r="DF489" s="17"/>
      <c r="DG489" s="17"/>
      <c r="DH489" s="17"/>
      <c r="DI489" s="17"/>
      <c r="DJ489" s="17"/>
      <c r="DK489" s="17"/>
      <c r="DL489" s="17"/>
      <c r="DM489" s="17"/>
      <c r="DN489" s="17"/>
      <c r="DO489" s="17"/>
      <c r="DP489" s="17"/>
      <c r="DQ489" s="17"/>
      <c r="DR489" s="17"/>
      <c r="DS489" s="17"/>
      <c r="DT489" s="17"/>
      <c r="DU489" s="17"/>
      <c r="DV489" s="17"/>
      <c r="DW489" s="17"/>
      <c r="DX489" s="17"/>
      <c r="DY489" s="17"/>
      <c r="DZ489" s="17"/>
      <c r="EA489" s="17"/>
      <c r="EB489" s="17"/>
      <c r="EC489" s="17"/>
      <c r="ED489" s="17"/>
      <c r="EE489" s="17"/>
      <c r="EF489" s="17"/>
      <c r="EG489" s="17"/>
      <c r="EH489" s="17"/>
      <c r="EI489" s="17"/>
      <c r="EJ489" s="17"/>
      <c r="EK489" s="17"/>
      <c r="EL489" s="17"/>
      <c r="EM489" s="17"/>
      <c r="EN489" s="17"/>
      <c r="EO489" s="17"/>
      <c r="EP489" s="17"/>
      <c r="EQ489" s="17"/>
      <c r="ER489" s="17"/>
      <c r="ES489" s="17"/>
      <c r="ET489" s="17"/>
      <c r="EU489" s="17"/>
      <c r="EV489" s="17"/>
      <c r="EW489" s="17"/>
      <c r="EX489" s="17"/>
      <c r="EY489" s="17"/>
      <c r="EZ489" s="17"/>
      <c r="FA489" s="17"/>
      <c r="FB489" s="17"/>
      <c r="FC489" s="17"/>
      <c r="FD489" s="17"/>
      <c r="FE489" s="17"/>
      <c r="FF489" s="17"/>
      <c r="FG489" s="17"/>
      <c r="FH489" s="17"/>
      <c r="FI489" s="17"/>
      <c r="FJ489" s="17"/>
      <c r="FK489" s="17"/>
      <c r="FL489" s="17"/>
      <c r="FM489" s="17"/>
      <c r="FN489" s="17"/>
      <c r="FO489" s="17"/>
      <c r="FP489" s="17"/>
      <c r="FQ489" s="17"/>
      <c r="FR489" s="17"/>
      <c r="FS489" s="17"/>
      <c r="FT489" s="17"/>
      <c r="FU489" s="17"/>
    </row>
    <row r="490" spans="1:177" ht="15.75" thickBot="1" x14ac:dyDescent="0.25">
      <c r="A490" s="705" t="s">
        <v>379</v>
      </c>
      <c r="B490" s="706"/>
      <c r="C490" s="706"/>
      <c r="D490" s="706"/>
      <c r="E490" s="706"/>
      <c r="F490" s="707"/>
      <c r="G490" s="884"/>
      <c r="H490" s="885"/>
      <c r="I490" s="885"/>
      <c r="J490" s="886"/>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c r="CA490" s="17"/>
      <c r="CB490" s="17"/>
      <c r="CC490" s="17"/>
      <c r="CD490" s="17"/>
      <c r="CE490" s="17"/>
      <c r="CF490" s="17"/>
      <c r="CG490" s="17"/>
      <c r="CH490" s="17"/>
      <c r="CI490" s="17"/>
      <c r="CJ490" s="17"/>
      <c r="CK490" s="17"/>
      <c r="CL490" s="17"/>
      <c r="CM490" s="17"/>
      <c r="CN490" s="17"/>
      <c r="CO490" s="17"/>
      <c r="CP490" s="17"/>
      <c r="CQ490" s="17"/>
      <c r="CR490" s="17"/>
      <c r="CS490" s="17"/>
      <c r="CT490" s="17"/>
      <c r="CU490" s="17"/>
      <c r="CV490" s="17"/>
      <c r="CW490" s="17"/>
      <c r="CX490" s="17"/>
      <c r="CY490" s="17"/>
      <c r="CZ490" s="17"/>
      <c r="DA490" s="17"/>
      <c r="DB490" s="17"/>
      <c r="DC490" s="17"/>
      <c r="DD490" s="17"/>
      <c r="DE490" s="17"/>
      <c r="DF490" s="17"/>
      <c r="DG490" s="17"/>
      <c r="DH490" s="17"/>
      <c r="DI490" s="17"/>
      <c r="DJ490" s="17"/>
      <c r="DK490" s="17"/>
      <c r="DL490" s="17"/>
      <c r="DM490" s="17"/>
      <c r="DN490" s="17"/>
      <c r="DO490" s="17"/>
      <c r="DP490" s="17"/>
      <c r="DQ490" s="17"/>
      <c r="DR490" s="17"/>
      <c r="DS490" s="17"/>
      <c r="DT490" s="17"/>
      <c r="DU490" s="17"/>
      <c r="DV490" s="17"/>
      <c r="DW490" s="17"/>
      <c r="DX490" s="17"/>
      <c r="DY490" s="17"/>
      <c r="DZ490" s="17"/>
      <c r="EA490" s="17"/>
      <c r="EB490" s="17"/>
      <c r="EC490" s="17"/>
      <c r="ED490" s="17"/>
      <c r="EE490" s="17"/>
      <c r="EF490" s="17"/>
      <c r="EG490" s="17"/>
      <c r="EH490" s="17"/>
      <c r="EI490" s="17"/>
      <c r="EJ490" s="17"/>
      <c r="EK490" s="17"/>
      <c r="EL490" s="17"/>
      <c r="EM490" s="17"/>
      <c r="EN490" s="17"/>
      <c r="EO490" s="17"/>
      <c r="EP490" s="17"/>
      <c r="EQ490" s="17"/>
      <c r="ER490" s="17"/>
      <c r="ES490" s="17"/>
      <c r="ET490" s="17"/>
      <c r="EU490" s="17"/>
      <c r="EV490" s="17"/>
      <c r="EW490" s="17"/>
      <c r="EX490" s="17"/>
      <c r="EY490" s="17"/>
      <c r="EZ490" s="17"/>
      <c r="FA490" s="17"/>
      <c r="FB490" s="17"/>
      <c r="FC490" s="17"/>
      <c r="FD490" s="17"/>
      <c r="FE490" s="17"/>
      <c r="FF490" s="17"/>
      <c r="FG490" s="17"/>
      <c r="FH490" s="17"/>
      <c r="FI490" s="17"/>
      <c r="FJ490" s="17"/>
      <c r="FK490" s="17"/>
      <c r="FL490" s="17"/>
      <c r="FM490" s="17"/>
      <c r="FN490" s="17"/>
      <c r="FO490" s="17"/>
      <c r="FP490" s="17"/>
      <c r="FQ490" s="17"/>
      <c r="FR490" s="17"/>
      <c r="FS490" s="17"/>
      <c r="FT490" s="17"/>
      <c r="FU490" s="17"/>
    </row>
    <row r="491" spans="1:177" ht="15.75" thickTop="1" x14ac:dyDescent="0.2">
      <c r="A491" s="327"/>
      <c r="B491" s="327"/>
      <c r="C491" s="327"/>
      <c r="D491" s="327"/>
      <c r="E491" s="327"/>
      <c r="F491" s="327"/>
      <c r="G491" s="178"/>
      <c r="H491" s="178"/>
      <c r="I491" s="178"/>
      <c r="J491" s="178"/>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c r="CC491" s="17"/>
      <c r="CD491" s="17"/>
      <c r="CE491" s="17"/>
      <c r="CF491" s="17"/>
      <c r="CG491" s="17"/>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c r="DD491" s="17"/>
      <c r="DE491" s="17"/>
      <c r="DF491" s="17"/>
      <c r="DG491" s="17"/>
      <c r="DH491" s="17"/>
      <c r="DI491" s="17"/>
      <c r="DJ491" s="17"/>
      <c r="DK491" s="17"/>
      <c r="DL491" s="17"/>
      <c r="DM491" s="17"/>
      <c r="DN491" s="17"/>
      <c r="DO491" s="17"/>
      <c r="DP491" s="17"/>
      <c r="DQ491" s="17"/>
      <c r="DR491" s="17"/>
      <c r="DS491" s="17"/>
      <c r="DT491" s="17"/>
      <c r="DU491" s="17"/>
      <c r="DV491" s="17"/>
      <c r="DW491" s="17"/>
      <c r="DX491" s="17"/>
      <c r="DY491" s="17"/>
      <c r="DZ491" s="17"/>
      <c r="EA491" s="17"/>
      <c r="EB491" s="17"/>
      <c r="EC491" s="17"/>
      <c r="ED491" s="17"/>
      <c r="EE491" s="17"/>
      <c r="EF491" s="17"/>
      <c r="EG491" s="17"/>
      <c r="EH491" s="17"/>
      <c r="EI491" s="17"/>
      <c r="EJ491" s="17"/>
      <c r="EK491" s="17"/>
      <c r="EL491" s="17"/>
      <c r="EM491" s="17"/>
      <c r="EN491" s="17"/>
      <c r="EO491" s="17"/>
      <c r="EP491" s="17"/>
      <c r="EQ491" s="17"/>
      <c r="ER491" s="17"/>
      <c r="ES491" s="17"/>
      <c r="ET491" s="17"/>
      <c r="EU491" s="17"/>
      <c r="EV491" s="17"/>
      <c r="EW491" s="17"/>
      <c r="EX491" s="17"/>
      <c r="EY491" s="17"/>
      <c r="EZ491" s="17"/>
      <c r="FA491" s="17"/>
      <c r="FB491" s="17"/>
      <c r="FC491" s="17"/>
      <c r="FD491" s="17"/>
      <c r="FE491" s="17"/>
      <c r="FF491" s="17"/>
      <c r="FG491" s="17"/>
      <c r="FH491" s="17"/>
      <c r="FI491" s="17"/>
      <c r="FJ491" s="17"/>
      <c r="FK491" s="17"/>
      <c r="FL491" s="17"/>
      <c r="FM491" s="17"/>
      <c r="FN491" s="17"/>
      <c r="FO491" s="17"/>
      <c r="FP491" s="17"/>
      <c r="FQ491" s="17"/>
      <c r="FR491" s="17"/>
      <c r="FS491" s="17"/>
      <c r="FT491" s="17"/>
      <c r="FU491" s="17"/>
    </row>
    <row r="492" spans="1:177" ht="30" customHeight="1" x14ac:dyDescent="0.2">
      <c r="A492" s="6" t="s">
        <v>511</v>
      </c>
      <c r="B492" s="868" t="s">
        <v>535</v>
      </c>
      <c r="C492" s="868"/>
      <c r="D492" s="868"/>
      <c r="E492" s="868"/>
      <c r="F492" s="868"/>
      <c r="G492" s="868"/>
      <c r="H492" s="868"/>
      <c r="I492" s="868"/>
      <c r="J492" s="868"/>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c r="CC492" s="17"/>
      <c r="CD492" s="17"/>
      <c r="CE492" s="17"/>
      <c r="CF492" s="17"/>
      <c r="CG492" s="17"/>
      <c r="CH492" s="17"/>
      <c r="CI492" s="17"/>
      <c r="CJ492" s="17"/>
      <c r="CK492" s="17"/>
      <c r="CL492" s="17"/>
      <c r="CM492" s="17"/>
      <c r="CN492" s="17"/>
      <c r="CO492" s="17"/>
      <c r="CP492" s="17"/>
      <c r="CQ492" s="17"/>
      <c r="CR492" s="17"/>
      <c r="CS492" s="17"/>
      <c r="CT492" s="17"/>
      <c r="CU492" s="17"/>
      <c r="CV492" s="17"/>
      <c r="CW492" s="17"/>
      <c r="CX492" s="17"/>
      <c r="CY492" s="17"/>
      <c r="CZ492" s="17"/>
      <c r="DA492" s="17"/>
      <c r="DB492" s="17"/>
      <c r="DC492" s="17"/>
      <c r="DD492" s="17"/>
      <c r="DE492" s="17"/>
      <c r="DF492" s="17"/>
      <c r="DG492" s="17"/>
      <c r="DH492" s="17"/>
      <c r="DI492" s="17"/>
      <c r="DJ492" s="17"/>
      <c r="DK492" s="17"/>
      <c r="DL492" s="17"/>
      <c r="DM492" s="17"/>
      <c r="DN492" s="17"/>
      <c r="DO492" s="17"/>
      <c r="DP492" s="17"/>
      <c r="DQ492" s="17"/>
      <c r="DR492" s="17"/>
      <c r="DS492" s="17"/>
      <c r="DT492" s="17"/>
      <c r="DU492" s="17"/>
      <c r="DV492" s="17"/>
      <c r="DW492" s="17"/>
      <c r="DX492" s="17"/>
      <c r="DY492" s="17"/>
      <c r="DZ492" s="17"/>
      <c r="EA492" s="17"/>
      <c r="EB492" s="17"/>
      <c r="EC492" s="17"/>
      <c r="ED492" s="17"/>
      <c r="EE492" s="17"/>
      <c r="EF492" s="17"/>
      <c r="EG492" s="17"/>
      <c r="EH492" s="17"/>
      <c r="EI492" s="17"/>
      <c r="EJ492" s="17"/>
      <c r="EK492" s="17"/>
      <c r="EL492" s="17"/>
      <c r="EM492" s="17"/>
      <c r="EN492" s="17"/>
      <c r="EO492" s="17"/>
      <c r="EP492" s="17"/>
      <c r="EQ492" s="17"/>
      <c r="ER492" s="17"/>
      <c r="ES492" s="17"/>
      <c r="ET492" s="17"/>
      <c r="EU492" s="17"/>
      <c r="EV492" s="17"/>
      <c r="EW492" s="17"/>
      <c r="EX492" s="17"/>
      <c r="EY492" s="17"/>
      <c r="EZ492" s="17"/>
      <c r="FA492" s="17"/>
      <c r="FB492" s="17"/>
      <c r="FC492" s="17"/>
      <c r="FD492" s="17"/>
      <c r="FE492" s="17"/>
      <c r="FF492" s="17"/>
      <c r="FG492" s="17"/>
      <c r="FH492" s="17"/>
      <c r="FI492" s="17"/>
      <c r="FJ492" s="17"/>
      <c r="FK492" s="17"/>
      <c r="FL492" s="17"/>
      <c r="FM492" s="17"/>
      <c r="FN492" s="17"/>
      <c r="FO492" s="17"/>
      <c r="FP492" s="17"/>
      <c r="FQ492" s="17"/>
      <c r="FR492" s="17"/>
      <c r="FS492" s="17"/>
      <c r="FT492" s="17"/>
      <c r="FU492" s="17"/>
    </row>
    <row r="493" spans="1:177" ht="19.5" customHeight="1" thickBot="1" x14ac:dyDescent="0.3">
      <c r="A493" s="6"/>
      <c r="B493" s="343"/>
      <c r="C493" s="343"/>
      <c r="D493" s="343"/>
      <c r="E493" s="343"/>
      <c r="F493" s="343"/>
      <c r="G493" s="343"/>
      <c r="H493" s="343"/>
      <c r="I493" s="343"/>
      <c r="J493" s="343"/>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c r="CC493" s="17"/>
      <c r="CD493" s="17"/>
      <c r="CE493" s="17"/>
      <c r="CF493" s="17"/>
      <c r="CG493" s="17"/>
      <c r="CH493" s="17"/>
      <c r="CI493" s="17"/>
      <c r="CJ493" s="17"/>
      <c r="CK493" s="17"/>
      <c r="CL493" s="17"/>
      <c r="CM493" s="17"/>
      <c r="CN493" s="17"/>
      <c r="CO493" s="17"/>
      <c r="CP493" s="17"/>
      <c r="CQ493" s="17"/>
      <c r="CR493" s="17"/>
      <c r="CS493" s="17"/>
      <c r="CT493" s="17"/>
      <c r="CU493" s="17"/>
      <c r="CV493" s="17"/>
      <c r="CW493" s="17"/>
      <c r="CX493" s="17"/>
      <c r="CY493" s="17"/>
      <c r="CZ493" s="17"/>
      <c r="DA493" s="17"/>
      <c r="DB493" s="17"/>
      <c r="DC493" s="17"/>
      <c r="DD493" s="17"/>
      <c r="DE493" s="17"/>
      <c r="DF493" s="17"/>
      <c r="DG493" s="17"/>
      <c r="DH493" s="17"/>
      <c r="DI493" s="17"/>
      <c r="DJ493" s="17"/>
      <c r="DK493" s="17"/>
      <c r="DL493" s="17"/>
      <c r="DM493" s="17"/>
      <c r="DN493" s="17"/>
      <c r="DO493" s="17"/>
      <c r="DP493" s="17"/>
      <c r="DQ493" s="17"/>
      <c r="DR493" s="17"/>
      <c r="DS493" s="17"/>
      <c r="DT493" s="17"/>
      <c r="DU493" s="17"/>
      <c r="DV493" s="17"/>
      <c r="DW493" s="17"/>
      <c r="DX493" s="17"/>
      <c r="DY493" s="17"/>
      <c r="DZ493" s="17"/>
      <c r="EA493" s="17"/>
      <c r="EB493" s="17"/>
      <c r="EC493" s="17"/>
      <c r="ED493" s="17"/>
      <c r="EE493" s="17"/>
      <c r="EF493" s="17"/>
      <c r="EG493" s="17"/>
      <c r="EH493" s="17"/>
      <c r="EI493" s="17"/>
      <c r="EJ493" s="17"/>
      <c r="EK493" s="17"/>
      <c r="EL493" s="17"/>
      <c r="EM493" s="17"/>
      <c r="EN493" s="17"/>
      <c r="EO493" s="17"/>
      <c r="EP493" s="17"/>
      <c r="EQ493" s="17"/>
      <c r="ER493" s="17"/>
      <c r="ES493" s="17"/>
      <c r="ET493" s="17"/>
      <c r="EU493" s="17"/>
      <c r="EV493" s="17"/>
      <c r="EW493" s="17"/>
      <c r="EX493" s="17"/>
      <c r="EY493" s="17"/>
      <c r="EZ493" s="17"/>
      <c r="FA493" s="17"/>
      <c r="FB493" s="17"/>
      <c r="FC493" s="17"/>
      <c r="FD493" s="17"/>
      <c r="FE493" s="17"/>
      <c r="FF493" s="17"/>
      <c r="FG493" s="17"/>
      <c r="FH493" s="17"/>
      <c r="FI493" s="17"/>
      <c r="FJ493" s="17"/>
      <c r="FK493" s="17"/>
      <c r="FL493" s="17"/>
      <c r="FM493" s="17"/>
      <c r="FN493" s="17"/>
      <c r="FO493" s="17"/>
      <c r="FP493" s="17"/>
      <c r="FQ493" s="17"/>
      <c r="FR493" s="17"/>
      <c r="FS493" s="17"/>
      <c r="FT493" s="17"/>
      <c r="FU493" s="17"/>
    </row>
    <row r="494" spans="1:177" ht="30" customHeight="1" thickTop="1" thickBot="1" x14ac:dyDescent="0.25">
      <c r="A494" s="749" t="s">
        <v>536</v>
      </c>
      <c r="B494" s="428"/>
      <c r="C494" s="428"/>
      <c r="D494" s="750"/>
      <c r="E494" s="426" t="s">
        <v>537</v>
      </c>
      <c r="F494" s="751"/>
      <c r="G494" s="427"/>
      <c r="H494" s="750" t="s">
        <v>538</v>
      </c>
      <c r="I494" s="751"/>
      <c r="J494" s="752"/>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c r="CC494" s="17"/>
      <c r="CD494" s="17"/>
      <c r="CE494" s="17"/>
      <c r="CF494" s="17"/>
      <c r="CG494" s="17"/>
      <c r="CH494" s="17"/>
      <c r="CI494" s="17"/>
      <c r="CJ494" s="17"/>
      <c r="CK494" s="17"/>
      <c r="CL494" s="17"/>
      <c r="CM494" s="17"/>
      <c r="CN494" s="17"/>
      <c r="CO494" s="17"/>
      <c r="CP494" s="17"/>
      <c r="CQ494" s="17"/>
      <c r="CR494" s="17"/>
      <c r="CS494" s="17"/>
      <c r="CT494" s="17"/>
      <c r="CU494" s="17"/>
      <c r="CV494" s="17"/>
      <c r="CW494" s="17"/>
      <c r="CX494" s="17"/>
      <c r="CY494" s="17"/>
      <c r="CZ494" s="17"/>
      <c r="DA494" s="17"/>
      <c r="DB494" s="17"/>
      <c r="DC494" s="17"/>
      <c r="DD494" s="17"/>
      <c r="DE494" s="17"/>
      <c r="DF494" s="17"/>
      <c r="DG494" s="17"/>
      <c r="DH494" s="17"/>
      <c r="DI494" s="17"/>
      <c r="DJ494" s="17"/>
      <c r="DK494" s="17"/>
      <c r="DL494" s="17"/>
      <c r="DM494" s="17"/>
      <c r="DN494" s="17"/>
      <c r="DO494" s="17"/>
      <c r="DP494" s="17"/>
      <c r="DQ494" s="17"/>
      <c r="DR494" s="17"/>
      <c r="DS494" s="17"/>
      <c r="DT494" s="17"/>
      <c r="DU494" s="17"/>
      <c r="DV494" s="17"/>
      <c r="DW494" s="17"/>
      <c r="DX494" s="17"/>
      <c r="DY494" s="17"/>
      <c r="DZ494" s="17"/>
      <c r="EA494" s="17"/>
      <c r="EB494" s="17"/>
      <c r="EC494" s="17"/>
      <c r="ED494" s="17"/>
      <c r="EE494" s="17"/>
      <c r="EF494" s="17"/>
      <c r="EG494" s="17"/>
      <c r="EH494" s="17"/>
      <c r="EI494" s="17"/>
      <c r="EJ494" s="17"/>
      <c r="EK494" s="17"/>
      <c r="EL494" s="17"/>
      <c r="EM494" s="17"/>
      <c r="EN494" s="17"/>
      <c r="EO494" s="17"/>
      <c r="EP494" s="17"/>
      <c r="EQ494" s="17"/>
      <c r="ER494" s="17"/>
      <c r="ES494" s="17"/>
      <c r="ET494" s="17"/>
      <c r="EU494" s="17"/>
      <c r="EV494" s="17"/>
      <c r="EW494" s="17"/>
      <c r="EX494" s="17"/>
      <c r="EY494" s="17"/>
      <c r="EZ494" s="17"/>
      <c r="FA494" s="17"/>
      <c r="FB494" s="17"/>
      <c r="FC494" s="17"/>
      <c r="FD494" s="17"/>
      <c r="FE494" s="17"/>
      <c r="FF494" s="17"/>
      <c r="FG494" s="17"/>
      <c r="FH494" s="17"/>
      <c r="FI494" s="17"/>
      <c r="FJ494" s="17"/>
      <c r="FK494" s="17"/>
      <c r="FL494" s="17"/>
      <c r="FM494" s="17"/>
      <c r="FN494" s="17"/>
      <c r="FO494" s="17"/>
      <c r="FP494" s="17"/>
      <c r="FQ494" s="17"/>
      <c r="FR494" s="17"/>
      <c r="FS494" s="17"/>
      <c r="FT494" s="17"/>
      <c r="FU494" s="17"/>
    </row>
    <row r="495" spans="1:177" ht="16.5" customHeight="1" thickTop="1" x14ac:dyDescent="0.2">
      <c r="A495" s="743"/>
      <c r="B495" s="744"/>
      <c r="C495" s="744"/>
      <c r="D495" s="745"/>
      <c r="E495" s="746"/>
      <c r="F495" s="747"/>
      <c r="G495" s="747"/>
      <c r="H495" s="670"/>
      <c r="I495" s="670"/>
      <c r="J495" s="748"/>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c r="CA495" s="17"/>
      <c r="CB495" s="17"/>
      <c r="CC495" s="17"/>
      <c r="CD495" s="17"/>
      <c r="CE495" s="17"/>
      <c r="CF495" s="17"/>
      <c r="CG495" s="17"/>
      <c r="CH495" s="17"/>
      <c r="CI495" s="17"/>
      <c r="CJ495" s="17"/>
      <c r="CK495" s="17"/>
      <c r="CL495" s="17"/>
      <c r="CM495" s="17"/>
      <c r="CN495" s="17"/>
      <c r="CO495" s="17"/>
      <c r="CP495" s="17"/>
      <c r="CQ495" s="17"/>
      <c r="CR495" s="17"/>
      <c r="CS495" s="17"/>
      <c r="CT495" s="17"/>
      <c r="CU495" s="17"/>
      <c r="CV495" s="17"/>
      <c r="CW495" s="17"/>
      <c r="CX495" s="17"/>
      <c r="CY495" s="17"/>
      <c r="CZ495" s="17"/>
      <c r="DA495" s="17"/>
      <c r="DB495" s="17"/>
      <c r="DC495" s="17"/>
      <c r="DD495" s="17"/>
      <c r="DE495" s="17"/>
      <c r="DF495" s="17"/>
      <c r="DG495" s="17"/>
      <c r="DH495" s="17"/>
      <c r="DI495" s="17"/>
      <c r="DJ495" s="17"/>
      <c r="DK495" s="17"/>
      <c r="DL495" s="17"/>
      <c r="DM495" s="17"/>
      <c r="DN495" s="17"/>
      <c r="DO495" s="17"/>
      <c r="DP495" s="17"/>
      <c r="DQ495" s="17"/>
      <c r="DR495" s="17"/>
      <c r="DS495" s="17"/>
      <c r="DT495" s="17"/>
      <c r="DU495" s="17"/>
      <c r="DV495" s="17"/>
      <c r="DW495" s="17"/>
      <c r="DX495" s="17"/>
      <c r="DY495" s="17"/>
      <c r="DZ495" s="17"/>
      <c r="EA495" s="17"/>
      <c r="EB495" s="17"/>
      <c r="EC495" s="17"/>
      <c r="ED495" s="17"/>
      <c r="EE495" s="17"/>
      <c r="EF495" s="17"/>
      <c r="EG495" s="17"/>
      <c r="EH495" s="17"/>
      <c r="EI495" s="17"/>
      <c r="EJ495" s="17"/>
      <c r="EK495" s="17"/>
      <c r="EL495" s="17"/>
      <c r="EM495" s="17"/>
      <c r="EN495" s="17"/>
      <c r="EO495" s="17"/>
      <c r="EP495" s="17"/>
      <c r="EQ495" s="17"/>
      <c r="ER495" s="17"/>
      <c r="ES495" s="17"/>
      <c r="ET495" s="17"/>
      <c r="EU495" s="17"/>
      <c r="EV495" s="17"/>
      <c r="EW495" s="17"/>
      <c r="EX495" s="17"/>
      <c r="EY495" s="17"/>
      <c r="EZ495" s="17"/>
      <c r="FA495" s="17"/>
      <c r="FB495" s="17"/>
      <c r="FC495" s="17"/>
      <c r="FD495" s="17"/>
      <c r="FE495" s="17"/>
      <c r="FF495" s="17"/>
      <c r="FG495" s="17"/>
      <c r="FH495" s="17"/>
      <c r="FI495" s="17"/>
      <c r="FJ495" s="17"/>
      <c r="FK495" s="17"/>
      <c r="FL495" s="17"/>
      <c r="FM495" s="17"/>
      <c r="FN495" s="17"/>
      <c r="FO495" s="17"/>
      <c r="FP495" s="17"/>
      <c r="FQ495" s="17"/>
      <c r="FR495" s="17"/>
      <c r="FS495" s="17"/>
      <c r="FT495" s="17"/>
      <c r="FU495" s="17"/>
    </row>
    <row r="496" spans="1:177" ht="16.5" customHeight="1" x14ac:dyDescent="0.2">
      <c r="A496" s="743"/>
      <c r="B496" s="744"/>
      <c r="C496" s="744"/>
      <c r="D496" s="745"/>
      <c r="E496" s="746"/>
      <c r="F496" s="747"/>
      <c r="G496" s="747"/>
      <c r="H496" s="670"/>
      <c r="I496" s="670"/>
      <c r="J496" s="748"/>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c r="CC496" s="17"/>
      <c r="CD496" s="17"/>
      <c r="CE496" s="17"/>
      <c r="CF496" s="17"/>
      <c r="CG496" s="17"/>
      <c r="CH496" s="17"/>
      <c r="CI496" s="17"/>
      <c r="CJ496" s="17"/>
      <c r="CK496" s="17"/>
      <c r="CL496" s="17"/>
      <c r="CM496" s="17"/>
      <c r="CN496" s="17"/>
      <c r="CO496" s="17"/>
      <c r="CP496" s="17"/>
      <c r="CQ496" s="17"/>
      <c r="CR496" s="17"/>
      <c r="CS496" s="17"/>
      <c r="CT496" s="17"/>
      <c r="CU496" s="17"/>
      <c r="CV496" s="17"/>
      <c r="CW496" s="17"/>
      <c r="CX496" s="17"/>
      <c r="CY496" s="17"/>
      <c r="CZ496" s="17"/>
      <c r="DA496" s="17"/>
      <c r="DB496" s="17"/>
      <c r="DC496" s="17"/>
      <c r="DD496" s="17"/>
      <c r="DE496" s="17"/>
      <c r="DF496" s="17"/>
      <c r="DG496" s="17"/>
      <c r="DH496" s="17"/>
      <c r="DI496" s="17"/>
      <c r="DJ496" s="17"/>
      <c r="DK496" s="17"/>
      <c r="DL496" s="17"/>
      <c r="DM496" s="17"/>
      <c r="DN496" s="17"/>
      <c r="DO496" s="17"/>
      <c r="DP496" s="17"/>
      <c r="DQ496" s="17"/>
      <c r="DR496" s="17"/>
      <c r="DS496" s="17"/>
      <c r="DT496" s="17"/>
      <c r="DU496" s="17"/>
      <c r="DV496" s="17"/>
      <c r="DW496" s="17"/>
      <c r="DX496" s="17"/>
      <c r="DY496" s="17"/>
      <c r="DZ496" s="17"/>
      <c r="EA496" s="17"/>
      <c r="EB496" s="17"/>
      <c r="EC496" s="17"/>
      <c r="ED496" s="17"/>
      <c r="EE496" s="17"/>
      <c r="EF496" s="17"/>
      <c r="EG496" s="17"/>
      <c r="EH496" s="17"/>
      <c r="EI496" s="17"/>
      <c r="EJ496" s="17"/>
      <c r="EK496" s="17"/>
      <c r="EL496" s="17"/>
      <c r="EM496" s="17"/>
      <c r="EN496" s="17"/>
      <c r="EO496" s="17"/>
      <c r="EP496" s="17"/>
      <c r="EQ496" s="17"/>
      <c r="ER496" s="17"/>
      <c r="ES496" s="17"/>
      <c r="ET496" s="17"/>
      <c r="EU496" s="17"/>
      <c r="EV496" s="17"/>
      <c r="EW496" s="17"/>
      <c r="EX496" s="17"/>
      <c r="EY496" s="17"/>
      <c r="EZ496" s="17"/>
      <c r="FA496" s="17"/>
      <c r="FB496" s="17"/>
      <c r="FC496" s="17"/>
      <c r="FD496" s="17"/>
      <c r="FE496" s="17"/>
      <c r="FF496" s="17"/>
      <c r="FG496" s="17"/>
      <c r="FH496" s="17"/>
      <c r="FI496" s="17"/>
      <c r="FJ496" s="17"/>
      <c r="FK496" s="17"/>
      <c r="FL496" s="17"/>
      <c r="FM496" s="17"/>
      <c r="FN496" s="17"/>
      <c r="FO496" s="17"/>
      <c r="FP496" s="17"/>
      <c r="FQ496" s="17"/>
      <c r="FR496" s="17"/>
      <c r="FS496" s="17"/>
      <c r="FT496" s="17"/>
      <c r="FU496" s="17"/>
    </row>
    <row r="497" spans="1:177" ht="16.5" customHeight="1" x14ac:dyDescent="0.2">
      <c r="A497" s="743"/>
      <c r="B497" s="744"/>
      <c r="C497" s="744"/>
      <c r="D497" s="745"/>
      <c r="E497" s="746"/>
      <c r="F497" s="747"/>
      <c r="G497" s="747"/>
      <c r="H497" s="670"/>
      <c r="I497" s="670"/>
      <c r="J497" s="748"/>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c r="CC497" s="17"/>
      <c r="CD497" s="17"/>
      <c r="CE497" s="17"/>
      <c r="CF497" s="17"/>
      <c r="CG497" s="17"/>
      <c r="CH497" s="17"/>
      <c r="CI497" s="17"/>
      <c r="CJ497" s="17"/>
      <c r="CK497" s="17"/>
      <c r="CL497" s="17"/>
      <c r="CM497" s="17"/>
      <c r="CN497" s="17"/>
      <c r="CO497" s="17"/>
      <c r="CP497" s="17"/>
      <c r="CQ497" s="17"/>
      <c r="CR497" s="17"/>
      <c r="CS497" s="17"/>
      <c r="CT497" s="17"/>
      <c r="CU497" s="17"/>
      <c r="CV497" s="17"/>
      <c r="CW497" s="17"/>
      <c r="CX497" s="17"/>
      <c r="CY497" s="17"/>
      <c r="CZ497" s="17"/>
      <c r="DA497" s="17"/>
      <c r="DB497" s="17"/>
      <c r="DC497" s="17"/>
      <c r="DD497" s="17"/>
      <c r="DE497" s="17"/>
      <c r="DF497" s="17"/>
      <c r="DG497" s="17"/>
      <c r="DH497" s="17"/>
      <c r="DI497" s="17"/>
      <c r="DJ497" s="17"/>
      <c r="DK497" s="17"/>
      <c r="DL497" s="17"/>
      <c r="DM497" s="17"/>
      <c r="DN497" s="17"/>
      <c r="DO497" s="17"/>
      <c r="DP497" s="17"/>
      <c r="DQ497" s="17"/>
      <c r="DR497" s="17"/>
      <c r="DS497" s="17"/>
      <c r="DT497" s="17"/>
      <c r="DU497" s="17"/>
      <c r="DV497" s="17"/>
      <c r="DW497" s="17"/>
      <c r="DX497" s="17"/>
      <c r="DY497" s="17"/>
      <c r="DZ497" s="17"/>
      <c r="EA497" s="17"/>
      <c r="EB497" s="17"/>
      <c r="EC497" s="17"/>
      <c r="ED497" s="17"/>
      <c r="EE497" s="17"/>
      <c r="EF497" s="17"/>
      <c r="EG497" s="17"/>
      <c r="EH497" s="17"/>
      <c r="EI497" s="17"/>
      <c r="EJ497" s="17"/>
      <c r="EK497" s="17"/>
      <c r="EL497" s="17"/>
      <c r="EM497" s="17"/>
      <c r="EN497" s="17"/>
      <c r="EO497" s="17"/>
      <c r="EP497" s="17"/>
      <c r="EQ497" s="17"/>
      <c r="ER497" s="17"/>
      <c r="ES497" s="17"/>
      <c r="ET497" s="17"/>
      <c r="EU497" s="17"/>
      <c r="EV497" s="17"/>
      <c r="EW497" s="17"/>
      <c r="EX497" s="17"/>
      <c r="EY497" s="17"/>
      <c r="EZ497" s="17"/>
      <c r="FA497" s="17"/>
      <c r="FB497" s="17"/>
      <c r="FC497" s="17"/>
      <c r="FD497" s="17"/>
      <c r="FE497" s="17"/>
      <c r="FF497" s="17"/>
      <c r="FG497" s="17"/>
      <c r="FH497" s="17"/>
      <c r="FI497" s="17"/>
      <c r="FJ497" s="17"/>
      <c r="FK497" s="17"/>
      <c r="FL497" s="17"/>
      <c r="FM497" s="17"/>
      <c r="FN497" s="17"/>
      <c r="FO497" s="17"/>
      <c r="FP497" s="17"/>
      <c r="FQ497" s="17"/>
      <c r="FR497" s="17"/>
      <c r="FS497" s="17"/>
      <c r="FT497" s="17"/>
      <c r="FU497" s="17"/>
    </row>
    <row r="498" spans="1:177" ht="16.5" customHeight="1" x14ac:dyDescent="0.2">
      <c r="A498" s="743"/>
      <c r="B498" s="744"/>
      <c r="C498" s="744"/>
      <c r="D498" s="745"/>
      <c r="E498" s="746"/>
      <c r="F498" s="747"/>
      <c r="G498" s="747"/>
      <c r="H498" s="670"/>
      <c r="I498" s="670"/>
      <c r="J498" s="748"/>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c r="CA498" s="17"/>
      <c r="CB498" s="17"/>
      <c r="CC498" s="17"/>
      <c r="CD498" s="17"/>
      <c r="CE498" s="17"/>
      <c r="CF498" s="17"/>
      <c r="CG498" s="17"/>
      <c r="CH498" s="17"/>
      <c r="CI498" s="17"/>
      <c r="CJ498" s="17"/>
      <c r="CK498" s="17"/>
      <c r="CL498" s="17"/>
      <c r="CM498" s="17"/>
      <c r="CN498" s="17"/>
      <c r="CO498" s="17"/>
      <c r="CP498" s="17"/>
      <c r="CQ498" s="17"/>
      <c r="CR498" s="17"/>
      <c r="CS498" s="17"/>
      <c r="CT498" s="17"/>
      <c r="CU498" s="17"/>
      <c r="CV498" s="17"/>
      <c r="CW498" s="17"/>
      <c r="CX498" s="17"/>
      <c r="CY498" s="17"/>
      <c r="CZ498" s="17"/>
      <c r="DA498" s="17"/>
      <c r="DB498" s="17"/>
      <c r="DC498" s="17"/>
      <c r="DD498" s="17"/>
      <c r="DE498" s="17"/>
      <c r="DF498" s="17"/>
      <c r="DG498" s="17"/>
      <c r="DH498" s="17"/>
      <c r="DI498" s="17"/>
      <c r="DJ498" s="17"/>
      <c r="DK498" s="17"/>
      <c r="DL498" s="17"/>
      <c r="DM498" s="17"/>
      <c r="DN498" s="17"/>
      <c r="DO498" s="17"/>
      <c r="DP498" s="17"/>
      <c r="DQ498" s="17"/>
      <c r="DR498" s="17"/>
      <c r="DS498" s="17"/>
      <c r="DT498" s="17"/>
      <c r="DU498" s="17"/>
      <c r="DV498" s="17"/>
      <c r="DW498" s="17"/>
      <c r="DX498" s="17"/>
      <c r="DY498" s="17"/>
      <c r="DZ498" s="17"/>
      <c r="EA498" s="17"/>
      <c r="EB498" s="17"/>
      <c r="EC498" s="17"/>
      <c r="ED498" s="17"/>
      <c r="EE498" s="17"/>
      <c r="EF498" s="17"/>
      <c r="EG498" s="17"/>
      <c r="EH498" s="17"/>
      <c r="EI498" s="17"/>
      <c r="EJ498" s="17"/>
      <c r="EK498" s="17"/>
      <c r="EL498" s="17"/>
      <c r="EM498" s="17"/>
      <c r="EN498" s="17"/>
      <c r="EO498" s="17"/>
      <c r="EP498" s="17"/>
      <c r="EQ498" s="17"/>
      <c r="ER498" s="17"/>
      <c r="ES498" s="17"/>
      <c r="ET498" s="17"/>
      <c r="EU498" s="17"/>
      <c r="EV498" s="17"/>
      <c r="EW498" s="17"/>
      <c r="EX498" s="17"/>
      <c r="EY498" s="17"/>
      <c r="EZ498" s="17"/>
      <c r="FA498" s="17"/>
      <c r="FB498" s="17"/>
      <c r="FC498" s="17"/>
      <c r="FD498" s="17"/>
      <c r="FE498" s="17"/>
      <c r="FF498" s="17"/>
      <c r="FG498" s="17"/>
      <c r="FH498" s="17"/>
      <c r="FI498" s="17"/>
      <c r="FJ498" s="17"/>
      <c r="FK498" s="17"/>
      <c r="FL498" s="17"/>
      <c r="FM498" s="17"/>
      <c r="FN498" s="17"/>
      <c r="FO498" s="17"/>
      <c r="FP498" s="17"/>
      <c r="FQ498" s="17"/>
      <c r="FR498" s="17"/>
      <c r="FS498" s="17"/>
      <c r="FT498" s="17"/>
      <c r="FU498" s="17"/>
    </row>
    <row r="499" spans="1:177" ht="16.5" customHeight="1" x14ac:dyDescent="0.2">
      <c r="A499" s="743"/>
      <c r="B499" s="744"/>
      <c r="C499" s="744"/>
      <c r="D499" s="745"/>
      <c r="E499" s="746"/>
      <c r="F499" s="747"/>
      <c r="G499" s="747"/>
      <c r="H499" s="670"/>
      <c r="I499" s="670"/>
      <c r="J499" s="748"/>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c r="CA499" s="17"/>
      <c r="CB499" s="17"/>
      <c r="CC499" s="17"/>
      <c r="CD499" s="17"/>
      <c r="CE499" s="17"/>
      <c r="CF499" s="17"/>
      <c r="CG499" s="17"/>
      <c r="CH499" s="17"/>
      <c r="CI499" s="17"/>
      <c r="CJ499" s="17"/>
      <c r="CK499" s="17"/>
      <c r="CL499" s="17"/>
      <c r="CM499" s="17"/>
      <c r="CN499" s="17"/>
      <c r="CO499" s="17"/>
      <c r="CP499" s="17"/>
      <c r="CQ499" s="17"/>
      <c r="CR499" s="17"/>
      <c r="CS499" s="17"/>
      <c r="CT499" s="17"/>
      <c r="CU499" s="17"/>
      <c r="CV499" s="17"/>
      <c r="CW499" s="17"/>
      <c r="CX499" s="17"/>
      <c r="CY499" s="17"/>
      <c r="CZ499" s="17"/>
      <c r="DA499" s="17"/>
      <c r="DB499" s="17"/>
      <c r="DC499" s="17"/>
      <c r="DD499" s="17"/>
      <c r="DE499" s="17"/>
      <c r="DF499" s="17"/>
      <c r="DG499" s="17"/>
      <c r="DH499" s="17"/>
      <c r="DI499" s="17"/>
      <c r="DJ499" s="17"/>
      <c r="DK499" s="17"/>
      <c r="DL499" s="17"/>
      <c r="DM499" s="17"/>
      <c r="DN499" s="17"/>
      <c r="DO499" s="17"/>
      <c r="DP499" s="17"/>
      <c r="DQ499" s="17"/>
      <c r="DR499" s="17"/>
      <c r="DS499" s="17"/>
      <c r="DT499" s="17"/>
      <c r="DU499" s="17"/>
      <c r="DV499" s="17"/>
      <c r="DW499" s="17"/>
      <c r="DX499" s="17"/>
      <c r="DY499" s="17"/>
      <c r="DZ499" s="17"/>
      <c r="EA499" s="17"/>
      <c r="EB499" s="17"/>
      <c r="EC499" s="17"/>
      <c r="ED499" s="17"/>
      <c r="EE499" s="17"/>
      <c r="EF499" s="17"/>
      <c r="EG499" s="17"/>
      <c r="EH499" s="17"/>
      <c r="EI499" s="17"/>
      <c r="EJ499" s="17"/>
      <c r="EK499" s="17"/>
      <c r="EL499" s="17"/>
      <c r="EM499" s="17"/>
      <c r="EN499" s="17"/>
      <c r="EO499" s="17"/>
      <c r="EP499" s="17"/>
      <c r="EQ499" s="17"/>
      <c r="ER499" s="17"/>
      <c r="ES499" s="17"/>
      <c r="ET499" s="17"/>
      <c r="EU499" s="17"/>
      <c r="EV499" s="17"/>
      <c r="EW499" s="17"/>
      <c r="EX499" s="17"/>
      <c r="EY499" s="17"/>
      <c r="EZ499" s="17"/>
      <c r="FA499" s="17"/>
      <c r="FB499" s="17"/>
      <c r="FC499" s="17"/>
      <c r="FD499" s="17"/>
      <c r="FE499" s="17"/>
      <c r="FF499" s="17"/>
      <c r="FG499" s="17"/>
      <c r="FH499" s="17"/>
      <c r="FI499" s="17"/>
      <c r="FJ499" s="17"/>
      <c r="FK499" s="17"/>
      <c r="FL499" s="17"/>
      <c r="FM499" s="17"/>
      <c r="FN499" s="17"/>
      <c r="FO499" s="17"/>
      <c r="FP499" s="17"/>
      <c r="FQ499" s="17"/>
      <c r="FR499" s="17"/>
      <c r="FS499" s="17"/>
      <c r="FT499" s="17"/>
      <c r="FU499" s="17"/>
    </row>
    <row r="500" spans="1:177" ht="16.5" customHeight="1" thickBot="1" x14ac:dyDescent="0.25">
      <c r="A500" s="738"/>
      <c r="B500" s="739"/>
      <c r="C500" s="739"/>
      <c r="D500" s="739"/>
      <c r="E500" s="740"/>
      <c r="F500" s="741"/>
      <c r="G500" s="741"/>
      <c r="H500" s="662"/>
      <c r="I500" s="662"/>
      <c r="J500" s="742"/>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17"/>
      <c r="BZ500" s="17"/>
      <c r="CA500" s="17"/>
      <c r="CB500" s="17"/>
      <c r="CC500" s="17"/>
      <c r="CD500" s="17"/>
      <c r="CE500" s="17"/>
      <c r="CF500" s="17"/>
      <c r="CG500" s="17"/>
      <c r="CH500" s="17"/>
      <c r="CI500" s="17"/>
      <c r="CJ500" s="17"/>
      <c r="CK500" s="17"/>
      <c r="CL500" s="17"/>
      <c r="CM500" s="17"/>
      <c r="CN500" s="17"/>
      <c r="CO500" s="17"/>
      <c r="CP500" s="17"/>
      <c r="CQ500" s="17"/>
      <c r="CR500" s="17"/>
      <c r="CS500" s="17"/>
      <c r="CT500" s="17"/>
      <c r="CU500" s="17"/>
      <c r="CV500" s="17"/>
      <c r="CW500" s="17"/>
      <c r="CX500" s="17"/>
      <c r="CY500" s="17"/>
      <c r="CZ500" s="17"/>
      <c r="DA500" s="17"/>
      <c r="DB500" s="17"/>
      <c r="DC500" s="17"/>
      <c r="DD500" s="17"/>
      <c r="DE500" s="17"/>
      <c r="DF500" s="17"/>
      <c r="DG500" s="17"/>
      <c r="DH500" s="17"/>
      <c r="DI500" s="17"/>
      <c r="DJ500" s="17"/>
      <c r="DK500" s="17"/>
      <c r="DL500" s="17"/>
      <c r="DM500" s="17"/>
      <c r="DN500" s="17"/>
      <c r="DO500" s="17"/>
      <c r="DP500" s="17"/>
      <c r="DQ500" s="17"/>
      <c r="DR500" s="17"/>
      <c r="DS500" s="17"/>
      <c r="DT500" s="17"/>
      <c r="DU500" s="17"/>
      <c r="DV500" s="17"/>
      <c r="DW500" s="17"/>
      <c r="DX500" s="17"/>
      <c r="DY500" s="17"/>
      <c r="DZ500" s="17"/>
      <c r="EA500" s="17"/>
      <c r="EB500" s="17"/>
      <c r="EC500" s="17"/>
      <c r="ED500" s="17"/>
      <c r="EE500" s="17"/>
      <c r="EF500" s="17"/>
      <c r="EG500" s="17"/>
      <c r="EH500" s="17"/>
      <c r="EI500" s="17"/>
      <c r="EJ500" s="17"/>
      <c r="EK500" s="17"/>
      <c r="EL500" s="17"/>
      <c r="EM500" s="17"/>
      <c r="EN500" s="17"/>
      <c r="EO500" s="17"/>
      <c r="EP500" s="17"/>
      <c r="EQ500" s="17"/>
      <c r="ER500" s="17"/>
      <c r="ES500" s="17"/>
      <c r="ET500" s="17"/>
      <c r="EU500" s="17"/>
      <c r="EV500" s="17"/>
      <c r="EW500" s="17"/>
      <c r="EX500" s="17"/>
      <c r="EY500" s="17"/>
      <c r="EZ500" s="17"/>
      <c r="FA500" s="17"/>
      <c r="FB500" s="17"/>
      <c r="FC500" s="17"/>
      <c r="FD500" s="17"/>
      <c r="FE500" s="17"/>
      <c r="FF500" s="17"/>
      <c r="FG500" s="17"/>
      <c r="FH500" s="17"/>
      <c r="FI500" s="17"/>
      <c r="FJ500" s="17"/>
      <c r="FK500" s="17"/>
      <c r="FL500" s="17"/>
      <c r="FM500" s="17"/>
      <c r="FN500" s="17"/>
      <c r="FO500" s="17"/>
      <c r="FP500" s="17"/>
      <c r="FQ500" s="17"/>
      <c r="FR500" s="17"/>
      <c r="FS500" s="17"/>
      <c r="FT500" s="17"/>
      <c r="FU500" s="17"/>
    </row>
    <row r="501" spans="1:177" ht="16.5" customHeight="1" thickTop="1" x14ac:dyDescent="0.2">
      <c r="A501" s="250" t="s">
        <v>512</v>
      </c>
      <c r="B501" s="910" t="s">
        <v>386</v>
      </c>
      <c r="C501" s="910"/>
      <c r="D501" s="910"/>
      <c r="E501" s="910"/>
      <c r="F501" s="910"/>
      <c r="G501" s="910"/>
      <c r="H501" s="910"/>
      <c r="I501" s="910"/>
      <c r="J501" s="910"/>
    </row>
    <row r="502" spans="1:177" ht="16.5" customHeight="1" thickBot="1" x14ac:dyDescent="0.25">
      <c r="A502" s="911"/>
      <c r="B502" s="911"/>
      <c r="C502" s="347"/>
      <c r="D502" s="347"/>
      <c r="E502" s="347"/>
      <c r="F502" s="347"/>
      <c r="G502" s="347"/>
      <c r="H502" s="347"/>
      <c r="I502" s="347"/>
      <c r="J502" s="347"/>
    </row>
    <row r="503" spans="1:177" ht="16.5" customHeight="1" thickTop="1" thickBot="1" x14ac:dyDescent="0.25">
      <c r="A503" s="869" t="s">
        <v>95</v>
      </c>
      <c r="B503" s="455" t="s">
        <v>5</v>
      </c>
      <c r="C503" s="914"/>
      <c r="D503" s="914"/>
      <c r="E503" s="914"/>
      <c r="F503" s="914"/>
      <c r="G503" s="914"/>
      <c r="H503" s="914"/>
      <c r="I503" s="914"/>
      <c r="J503" s="915"/>
    </row>
    <row r="504" spans="1:177" ht="16.5" customHeight="1" thickBot="1" x14ac:dyDescent="0.25">
      <c r="A504" s="912"/>
      <c r="B504" s="916" t="s">
        <v>118</v>
      </c>
      <c r="C504" s="917"/>
      <c r="D504" s="757" t="s">
        <v>102</v>
      </c>
      <c r="E504" s="757" t="s">
        <v>373</v>
      </c>
      <c r="F504" s="917"/>
      <c r="G504" s="917"/>
      <c r="H504" s="917"/>
      <c r="I504" s="757" t="s">
        <v>96</v>
      </c>
      <c r="J504" s="898"/>
    </row>
    <row r="505" spans="1:177" ht="46.5" customHeight="1" thickBot="1" x14ac:dyDescent="0.25">
      <c r="A505" s="913"/>
      <c r="B505" s="918"/>
      <c r="C505" s="899"/>
      <c r="D505" s="899"/>
      <c r="E505" s="901" t="s">
        <v>745</v>
      </c>
      <c r="F505" s="899"/>
      <c r="G505" s="901" t="s">
        <v>746</v>
      </c>
      <c r="H505" s="902"/>
      <c r="I505" s="899"/>
      <c r="J505" s="900"/>
    </row>
    <row r="506" spans="1:177" ht="16.5" customHeight="1" thickTop="1" x14ac:dyDescent="0.2">
      <c r="A506" s="231" t="s">
        <v>97</v>
      </c>
      <c r="B506" s="903"/>
      <c r="C506" s="904"/>
      <c r="D506" s="245"/>
      <c r="E506" s="905"/>
      <c r="F506" s="906"/>
      <c r="G506" s="907"/>
      <c r="H506" s="908"/>
      <c r="I506" s="909" t="str">
        <f>IF(B506+D506-E506-G506=0,"",B506+D506-E506-G506)</f>
        <v/>
      </c>
      <c r="J506" s="498"/>
    </row>
    <row r="507" spans="1:177" ht="45" customHeight="1" x14ac:dyDescent="0.2">
      <c r="A507" s="232" t="s">
        <v>749</v>
      </c>
      <c r="B507" s="919"/>
      <c r="C507" s="920"/>
      <c r="D507" s="246"/>
      <c r="E507" s="921"/>
      <c r="F507" s="922"/>
      <c r="G507" s="923"/>
      <c r="H507" s="924"/>
      <c r="I507" s="921" t="str">
        <f t="shared" ref="I507:I513" si="37">IF(B507+D507-E507-G507=0,"",B507+D507-E507-G507)</f>
        <v/>
      </c>
      <c r="J507" s="925"/>
    </row>
    <row r="508" spans="1:177" ht="40.5" customHeight="1" x14ac:dyDescent="0.2">
      <c r="A508" s="232" t="s">
        <v>744</v>
      </c>
      <c r="B508" s="919"/>
      <c r="C508" s="920"/>
      <c r="D508" s="246"/>
      <c r="E508" s="921"/>
      <c r="F508" s="922"/>
      <c r="G508" s="923"/>
      <c r="H508" s="924"/>
      <c r="I508" s="921" t="str">
        <f t="shared" si="37"/>
        <v/>
      </c>
      <c r="J508" s="925"/>
    </row>
    <row r="509" spans="1:177" ht="16.5" customHeight="1" x14ac:dyDescent="0.2">
      <c r="A509" s="232" t="s">
        <v>98</v>
      </c>
      <c r="B509" s="919"/>
      <c r="C509" s="920"/>
      <c r="D509" s="246"/>
      <c r="E509" s="921"/>
      <c r="F509" s="922"/>
      <c r="G509" s="923"/>
      <c r="H509" s="924"/>
      <c r="I509" s="921" t="str">
        <f t="shared" si="37"/>
        <v/>
      </c>
      <c r="J509" s="925"/>
    </row>
    <row r="510" spans="1:177" ht="16.5" customHeight="1" x14ac:dyDescent="0.2">
      <c r="A510" s="232" t="s">
        <v>99</v>
      </c>
      <c r="B510" s="919"/>
      <c r="C510" s="920"/>
      <c r="D510" s="246"/>
      <c r="E510" s="921"/>
      <c r="F510" s="922"/>
      <c r="G510" s="923"/>
      <c r="H510" s="924"/>
      <c r="I510" s="921" t="str">
        <f t="shared" si="37"/>
        <v/>
      </c>
      <c r="J510" s="925"/>
    </row>
    <row r="511" spans="1:177" ht="16.5" customHeight="1" x14ac:dyDescent="0.2">
      <c r="A511" s="232" t="s">
        <v>100</v>
      </c>
      <c r="B511" s="919"/>
      <c r="C511" s="920"/>
      <c r="D511" s="246"/>
      <c r="E511" s="921"/>
      <c r="F511" s="922"/>
      <c r="G511" s="923"/>
      <c r="H511" s="924"/>
      <c r="I511" s="921" t="str">
        <f t="shared" si="37"/>
        <v/>
      </c>
      <c r="J511" s="925"/>
    </row>
    <row r="512" spans="1:177" ht="43.5" customHeight="1" x14ac:dyDescent="0.2">
      <c r="A512" s="232" t="s">
        <v>747</v>
      </c>
      <c r="B512" s="919"/>
      <c r="C512" s="920"/>
      <c r="D512" s="246"/>
      <c r="E512" s="921"/>
      <c r="F512" s="922"/>
      <c r="G512" s="923"/>
      <c r="H512" s="924"/>
      <c r="I512" s="921" t="str">
        <f t="shared" si="37"/>
        <v/>
      </c>
      <c r="J512" s="925"/>
    </row>
    <row r="513" spans="1:10" ht="52.5" customHeight="1" thickBot="1" x14ac:dyDescent="0.25">
      <c r="A513" s="233" t="s">
        <v>748</v>
      </c>
      <c r="B513" s="938"/>
      <c r="C513" s="939"/>
      <c r="D513" s="247"/>
      <c r="E513" s="940"/>
      <c r="F513" s="941"/>
      <c r="G513" s="942"/>
      <c r="H513" s="943"/>
      <c r="I513" s="940" t="str">
        <f t="shared" si="37"/>
        <v/>
      </c>
      <c r="J513" s="944"/>
    </row>
    <row r="514" spans="1:10" ht="31.5" customHeight="1" thickBot="1" x14ac:dyDescent="0.25">
      <c r="A514" s="329" t="s">
        <v>101</v>
      </c>
      <c r="B514" s="945" t="str">
        <f>IF(SUM(B506:C513)=0,"",SUM(B506:C513))</f>
        <v/>
      </c>
      <c r="C514" s="946"/>
      <c r="D514" s="248" t="str">
        <f>IF(SUM(D506:D513)=0,"",SUM(D506:D513))</f>
        <v/>
      </c>
      <c r="E514" s="945" t="str">
        <f>IF(SUM(E506:F513)=0,"",SUM(E506:F513))</f>
        <v/>
      </c>
      <c r="F514" s="947"/>
      <c r="G514" s="948" t="str">
        <f>IF(SUM(G506:H513)=0,"",SUM(G506:H513))</f>
        <v/>
      </c>
      <c r="H514" s="949"/>
      <c r="I514" s="950" t="str">
        <f>IF(SUM(I506:J513)=0,"",SUM(I506:J513))</f>
        <v/>
      </c>
      <c r="J514" s="951"/>
    </row>
    <row r="515" spans="1:10" ht="16.5" customHeight="1" thickTop="1" x14ac:dyDescent="0.2">
      <c r="A515" s="306"/>
      <c r="B515" s="306"/>
      <c r="C515" s="34"/>
      <c r="D515" s="34"/>
      <c r="E515" s="36"/>
      <c r="F515" s="34"/>
      <c r="G515" s="34"/>
      <c r="H515" s="34"/>
      <c r="I515" s="34"/>
      <c r="J515" s="352"/>
    </row>
    <row r="516" spans="1:10" ht="32.25" customHeight="1" x14ac:dyDescent="0.2">
      <c r="A516" s="572" t="s">
        <v>603</v>
      </c>
      <c r="B516" s="572"/>
      <c r="C516" s="572"/>
      <c r="D516" s="572"/>
      <c r="E516" s="572"/>
      <c r="F516" s="572"/>
      <c r="G516" s="572"/>
      <c r="H516" s="572"/>
      <c r="I516" s="572"/>
      <c r="J516" s="572"/>
    </row>
    <row r="517" spans="1:10" ht="16.5" customHeight="1" x14ac:dyDescent="0.2">
      <c r="A517" s="307"/>
      <c r="B517" s="307"/>
      <c r="C517" s="307"/>
      <c r="D517" s="307"/>
      <c r="E517" s="307"/>
      <c r="F517" s="307"/>
      <c r="G517" s="307"/>
      <c r="H517" s="307"/>
      <c r="I517" s="307"/>
      <c r="J517" s="307"/>
    </row>
    <row r="518" spans="1:10" ht="31.5" customHeight="1" x14ac:dyDescent="0.2">
      <c r="A518" s="6" t="s">
        <v>513</v>
      </c>
      <c r="B518" s="868" t="s">
        <v>750</v>
      </c>
      <c r="C518" s="868"/>
      <c r="D518" s="868"/>
      <c r="E518" s="868"/>
      <c r="F518" s="868"/>
      <c r="G518" s="868"/>
      <c r="H518" s="868"/>
      <c r="I518" s="868"/>
      <c r="J518" s="868"/>
    </row>
    <row r="519" spans="1:10" ht="13.5" customHeight="1" thickBot="1" x14ac:dyDescent="0.25">
      <c r="A519" s="306"/>
      <c r="B519" s="306"/>
      <c r="C519" s="306"/>
      <c r="D519" s="306"/>
      <c r="E519" s="306"/>
      <c r="F519" s="306"/>
      <c r="G519" s="306"/>
      <c r="H519" s="306"/>
      <c r="I519" s="306"/>
      <c r="J519" s="306"/>
    </row>
    <row r="520" spans="1:10" ht="16.5" customHeight="1" thickTop="1" thickBot="1" x14ac:dyDescent="0.25">
      <c r="A520" s="618" t="s">
        <v>95</v>
      </c>
      <c r="B520" s="679"/>
      <c r="C520" s="679"/>
      <c r="D520" s="679"/>
      <c r="E520" s="679"/>
      <c r="F520" s="619"/>
      <c r="G520" s="870" t="s">
        <v>80</v>
      </c>
      <c r="H520" s="679"/>
      <c r="I520" s="679"/>
      <c r="J520" s="935"/>
    </row>
    <row r="521" spans="1:10" ht="16.5" customHeight="1" thickTop="1" x14ac:dyDescent="0.2">
      <c r="A521" s="936" t="s">
        <v>103</v>
      </c>
      <c r="B521" s="937"/>
      <c r="C521" s="937"/>
      <c r="D521" s="937"/>
      <c r="E521" s="937"/>
      <c r="F521" s="937"/>
      <c r="G521" s="480"/>
      <c r="H521" s="480"/>
      <c r="I521" s="480"/>
      <c r="J521" s="481"/>
    </row>
    <row r="522" spans="1:10" ht="16.5" customHeight="1" thickBot="1" x14ac:dyDescent="0.25">
      <c r="A522" s="488" t="s">
        <v>380</v>
      </c>
      <c r="B522" s="489"/>
      <c r="C522" s="489"/>
      <c r="D522" s="489"/>
      <c r="E522" s="489"/>
      <c r="F522" s="489"/>
      <c r="G522" s="490"/>
      <c r="H522" s="490"/>
      <c r="I522" s="490"/>
      <c r="J522" s="518"/>
    </row>
    <row r="523" spans="1:10" ht="16.5" customHeight="1" thickTop="1" x14ac:dyDescent="0.2">
      <c r="A523" s="15"/>
      <c r="B523" s="15"/>
      <c r="C523" s="15"/>
      <c r="D523" s="15"/>
      <c r="E523" s="15"/>
      <c r="F523" s="15"/>
      <c r="G523" s="15"/>
      <c r="H523" s="15"/>
      <c r="I523" s="15"/>
      <c r="J523" s="15"/>
    </row>
    <row r="524" spans="1:10" ht="33" customHeight="1" x14ac:dyDescent="0.2">
      <c r="A524" s="6" t="s">
        <v>514</v>
      </c>
      <c r="B524" s="868" t="s">
        <v>381</v>
      </c>
      <c r="C524" s="868"/>
      <c r="D524" s="868"/>
      <c r="E524" s="868"/>
      <c r="F524" s="868"/>
      <c r="G524" s="868"/>
      <c r="H524" s="868"/>
      <c r="I524" s="868"/>
      <c r="J524" s="868"/>
    </row>
    <row r="525" spans="1:10" ht="6.75" customHeight="1" x14ac:dyDescent="0.25">
      <c r="A525" s="6"/>
      <c r="B525" s="343"/>
      <c r="C525" s="343"/>
      <c r="D525" s="343"/>
      <c r="E525" s="343"/>
      <c r="F525" s="343"/>
      <c r="G525" s="343"/>
      <c r="H525" s="343"/>
      <c r="I525" s="343"/>
      <c r="J525" s="343"/>
    </row>
    <row r="526" spans="1:10" s="177" customFormat="1" ht="16.5" customHeight="1" thickBot="1" x14ac:dyDescent="0.25">
      <c r="A526" s="926" t="s">
        <v>68</v>
      </c>
      <c r="B526" s="926"/>
      <c r="C526" s="179"/>
      <c r="D526" s="179"/>
      <c r="E526" s="179"/>
      <c r="F526" s="179"/>
      <c r="G526" s="179"/>
      <c r="H526" s="179"/>
      <c r="I526" s="179"/>
      <c r="J526" s="179"/>
    </row>
    <row r="527" spans="1:10" s="177" customFormat="1" ht="29.25" customHeight="1" thickTop="1" thickBot="1" x14ac:dyDescent="0.25">
      <c r="A527" s="927" t="s">
        <v>4</v>
      </c>
      <c r="B527" s="928"/>
      <c r="C527" s="928"/>
      <c r="D527" s="929" t="s">
        <v>5</v>
      </c>
      <c r="E527" s="930"/>
      <c r="F527" s="931" t="s">
        <v>382</v>
      </c>
      <c r="G527" s="930"/>
      <c r="H527" s="932" t="s">
        <v>383</v>
      </c>
      <c r="I527" s="933"/>
      <c r="J527" s="934"/>
    </row>
    <row r="528" spans="1:10" s="296" customFormat="1" ht="15.75" customHeight="1" thickTop="1" x14ac:dyDescent="0.2">
      <c r="A528" s="981" t="s">
        <v>105</v>
      </c>
      <c r="B528" s="982"/>
      <c r="C528" s="983"/>
      <c r="D528" s="984">
        <v>10060522.6</v>
      </c>
      <c r="E528" s="985"/>
      <c r="F528" s="986">
        <v>14657438</v>
      </c>
      <c r="G528" s="987"/>
      <c r="H528" s="988"/>
      <c r="I528" s="989"/>
      <c r="J528" s="990"/>
    </row>
    <row r="529" spans="1:10" s="296" customFormat="1" ht="16.5" customHeight="1" thickBot="1" x14ac:dyDescent="0.25">
      <c r="A529" s="991" t="s">
        <v>106</v>
      </c>
      <c r="B529" s="992"/>
      <c r="C529" s="993"/>
      <c r="D529" s="994">
        <v>8461631.0600000005</v>
      </c>
      <c r="E529" s="995"/>
      <c r="F529" s="996">
        <v>11324485.310000068</v>
      </c>
      <c r="G529" s="997"/>
      <c r="H529" s="998"/>
      <c r="I529" s="999"/>
      <c r="J529" s="1000"/>
    </row>
    <row r="530" spans="1:10" s="296" customFormat="1" ht="16.5" customHeight="1" thickBot="1" x14ac:dyDescent="0.3">
      <c r="A530" s="963" t="s">
        <v>107</v>
      </c>
      <c r="B530" s="964"/>
      <c r="C530" s="965"/>
      <c r="D530" s="966">
        <f>IF(D528="",IF(D529="","",IF(D528="",0,D528)-IF(D529="",0,D529)),(IF(D528="",0,D528)-IF(D529="",0,D529)))</f>
        <v>1598891.5399999991</v>
      </c>
      <c r="E530" s="967"/>
      <c r="F530" s="968">
        <f>IF(F528="",IF(F529="","",IF(F528="",0,F528)-IF(F529="",0,F529)),(IF(F528="",0,F528)-IF(F529="",0,F529)))</f>
        <v>3332952.6899999324</v>
      </c>
      <c r="G530" s="969"/>
      <c r="H530" s="968" t="str">
        <f>IF(H528="",IF(H529="","",IF(H528="",0,H528)-IF(H529="",0,H529)),(IF(H528="",0,H528)-IF(H529="",0,H529)))</f>
        <v/>
      </c>
      <c r="I530" s="967"/>
      <c r="J530" s="970"/>
    </row>
    <row r="531" spans="1:10" s="296" customFormat="1" ht="18" customHeight="1" x14ac:dyDescent="0.2">
      <c r="A531" s="971" t="s">
        <v>108</v>
      </c>
      <c r="B531" s="972"/>
      <c r="C531" s="973"/>
      <c r="D531" s="974"/>
      <c r="E531" s="975"/>
      <c r="F531" s="976"/>
      <c r="G531" s="977"/>
      <c r="H531" s="978"/>
      <c r="I531" s="979"/>
      <c r="J531" s="980"/>
    </row>
    <row r="532" spans="1:10" s="296" customFormat="1" ht="19.5" customHeight="1" thickBot="1" x14ac:dyDescent="0.25">
      <c r="A532" s="723" t="s">
        <v>109</v>
      </c>
      <c r="B532" s="952"/>
      <c r="C532" s="953"/>
      <c r="D532" s="954"/>
      <c r="E532" s="955"/>
      <c r="F532" s="956"/>
      <c r="G532" s="957"/>
      <c r="H532" s="958"/>
      <c r="I532" s="959"/>
      <c r="J532" s="960"/>
    </row>
    <row r="533" spans="1:10" s="177" customFormat="1" ht="15" thickTop="1" x14ac:dyDescent="0.2">
      <c r="A533" s="179"/>
      <c r="B533" s="179"/>
      <c r="C533" s="179"/>
      <c r="D533" s="179"/>
      <c r="E533" s="179"/>
      <c r="F533" s="179"/>
      <c r="G533" s="179"/>
      <c r="H533" s="179"/>
      <c r="I533" s="179"/>
      <c r="J533" s="179"/>
    </row>
    <row r="534" spans="1:10" s="177" customFormat="1" ht="33" customHeight="1" x14ac:dyDescent="0.2">
      <c r="A534" s="961" t="s">
        <v>751</v>
      </c>
      <c r="B534" s="961"/>
      <c r="C534" s="961"/>
      <c r="D534" s="961"/>
      <c r="E534" s="961"/>
      <c r="F534" s="961"/>
      <c r="G534" s="961"/>
      <c r="H534" s="961"/>
      <c r="I534" s="961"/>
      <c r="J534" s="961"/>
    </row>
    <row r="535" spans="1:10" s="177" customFormat="1" x14ac:dyDescent="0.2">
      <c r="A535" s="962" t="s">
        <v>853</v>
      </c>
      <c r="B535" s="962"/>
      <c r="C535" s="962"/>
      <c r="D535" s="962"/>
      <c r="E535" s="962"/>
      <c r="F535" s="962"/>
      <c r="G535" s="962"/>
      <c r="H535" s="962"/>
      <c r="I535" s="962"/>
      <c r="J535" s="962"/>
    </row>
    <row r="536" spans="1:10" s="177" customFormat="1" x14ac:dyDescent="0.2">
      <c r="A536" s="962"/>
      <c r="B536" s="962"/>
      <c r="C536" s="962"/>
      <c r="D536" s="962"/>
      <c r="E536" s="962"/>
      <c r="F536" s="962"/>
      <c r="G536" s="962"/>
      <c r="H536" s="962"/>
      <c r="I536" s="962"/>
      <c r="J536" s="962"/>
    </row>
    <row r="537" spans="1:10" s="177" customFormat="1" x14ac:dyDescent="0.2">
      <c r="A537" s="962"/>
      <c r="B537" s="962"/>
      <c r="C537" s="962"/>
      <c r="D537" s="962"/>
      <c r="E537" s="962"/>
      <c r="F537" s="962"/>
      <c r="G537" s="962"/>
      <c r="H537" s="962"/>
      <c r="I537" s="962"/>
      <c r="J537" s="962"/>
    </row>
    <row r="538" spans="1:10" s="177" customFormat="1" x14ac:dyDescent="0.2">
      <c r="A538" s="962"/>
      <c r="B538" s="962"/>
      <c r="C538" s="962"/>
      <c r="D538" s="962"/>
      <c r="E538" s="962"/>
      <c r="F538" s="962"/>
      <c r="G538" s="962"/>
      <c r="H538" s="962"/>
      <c r="I538" s="962"/>
      <c r="J538" s="962"/>
    </row>
    <row r="539" spans="1:10" s="177" customFormat="1" x14ac:dyDescent="0.2">
      <c r="A539" s="962"/>
      <c r="B539" s="962"/>
      <c r="C539" s="962"/>
      <c r="D539" s="962"/>
      <c r="E539" s="962"/>
      <c r="F539" s="962"/>
      <c r="G539" s="962"/>
      <c r="H539" s="962"/>
      <c r="I539" s="962"/>
      <c r="J539" s="962"/>
    </row>
    <row r="540" spans="1:10" s="177" customFormat="1" x14ac:dyDescent="0.2">
      <c r="A540" s="962"/>
      <c r="B540" s="962"/>
      <c r="C540" s="962"/>
      <c r="D540" s="962"/>
      <c r="E540" s="962"/>
      <c r="F540" s="962"/>
      <c r="G540" s="962"/>
      <c r="H540" s="962"/>
      <c r="I540" s="962"/>
      <c r="J540" s="962"/>
    </row>
    <row r="541" spans="1:10" s="177" customFormat="1" hidden="1" x14ac:dyDescent="0.2">
      <c r="A541" s="962"/>
      <c r="B541" s="962"/>
      <c r="C541" s="962"/>
      <c r="D541" s="962"/>
      <c r="E541" s="962"/>
      <c r="F541" s="962"/>
      <c r="G541" s="962"/>
      <c r="H541" s="962"/>
      <c r="I541" s="962"/>
      <c r="J541" s="962"/>
    </row>
    <row r="542" spans="1:10" s="177" customFormat="1" hidden="1" x14ac:dyDescent="0.2">
      <c r="A542" s="962"/>
      <c r="B542" s="962"/>
      <c r="C542" s="962"/>
      <c r="D542" s="962"/>
      <c r="E542" s="962"/>
      <c r="F542" s="962"/>
      <c r="G542" s="962"/>
      <c r="H542" s="962"/>
      <c r="I542" s="962"/>
      <c r="J542" s="962"/>
    </row>
    <row r="543" spans="1:10" s="177" customFormat="1" hidden="1" x14ac:dyDescent="0.2">
      <c r="A543" s="962"/>
      <c r="B543" s="962"/>
      <c r="C543" s="962"/>
      <c r="D543" s="962"/>
      <c r="E543" s="962"/>
      <c r="F543" s="962"/>
      <c r="G543" s="962"/>
      <c r="H543" s="962"/>
      <c r="I543" s="962"/>
      <c r="J543" s="962"/>
    </row>
    <row r="544" spans="1:10" s="177" customFormat="1" hidden="1" x14ac:dyDescent="0.2">
      <c r="A544" s="962"/>
      <c r="B544" s="962"/>
      <c r="C544" s="962"/>
      <c r="D544" s="962"/>
      <c r="E544" s="962"/>
      <c r="F544" s="962"/>
      <c r="G544" s="962"/>
      <c r="H544" s="962"/>
      <c r="I544" s="962"/>
      <c r="J544" s="962"/>
    </row>
    <row r="545" spans="1:177" s="177" customFormat="1" hidden="1" x14ac:dyDescent="0.2">
      <c r="A545" s="962"/>
      <c r="B545" s="962"/>
      <c r="C545" s="962"/>
      <c r="D545" s="962"/>
      <c r="E545" s="962"/>
      <c r="F545" s="962"/>
      <c r="G545" s="962"/>
      <c r="H545" s="962"/>
      <c r="I545" s="962"/>
      <c r="J545" s="962"/>
    </row>
    <row r="546" spans="1:177" s="177" customFormat="1" ht="15" thickBot="1" x14ac:dyDescent="0.25">
      <c r="A546" s="926" t="s">
        <v>79</v>
      </c>
      <c r="B546" s="926"/>
      <c r="C546" s="179"/>
      <c r="D546" s="179"/>
      <c r="E546" s="179"/>
      <c r="F546" s="179"/>
      <c r="G546" s="179"/>
      <c r="H546" s="179"/>
      <c r="I546" s="179"/>
      <c r="J546" s="179"/>
    </row>
    <row r="547" spans="1:177" s="177" customFormat="1" ht="51" customHeight="1" thickTop="1" thickBot="1" x14ac:dyDescent="0.25">
      <c r="A547" s="1017" t="s">
        <v>4</v>
      </c>
      <c r="B547" s="929"/>
      <c r="C547" s="929"/>
      <c r="D547" s="929" t="s">
        <v>104</v>
      </c>
      <c r="E547" s="930"/>
      <c r="F547" s="931" t="s">
        <v>382</v>
      </c>
      <c r="G547" s="930"/>
      <c r="H547" s="932" t="s">
        <v>383</v>
      </c>
      <c r="I547" s="933"/>
      <c r="J547" s="934"/>
    </row>
    <row r="548" spans="1:177" s="177" customFormat="1" ht="44.25" customHeight="1" thickTop="1" x14ac:dyDescent="0.2">
      <c r="A548" s="1018" t="s">
        <v>111</v>
      </c>
      <c r="B548" s="1019"/>
      <c r="C548" s="1020"/>
      <c r="D548" s="1021"/>
      <c r="E548" s="1022"/>
      <c r="F548" s="1023"/>
      <c r="G548" s="1022"/>
      <c r="H548" s="1024"/>
      <c r="I548" s="1025"/>
      <c r="J548" s="1026"/>
    </row>
    <row r="549" spans="1:177" s="177" customFormat="1" ht="45" customHeight="1" thickBot="1" x14ac:dyDescent="0.25">
      <c r="A549" s="1001" t="s">
        <v>112</v>
      </c>
      <c r="B549" s="1002"/>
      <c r="C549" s="1003"/>
      <c r="D549" s="1004"/>
      <c r="E549" s="1005"/>
      <c r="F549" s="1006"/>
      <c r="G549" s="1005"/>
      <c r="H549" s="1007"/>
      <c r="I549" s="1008"/>
      <c r="J549" s="1009"/>
    </row>
    <row r="550" spans="1:177" s="177" customFormat="1" ht="16.5" customHeight="1" thickBot="1" x14ac:dyDescent="0.25">
      <c r="A550" s="1010" t="s">
        <v>107</v>
      </c>
      <c r="B550" s="1011"/>
      <c r="C550" s="1012"/>
      <c r="D550" s="1013" t="str">
        <f>IF(D548="",IF(D549="","",IF(D548="",0,D548)-IF(D549="",0,D549)),(IF(D548="",0,D548)-IF(D549="",0,D549)))</f>
        <v/>
      </c>
      <c r="E550" s="1014"/>
      <c r="F550" s="1015" t="str">
        <f>IF(F548="",IF(F549="","",IF(F548="",0,F548)-IF(F549="",0,F549)),(IF(F548="",0,F548)-IF(F549="",0,F549)))</f>
        <v/>
      </c>
      <c r="G550" s="1014"/>
      <c r="H550" s="1015" t="str">
        <f>IF(H548="",IF(H549="","",IF(H548="",0,H548)-IF(H549="",0,H549)),(IF(H548="",0,H548)-IF(H549="",0,H549)))</f>
        <v/>
      </c>
      <c r="I550" s="1014"/>
      <c r="J550" s="1016"/>
    </row>
    <row r="551" spans="1:177" s="177" customFormat="1" ht="16.5" customHeight="1" x14ac:dyDescent="0.2">
      <c r="A551" s="1043" t="s">
        <v>108</v>
      </c>
      <c r="B551" s="1044"/>
      <c r="C551" s="1045"/>
      <c r="D551" s="1046"/>
      <c r="E551" s="1047"/>
      <c r="F551" s="1048"/>
      <c r="G551" s="1049"/>
      <c r="H551" s="1050"/>
      <c r="I551" s="1051"/>
      <c r="J551" s="1052"/>
    </row>
    <row r="552" spans="1:177" s="177" customFormat="1" ht="18.75" customHeight="1" thickBot="1" x14ac:dyDescent="0.25">
      <c r="A552" s="1053" t="s">
        <v>109</v>
      </c>
      <c r="B552" s="1054"/>
      <c r="C552" s="1055"/>
      <c r="D552" s="1056"/>
      <c r="E552" s="1057"/>
      <c r="F552" s="1058"/>
      <c r="G552" s="1059"/>
      <c r="H552" s="1060"/>
      <c r="I552" s="1061"/>
      <c r="J552" s="1062"/>
    </row>
    <row r="553" spans="1:177" s="177" customFormat="1" ht="15" thickTop="1" x14ac:dyDescent="0.2">
      <c r="A553" s="179"/>
      <c r="B553" s="179"/>
      <c r="C553" s="179"/>
      <c r="D553" s="179"/>
      <c r="E553" s="179"/>
      <c r="F553" s="179"/>
      <c r="G553" s="179"/>
      <c r="H553" s="179"/>
      <c r="I553" s="179"/>
      <c r="J553" s="179"/>
    </row>
    <row r="554" spans="1:177" s="177" customFormat="1" ht="30" customHeight="1" x14ac:dyDescent="0.2">
      <c r="A554" s="961" t="s">
        <v>752</v>
      </c>
      <c r="B554" s="961"/>
      <c r="C554" s="961"/>
      <c r="D554" s="961"/>
      <c r="E554" s="961"/>
      <c r="F554" s="961"/>
      <c r="G554" s="961"/>
      <c r="H554" s="961"/>
      <c r="I554" s="961"/>
      <c r="J554" s="961"/>
    </row>
    <row r="555" spans="1:177" ht="15" customHeight="1" x14ac:dyDescent="0.25">
      <c r="A555" s="6" t="s">
        <v>515</v>
      </c>
      <c r="B555" s="1027" t="s">
        <v>385</v>
      </c>
      <c r="C555" s="1027"/>
      <c r="D555" s="1027"/>
      <c r="E555" s="1027"/>
      <c r="F555" s="1027"/>
      <c r="G555" s="1027"/>
      <c r="H555" s="1027"/>
      <c r="I555" s="1027"/>
      <c r="J555" s="1027"/>
      <c r="K555" s="346"/>
      <c r="L555" s="346"/>
      <c r="M555" s="346"/>
      <c r="N555" s="346"/>
      <c r="O555" s="346"/>
      <c r="P555" s="346"/>
      <c r="Q555" s="346"/>
      <c r="R555" s="346"/>
      <c r="S555" s="346"/>
      <c r="T555" s="346"/>
      <c r="U555" s="346"/>
      <c r="V555" s="346"/>
      <c r="W555" s="346"/>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c r="AS555" s="346"/>
      <c r="AT555" s="346"/>
      <c r="AU555" s="346"/>
      <c r="AV555" s="346"/>
      <c r="AW555" s="346"/>
      <c r="AX555" s="346"/>
      <c r="AY555" s="346"/>
      <c r="AZ555" s="346"/>
      <c r="BA555" s="346"/>
      <c r="BB555" s="346"/>
      <c r="BC555" s="346"/>
      <c r="BD555" s="346"/>
      <c r="BE555" s="346"/>
      <c r="BF555" s="346"/>
      <c r="BG555" s="346"/>
      <c r="BH555" s="346"/>
      <c r="BI555" s="346"/>
      <c r="BJ555" s="346"/>
      <c r="BK555" s="346"/>
      <c r="BL555" s="346"/>
      <c r="BM555" s="346"/>
      <c r="BN555" s="346"/>
      <c r="BO555" s="346"/>
      <c r="BP555" s="346"/>
      <c r="BQ555" s="346"/>
      <c r="BR555" s="346"/>
      <c r="BS555" s="346"/>
      <c r="BT555" s="346"/>
      <c r="BU555" s="346"/>
      <c r="BV555" s="346"/>
      <c r="BW555" s="346"/>
      <c r="BX555" s="346"/>
      <c r="BY555" s="346"/>
      <c r="BZ555" s="346"/>
      <c r="CA555" s="346"/>
      <c r="CB555" s="346"/>
      <c r="CC555" s="346"/>
      <c r="CD555" s="346"/>
      <c r="CE555" s="346"/>
      <c r="CF555" s="346"/>
      <c r="CG555" s="346"/>
      <c r="CH555" s="346"/>
      <c r="CI555" s="346"/>
      <c r="CJ555" s="346"/>
      <c r="CK555" s="346"/>
      <c r="CL555" s="346"/>
      <c r="CM555" s="346"/>
      <c r="CN555" s="346"/>
      <c r="CO555" s="346"/>
      <c r="CP555" s="346"/>
      <c r="CQ555" s="346"/>
      <c r="CR555" s="346"/>
      <c r="CS555" s="346"/>
      <c r="CT555" s="346"/>
      <c r="CU555" s="346"/>
      <c r="CV555" s="346"/>
      <c r="CW555" s="346"/>
      <c r="CX555" s="346"/>
      <c r="CY555" s="346"/>
      <c r="CZ555" s="346"/>
      <c r="DA555" s="346"/>
      <c r="DB555" s="346"/>
      <c r="DC555" s="346"/>
      <c r="DD555" s="346"/>
      <c r="DE555" s="346"/>
      <c r="DF555" s="346"/>
      <c r="DG555" s="346"/>
      <c r="DH555" s="346"/>
      <c r="DI555" s="346"/>
      <c r="DJ555" s="346"/>
      <c r="DK555" s="346"/>
      <c r="DL555" s="346"/>
      <c r="DM555" s="346"/>
      <c r="DN555" s="346"/>
      <c r="DO555" s="346"/>
      <c r="DP555" s="346"/>
      <c r="DQ555" s="346"/>
      <c r="DR555" s="346"/>
      <c r="DS555" s="346"/>
      <c r="DT555" s="346"/>
      <c r="DU555" s="346"/>
      <c r="DV555" s="346"/>
      <c r="DW555" s="346"/>
      <c r="DX555" s="346"/>
      <c r="DY555" s="346"/>
      <c r="DZ555" s="346"/>
      <c r="EA555" s="346"/>
      <c r="EB555" s="346"/>
      <c r="EC555" s="346"/>
      <c r="ED555" s="346"/>
      <c r="EE555" s="346"/>
      <c r="EF555" s="346"/>
      <c r="EG555" s="346"/>
      <c r="EH555" s="346"/>
      <c r="EI555" s="346"/>
      <c r="EJ555" s="346"/>
      <c r="EK555" s="346"/>
      <c r="EL555" s="346"/>
      <c r="EM555" s="346"/>
      <c r="EN555" s="346"/>
      <c r="EO555" s="346"/>
      <c r="EP555" s="346"/>
      <c r="EQ555" s="346"/>
      <c r="ER555" s="346"/>
      <c r="ES555" s="346"/>
      <c r="ET555" s="346"/>
      <c r="EU555" s="346"/>
      <c r="EV555" s="346"/>
      <c r="EW555" s="346"/>
      <c r="EX555" s="346"/>
      <c r="EY555" s="346"/>
      <c r="EZ555" s="346"/>
      <c r="FA555" s="346"/>
      <c r="FB555" s="346"/>
      <c r="FC555" s="346"/>
      <c r="FD555" s="346"/>
      <c r="FE555" s="346"/>
      <c r="FF555" s="346"/>
      <c r="FG555" s="346"/>
      <c r="FH555" s="346"/>
      <c r="FI555" s="346"/>
      <c r="FJ555" s="346"/>
      <c r="FK555" s="346"/>
      <c r="FL555" s="346"/>
      <c r="FM555" s="346"/>
      <c r="FN555" s="346"/>
      <c r="FO555" s="346"/>
      <c r="FP555" s="346"/>
      <c r="FQ555" s="346"/>
      <c r="FR555" s="346"/>
      <c r="FS555" s="346"/>
      <c r="FT555" s="346"/>
      <c r="FU555" s="346"/>
    </row>
    <row r="556" spans="1:177" ht="15.75" thickBot="1" x14ac:dyDescent="0.25">
      <c r="A556" s="306"/>
      <c r="B556" s="306"/>
      <c r="C556" s="306"/>
      <c r="D556" s="306"/>
      <c r="E556" s="306"/>
      <c r="F556" s="306"/>
      <c r="G556" s="306"/>
      <c r="H556" s="306"/>
      <c r="I556" s="306"/>
      <c r="J556" s="306"/>
      <c r="K556" s="346"/>
      <c r="L556" s="346"/>
      <c r="M556" s="346"/>
      <c r="N556" s="346"/>
      <c r="O556" s="346"/>
      <c r="P556" s="346"/>
      <c r="Q556" s="346"/>
      <c r="R556" s="346"/>
      <c r="S556" s="346"/>
      <c r="T556" s="346"/>
      <c r="U556" s="346"/>
      <c r="V556" s="346"/>
      <c r="W556" s="346"/>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c r="AS556" s="346"/>
      <c r="AT556" s="346"/>
      <c r="AU556" s="346"/>
      <c r="AV556" s="346"/>
      <c r="AW556" s="346"/>
      <c r="AX556" s="346"/>
      <c r="AY556" s="346"/>
      <c r="AZ556" s="346"/>
      <c r="BA556" s="346"/>
      <c r="BB556" s="346"/>
      <c r="BC556" s="346"/>
      <c r="BD556" s="346"/>
      <c r="BE556" s="346"/>
      <c r="BF556" s="346"/>
      <c r="BG556" s="346"/>
      <c r="BH556" s="346"/>
      <c r="BI556" s="346"/>
      <c r="BJ556" s="346"/>
      <c r="BK556" s="346"/>
      <c r="BL556" s="346"/>
      <c r="BM556" s="346"/>
      <c r="BN556" s="346"/>
      <c r="BO556" s="346"/>
      <c r="BP556" s="346"/>
      <c r="BQ556" s="346"/>
      <c r="BR556" s="346"/>
      <c r="BS556" s="346"/>
      <c r="BT556" s="346"/>
      <c r="BU556" s="346"/>
      <c r="BV556" s="346"/>
      <c r="BW556" s="346"/>
      <c r="BX556" s="346"/>
      <c r="BY556" s="346"/>
      <c r="BZ556" s="346"/>
      <c r="CA556" s="346"/>
      <c r="CB556" s="346"/>
      <c r="CC556" s="346"/>
      <c r="CD556" s="346"/>
      <c r="CE556" s="346"/>
      <c r="CF556" s="346"/>
      <c r="CG556" s="346"/>
      <c r="CH556" s="346"/>
      <c r="CI556" s="346"/>
      <c r="CJ556" s="346"/>
      <c r="CK556" s="346"/>
      <c r="CL556" s="346"/>
      <c r="CM556" s="346"/>
      <c r="CN556" s="346"/>
      <c r="CO556" s="346"/>
      <c r="CP556" s="346"/>
      <c r="CQ556" s="346"/>
      <c r="CR556" s="346"/>
      <c r="CS556" s="346"/>
      <c r="CT556" s="346"/>
      <c r="CU556" s="346"/>
      <c r="CV556" s="346"/>
      <c r="CW556" s="346"/>
      <c r="CX556" s="346"/>
      <c r="CY556" s="346"/>
      <c r="CZ556" s="346"/>
      <c r="DA556" s="346"/>
      <c r="DB556" s="346"/>
      <c r="DC556" s="346"/>
      <c r="DD556" s="346"/>
      <c r="DE556" s="346"/>
      <c r="DF556" s="346"/>
      <c r="DG556" s="346"/>
      <c r="DH556" s="346"/>
      <c r="DI556" s="346"/>
      <c r="DJ556" s="346"/>
      <c r="DK556" s="346"/>
      <c r="DL556" s="346"/>
      <c r="DM556" s="346"/>
      <c r="DN556" s="346"/>
      <c r="DO556" s="346"/>
      <c r="DP556" s="346"/>
      <c r="DQ556" s="346"/>
      <c r="DR556" s="346"/>
      <c r="DS556" s="346"/>
      <c r="DT556" s="346"/>
      <c r="DU556" s="346"/>
      <c r="DV556" s="346"/>
      <c r="DW556" s="346"/>
      <c r="DX556" s="346"/>
      <c r="DY556" s="346"/>
      <c r="DZ556" s="346"/>
      <c r="EA556" s="346"/>
      <c r="EB556" s="346"/>
      <c r="EC556" s="346"/>
      <c r="ED556" s="346"/>
      <c r="EE556" s="346"/>
      <c r="EF556" s="346"/>
      <c r="EG556" s="346"/>
      <c r="EH556" s="346"/>
      <c r="EI556" s="346"/>
      <c r="EJ556" s="346"/>
      <c r="EK556" s="346"/>
      <c r="EL556" s="346"/>
      <c r="EM556" s="346"/>
      <c r="EN556" s="346"/>
      <c r="EO556" s="346"/>
      <c r="EP556" s="346"/>
      <c r="EQ556" s="346"/>
      <c r="ER556" s="346"/>
      <c r="ES556" s="346"/>
      <c r="ET556" s="346"/>
      <c r="EU556" s="346"/>
      <c r="EV556" s="346"/>
      <c r="EW556" s="346"/>
      <c r="EX556" s="346"/>
      <c r="EY556" s="346"/>
      <c r="EZ556" s="346"/>
      <c r="FA556" s="346"/>
      <c r="FB556" s="346"/>
      <c r="FC556" s="346"/>
      <c r="FD556" s="346"/>
      <c r="FE556" s="346"/>
      <c r="FF556" s="346"/>
      <c r="FG556" s="346"/>
      <c r="FH556" s="346"/>
      <c r="FI556" s="346"/>
      <c r="FJ556" s="346"/>
      <c r="FK556" s="346"/>
      <c r="FL556" s="346"/>
      <c r="FM556" s="346"/>
      <c r="FN556" s="346"/>
      <c r="FO556" s="346"/>
      <c r="FP556" s="346"/>
      <c r="FQ556" s="346"/>
      <c r="FR556" s="346"/>
      <c r="FS556" s="346"/>
      <c r="FT556" s="346"/>
      <c r="FU556" s="346"/>
    </row>
    <row r="557" spans="1:177" ht="18" customHeight="1" thickTop="1" thickBot="1" x14ac:dyDescent="0.25">
      <c r="A557" s="754" t="s">
        <v>12</v>
      </c>
      <c r="B557" s="755"/>
      <c r="C557" s="755" t="s">
        <v>5</v>
      </c>
      <c r="D557" s="755"/>
      <c r="E557" s="755"/>
      <c r="F557" s="755"/>
      <c r="G557" s="755"/>
      <c r="H557" s="755"/>
      <c r="I557" s="755"/>
      <c r="J557" s="760"/>
      <c r="K557" s="346"/>
      <c r="L557" s="346"/>
      <c r="M557" s="346"/>
      <c r="N557" s="346"/>
      <c r="O557" s="346"/>
      <c r="P557" s="346"/>
      <c r="Q557" s="346"/>
      <c r="R557" s="346"/>
      <c r="S557" s="346"/>
      <c r="T557" s="346"/>
      <c r="U557" s="346"/>
      <c r="V557" s="346"/>
      <c r="W557" s="346"/>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c r="AS557" s="346"/>
      <c r="AT557" s="346"/>
      <c r="AU557" s="346"/>
      <c r="AV557" s="346"/>
      <c r="AW557" s="346"/>
      <c r="AX557" s="346"/>
      <c r="AY557" s="346"/>
      <c r="AZ557" s="346"/>
      <c r="BA557" s="346"/>
      <c r="BB557" s="346"/>
      <c r="BC557" s="346"/>
      <c r="BD557" s="346"/>
      <c r="BE557" s="346"/>
      <c r="BF557" s="346"/>
      <c r="BG557" s="346"/>
      <c r="BH557" s="346"/>
      <c r="BI557" s="346"/>
      <c r="BJ557" s="346"/>
      <c r="BK557" s="346"/>
      <c r="BL557" s="346"/>
      <c r="BM557" s="346"/>
      <c r="BN557" s="346"/>
      <c r="BO557" s="346"/>
      <c r="BP557" s="346"/>
      <c r="BQ557" s="346"/>
      <c r="BR557" s="346"/>
      <c r="BS557" s="346"/>
      <c r="BT557" s="346"/>
      <c r="BU557" s="346"/>
      <c r="BV557" s="346"/>
      <c r="BW557" s="346"/>
      <c r="BX557" s="346"/>
      <c r="BY557" s="346"/>
      <c r="BZ557" s="346"/>
      <c r="CA557" s="346"/>
      <c r="CB557" s="346"/>
      <c r="CC557" s="346"/>
      <c r="CD557" s="346"/>
      <c r="CE557" s="346"/>
      <c r="CF557" s="346"/>
      <c r="CG557" s="346"/>
      <c r="CH557" s="346"/>
      <c r="CI557" s="346"/>
      <c r="CJ557" s="346"/>
      <c r="CK557" s="346"/>
      <c r="CL557" s="346"/>
      <c r="CM557" s="346"/>
      <c r="CN557" s="346"/>
      <c r="CO557" s="346"/>
      <c r="CP557" s="346"/>
      <c r="CQ557" s="346"/>
      <c r="CR557" s="346"/>
      <c r="CS557" s="346"/>
      <c r="CT557" s="346"/>
      <c r="CU557" s="346"/>
      <c r="CV557" s="346"/>
      <c r="CW557" s="346"/>
      <c r="CX557" s="346"/>
      <c r="CY557" s="346"/>
      <c r="CZ557" s="346"/>
      <c r="DA557" s="346"/>
      <c r="DB557" s="346"/>
      <c r="DC557" s="346"/>
      <c r="DD557" s="346"/>
      <c r="DE557" s="346"/>
      <c r="DF557" s="346"/>
      <c r="DG557" s="346"/>
      <c r="DH557" s="346"/>
      <c r="DI557" s="346"/>
      <c r="DJ557" s="346"/>
      <c r="DK557" s="346"/>
      <c r="DL557" s="346"/>
      <c r="DM557" s="346"/>
      <c r="DN557" s="346"/>
      <c r="DO557" s="346"/>
      <c r="DP557" s="346"/>
      <c r="DQ557" s="346"/>
      <c r="DR557" s="346"/>
      <c r="DS557" s="346"/>
      <c r="DT557" s="346"/>
      <c r="DU557" s="346"/>
      <c r="DV557" s="346"/>
      <c r="DW557" s="346"/>
      <c r="DX557" s="346"/>
      <c r="DY557" s="346"/>
      <c r="DZ557" s="346"/>
      <c r="EA557" s="346"/>
      <c r="EB557" s="346"/>
      <c r="EC557" s="346"/>
      <c r="ED557" s="346"/>
      <c r="EE557" s="346"/>
      <c r="EF557" s="346"/>
      <c r="EG557" s="346"/>
      <c r="EH557" s="346"/>
      <c r="EI557" s="346"/>
      <c r="EJ557" s="346"/>
      <c r="EK557" s="346"/>
      <c r="EL557" s="346"/>
      <c r="EM557" s="346"/>
      <c r="EN557" s="346"/>
      <c r="EO557" s="346"/>
      <c r="EP557" s="346"/>
      <c r="EQ557" s="346"/>
      <c r="ER557" s="346"/>
      <c r="ES557" s="346"/>
      <c r="ET557" s="346"/>
      <c r="EU557" s="346"/>
      <c r="EV557" s="346"/>
      <c r="EW557" s="346"/>
      <c r="EX557" s="346"/>
      <c r="EY557" s="346"/>
      <c r="EZ557" s="346"/>
      <c r="FA557" s="346"/>
      <c r="FB557" s="346"/>
      <c r="FC557" s="346"/>
      <c r="FD557" s="346"/>
      <c r="FE557" s="346"/>
      <c r="FF557" s="346"/>
      <c r="FG557" s="346"/>
      <c r="FH557" s="346"/>
      <c r="FI557" s="346"/>
      <c r="FJ557" s="346"/>
      <c r="FK557" s="346"/>
      <c r="FL557" s="346"/>
      <c r="FM557" s="346"/>
      <c r="FN557" s="346"/>
      <c r="FO557" s="346"/>
      <c r="FP557" s="346"/>
      <c r="FQ557" s="346"/>
      <c r="FR557" s="346"/>
      <c r="FS557" s="346"/>
      <c r="FT557" s="346"/>
      <c r="FU557" s="346"/>
    </row>
    <row r="558" spans="1:177" ht="18.75" customHeight="1" thickBot="1" x14ac:dyDescent="0.25">
      <c r="A558" s="756"/>
      <c r="B558" s="757"/>
      <c r="C558" s="1029" t="s">
        <v>118</v>
      </c>
      <c r="D558" s="1030"/>
      <c r="E558" s="1030" t="s">
        <v>117</v>
      </c>
      <c r="F558" s="1035" t="s">
        <v>373</v>
      </c>
      <c r="G558" s="1036"/>
      <c r="H558" s="1036"/>
      <c r="I558" s="1036"/>
      <c r="J558" s="1037" t="s">
        <v>753</v>
      </c>
      <c r="K558" s="346"/>
      <c r="L558" s="346"/>
      <c r="M558" s="346"/>
      <c r="N558" s="346"/>
      <c r="O558" s="346"/>
      <c r="P558" s="346"/>
      <c r="Q558" s="346"/>
      <c r="R558" s="346"/>
      <c r="S558" s="346"/>
      <c r="T558" s="346"/>
      <c r="U558" s="346"/>
      <c r="V558" s="346"/>
      <c r="W558" s="346"/>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c r="AS558" s="346"/>
      <c r="AT558" s="346"/>
      <c r="AU558" s="346"/>
      <c r="AV558" s="346"/>
      <c r="AW558" s="346"/>
      <c r="AX558" s="346"/>
      <c r="AY558" s="346"/>
      <c r="AZ558" s="346"/>
      <c r="BA558" s="346"/>
      <c r="BB558" s="346"/>
      <c r="BC558" s="346"/>
      <c r="BD558" s="346"/>
      <c r="BE558" s="346"/>
      <c r="BF558" s="346"/>
      <c r="BG558" s="346"/>
      <c r="BH558" s="346"/>
      <c r="BI558" s="346"/>
      <c r="BJ558" s="346"/>
      <c r="BK558" s="346"/>
      <c r="BL558" s="346"/>
      <c r="BM558" s="346"/>
      <c r="BN558" s="346"/>
      <c r="BO558" s="346"/>
      <c r="BP558" s="346"/>
      <c r="BQ558" s="346"/>
      <c r="BR558" s="346"/>
      <c r="BS558" s="346"/>
      <c r="BT558" s="346"/>
      <c r="BU558" s="346"/>
      <c r="BV558" s="346"/>
      <c r="BW558" s="346"/>
      <c r="BX558" s="346"/>
      <c r="BY558" s="346"/>
      <c r="BZ558" s="346"/>
      <c r="CA558" s="346"/>
      <c r="CB558" s="346"/>
      <c r="CC558" s="346"/>
      <c r="CD558" s="346"/>
      <c r="CE558" s="346"/>
      <c r="CF558" s="346"/>
      <c r="CG558" s="346"/>
      <c r="CH558" s="346"/>
      <c r="CI558" s="346"/>
      <c r="CJ558" s="346"/>
      <c r="CK558" s="346"/>
      <c r="CL558" s="346"/>
      <c r="CM558" s="346"/>
      <c r="CN558" s="346"/>
      <c r="CO558" s="346"/>
      <c r="CP558" s="346"/>
      <c r="CQ558" s="346"/>
      <c r="CR558" s="346"/>
      <c r="CS558" s="346"/>
      <c r="CT558" s="346"/>
      <c r="CU558" s="346"/>
      <c r="CV558" s="346"/>
      <c r="CW558" s="346"/>
      <c r="CX558" s="346"/>
      <c r="CY558" s="346"/>
      <c r="CZ558" s="346"/>
      <c r="DA558" s="346"/>
      <c r="DB558" s="346"/>
      <c r="DC558" s="346"/>
      <c r="DD558" s="346"/>
      <c r="DE558" s="346"/>
      <c r="DF558" s="346"/>
      <c r="DG558" s="346"/>
      <c r="DH558" s="346"/>
      <c r="DI558" s="346"/>
      <c r="DJ558" s="346"/>
      <c r="DK558" s="346"/>
      <c r="DL558" s="346"/>
      <c r="DM558" s="346"/>
      <c r="DN558" s="346"/>
      <c r="DO558" s="346"/>
      <c r="DP558" s="346"/>
      <c r="DQ558" s="346"/>
      <c r="DR558" s="346"/>
      <c r="DS558" s="346"/>
      <c r="DT558" s="346"/>
      <c r="DU558" s="346"/>
      <c r="DV558" s="346"/>
      <c r="DW558" s="346"/>
      <c r="DX558" s="346"/>
      <c r="DY558" s="346"/>
      <c r="DZ558" s="346"/>
      <c r="EA558" s="346"/>
      <c r="EB558" s="346"/>
      <c r="EC558" s="346"/>
      <c r="ED558" s="346"/>
      <c r="EE558" s="346"/>
      <c r="EF558" s="346"/>
      <c r="EG558" s="346"/>
      <c r="EH558" s="346"/>
      <c r="EI558" s="346"/>
      <c r="EJ558" s="346"/>
      <c r="EK558" s="346"/>
      <c r="EL558" s="346"/>
      <c r="EM558" s="346"/>
      <c r="EN558" s="346"/>
      <c r="EO558" s="346"/>
      <c r="EP558" s="346"/>
      <c r="EQ558" s="346"/>
      <c r="ER558" s="346"/>
      <c r="ES558" s="346"/>
      <c r="ET558" s="346"/>
      <c r="EU558" s="346"/>
      <c r="EV558" s="346"/>
      <c r="EW558" s="346"/>
      <c r="EX558" s="346"/>
      <c r="EY558" s="346"/>
      <c r="EZ558" s="346"/>
      <c r="FA558" s="346"/>
      <c r="FB558" s="346"/>
      <c r="FC558" s="346"/>
      <c r="FD558" s="346"/>
      <c r="FE558" s="346"/>
      <c r="FF558" s="346"/>
      <c r="FG558" s="346"/>
      <c r="FH558" s="346"/>
      <c r="FI558" s="346"/>
      <c r="FJ558" s="346"/>
      <c r="FK558" s="346"/>
      <c r="FL558" s="346"/>
      <c r="FM558" s="346"/>
      <c r="FN558" s="346"/>
      <c r="FO558" s="346"/>
      <c r="FP558" s="346"/>
      <c r="FQ558" s="346"/>
      <c r="FR558" s="346"/>
      <c r="FS558" s="346"/>
      <c r="FT558" s="346"/>
      <c r="FU558" s="346"/>
    </row>
    <row r="559" spans="1:177" ht="16.5" customHeight="1" thickBot="1" x14ac:dyDescent="0.25">
      <c r="A559" s="756"/>
      <c r="B559" s="757"/>
      <c r="C559" s="1029"/>
      <c r="D559" s="1030"/>
      <c r="E559" s="1033"/>
      <c r="F559" s="1040" t="s">
        <v>745</v>
      </c>
      <c r="G559" s="1041"/>
      <c r="H559" s="1069" t="s">
        <v>384</v>
      </c>
      <c r="I559" s="1070"/>
      <c r="J559" s="1038"/>
      <c r="K559" s="346"/>
      <c r="L559" s="346"/>
      <c r="M559" s="346"/>
      <c r="N559" s="346"/>
      <c r="O559" s="346"/>
      <c r="P559" s="346"/>
      <c r="Q559" s="346"/>
      <c r="R559" s="346"/>
      <c r="S559" s="346"/>
      <c r="T559" s="346"/>
      <c r="U559" s="346"/>
      <c r="V559" s="346"/>
      <c r="W559" s="346"/>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c r="AS559" s="346"/>
      <c r="AT559" s="346"/>
      <c r="AU559" s="346"/>
      <c r="AV559" s="346"/>
      <c r="AW559" s="346"/>
      <c r="AX559" s="346"/>
      <c r="AY559" s="346"/>
      <c r="AZ559" s="346"/>
      <c r="BA559" s="346"/>
      <c r="BB559" s="346"/>
      <c r="BC559" s="346"/>
      <c r="BD559" s="346"/>
      <c r="BE559" s="346"/>
      <c r="BF559" s="346"/>
      <c r="BG559" s="346"/>
      <c r="BH559" s="346"/>
      <c r="BI559" s="346"/>
      <c r="BJ559" s="346"/>
      <c r="BK559" s="346"/>
      <c r="BL559" s="346"/>
      <c r="BM559" s="346"/>
      <c r="BN559" s="346"/>
      <c r="BO559" s="346"/>
      <c r="BP559" s="346"/>
      <c r="BQ559" s="346"/>
      <c r="BR559" s="346"/>
      <c r="BS559" s="346"/>
      <c r="BT559" s="346"/>
      <c r="BU559" s="346"/>
      <c r="BV559" s="346"/>
      <c r="BW559" s="346"/>
      <c r="BX559" s="346"/>
      <c r="BY559" s="346"/>
      <c r="BZ559" s="346"/>
      <c r="CA559" s="346"/>
      <c r="CB559" s="346"/>
      <c r="CC559" s="346"/>
      <c r="CD559" s="346"/>
      <c r="CE559" s="346"/>
      <c r="CF559" s="346"/>
      <c r="CG559" s="346"/>
      <c r="CH559" s="346"/>
      <c r="CI559" s="346"/>
      <c r="CJ559" s="346"/>
      <c r="CK559" s="346"/>
      <c r="CL559" s="346"/>
      <c r="CM559" s="346"/>
      <c r="CN559" s="346"/>
      <c r="CO559" s="346"/>
      <c r="CP559" s="346"/>
      <c r="CQ559" s="346"/>
      <c r="CR559" s="346"/>
      <c r="CS559" s="346"/>
      <c r="CT559" s="346"/>
      <c r="CU559" s="346"/>
      <c r="CV559" s="346"/>
      <c r="CW559" s="346"/>
      <c r="CX559" s="346"/>
      <c r="CY559" s="346"/>
      <c r="CZ559" s="346"/>
      <c r="DA559" s="346"/>
      <c r="DB559" s="346"/>
      <c r="DC559" s="346"/>
      <c r="DD559" s="346"/>
      <c r="DE559" s="346"/>
      <c r="DF559" s="346"/>
      <c r="DG559" s="346"/>
      <c r="DH559" s="346"/>
      <c r="DI559" s="346"/>
      <c r="DJ559" s="346"/>
      <c r="DK559" s="346"/>
      <c r="DL559" s="346"/>
      <c r="DM559" s="346"/>
      <c r="DN559" s="346"/>
      <c r="DO559" s="346"/>
      <c r="DP559" s="346"/>
      <c r="DQ559" s="346"/>
      <c r="DR559" s="346"/>
      <c r="DS559" s="346"/>
      <c r="DT559" s="346"/>
      <c r="DU559" s="346"/>
      <c r="DV559" s="346"/>
      <c r="DW559" s="346"/>
      <c r="DX559" s="346"/>
      <c r="DY559" s="346"/>
      <c r="DZ559" s="346"/>
      <c r="EA559" s="346"/>
      <c r="EB559" s="346"/>
      <c r="EC559" s="346"/>
      <c r="ED559" s="346"/>
      <c r="EE559" s="346"/>
      <c r="EF559" s="346"/>
      <c r="EG559" s="346"/>
      <c r="EH559" s="346"/>
      <c r="EI559" s="346"/>
      <c r="EJ559" s="346"/>
      <c r="EK559" s="346"/>
      <c r="EL559" s="346"/>
      <c r="EM559" s="346"/>
      <c r="EN559" s="346"/>
      <c r="EO559" s="346"/>
      <c r="EP559" s="346"/>
      <c r="EQ559" s="346"/>
      <c r="ER559" s="346"/>
      <c r="ES559" s="346"/>
      <c r="ET559" s="346"/>
      <c r="EU559" s="346"/>
      <c r="EV559" s="346"/>
      <c r="EW559" s="346"/>
      <c r="EX559" s="346"/>
      <c r="EY559" s="346"/>
      <c r="EZ559" s="346"/>
      <c r="FA559" s="346"/>
      <c r="FB559" s="346"/>
      <c r="FC559" s="346"/>
      <c r="FD559" s="346"/>
      <c r="FE559" s="346"/>
      <c r="FF559" s="346"/>
      <c r="FG559" s="346"/>
      <c r="FH559" s="346"/>
      <c r="FI559" s="346"/>
      <c r="FJ559" s="346"/>
      <c r="FK559" s="346"/>
      <c r="FL559" s="346"/>
      <c r="FM559" s="346"/>
      <c r="FN559" s="346"/>
      <c r="FO559" s="346"/>
      <c r="FP559" s="346"/>
      <c r="FQ559" s="346"/>
      <c r="FR559" s="346"/>
      <c r="FS559" s="346"/>
      <c r="FT559" s="346"/>
      <c r="FU559" s="346"/>
    </row>
    <row r="560" spans="1:177" ht="44.25" customHeight="1" thickBot="1" x14ac:dyDescent="0.25">
      <c r="A560" s="1028"/>
      <c r="B560" s="901"/>
      <c r="C560" s="1031"/>
      <c r="D560" s="1032"/>
      <c r="E560" s="1034"/>
      <c r="F560" s="1042"/>
      <c r="G560" s="1042"/>
      <c r="H560" s="1071"/>
      <c r="I560" s="1071"/>
      <c r="J560" s="1039"/>
      <c r="K560" s="346"/>
      <c r="L560" s="346"/>
      <c r="M560" s="346"/>
      <c r="N560" s="346"/>
      <c r="O560" s="346"/>
      <c r="P560" s="346"/>
      <c r="Q560" s="346"/>
      <c r="R560" s="346"/>
      <c r="S560" s="346"/>
      <c r="T560" s="346"/>
      <c r="U560" s="346"/>
      <c r="V560" s="346"/>
      <c r="W560" s="346"/>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c r="AS560" s="346"/>
      <c r="AT560" s="346"/>
      <c r="AU560" s="346"/>
      <c r="AV560" s="346"/>
      <c r="AW560" s="346"/>
      <c r="AX560" s="346"/>
      <c r="AY560" s="346"/>
      <c r="AZ560" s="346"/>
      <c r="BA560" s="346"/>
      <c r="BB560" s="346"/>
      <c r="BC560" s="346"/>
      <c r="BD560" s="346"/>
      <c r="BE560" s="346"/>
      <c r="BF560" s="346"/>
      <c r="BG560" s="346"/>
      <c r="BH560" s="346"/>
      <c r="BI560" s="346"/>
      <c r="BJ560" s="346"/>
      <c r="BK560" s="346"/>
      <c r="BL560" s="346"/>
      <c r="BM560" s="346"/>
      <c r="BN560" s="346"/>
      <c r="BO560" s="346"/>
      <c r="BP560" s="346"/>
      <c r="BQ560" s="346"/>
      <c r="BR560" s="346"/>
      <c r="BS560" s="346"/>
      <c r="BT560" s="346"/>
      <c r="BU560" s="346"/>
      <c r="BV560" s="346"/>
      <c r="BW560" s="346"/>
      <c r="BX560" s="346"/>
      <c r="BY560" s="346"/>
      <c r="BZ560" s="346"/>
      <c r="CA560" s="346"/>
      <c r="CB560" s="346"/>
      <c r="CC560" s="346"/>
      <c r="CD560" s="346"/>
      <c r="CE560" s="346"/>
      <c r="CF560" s="346"/>
      <c r="CG560" s="346"/>
      <c r="CH560" s="346"/>
      <c r="CI560" s="346"/>
      <c r="CJ560" s="346"/>
      <c r="CK560" s="346"/>
      <c r="CL560" s="346"/>
      <c r="CM560" s="346"/>
      <c r="CN560" s="346"/>
      <c r="CO560" s="346"/>
      <c r="CP560" s="346"/>
      <c r="CQ560" s="346"/>
      <c r="CR560" s="346"/>
      <c r="CS560" s="346"/>
      <c r="CT560" s="346"/>
      <c r="CU560" s="346"/>
      <c r="CV560" s="346"/>
      <c r="CW560" s="346"/>
      <c r="CX560" s="346"/>
      <c r="CY560" s="346"/>
      <c r="CZ560" s="346"/>
      <c r="DA560" s="346"/>
      <c r="DB560" s="346"/>
      <c r="DC560" s="346"/>
      <c r="DD560" s="346"/>
      <c r="DE560" s="346"/>
      <c r="DF560" s="346"/>
      <c r="DG560" s="346"/>
      <c r="DH560" s="346"/>
      <c r="DI560" s="346"/>
      <c r="DJ560" s="346"/>
      <c r="DK560" s="346"/>
      <c r="DL560" s="346"/>
      <c r="DM560" s="346"/>
      <c r="DN560" s="346"/>
      <c r="DO560" s="346"/>
      <c r="DP560" s="346"/>
      <c r="DQ560" s="346"/>
      <c r="DR560" s="346"/>
      <c r="DS560" s="346"/>
      <c r="DT560" s="346"/>
      <c r="DU560" s="346"/>
      <c r="DV560" s="346"/>
      <c r="DW560" s="346"/>
      <c r="DX560" s="346"/>
      <c r="DY560" s="346"/>
      <c r="DZ560" s="346"/>
      <c r="EA560" s="346"/>
      <c r="EB560" s="346"/>
      <c r="EC560" s="346"/>
      <c r="ED560" s="346"/>
      <c r="EE560" s="346"/>
      <c r="EF560" s="346"/>
      <c r="EG560" s="346"/>
      <c r="EH560" s="346"/>
      <c r="EI560" s="346"/>
      <c r="EJ560" s="346"/>
      <c r="EK560" s="346"/>
      <c r="EL560" s="346"/>
      <c r="EM560" s="346"/>
      <c r="EN560" s="346"/>
      <c r="EO560" s="346"/>
      <c r="EP560" s="346"/>
      <c r="EQ560" s="346"/>
      <c r="ER560" s="346"/>
      <c r="ES560" s="346"/>
      <c r="ET560" s="346"/>
      <c r="EU560" s="346"/>
      <c r="EV560" s="346"/>
      <c r="EW560" s="346"/>
      <c r="EX560" s="346"/>
      <c r="EY560" s="346"/>
      <c r="EZ560" s="346"/>
      <c r="FA560" s="346"/>
      <c r="FB560" s="346"/>
      <c r="FC560" s="346"/>
      <c r="FD560" s="346"/>
      <c r="FE560" s="346"/>
      <c r="FF560" s="346"/>
      <c r="FG560" s="346"/>
      <c r="FH560" s="346"/>
      <c r="FI560" s="346"/>
      <c r="FJ560" s="346"/>
      <c r="FK560" s="346"/>
      <c r="FL560" s="346"/>
      <c r="FM560" s="346"/>
      <c r="FN560" s="346"/>
      <c r="FO560" s="346"/>
      <c r="FP560" s="346"/>
      <c r="FQ560" s="346"/>
      <c r="FR560" s="346"/>
      <c r="FS560" s="346"/>
      <c r="FT560" s="346"/>
      <c r="FU560" s="346"/>
    </row>
    <row r="561" spans="1:177" ht="45.75" customHeight="1" thickTop="1" x14ac:dyDescent="0.2">
      <c r="A561" s="936" t="s">
        <v>113</v>
      </c>
      <c r="B561" s="1072"/>
      <c r="C561" s="1073">
        <v>24514</v>
      </c>
      <c r="D561" s="1074"/>
      <c r="E561" s="362">
        <v>1428.06</v>
      </c>
      <c r="F561" s="1075"/>
      <c r="G561" s="1074"/>
      <c r="H561" s="1076"/>
      <c r="I561" s="1077"/>
      <c r="J561" s="259">
        <f>IF(SUM(C561+E561-F561-H561)=0,"",SUM(C561+E561-F561-H561))</f>
        <v>25942.06</v>
      </c>
      <c r="K561" s="346"/>
      <c r="L561" s="346"/>
      <c r="M561" s="346"/>
      <c r="N561" s="346"/>
      <c r="O561" s="346"/>
      <c r="P561" s="346"/>
      <c r="Q561" s="346"/>
      <c r="R561" s="346"/>
      <c r="S561" s="346"/>
      <c r="T561" s="346"/>
      <c r="U561" s="346"/>
      <c r="V561" s="346"/>
      <c r="W561" s="346"/>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c r="AS561" s="346"/>
      <c r="AT561" s="346"/>
      <c r="AU561" s="346"/>
      <c r="AV561" s="346"/>
      <c r="AW561" s="346"/>
      <c r="AX561" s="346"/>
      <c r="AY561" s="346"/>
      <c r="AZ561" s="346"/>
      <c r="BA561" s="346"/>
      <c r="BB561" s="346"/>
      <c r="BC561" s="346"/>
      <c r="BD561" s="346"/>
      <c r="BE561" s="346"/>
      <c r="BF561" s="346"/>
      <c r="BG561" s="346"/>
      <c r="BH561" s="346"/>
      <c r="BI561" s="346"/>
      <c r="BJ561" s="346"/>
      <c r="BK561" s="346"/>
      <c r="BL561" s="346"/>
      <c r="BM561" s="346"/>
      <c r="BN561" s="346"/>
      <c r="BO561" s="346"/>
      <c r="BP561" s="346"/>
      <c r="BQ561" s="346"/>
      <c r="BR561" s="346"/>
      <c r="BS561" s="346"/>
      <c r="BT561" s="346"/>
      <c r="BU561" s="346"/>
      <c r="BV561" s="346"/>
      <c r="BW561" s="346"/>
      <c r="BX561" s="346"/>
      <c r="BY561" s="346"/>
      <c r="BZ561" s="346"/>
      <c r="CA561" s="346"/>
      <c r="CB561" s="346"/>
      <c r="CC561" s="346"/>
      <c r="CD561" s="346"/>
      <c r="CE561" s="346"/>
      <c r="CF561" s="346"/>
      <c r="CG561" s="346"/>
      <c r="CH561" s="346"/>
      <c r="CI561" s="346"/>
      <c r="CJ561" s="346"/>
      <c r="CK561" s="346"/>
      <c r="CL561" s="346"/>
      <c r="CM561" s="346"/>
      <c r="CN561" s="346"/>
      <c r="CO561" s="346"/>
      <c r="CP561" s="346"/>
      <c r="CQ561" s="346"/>
      <c r="CR561" s="346"/>
      <c r="CS561" s="346"/>
      <c r="CT561" s="346"/>
      <c r="CU561" s="346"/>
      <c r="CV561" s="346"/>
      <c r="CW561" s="346"/>
      <c r="CX561" s="346"/>
      <c r="CY561" s="346"/>
      <c r="CZ561" s="346"/>
      <c r="DA561" s="346"/>
      <c r="DB561" s="346"/>
      <c r="DC561" s="346"/>
      <c r="DD561" s="346"/>
      <c r="DE561" s="346"/>
      <c r="DF561" s="346"/>
      <c r="DG561" s="346"/>
      <c r="DH561" s="346"/>
      <c r="DI561" s="346"/>
      <c r="DJ561" s="346"/>
      <c r="DK561" s="346"/>
      <c r="DL561" s="346"/>
      <c r="DM561" s="346"/>
      <c r="DN561" s="346"/>
      <c r="DO561" s="346"/>
      <c r="DP561" s="346"/>
      <c r="DQ561" s="346"/>
      <c r="DR561" s="346"/>
      <c r="DS561" s="346"/>
      <c r="DT561" s="346"/>
      <c r="DU561" s="346"/>
      <c r="DV561" s="346"/>
      <c r="DW561" s="346"/>
      <c r="DX561" s="346"/>
      <c r="DY561" s="346"/>
      <c r="DZ561" s="346"/>
      <c r="EA561" s="346"/>
      <c r="EB561" s="346"/>
      <c r="EC561" s="346"/>
      <c r="ED561" s="346"/>
      <c r="EE561" s="346"/>
      <c r="EF561" s="346"/>
      <c r="EG561" s="346"/>
      <c r="EH561" s="346"/>
      <c r="EI561" s="346"/>
      <c r="EJ561" s="346"/>
      <c r="EK561" s="346"/>
      <c r="EL561" s="346"/>
      <c r="EM561" s="346"/>
      <c r="EN561" s="346"/>
      <c r="EO561" s="346"/>
      <c r="EP561" s="346"/>
      <c r="EQ561" s="346"/>
      <c r="ER561" s="346"/>
      <c r="ES561" s="346"/>
      <c r="ET561" s="346"/>
      <c r="EU561" s="346"/>
      <c r="EV561" s="346"/>
      <c r="EW561" s="346"/>
      <c r="EX561" s="346"/>
      <c r="EY561" s="346"/>
      <c r="EZ561" s="346"/>
      <c r="FA561" s="346"/>
      <c r="FB561" s="346"/>
      <c r="FC561" s="346"/>
      <c r="FD561" s="346"/>
      <c r="FE561" s="346"/>
      <c r="FF561" s="346"/>
      <c r="FG561" s="346"/>
      <c r="FH561" s="346"/>
      <c r="FI561" s="346"/>
      <c r="FJ561" s="346"/>
      <c r="FK561" s="346"/>
      <c r="FL561" s="346"/>
      <c r="FM561" s="346"/>
      <c r="FN561" s="346"/>
      <c r="FO561" s="346"/>
      <c r="FP561" s="346"/>
      <c r="FQ561" s="346"/>
      <c r="FR561" s="346"/>
      <c r="FS561" s="346"/>
      <c r="FT561" s="346"/>
      <c r="FU561" s="346"/>
    </row>
    <row r="562" spans="1:177" ht="29.25" customHeight="1" x14ac:dyDescent="0.2">
      <c r="A562" s="484" t="s">
        <v>114</v>
      </c>
      <c r="B562" s="1063"/>
      <c r="C562" s="1064"/>
      <c r="D562" s="1065"/>
      <c r="E562" s="344"/>
      <c r="F562" s="1065"/>
      <c r="G562" s="1066"/>
      <c r="H562" s="1067"/>
      <c r="I562" s="1068"/>
      <c r="J562" s="260" t="str">
        <f>IF(SUM(C562+E562-F562-H562)=0,"",SUM(C562+E562-F562-H562))</f>
        <v/>
      </c>
      <c r="K562" s="346"/>
      <c r="L562" s="346"/>
      <c r="M562" s="346"/>
      <c r="N562" s="346"/>
      <c r="O562" s="346"/>
      <c r="P562" s="346"/>
      <c r="Q562" s="346"/>
      <c r="R562" s="346"/>
      <c r="S562" s="346"/>
      <c r="T562" s="346"/>
      <c r="U562" s="346"/>
      <c r="V562" s="346"/>
      <c r="W562" s="346"/>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c r="AS562" s="346"/>
      <c r="AT562" s="346"/>
      <c r="AU562" s="346"/>
      <c r="AV562" s="346"/>
      <c r="AW562" s="346"/>
      <c r="AX562" s="346"/>
      <c r="AY562" s="346"/>
      <c r="AZ562" s="346"/>
      <c r="BA562" s="346"/>
      <c r="BB562" s="346"/>
      <c r="BC562" s="346"/>
      <c r="BD562" s="346"/>
      <c r="BE562" s="346"/>
      <c r="BF562" s="346"/>
      <c r="BG562" s="346"/>
      <c r="BH562" s="346"/>
      <c r="BI562" s="346"/>
      <c r="BJ562" s="346"/>
      <c r="BK562" s="346"/>
      <c r="BL562" s="346"/>
      <c r="BM562" s="346"/>
      <c r="BN562" s="346"/>
      <c r="BO562" s="346"/>
      <c r="BP562" s="346"/>
      <c r="BQ562" s="346"/>
      <c r="BR562" s="346"/>
      <c r="BS562" s="346"/>
      <c r="BT562" s="346"/>
      <c r="BU562" s="346"/>
      <c r="BV562" s="346"/>
      <c r="BW562" s="346"/>
      <c r="BX562" s="346"/>
      <c r="BY562" s="346"/>
      <c r="BZ562" s="346"/>
      <c r="CA562" s="346"/>
      <c r="CB562" s="346"/>
      <c r="CC562" s="346"/>
      <c r="CD562" s="346"/>
      <c r="CE562" s="346"/>
      <c r="CF562" s="346"/>
      <c r="CG562" s="346"/>
      <c r="CH562" s="346"/>
      <c r="CI562" s="346"/>
      <c r="CJ562" s="346"/>
      <c r="CK562" s="346"/>
      <c r="CL562" s="346"/>
      <c r="CM562" s="346"/>
      <c r="CN562" s="346"/>
      <c r="CO562" s="346"/>
      <c r="CP562" s="346"/>
      <c r="CQ562" s="346"/>
      <c r="CR562" s="346"/>
      <c r="CS562" s="346"/>
      <c r="CT562" s="346"/>
      <c r="CU562" s="346"/>
      <c r="CV562" s="346"/>
      <c r="CW562" s="346"/>
      <c r="CX562" s="346"/>
      <c r="CY562" s="346"/>
      <c r="CZ562" s="346"/>
      <c r="DA562" s="346"/>
      <c r="DB562" s="346"/>
      <c r="DC562" s="346"/>
      <c r="DD562" s="346"/>
      <c r="DE562" s="346"/>
      <c r="DF562" s="346"/>
      <c r="DG562" s="346"/>
      <c r="DH562" s="346"/>
      <c r="DI562" s="346"/>
      <c r="DJ562" s="346"/>
      <c r="DK562" s="346"/>
      <c r="DL562" s="346"/>
      <c r="DM562" s="346"/>
      <c r="DN562" s="346"/>
      <c r="DO562" s="346"/>
      <c r="DP562" s="346"/>
      <c r="DQ562" s="346"/>
      <c r="DR562" s="346"/>
      <c r="DS562" s="346"/>
      <c r="DT562" s="346"/>
      <c r="DU562" s="346"/>
      <c r="DV562" s="346"/>
      <c r="DW562" s="346"/>
      <c r="DX562" s="346"/>
      <c r="DY562" s="346"/>
      <c r="DZ562" s="346"/>
      <c r="EA562" s="346"/>
      <c r="EB562" s="346"/>
      <c r="EC562" s="346"/>
      <c r="ED562" s="346"/>
      <c r="EE562" s="346"/>
      <c r="EF562" s="346"/>
      <c r="EG562" s="346"/>
      <c r="EH562" s="346"/>
      <c r="EI562" s="346"/>
      <c r="EJ562" s="346"/>
      <c r="EK562" s="346"/>
      <c r="EL562" s="346"/>
      <c r="EM562" s="346"/>
      <c r="EN562" s="346"/>
      <c r="EO562" s="346"/>
      <c r="EP562" s="346"/>
      <c r="EQ562" s="346"/>
      <c r="ER562" s="346"/>
      <c r="ES562" s="346"/>
      <c r="ET562" s="346"/>
      <c r="EU562" s="346"/>
      <c r="EV562" s="346"/>
      <c r="EW562" s="346"/>
      <c r="EX562" s="346"/>
      <c r="EY562" s="346"/>
      <c r="EZ562" s="346"/>
      <c r="FA562" s="346"/>
      <c r="FB562" s="346"/>
      <c r="FC562" s="346"/>
      <c r="FD562" s="346"/>
      <c r="FE562" s="346"/>
      <c r="FF562" s="346"/>
      <c r="FG562" s="346"/>
      <c r="FH562" s="346"/>
      <c r="FI562" s="346"/>
      <c r="FJ562" s="346"/>
      <c r="FK562" s="346"/>
      <c r="FL562" s="346"/>
      <c r="FM562" s="346"/>
      <c r="FN562" s="346"/>
      <c r="FO562" s="346"/>
      <c r="FP562" s="346"/>
      <c r="FQ562" s="346"/>
      <c r="FR562" s="346"/>
      <c r="FS562" s="346"/>
      <c r="FT562" s="346"/>
      <c r="FU562" s="346"/>
    </row>
    <row r="563" spans="1:177" ht="45" customHeight="1" x14ac:dyDescent="0.2">
      <c r="A563" s="484" t="s">
        <v>754</v>
      </c>
      <c r="B563" s="1063"/>
      <c r="C563" s="1064"/>
      <c r="D563" s="1065"/>
      <c r="E563" s="344"/>
      <c r="F563" s="1065"/>
      <c r="G563" s="1066"/>
      <c r="H563" s="1067"/>
      <c r="I563" s="1068"/>
      <c r="J563" s="260" t="str">
        <f>IF(SUM(C563+E563-F563-H563)=0,"",SUM(C563+E563-F563-H563))</f>
        <v/>
      </c>
      <c r="K563" s="346"/>
      <c r="L563" s="346"/>
      <c r="M563" s="346"/>
      <c r="N563" s="346"/>
      <c r="O563" s="346"/>
      <c r="P563" s="346"/>
      <c r="Q563" s="346"/>
      <c r="R563" s="346"/>
      <c r="S563" s="346"/>
      <c r="T563" s="346"/>
      <c r="U563" s="346"/>
      <c r="V563" s="346"/>
      <c r="W563" s="346"/>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c r="AS563" s="346"/>
      <c r="AT563" s="346"/>
      <c r="AU563" s="346"/>
      <c r="AV563" s="346"/>
      <c r="AW563" s="346"/>
      <c r="AX563" s="346"/>
      <c r="AY563" s="346"/>
      <c r="AZ563" s="346"/>
      <c r="BA563" s="346"/>
      <c r="BB563" s="346"/>
      <c r="BC563" s="346"/>
      <c r="BD563" s="346"/>
      <c r="BE563" s="346"/>
      <c r="BF563" s="346"/>
      <c r="BG563" s="346"/>
      <c r="BH563" s="346"/>
      <c r="BI563" s="346"/>
      <c r="BJ563" s="346"/>
      <c r="BK563" s="346"/>
      <c r="BL563" s="346"/>
      <c r="BM563" s="346"/>
      <c r="BN563" s="346"/>
      <c r="BO563" s="346"/>
      <c r="BP563" s="346"/>
      <c r="BQ563" s="346"/>
      <c r="BR563" s="346"/>
      <c r="BS563" s="346"/>
      <c r="BT563" s="346"/>
      <c r="BU563" s="346"/>
      <c r="BV563" s="346"/>
      <c r="BW563" s="346"/>
      <c r="BX563" s="346"/>
      <c r="BY563" s="346"/>
      <c r="BZ563" s="346"/>
      <c r="CA563" s="346"/>
      <c r="CB563" s="346"/>
      <c r="CC563" s="346"/>
      <c r="CD563" s="346"/>
      <c r="CE563" s="346"/>
      <c r="CF563" s="346"/>
      <c r="CG563" s="346"/>
      <c r="CH563" s="346"/>
      <c r="CI563" s="346"/>
      <c r="CJ563" s="346"/>
      <c r="CK563" s="346"/>
      <c r="CL563" s="346"/>
      <c r="CM563" s="346"/>
      <c r="CN563" s="346"/>
      <c r="CO563" s="346"/>
      <c r="CP563" s="346"/>
      <c r="CQ563" s="346"/>
      <c r="CR563" s="346"/>
      <c r="CS563" s="346"/>
      <c r="CT563" s="346"/>
      <c r="CU563" s="346"/>
      <c r="CV563" s="346"/>
      <c r="CW563" s="346"/>
      <c r="CX563" s="346"/>
      <c r="CY563" s="346"/>
      <c r="CZ563" s="346"/>
      <c r="DA563" s="346"/>
      <c r="DB563" s="346"/>
      <c r="DC563" s="346"/>
      <c r="DD563" s="346"/>
      <c r="DE563" s="346"/>
      <c r="DF563" s="346"/>
      <c r="DG563" s="346"/>
      <c r="DH563" s="346"/>
      <c r="DI563" s="346"/>
      <c r="DJ563" s="346"/>
      <c r="DK563" s="346"/>
      <c r="DL563" s="346"/>
      <c r="DM563" s="346"/>
      <c r="DN563" s="346"/>
      <c r="DO563" s="346"/>
      <c r="DP563" s="346"/>
      <c r="DQ563" s="346"/>
      <c r="DR563" s="346"/>
      <c r="DS563" s="346"/>
      <c r="DT563" s="346"/>
      <c r="DU563" s="346"/>
      <c r="DV563" s="346"/>
      <c r="DW563" s="346"/>
      <c r="DX563" s="346"/>
      <c r="DY563" s="346"/>
      <c r="DZ563" s="346"/>
      <c r="EA563" s="346"/>
      <c r="EB563" s="346"/>
      <c r="EC563" s="346"/>
      <c r="ED563" s="346"/>
      <c r="EE563" s="346"/>
      <c r="EF563" s="346"/>
      <c r="EG563" s="346"/>
      <c r="EH563" s="346"/>
      <c r="EI563" s="346"/>
      <c r="EJ563" s="346"/>
      <c r="EK563" s="346"/>
      <c r="EL563" s="346"/>
      <c r="EM563" s="346"/>
      <c r="EN563" s="346"/>
      <c r="EO563" s="346"/>
      <c r="EP563" s="346"/>
      <c r="EQ563" s="346"/>
      <c r="ER563" s="346"/>
      <c r="ES563" s="346"/>
      <c r="ET563" s="346"/>
      <c r="EU563" s="346"/>
      <c r="EV563" s="346"/>
      <c r="EW563" s="346"/>
      <c r="EX563" s="346"/>
      <c r="EY563" s="346"/>
      <c r="EZ563" s="346"/>
      <c r="FA563" s="346"/>
      <c r="FB563" s="346"/>
      <c r="FC563" s="346"/>
      <c r="FD563" s="346"/>
      <c r="FE563" s="346"/>
      <c r="FF563" s="346"/>
      <c r="FG563" s="346"/>
      <c r="FH563" s="346"/>
      <c r="FI563" s="346"/>
      <c r="FJ563" s="346"/>
      <c r="FK563" s="346"/>
      <c r="FL563" s="346"/>
      <c r="FM563" s="346"/>
      <c r="FN563" s="346"/>
      <c r="FO563" s="346"/>
      <c r="FP563" s="346"/>
      <c r="FQ563" s="346"/>
      <c r="FR563" s="346"/>
      <c r="FS563" s="346"/>
      <c r="FT563" s="346"/>
      <c r="FU563" s="346"/>
    </row>
    <row r="564" spans="1:177" ht="60" customHeight="1" x14ac:dyDescent="0.2">
      <c r="A564" s="484" t="s">
        <v>115</v>
      </c>
      <c r="B564" s="1063"/>
      <c r="C564" s="1064"/>
      <c r="D564" s="1065"/>
      <c r="E564" s="344"/>
      <c r="F564" s="1065"/>
      <c r="G564" s="1066"/>
      <c r="H564" s="1067"/>
      <c r="I564" s="1068"/>
      <c r="J564" s="260" t="str">
        <f>IF(SUM(C564+E564-F564-H564)=0,"",SUM(C564+E564-F564-H564))</f>
        <v/>
      </c>
      <c r="K564" s="346"/>
      <c r="L564" s="346"/>
      <c r="M564" s="346"/>
      <c r="N564" s="346"/>
      <c r="O564" s="346"/>
      <c r="P564" s="346"/>
      <c r="Q564" s="346"/>
      <c r="R564" s="346"/>
      <c r="S564" s="346"/>
      <c r="T564" s="346"/>
      <c r="U564" s="346"/>
      <c r="V564" s="346"/>
      <c r="W564" s="346"/>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c r="AS564" s="346"/>
      <c r="AT564" s="346"/>
      <c r="AU564" s="346"/>
      <c r="AV564" s="346"/>
      <c r="AW564" s="346"/>
      <c r="AX564" s="346"/>
      <c r="AY564" s="346"/>
      <c r="AZ564" s="346"/>
      <c r="BA564" s="346"/>
      <c r="BB564" s="346"/>
      <c r="BC564" s="346"/>
      <c r="BD564" s="346"/>
      <c r="BE564" s="346"/>
      <c r="BF564" s="346"/>
      <c r="BG564" s="346"/>
      <c r="BH564" s="346"/>
      <c r="BI564" s="346"/>
      <c r="BJ564" s="346"/>
      <c r="BK564" s="346"/>
      <c r="BL564" s="346"/>
      <c r="BM564" s="346"/>
      <c r="BN564" s="346"/>
      <c r="BO564" s="346"/>
      <c r="BP564" s="346"/>
      <c r="BQ564" s="346"/>
      <c r="BR564" s="346"/>
      <c r="BS564" s="346"/>
      <c r="BT564" s="346"/>
      <c r="BU564" s="346"/>
      <c r="BV564" s="346"/>
      <c r="BW564" s="346"/>
      <c r="BX564" s="346"/>
      <c r="BY564" s="346"/>
      <c r="BZ564" s="346"/>
      <c r="CA564" s="346"/>
      <c r="CB564" s="346"/>
      <c r="CC564" s="346"/>
      <c r="CD564" s="346"/>
      <c r="CE564" s="346"/>
      <c r="CF564" s="346"/>
      <c r="CG564" s="346"/>
      <c r="CH564" s="346"/>
      <c r="CI564" s="346"/>
      <c r="CJ564" s="346"/>
      <c r="CK564" s="346"/>
      <c r="CL564" s="346"/>
      <c r="CM564" s="346"/>
      <c r="CN564" s="346"/>
      <c r="CO564" s="346"/>
      <c r="CP564" s="346"/>
      <c r="CQ564" s="346"/>
      <c r="CR564" s="346"/>
      <c r="CS564" s="346"/>
      <c r="CT564" s="346"/>
      <c r="CU564" s="346"/>
      <c r="CV564" s="346"/>
      <c r="CW564" s="346"/>
      <c r="CX564" s="346"/>
      <c r="CY564" s="346"/>
      <c r="CZ564" s="346"/>
      <c r="DA564" s="346"/>
      <c r="DB564" s="346"/>
      <c r="DC564" s="346"/>
      <c r="DD564" s="346"/>
      <c r="DE564" s="346"/>
      <c r="DF564" s="346"/>
      <c r="DG564" s="346"/>
      <c r="DH564" s="346"/>
      <c r="DI564" s="346"/>
      <c r="DJ564" s="346"/>
      <c r="DK564" s="346"/>
      <c r="DL564" s="346"/>
      <c r="DM564" s="346"/>
      <c r="DN564" s="346"/>
      <c r="DO564" s="346"/>
      <c r="DP564" s="346"/>
      <c r="DQ564" s="346"/>
      <c r="DR564" s="346"/>
      <c r="DS564" s="346"/>
      <c r="DT564" s="346"/>
      <c r="DU564" s="346"/>
      <c r="DV564" s="346"/>
      <c r="DW564" s="346"/>
      <c r="DX564" s="346"/>
      <c r="DY564" s="346"/>
      <c r="DZ564" s="346"/>
      <c r="EA564" s="346"/>
      <c r="EB564" s="346"/>
      <c r="EC564" s="346"/>
      <c r="ED564" s="346"/>
      <c r="EE564" s="346"/>
      <c r="EF564" s="346"/>
      <c r="EG564" s="346"/>
      <c r="EH564" s="346"/>
      <c r="EI564" s="346"/>
      <c r="EJ564" s="346"/>
      <c r="EK564" s="346"/>
      <c r="EL564" s="346"/>
      <c r="EM564" s="346"/>
      <c r="EN564" s="346"/>
      <c r="EO564" s="346"/>
      <c r="EP564" s="346"/>
      <c r="EQ564" s="346"/>
      <c r="ER564" s="346"/>
      <c r="ES564" s="346"/>
      <c r="ET564" s="346"/>
      <c r="EU564" s="346"/>
      <c r="EV564" s="346"/>
      <c r="EW564" s="346"/>
      <c r="EX564" s="346"/>
      <c r="EY564" s="346"/>
      <c r="EZ564" s="346"/>
      <c r="FA564" s="346"/>
      <c r="FB564" s="346"/>
      <c r="FC564" s="346"/>
      <c r="FD564" s="346"/>
      <c r="FE564" s="346"/>
      <c r="FF564" s="346"/>
      <c r="FG564" s="346"/>
      <c r="FH564" s="346"/>
      <c r="FI564" s="346"/>
      <c r="FJ564" s="346"/>
      <c r="FK564" s="346"/>
      <c r="FL564" s="346"/>
      <c r="FM564" s="346"/>
      <c r="FN564" s="346"/>
      <c r="FO564" s="346"/>
      <c r="FP564" s="346"/>
      <c r="FQ564" s="346"/>
      <c r="FR564" s="346"/>
      <c r="FS564" s="346"/>
      <c r="FT564" s="346"/>
      <c r="FU564" s="346"/>
    </row>
    <row r="565" spans="1:177" ht="16.5" customHeight="1" thickBot="1" x14ac:dyDescent="0.25">
      <c r="A565" s="1078" t="s">
        <v>116</v>
      </c>
      <c r="B565" s="1079"/>
      <c r="C565" s="1080"/>
      <c r="D565" s="1081"/>
      <c r="E565" s="348"/>
      <c r="F565" s="1081"/>
      <c r="G565" s="1082"/>
      <c r="H565" s="1083"/>
      <c r="I565" s="1084"/>
      <c r="J565" s="261" t="str">
        <f>IF(SUM(C565+E565-F565-H565)=0,"",SUM(C565+E565-F565-H565))</f>
        <v/>
      </c>
      <c r="K565" s="346"/>
      <c r="L565" s="346"/>
      <c r="M565" s="346"/>
      <c r="N565" s="346"/>
      <c r="O565" s="346"/>
      <c r="P565" s="346"/>
      <c r="Q565" s="346"/>
      <c r="R565" s="346"/>
      <c r="S565" s="346"/>
      <c r="T565" s="346"/>
      <c r="U565" s="346"/>
      <c r="V565" s="346"/>
      <c r="W565" s="346"/>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c r="AS565" s="346"/>
      <c r="AT565" s="346"/>
      <c r="AU565" s="346"/>
      <c r="AV565" s="346"/>
      <c r="AW565" s="346"/>
      <c r="AX565" s="346"/>
      <c r="AY565" s="346"/>
      <c r="AZ565" s="346"/>
      <c r="BA565" s="346"/>
      <c r="BB565" s="346"/>
      <c r="BC565" s="346"/>
      <c r="BD565" s="346"/>
      <c r="BE565" s="346"/>
      <c r="BF565" s="346"/>
      <c r="BG565" s="346"/>
      <c r="BH565" s="346"/>
      <c r="BI565" s="346"/>
      <c r="BJ565" s="346"/>
      <c r="BK565" s="346"/>
      <c r="BL565" s="346"/>
      <c r="BM565" s="346"/>
      <c r="BN565" s="346"/>
      <c r="BO565" s="346"/>
      <c r="BP565" s="346"/>
      <c r="BQ565" s="346"/>
      <c r="BR565" s="346"/>
      <c r="BS565" s="346"/>
      <c r="BT565" s="346"/>
      <c r="BU565" s="346"/>
      <c r="BV565" s="346"/>
      <c r="BW565" s="346"/>
      <c r="BX565" s="346"/>
      <c r="BY565" s="346"/>
      <c r="BZ565" s="346"/>
      <c r="CA565" s="346"/>
      <c r="CB565" s="346"/>
      <c r="CC565" s="346"/>
      <c r="CD565" s="346"/>
      <c r="CE565" s="346"/>
      <c r="CF565" s="346"/>
      <c r="CG565" s="346"/>
      <c r="CH565" s="346"/>
      <c r="CI565" s="346"/>
      <c r="CJ565" s="346"/>
      <c r="CK565" s="346"/>
      <c r="CL565" s="346"/>
      <c r="CM565" s="346"/>
      <c r="CN565" s="346"/>
      <c r="CO565" s="346"/>
      <c r="CP565" s="346"/>
      <c r="CQ565" s="346"/>
      <c r="CR565" s="346"/>
      <c r="CS565" s="346"/>
      <c r="CT565" s="346"/>
      <c r="CU565" s="346"/>
      <c r="CV565" s="346"/>
      <c r="CW565" s="346"/>
      <c r="CX565" s="346"/>
      <c r="CY565" s="346"/>
      <c r="CZ565" s="346"/>
      <c r="DA565" s="346"/>
      <c r="DB565" s="346"/>
      <c r="DC565" s="346"/>
      <c r="DD565" s="346"/>
      <c r="DE565" s="346"/>
      <c r="DF565" s="346"/>
      <c r="DG565" s="346"/>
      <c r="DH565" s="346"/>
      <c r="DI565" s="346"/>
      <c r="DJ565" s="346"/>
      <c r="DK565" s="346"/>
      <c r="DL565" s="346"/>
      <c r="DM565" s="346"/>
      <c r="DN565" s="346"/>
      <c r="DO565" s="346"/>
      <c r="DP565" s="346"/>
      <c r="DQ565" s="346"/>
      <c r="DR565" s="346"/>
      <c r="DS565" s="346"/>
      <c r="DT565" s="346"/>
      <c r="DU565" s="346"/>
      <c r="DV565" s="346"/>
      <c r="DW565" s="346"/>
      <c r="DX565" s="346"/>
      <c r="DY565" s="346"/>
      <c r="DZ565" s="346"/>
      <c r="EA565" s="346"/>
      <c r="EB565" s="346"/>
      <c r="EC565" s="346"/>
      <c r="ED565" s="346"/>
      <c r="EE565" s="346"/>
      <c r="EF565" s="346"/>
      <c r="EG565" s="346"/>
      <c r="EH565" s="346"/>
      <c r="EI565" s="346"/>
      <c r="EJ565" s="346"/>
      <c r="EK565" s="346"/>
      <c r="EL565" s="346"/>
      <c r="EM565" s="346"/>
      <c r="EN565" s="346"/>
      <c r="EO565" s="346"/>
      <c r="EP565" s="346"/>
      <c r="EQ565" s="346"/>
      <c r="ER565" s="346"/>
      <c r="ES565" s="346"/>
      <c r="ET565" s="346"/>
      <c r="EU565" s="346"/>
      <c r="EV565" s="346"/>
      <c r="EW565" s="346"/>
      <c r="EX565" s="346"/>
      <c r="EY565" s="346"/>
      <c r="EZ565" s="346"/>
      <c r="FA565" s="346"/>
      <c r="FB565" s="346"/>
      <c r="FC565" s="346"/>
      <c r="FD565" s="346"/>
      <c r="FE565" s="346"/>
      <c r="FF565" s="346"/>
      <c r="FG565" s="346"/>
      <c r="FH565" s="346"/>
      <c r="FI565" s="346"/>
      <c r="FJ565" s="346"/>
      <c r="FK565" s="346"/>
      <c r="FL565" s="346"/>
      <c r="FM565" s="346"/>
      <c r="FN565" s="346"/>
      <c r="FO565" s="346"/>
      <c r="FP565" s="346"/>
      <c r="FQ565" s="346"/>
      <c r="FR565" s="346"/>
      <c r="FS565" s="346"/>
      <c r="FT565" s="346"/>
      <c r="FU565" s="346"/>
    </row>
    <row r="566" spans="1:177" ht="18.75" customHeight="1" thickBot="1" x14ac:dyDescent="0.25">
      <c r="A566" s="1085" t="s">
        <v>387</v>
      </c>
      <c r="B566" s="1086"/>
      <c r="C566" s="1087">
        <f>IF(SUM(C561:D565)=0,"",SUM(C561:D565))</f>
        <v>24514</v>
      </c>
      <c r="D566" s="1088"/>
      <c r="E566" s="349">
        <f>IF(SUM(E561:E565)=0,"",SUM(E561:E565))</f>
        <v>1428.06</v>
      </c>
      <c r="F566" s="1089" t="str">
        <f>IF(SUM(F561:G565)=0,"",SUM(F561:G565))</f>
        <v/>
      </c>
      <c r="G566" s="1090"/>
      <c r="H566" s="1089" t="str">
        <f>IF(SUM(H561:I565)=0,"",SUM(H561:I565))</f>
        <v/>
      </c>
      <c r="I566" s="1090"/>
      <c r="J566" s="262">
        <f>IF(SUM(J561:J565)=0,"",SUM(J561:J565))</f>
        <v>25942.06</v>
      </c>
      <c r="K566" s="346"/>
      <c r="L566" s="346"/>
      <c r="M566" s="346"/>
      <c r="N566" s="346"/>
      <c r="O566" s="346"/>
      <c r="P566" s="346"/>
      <c r="Q566" s="346"/>
      <c r="R566" s="346"/>
      <c r="S566" s="346"/>
      <c r="T566" s="346"/>
      <c r="U566" s="346"/>
      <c r="V566" s="346"/>
      <c r="W566" s="346"/>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c r="AS566" s="346"/>
      <c r="AT566" s="346"/>
      <c r="AU566" s="346"/>
      <c r="AV566" s="346"/>
      <c r="AW566" s="346"/>
      <c r="AX566" s="346"/>
      <c r="AY566" s="346"/>
      <c r="AZ566" s="346"/>
      <c r="BA566" s="346"/>
      <c r="BB566" s="346"/>
      <c r="BC566" s="346"/>
      <c r="BD566" s="346"/>
      <c r="BE566" s="346"/>
      <c r="BF566" s="346"/>
      <c r="BG566" s="346"/>
      <c r="BH566" s="346"/>
      <c r="BI566" s="346"/>
      <c r="BJ566" s="346"/>
      <c r="BK566" s="346"/>
      <c r="BL566" s="346"/>
      <c r="BM566" s="346"/>
      <c r="BN566" s="346"/>
      <c r="BO566" s="346"/>
      <c r="BP566" s="346"/>
      <c r="BQ566" s="346"/>
      <c r="BR566" s="346"/>
      <c r="BS566" s="346"/>
      <c r="BT566" s="346"/>
      <c r="BU566" s="346"/>
      <c r="BV566" s="346"/>
      <c r="BW566" s="346"/>
      <c r="BX566" s="346"/>
      <c r="BY566" s="346"/>
      <c r="BZ566" s="346"/>
      <c r="CA566" s="346"/>
      <c r="CB566" s="346"/>
      <c r="CC566" s="346"/>
      <c r="CD566" s="346"/>
      <c r="CE566" s="346"/>
      <c r="CF566" s="346"/>
      <c r="CG566" s="346"/>
      <c r="CH566" s="346"/>
      <c r="CI566" s="346"/>
      <c r="CJ566" s="346"/>
      <c r="CK566" s="346"/>
      <c r="CL566" s="346"/>
      <c r="CM566" s="346"/>
      <c r="CN566" s="346"/>
      <c r="CO566" s="346"/>
      <c r="CP566" s="346"/>
      <c r="CQ566" s="346"/>
      <c r="CR566" s="346"/>
      <c r="CS566" s="346"/>
      <c r="CT566" s="346"/>
      <c r="CU566" s="346"/>
      <c r="CV566" s="346"/>
      <c r="CW566" s="346"/>
      <c r="CX566" s="346"/>
      <c r="CY566" s="346"/>
      <c r="CZ566" s="346"/>
      <c r="DA566" s="346"/>
      <c r="DB566" s="346"/>
      <c r="DC566" s="346"/>
      <c r="DD566" s="346"/>
      <c r="DE566" s="346"/>
      <c r="DF566" s="346"/>
      <c r="DG566" s="346"/>
      <c r="DH566" s="346"/>
      <c r="DI566" s="346"/>
      <c r="DJ566" s="346"/>
      <c r="DK566" s="346"/>
      <c r="DL566" s="346"/>
      <c r="DM566" s="346"/>
      <c r="DN566" s="346"/>
      <c r="DO566" s="346"/>
      <c r="DP566" s="346"/>
      <c r="DQ566" s="346"/>
      <c r="DR566" s="346"/>
      <c r="DS566" s="346"/>
      <c r="DT566" s="346"/>
      <c r="DU566" s="346"/>
      <c r="DV566" s="346"/>
      <c r="DW566" s="346"/>
      <c r="DX566" s="346"/>
      <c r="DY566" s="346"/>
      <c r="DZ566" s="346"/>
      <c r="EA566" s="346"/>
      <c r="EB566" s="346"/>
      <c r="EC566" s="346"/>
      <c r="ED566" s="346"/>
      <c r="EE566" s="346"/>
      <c r="EF566" s="346"/>
      <c r="EG566" s="346"/>
      <c r="EH566" s="346"/>
      <c r="EI566" s="346"/>
      <c r="EJ566" s="346"/>
      <c r="EK566" s="346"/>
      <c r="EL566" s="346"/>
      <c r="EM566" s="346"/>
      <c r="EN566" s="346"/>
      <c r="EO566" s="346"/>
      <c r="EP566" s="346"/>
      <c r="EQ566" s="346"/>
      <c r="ER566" s="346"/>
      <c r="ES566" s="346"/>
      <c r="ET566" s="346"/>
      <c r="EU566" s="346"/>
      <c r="EV566" s="346"/>
      <c r="EW566" s="346"/>
      <c r="EX566" s="346"/>
      <c r="EY566" s="346"/>
      <c r="EZ566" s="346"/>
      <c r="FA566" s="346"/>
      <c r="FB566" s="346"/>
      <c r="FC566" s="346"/>
      <c r="FD566" s="346"/>
      <c r="FE566" s="346"/>
      <c r="FF566" s="346"/>
      <c r="FG566" s="346"/>
      <c r="FH566" s="346"/>
      <c r="FI566" s="346"/>
      <c r="FJ566" s="346"/>
      <c r="FK566" s="346"/>
      <c r="FL566" s="346"/>
      <c r="FM566" s="346"/>
      <c r="FN566" s="346"/>
      <c r="FO566" s="346"/>
      <c r="FP566" s="346"/>
      <c r="FQ566" s="346"/>
      <c r="FR566" s="346"/>
      <c r="FS566" s="346"/>
      <c r="FT566" s="346"/>
      <c r="FU566" s="346"/>
    </row>
    <row r="567" spans="1:177" ht="15" thickTop="1" x14ac:dyDescent="0.2">
      <c r="A567" s="346"/>
      <c r="B567" s="346"/>
      <c r="C567" s="346"/>
      <c r="D567" s="346"/>
      <c r="E567" s="346"/>
      <c r="F567" s="346"/>
      <c r="G567" s="346"/>
      <c r="H567" s="346"/>
      <c r="I567" s="346"/>
      <c r="J567" s="346"/>
      <c r="K567" s="346"/>
      <c r="L567" s="346"/>
      <c r="M567" s="346"/>
      <c r="N567" s="346"/>
      <c r="O567" s="346"/>
      <c r="P567" s="346"/>
      <c r="Q567" s="346"/>
      <c r="R567" s="346"/>
      <c r="S567" s="346"/>
      <c r="T567" s="346"/>
      <c r="U567" s="346"/>
      <c r="V567" s="346"/>
      <c r="W567" s="346"/>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c r="AS567" s="346"/>
      <c r="AT567" s="346"/>
      <c r="AU567" s="346"/>
      <c r="AV567" s="346"/>
      <c r="AW567" s="346"/>
      <c r="AX567" s="346"/>
      <c r="AY567" s="346"/>
      <c r="AZ567" s="346"/>
      <c r="BA567" s="346"/>
      <c r="BB567" s="346"/>
      <c r="BC567" s="346"/>
      <c r="BD567" s="346"/>
      <c r="BE567" s="346"/>
      <c r="BF567" s="346"/>
      <c r="BG567" s="346"/>
      <c r="BH567" s="346"/>
      <c r="BI567" s="346"/>
      <c r="BJ567" s="346"/>
      <c r="BK567" s="346"/>
      <c r="BL567" s="346"/>
      <c r="BM567" s="346"/>
      <c r="BN567" s="346"/>
      <c r="BO567" s="346"/>
      <c r="BP567" s="346"/>
      <c r="BQ567" s="346"/>
      <c r="BR567" s="346"/>
      <c r="BS567" s="346"/>
      <c r="BT567" s="346"/>
      <c r="BU567" s="346"/>
      <c r="BV567" s="346"/>
      <c r="BW567" s="346"/>
      <c r="BX567" s="346"/>
      <c r="BY567" s="346"/>
      <c r="BZ567" s="346"/>
      <c r="CA567" s="346"/>
      <c r="CB567" s="346"/>
      <c r="CC567" s="346"/>
      <c r="CD567" s="346"/>
      <c r="CE567" s="346"/>
      <c r="CF567" s="346"/>
      <c r="CG567" s="346"/>
      <c r="CH567" s="346"/>
      <c r="CI567" s="346"/>
      <c r="CJ567" s="346"/>
      <c r="CK567" s="346"/>
      <c r="CL567" s="346"/>
      <c r="CM567" s="346"/>
      <c r="CN567" s="346"/>
      <c r="CO567" s="346"/>
      <c r="CP567" s="346"/>
      <c r="CQ567" s="346"/>
      <c r="CR567" s="346"/>
      <c r="CS567" s="346"/>
      <c r="CT567" s="346"/>
      <c r="CU567" s="346"/>
      <c r="CV567" s="346"/>
      <c r="CW567" s="346"/>
      <c r="CX567" s="346"/>
      <c r="CY567" s="346"/>
      <c r="CZ567" s="346"/>
      <c r="DA567" s="346"/>
      <c r="DB567" s="346"/>
      <c r="DC567" s="346"/>
      <c r="DD567" s="346"/>
      <c r="DE567" s="346"/>
      <c r="DF567" s="346"/>
      <c r="DG567" s="346"/>
      <c r="DH567" s="346"/>
      <c r="DI567" s="346"/>
      <c r="DJ567" s="346"/>
      <c r="DK567" s="346"/>
      <c r="DL567" s="346"/>
      <c r="DM567" s="346"/>
      <c r="DN567" s="346"/>
      <c r="DO567" s="346"/>
      <c r="DP567" s="346"/>
      <c r="DQ567" s="346"/>
      <c r="DR567" s="346"/>
      <c r="DS567" s="346"/>
      <c r="DT567" s="346"/>
      <c r="DU567" s="346"/>
      <c r="DV567" s="346"/>
      <c r="DW567" s="346"/>
      <c r="DX567" s="346"/>
      <c r="DY567" s="346"/>
      <c r="DZ567" s="346"/>
      <c r="EA567" s="346"/>
      <c r="EB567" s="346"/>
      <c r="EC567" s="346"/>
      <c r="ED567" s="346"/>
      <c r="EE567" s="346"/>
      <c r="EF567" s="346"/>
      <c r="EG567" s="346"/>
      <c r="EH567" s="346"/>
      <c r="EI567" s="346"/>
      <c r="EJ567" s="346"/>
      <c r="EK567" s="346"/>
      <c r="EL567" s="346"/>
      <c r="EM567" s="346"/>
      <c r="EN567" s="346"/>
      <c r="EO567" s="346"/>
      <c r="EP567" s="346"/>
      <c r="EQ567" s="346"/>
      <c r="ER567" s="346"/>
      <c r="ES567" s="346"/>
      <c r="ET567" s="346"/>
      <c r="EU567" s="346"/>
      <c r="EV567" s="346"/>
      <c r="EW567" s="346"/>
      <c r="EX567" s="346"/>
      <c r="EY567" s="346"/>
      <c r="EZ567" s="346"/>
      <c r="FA567" s="346"/>
      <c r="FB567" s="346"/>
      <c r="FC567" s="346"/>
      <c r="FD567" s="346"/>
      <c r="FE567" s="346"/>
      <c r="FF567" s="346"/>
      <c r="FG567" s="346"/>
      <c r="FH567" s="346"/>
      <c r="FI567" s="346"/>
      <c r="FJ567" s="346"/>
      <c r="FK567" s="346"/>
      <c r="FL567" s="346"/>
      <c r="FM567" s="346"/>
      <c r="FN567" s="346"/>
      <c r="FO567" s="346"/>
      <c r="FP567" s="346"/>
      <c r="FQ567" s="346"/>
      <c r="FR567" s="346"/>
      <c r="FS567" s="346"/>
      <c r="FT567" s="346"/>
      <c r="FU567" s="346"/>
    </row>
    <row r="568" spans="1:177" ht="29.25" customHeight="1" x14ac:dyDescent="0.2">
      <c r="A568" s="572" t="s">
        <v>602</v>
      </c>
      <c r="B568" s="572"/>
      <c r="C568" s="572"/>
      <c r="D568" s="572"/>
      <c r="E568" s="572"/>
      <c r="F568" s="572"/>
      <c r="G568" s="572"/>
      <c r="H568" s="572"/>
      <c r="I568" s="572"/>
      <c r="J568" s="572"/>
      <c r="K568" s="346"/>
      <c r="L568" s="346"/>
      <c r="M568" s="346"/>
      <c r="N568" s="346"/>
      <c r="O568" s="346"/>
      <c r="P568" s="346"/>
      <c r="Q568" s="346"/>
      <c r="R568" s="346"/>
      <c r="S568" s="346"/>
      <c r="T568" s="346"/>
      <c r="U568" s="346"/>
      <c r="V568" s="346"/>
      <c r="W568" s="346"/>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c r="AS568" s="346"/>
      <c r="AT568" s="346"/>
      <c r="AU568" s="346"/>
      <c r="AV568" s="346"/>
      <c r="AW568" s="346"/>
      <c r="AX568" s="346"/>
      <c r="AY568" s="346"/>
      <c r="AZ568" s="346"/>
      <c r="BA568" s="346"/>
      <c r="BB568" s="346"/>
      <c r="BC568" s="346"/>
      <c r="BD568" s="346"/>
      <c r="BE568" s="346"/>
      <c r="BF568" s="346"/>
      <c r="BG568" s="346"/>
      <c r="BH568" s="346"/>
      <c r="BI568" s="346"/>
      <c r="BJ568" s="346"/>
      <c r="BK568" s="346"/>
      <c r="BL568" s="346"/>
      <c r="BM568" s="346"/>
      <c r="BN568" s="346"/>
      <c r="BO568" s="346"/>
      <c r="BP568" s="346"/>
      <c r="BQ568" s="346"/>
      <c r="BR568" s="346"/>
      <c r="BS568" s="346"/>
      <c r="BT568" s="346"/>
      <c r="BU568" s="346"/>
      <c r="BV568" s="346"/>
      <c r="BW568" s="346"/>
      <c r="BX568" s="346"/>
      <c r="BY568" s="346"/>
      <c r="BZ568" s="346"/>
      <c r="CA568" s="346"/>
      <c r="CB568" s="346"/>
      <c r="CC568" s="346"/>
      <c r="CD568" s="346"/>
      <c r="CE568" s="346"/>
      <c r="CF568" s="346"/>
      <c r="CG568" s="346"/>
      <c r="CH568" s="346"/>
      <c r="CI568" s="346"/>
      <c r="CJ568" s="346"/>
      <c r="CK568" s="346"/>
      <c r="CL568" s="346"/>
      <c r="CM568" s="346"/>
      <c r="CN568" s="346"/>
      <c r="CO568" s="346"/>
      <c r="CP568" s="346"/>
      <c r="CQ568" s="346"/>
      <c r="CR568" s="346"/>
      <c r="CS568" s="346"/>
      <c r="CT568" s="346"/>
      <c r="CU568" s="346"/>
      <c r="CV568" s="346"/>
      <c r="CW568" s="346"/>
      <c r="CX568" s="346"/>
      <c r="CY568" s="346"/>
      <c r="CZ568" s="346"/>
      <c r="DA568" s="346"/>
      <c r="DB568" s="346"/>
      <c r="DC568" s="346"/>
      <c r="DD568" s="346"/>
      <c r="DE568" s="346"/>
      <c r="DF568" s="346"/>
      <c r="DG568" s="346"/>
      <c r="DH568" s="346"/>
      <c r="DI568" s="346"/>
      <c r="DJ568" s="346"/>
      <c r="DK568" s="346"/>
      <c r="DL568" s="346"/>
      <c r="DM568" s="346"/>
      <c r="DN568" s="346"/>
      <c r="DO568" s="346"/>
      <c r="DP568" s="346"/>
      <c r="DQ568" s="346"/>
      <c r="DR568" s="346"/>
      <c r="DS568" s="346"/>
      <c r="DT568" s="346"/>
      <c r="DU568" s="346"/>
      <c r="DV568" s="346"/>
      <c r="DW568" s="346"/>
      <c r="DX568" s="346"/>
      <c r="DY568" s="346"/>
      <c r="DZ568" s="346"/>
      <c r="EA568" s="346"/>
      <c r="EB568" s="346"/>
      <c r="EC568" s="346"/>
      <c r="ED568" s="346"/>
      <c r="EE568" s="346"/>
      <c r="EF568" s="346"/>
      <c r="EG568" s="346"/>
      <c r="EH568" s="346"/>
      <c r="EI568" s="346"/>
      <c r="EJ568" s="346"/>
      <c r="EK568" s="346"/>
      <c r="EL568" s="346"/>
      <c r="EM568" s="346"/>
      <c r="EN568" s="346"/>
      <c r="EO568" s="346"/>
      <c r="EP568" s="346"/>
      <c r="EQ568" s="346"/>
      <c r="ER568" s="346"/>
      <c r="ES568" s="346"/>
      <c r="ET568" s="346"/>
      <c r="EU568" s="346"/>
      <c r="EV568" s="346"/>
      <c r="EW568" s="346"/>
      <c r="EX568" s="346"/>
      <c r="EY568" s="346"/>
      <c r="EZ568" s="346"/>
      <c r="FA568" s="346"/>
      <c r="FB568" s="346"/>
      <c r="FC568" s="346"/>
      <c r="FD568" s="346"/>
      <c r="FE568" s="346"/>
      <c r="FF568" s="346"/>
      <c r="FG568" s="346"/>
      <c r="FH568" s="346"/>
      <c r="FI568" s="346"/>
      <c r="FJ568" s="346"/>
      <c r="FK568" s="346"/>
      <c r="FL568" s="346"/>
      <c r="FM568" s="346"/>
      <c r="FN568" s="346"/>
      <c r="FO568" s="346"/>
      <c r="FP568" s="346"/>
      <c r="FQ568" s="346"/>
      <c r="FR568" s="346"/>
      <c r="FS568" s="346"/>
      <c r="FT568" s="346"/>
      <c r="FU568" s="346"/>
    </row>
    <row r="569" spans="1:177" x14ac:dyDescent="0.2">
      <c r="A569" s="573" t="s">
        <v>834</v>
      </c>
      <c r="B569" s="573"/>
      <c r="C569" s="573"/>
      <c r="D569" s="573"/>
      <c r="E569" s="573"/>
      <c r="F569" s="573"/>
      <c r="G569" s="573"/>
      <c r="H569" s="573"/>
      <c r="I569" s="573"/>
      <c r="J569" s="573"/>
      <c r="K569" s="346"/>
      <c r="L569" s="346"/>
      <c r="M569" s="346"/>
      <c r="N569" s="346"/>
      <c r="O569" s="346"/>
      <c r="P569" s="346"/>
      <c r="Q569" s="346"/>
      <c r="R569" s="346"/>
      <c r="S569" s="346"/>
      <c r="T569" s="346"/>
      <c r="U569" s="346"/>
      <c r="V569" s="346"/>
      <c r="W569" s="346"/>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c r="AS569" s="346"/>
      <c r="AT569" s="346"/>
      <c r="AU569" s="346"/>
      <c r="AV569" s="346"/>
      <c r="AW569" s="346"/>
      <c r="AX569" s="346"/>
      <c r="AY569" s="346"/>
      <c r="AZ569" s="346"/>
      <c r="BA569" s="346"/>
      <c r="BB569" s="346"/>
      <c r="BC569" s="346"/>
      <c r="BD569" s="346"/>
      <c r="BE569" s="346"/>
      <c r="BF569" s="346"/>
      <c r="BG569" s="346"/>
      <c r="BH569" s="346"/>
      <c r="BI569" s="346"/>
      <c r="BJ569" s="346"/>
      <c r="BK569" s="346"/>
      <c r="BL569" s="346"/>
      <c r="BM569" s="346"/>
      <c r="BN569" s="346"/>
      <c r="BO569" s="346"/>
      <c r="BP569" s="346"/>
      <c r="BQ569" s="346"/>
      <c r="BR569" s="346"/>
      <c r="BS569" s="346"/>
      <c r="BT569" s="346"/>
      <c r="BU569" s="346"/>
      <c r="BV569" s="346"/>
      <c r="BW569" s="346"/>
      <c r="BX569" s="346"/>
      <c r="BY569" s="346"/>
      <c r="BZ569" s="346"/>
      <c r="CA569" s="346"/>
      <c r="CB569" s="346"/>
      <c r="CC569" s="346"/>
      <c r="CD569" s="346"/>
      <c r="CE569" s="346"/>
      <c r="CF569" s="346"/>
      <c r="CG569" s="346"/>
      <c r="CH569" s="346"/>
      <c r="CI569" s="346"/>
      <c r="CJ569" s="346"/>
      <c r="CK569" s="346"/>
      <c r="CL569" s="346"/>
      <c r="CM569" s="346"/>
      <c r="CN569" s="346"/>
      <c r="CO569" s="346"/>
      <c r="CP569" s="346"/>
      <c r="CQ569" s="346"/>
      <c r="CR569" s="346"/>
      <c r="CS569" s="346"/>
      <c r="CT569" s="346"/>
      <c r="CU569" s="346"/>
      <c r="CV569" s="346"/>
      <c r="CW569" s="346"/>
      <c r="CX569" s="346"/>
      <c r="CY569" s="346"/>
      <c r="CZ569" s="346"/>
      <c r="DA569" s="346"/>
      <c r="DB569" s="346"/>
      <c r="DC569" s="346"/>
      <c r="DD569" s="346"/>
      <c r="DE569" s="346"/>
      <c r="DF569" s="346"/>
      <c r="DG569" s="346"/>
      <c r="DH569" s="346"/>
      <c r="DI569" s="346"/>
      <c r="DJ569" s="346"/>
      <c r="DK569" s="346"/>
      <c r="DL569" s="346"/>
      <c r="DM569" s="346"/>
      <c r="DN569" s="346"/>
      <c r="DO569" s="346"/>
      <c r="DP569" s="346"/>
      <c r="DQ569" s="346"/>
      <c r="DR569" s="346"/>
      <c r="DS569" s="346"/>
      <c r="DT569" s="346"/>
      <c r="DU569" s="346"/>
      <c r="DV569" s="346"/>
      <c r="DW569" s="346"/>
      <c r="DX569" s="346"/>
      <c r="DY569" s="346"/>
      <c r="DZ569" s="346"/>
      <c r="EA569" s="346"/>
      <c r="EB569" s="346"/>
      <c r="EC569" s="346"/>
      <c r="ED569" s="346"/>
      <c r="EE569" s="346"/>
      <c r="EF569" s="346"/>
      <c r="EG569" s="346"/>
      <c r="EH569" s="346"/>
      <c r="EI569" s="346"/>
      <c r="EJ569" s="346"/>
      <c r="EK569" s="346"/>
      <c r="EL569" s="346"/>
      <c r="EM569" s="346"/>
      <c r="EN569" s="346"/>
      <c r="EO569" s="346"/>
      <c r="EP569" s="346"/>
      <c r="EQ569" s="346"/>
      <c r="ER569" s="346"/>
      <c r="ES569" s="346"/>
      <c r="ET569" s="346"/>
      <c r="EU569" s="346"/>
      <c r="EV569" s="346"/>
      <c r="EW569" s="346"/>
      <c r="EX569" s="346"/>
      <c r="EY569" s="346"/>
      <c r="EZ569" s="346"/>
      <c r="FA569" s="346"/>
      <c r="FB569" s="346"/>
      <c r="FC569" s="346"/>
      <c r="FD569" s="346"/>
      <c r="FE569" s="346"/>
      <c r="FF569" s="346"/>
      <c r="FG569" s="346"/>
      <c r="FH569" s="346"/>
      <c r="FI569" s="346"/>
      <c r="FJ569" s="346"/>
      <c r="FK569" s="346"/>
      <c r="FL569" s="346"/>
      <c r="FM569" s="346"/>
      <c r="FN569" s="346"/>
      <c r="FO569" s="346"/>
      <c r="FP569" s="346"/>
      <c r="FQ569" s="346"/>
      <c r="FR569" s="346"/>
      <c r="FS569" s="346"/>
      <c r="FT569" s="346"/>
      <c r="FU569" s="346"/>
    </row>
    <row r="570" spans="1:177" ht="15" customHeight="1" x14ac:dyDescent="0.25">
      <c r="A570" s="6" t="s">
        <v>517</v>
      </c>
      <c r="B570" s="1027" t="s">
        <v>516</v>
      </c>
      <c r="C570" s="1027"/>
      <c r="D570" s="1027"/>
      <c r="E570" s="1027"/>
      <c r="F570" s="1027"/>
      <c r="G570" s="1027"/>
      <c r="H570" s="1027"/>
      <c r="I570" s="1027"/>
      <c r="J570" s="1027"/>
      <c r="K570" s="615"/>
      <c r="L570" s="615"/>
      <c r="M570" s="615"/>
      <c r="N570" s="615"/>
      <c r="O570" s="615"/>
      <c r="P570" s="615"/>
      <c r="Q570" s="615"/>
      <c r="R570" s="615"/>
      <c r="S570" s="615"/>
      <c r="T570" s="615"/>
      <c r="U570" s="615"/>
      <c r="V570" s="615"/>
      <c r="W570" s="615"/>
      <c r="X570" s="615"/>
      <c r="Y570" s="615"/>
      <c r="Z570" s="615"/>
      <c r="AA570" s="615"/>
      <c r="AB570" s="615"/>
      <c r="AC570" s="615"/>
      <c r="AD570" s="615"/>
      <c r="AE570" s="615"/>
      <c r="AF570" s="615"/>
      <c r="AG570" s="615"/>
      <c r="AH570" s="615"/>
      <c r="AI570" s="615"/>
      <c r="AJ570" s="615"/>
      <c r="AK570" s="615"/>
      <c r="AL570" s="615"/>
      <c r="AM570" s="615"/>
      <c r="AN570" s="615"/>
      <c r="AO570" s="615"/>
      <c r="AP570" s="615"/>
      <c r="AQ570" s="615"/>
      <c r="AR570" s="615"/>
      <c r="AS570" s="615"/>
      <c r="AT570" s="615"/>
      <c r="AU570" s="615"/>
      <c r="AV570" s="615"/>
      <c r="AW570" s="615"/>
      <c r="AX570" s="615"/>
      <c r="AY570" s="615"/>
      <c r="AZ570" s="615"/>
      <c r="BA570" s="615"/>
      <c r="BB570" s="615"/>
      <c r="BC570" s="615"/>
      <c r="BD570" s="615"/>
      <c r="BE570" s="615"/>
      <c r="BF570" s="615"/>
      <c r="BG570" s="615"/>
      <c r="BH570" s="615"/>
      <c r="BI570" s="615"/>
      <c r="BJ570" s="615"/>
      <c r="BK570" s="615"/>
      <c r="BL570" s="615"/>
      <c r="BM570" s="615"/>
      <c r="BN570" s="615"/>
      <c r="BO570" s="615"/>
      <c r="BP570" s="615"/>
      <c r="BQ570" s="615"/>
      <c r="BR570" s="615"/>
      <c r="BS570" s="615"/>
      <c r="BT570" s="615"/>
      <c r="BU570" s="615"/>
      <c r="BV570" s="615"/>
      <c r="BW570" s="615"/>
      <c r="BX570" s="615"/>
      <c r="BY570" s="615"/>
      <c r="BZ570" s="615"/>
      <c r="CA570" s="615"/>
      <c r="CB570" s="615"/>
      <c r="CC570" s="615"/>
      <c r="CD570" s="615"/>
      <c r="CE570" s="615"/>
      <c r="CF570" s="615"/>
      <c r="CG570" s="615"/>
      <c r="CH570" s="615"/>
      <c r="CI570" s="615"/>
      <c r="CJ570" s="615"/>
      <c r="CK570" s="615"/>
      <c r="CL570" s="615"/>
      <c r="CM570" s="615"/>
      <c r="CN570" s="615"/>
      <c r="CO570" s="615"/>
      <c r="CP570" s="615"/>
      <c r="CQ570" s="615"/>
      <c r="CR570" s="615"/>
      <c r="CS570" s="615"/>
      <c r="CT570" s="615"/>
      <c r="CU570" s="615"/>
      <c r="CV570" s="615"/>
      <c r="CW570" s="615"/>
      <c r="CX570" s="615"/>
      <c r="CY570" s="615"/>
      <c r="CZ570" s="615"/>
      <c r="DA570" s="615"/>
      <c r="DB570" s="615"/>
      <c r="DC570" s="615"/>
      <c r="DD570" s="615"/>
      <c r="DE570" s="615"/>
      <c r="DF570" s="615"/>
      <c r="DG570" s="615"/>
      <c r="DH570" s="615"/>
      <c r="DI570" s="615"/>
      <c r="DJ570" s="615"/>
      <c r="DK570" s="615"/>
      <c r="DL570" s="615"/>
      <c r="DM570" s="615"/>
      <c r="DN570" s="615"/>
      <c r="DO570" s="615"/>
      <c r="DP570" s="615"/>
      <c r="DQ570" s="615"/>
      <c r="DR570" s="615"/>
      <c r="DS570" s="615"/>
      <c r="DT570" s="615"/>
      <c r="DU570" s="615"/>
      <c r="DV570" s="615"/>
      <c r="DW570" s="615"/>
      <c r="DX570" s="615"/>
      <c r="DY570" s="615"/>
      <c r="DZ570" s="615"/>
      <c r="EA570" s="615"/>
      <c r="EB570" s="615"/>
      <c r="EC570" s="615"/>
      <c r="ED570" s="615"/>
      <c r="EE570" s="615"/>
      <c r="EF570" s="615"/>
      <c r="EG570" s="615"/>
      <c r="EH570" s="615"/>
      <c r="EI570" s="615"/>
      <c r="EJ570" s="615"/>
      <c r="EK570" s="615"/>
      <c r="EL570" s="615"/>
      <c r="EM570" s="615"/>
      <c r="EN570" s="615"/>
      <c r="EO570" s="615"/>
      <c r="EP570" s="615"/>
      <c r="EQ570" s="615"/>
      <c r="ER570" s="615"/>
      <c r="ES570" s="615"/>
      <c r="ET570" s="615"/>
      <c r="EU570" s="615"/>
      <c r="EV570" s="615"/>
      <c r="EW570" s="615"/>
      <c r="EX570" s="615"/>
      <c r="EY570" s="615"/>
      <c r="EZ570" s="615"/>
      <c r="FA570" s="615"/>
      <c r="FB570" s="615"/>
      <c r="FC570" s="615"/>
      <c r="FD570" s="615"/>
      <c r="FE570" s="615"/>
      <c r="FF570" s="615"/>
      <c r="FG570" s="615"/>
      <c r="FH570" s="615"/>
      <c r="FI570" s="615"/>
      <c r="FJ570" s="615"/>
      <c r="FK570" s="615"/>
      <c r="FL570" s="615"/>
      <c r="FM570" s="615"/>
      <c r="FN570" s="615"/>
      <c r="FO570" s="615"/>
      <c r="FP570" s="615"/>
      <c r="FQ570" s="615"/>
      <c r="FR570" s="615"/>
      <c r="FS570" s="615"/>
      <c r="FT570" s="615"/>
      <c r="FU570" s="615"/>
    </row>
    <row r="571" spans="1:177" ht="15" thickBot="1" x14ac:dyDescent="0.25">
      <c r="A571" s="307"/>
      <c r="B571" s="307"/>
      <c r="C571" s="307"/>
      <c r="D571" s="307"/>
      <c r="E571" s="307"/>
      <c r="F571" s="307"/>
      <c r="G571" s="307"/>
      <c r="H571" s="307"/>
      <c r="I571" s="307"/>
      <c r="J571" s="307"/>
      <c r="K571" s="615"/>
      <c r="L571" s="615"/>
      <c r="M571" s="615"/>
      <c r="N571" s="615"/>
      <c r="O571" s="615"/>
      <c r="P571" s="615"/>
      <c r="Q571" s="615"/>
      <c r="R571" s="615"/>
      <c r="S571" s="615"/>
      <c r="T571" s="615"/>
      <c r="U571" s="615"/>
      <c r="V571" s="615"/>
      <c r="W571" s="615"/>
      <c r="X571" s="615"/>
      <c r="Y571" s="615"/>
      <c r="Z571" s="615"/>
      <c r="AA571" s="615"/>
      <c r="AB571" s="615"/>
      <c r="AC571" s="615"/>
      <c r="AD571" s="615"/>
      <c r="AE571" s="615"/>
      <c r="AF571" s="615"/>
      <c r="AG571" s="615"/>
      <c r="AH571" s="615"/>
      <c r="AI571" s="615"/>
      <c r="AJ571" s="615"/>
      <c r="AK571" s="615"/>
      <c r="AL571" s="615"/>
      <c r="AM571" s="615"/>
      <c r="AN571" s="615"/>
      <c r="AO571" s="615"/>
      <c r="AP571" s="615"/>
      <c r="AQ571" s="615"/>
      <c r="AR571" s="615"/>
      <c r="AS571" s="615"/>
      <c r="AT571" s="615"/>
      <c r="AU571" s="615"/>
      <c r="AV571" s="615"/>
      <c r="AW571" s="615"/>
      <c r="AX571" s="615"/>
      <c r="AY571" s="615"/>
      <c r="AZ571" s="615"/>
      <c r="BA571" s="615"/>
      <c r="BB571" s="615"/>
      <c r="BC571" s="615"/>
      <c r="BD571" s="615"/>
      <c r="BE571" s="615"/>
      <c r="BF571" s="615"/>
      <c r="BG571" s="615"/>
      <c r="BH571" s="615"/>
      <c r="BI571" s="615"/>
      <c r="BJ571" s="615"/>
      <c r="BK571" s="615"/>
      <c r="BL571" s="615"/>
      <c r="BM571" s="615"/>
      <c r="BN571" s="615"/>
      <c r="BO571" s="615"/>
      <c r="BP571" s="615"/>
      <c r="BQ571" s="615"/>
      <c r="BR571" s="615"/>
      <c r="BS571" s="615"/>
      <c r="BT571" s="615"/>
      <c r="BU571" s="615"/>
      <c r="BV571" s="615"/>
      <c r="BW571" s="615"/>
      <c r="BX571" s="615"/>
      <c r="BY571" s="615"/>
      <c r="BZ571" s="615"/>
      <c r="CA571" s="615"/>
      <c r="CB571" s="615"/>
      <c r="CC571" s="615"/>
      <c r="CD571" s="615"/>
      <c r="CE571" s="615"/>
      <c r="CF571" s="615"/>
      <c r="CG571" s="615"/>
      <c r="CH571" s="615"/>
      <c r="CI571" s="615"/>
      <c r="CJ571" s="615"/>
      <c r="CK571" s="615"/>
      <c r="CL571" s="615"/>
      <c r="CM571" s="615"/>
      <c r="CN571" s="615"/>
      <c r="CO571" s="615"/>
      <c r="CP571" s="615"/>
      <c r="CQ571" s="615"/>
      <c r="CR571" s="615"/>
      <c r="CS571" s="615"/>
      <c r="CT571" s="615"/>
      <c r="CU571" s="615"/>
      <c r="CV571" s="615"/>
      <c r="CW571" s="615"/>
      <c r="CX571" s="615"/>
      <c r="CY571" s="615"/>
      <c r="CZ571" s="615"/>
      <c r="DA571" s="615"/>
      <c r="DB571" s="615"/>
      <c r="DC571" s="615"/>
      <c r="DD571" s="615"/>
      <c r="DE571" s="615"/>
      <c r="DF571" s="615"/>
      <c r="DG571" s="615"/>
      <c r="DH571" s="615"/>
      <c r="DI571" s="615"/>
      <c r="DJ571" s="615"/>
      <c r="DK571" s="615"/>
      <c r="DL571" s="615"/>
      <c r="DM571" s="615"/>
      <c r="DN571" s="615"/>
      <c r="DO571" s="615"/>
      <c r="DP571" s="615"/>
      <c r="DQ571" s="615"/>
      <c r="DR571" s="615"/>
      <c r="DS571" s="615"/>
      <c r="DT571" s="615"/>
      <c r="DU571" s="615"/>
      <c r="DV571" s="615"/>
      <c r="DW571" s="615"/>
      <c r="DX571" s="615"/>
      <c r="DY571" s="615"/>
      <c r="DZ571" s="615"/>
      <c r="EA571" s="615"/>
      <c r="EB571" s="615"/>
      <c r="EC571" s="615"/>
      <c r="ED571" s="615"/>
      <c r="EE571" s="615"/>
      <c r="EF571" s="615"/>
      <c r="EG571" s="615"/>
      <c r="EH571" s="615"/>
      <c r="EI571" s="615"/>
      <c r="EJ571" s="615"/>
      <c r="EK571" s="615"/>
      <c r="EL571" s="615"/>
      <c r="EM571" s="615"/>
      <c r="EN571" s="615"/>
      <c r="EO571" s="615"/>
      <c r="EP571" s="615"/>
      <c r="EQ571" s="615"/>
      <c r="ER571" s="615"/>
      <c r="ES571" s="615"/>
      <c r="ET571" s="615"/>
      <c r="EU571" s="615"/>
      <c r="EV571" s="615"/>
      <c r="EW571" s="615"/>
      <c r="EX571" s="615"/>
      <c r="EY571" s="615"/>
      <c r="EZ571" s="615"/>
      <c r="FA571" s="615"/>
      <c r="FB571" s="615"/>
      <c r="FC571" s="615"/>
      <c r="FD571" s="615"/>
      <c r="FE571" s="615"/>
      <c r="FF571" s="615"/>
      <c r="FG571" s="615"/>
      <c r="FH571" s="615"/>
      <c r="FI571" s="615"/>
      <c r="FJ571" s="615"/>
      <c r="FK571" s="615"/>
      <c r="FL571" s="615"/>
      <c r="FM571" s="615"/>
      <c r="FN571" s="615"/>
      <c r="FO571" s="615"/>
      <c r="FP571" s="615"/>
      <c r="FQ571" s="615"/>
      <c r="FR571" s="615"/>
      <c r="FS571" s="615"/>
      <c r="FT571" s="615"/>
      <c r="FU571" s="615"/>
    </row>
    <row r="572" spans="1:177" ht="47.25" customHeight="1" thickTop="1" thickBot="1" x14ac:dyDescent="0.25">
      <c r="A572" s="424" t="s">
        <v>121</v>
      </c>
      <c r="B572" s="425"/>
      <c r="C572" s="425"/>
      <c r="D572" s="505"/>
      <c r="E572" s="506" t="s">
        <v>5</v>
      </c>
      <c r="F572" s="425"/>
      <c r="G572" s="790"/>
      <c r="H572" s="667" t="s">
        <v>6</v>
      </c>
      <c r="I572" s="425"/>
      <c r="J572" s="539"/>
      <c r="K572" s="615"/>
      <c r="L572" s="615"/>
      <c r="M572" s="615"/>
      <c r="N572" s="615"/>
      <c r="O572" s="615"/>
      <c r="P572" s="615"/>
      <c r="Q572" s="615"/>
      <c r="R572" s="615"/>
      <c r="S572" s="615"/>
      <c r="T572" s="615"/>
      <c r="U572" s="615"/>
      <c r="V572" s="615"/>
      <c r="W572" s="615"/>
      <c r="X572" s="615"/>
      <c r="Y572" s="615"/>
      <c r="Z572" s="615"/>
      <c r="AA572" s="615"/>
      <c r="AB572" s="615"/>
      <c r="AC572" s="615"/>
      <c r="AD572" s="615"/>
      <c r="AE572" s="615"/>
      <c r="AF572" s="615"/>
      <c r="AG572" s="615"/>
      <c r="AH572" s="615"/>
      <c r="AI572" s="615"/>
      <c r="AJ572" s="615"/>
      <c r="AK572" s="615"/>
      <c r="AL572" s="615"/>
      <c r="AM572" s="615"/>
      <c r="AN572" s="615"/>
      <c r="AO572" s="615"/>
      <c r="AP572" s="615"/>
      <c r="AQ572" s="615"/>
      <c r="AR572" s="615"/>
      <c r="AS572" s="615"/>
      <c r="AT572" s="615"/>
      <c r="AU572" s="615"/>
      <c r="AV572" s="615"/>
      <c r="AW572" s="615"/>
      <c r="AX572" s="615"/>
      <c r="AY572" s="615"/>
      <c r="AZ572" s="615"/>
      <c r="BA572" s="615"/>
      <c r="BB572" s="615"/>
      <c r="BC572" s="615"/>
      <c r="BD572" s="615"/>
      <c r="BE572" s="615"/>
      <c r="BF572" s="615"/>
      <c r="BG572" s="615"/>
      <c r="BH572" s="615"/>
      <c r="BI572" s="615"/>
      <c r="BJ572" s="615"/>
      <c r="BK572" s="615"/>
      <c r="BL572" s="615"/>
      <c r="BM572" s="615"/>
      <c r="BN572" s="615"/>
      <c r="BO572" s="615"/>
      <c r="BP572" s="615"/>
      <c r="BQ572" s="615"/>
      <c r="BR572" s="615"/>
      <c r="BS572" s="615"/>
      <c r="BT572" s="615"/>
      <c r="BU572" s="615"/>
      <c r="BV572" s="615"/>
      <c r="BW572" s="615"/>
      <c r="BX572" s="615"/>
      <c r="BY572" s="615"/>
      <c r="BZ572" s="615"/>
      <c r="CA572" s="615"/>
      <c r="CB572" s="615"/>
      <c r="CC572" s="615"/>
      <c r="CD572" s="615"/>
      <c r="CE572" s="615"/>
      <c r="CF572" s="615"/>
      <c r="CG572" s="615"/>
      <c r="CH572" s="615"/>
      <c r="CI572" s="615"/>
      <c r="CJ572" s="615"/>
      <c r="CK572" s="615"/>
      <c r="CL572" s="615"/>
      <c r="CM572" s="615"/>
      <c r="CN572" s="615"/>
      <c r="CO572" s="615"/>
      <c r="CP572" s="615"/>
      <c r="CQ572" s="615"/>
      <c r="CR572" s="615"/>
      <c r="CS572" s="615"/>
      <c r="CT572" s="615"/>
      <c r="CU572" s="615"/>
      <c r="CV572" s="615"/>
      <c r="CW572" s="615"/>
      <c r="CX572" s="615"/>
      <c r="CY572" s="615"/>
      <c r="CZ572" s="615"/>
      <c r="DA572" s="615"/>
      <c r="DB572" s="615"/>
      <c r="DC572" s="615"/>
      <c r="DD572" s="615"/>
      <c r="DE572" s="615"/>
      <c r="DF572" s="615"/>
      <c r="DG572" s="615"/>
      <c r="DH572" s="615"/>
      <c r="DI572" s="615"/>
      <c r="DJ572" s="615"/>
      <c r="DK572" s="615"/>
      <c r="DL572" s="615"/>
      <c r="DM572" s="615"/>
      <c r="DN572" s="615"/>
      <c r="DO572" s="615"/>
      <c r="DP572" s="615"/>
      <c r="DQ572" s="615"/>
      <c r="DR572" s="615"/>
      <c r="DS572" s="615"/>
      <c r="DT572" s="615"/>
      <c r="DU572" s="615"/>
      <c r="DV572" s="615"/>
      <c r="DW572" s="615"/>
      <c r="DX572" s="615"/>
      <c r="DY572" s="615"/>
      <c r="DZ572" s="615"/>
      <c r="EA572" s="615"/>
      <c r="EB572" s="615"/>
      <c r="EC572" s="615"/>
      <c r="ED572" s="615"/>
      <c r="EE572" s="615"/>
      <c r="EF572" s="615"/>
      <c r="EG572" s="615"/>
      <c r="EH572" s="615"/>
      <c r="EI572" s="615"/>
      <c r="EJ572" s="615"/>
      <c r="EK572" s="615"/>
      <c r="EL572" s="615"/>
      <c r="EM572" s="615"/>
      <c r="EN572" s="615"/>
      <c r="EO572" s="615"/>
      <c r="EP572" s="615"/>
      <c r="EQ572" s="615"/>
      <c r="ER572" s="615"/>
      <c r="ES572" s="615"/>
      <c r="ET572" s="615"/>
      <c r="EU572" s="615"/>
      <c r="EV572" s="615"/>
      <c r="EW572" s="615"/>
      <c r="EX572" s="615"/>
      <c r="EY572" s="615"/>
      <c r="EZ572" s="615"/>
      <c r="FA572" s="615"/>
      <c r="FB572" s="615"/>
      <c r="FC572" s="615"/>
      <c r="FD572" s="615"/>
      <c r="FE572" s="615"/>
      <c r="FF572" s="615"/>
      <c r="FG572" s="615"/>
      <c r="FH572" s="615"/>
      <c r="FI572" s="615"/>
      <c r="FJ572" s="615"/>
      <c r="FK572" s="615"/>
      <c r="FL572" s="615"/>
      <c r="FM572" s="615"/>
      <c r="FN572" s="615"/>
      <c r="FO572" s="615"/>
      <c r="FP572" s="615"/>
      <c r="FQ572" s="615"/>
      <c r="FR572" s="615"/>
      <c r="FS572" s="615"/>
      <c r="FT572" s="615"/>
      <c r="FU572" s="615"/>
    </row>
    <row r="573" spans="1:177" ht="15" customHeight="1" thickTop="1" x14ac:dyDescent="0.2">
      <c r="A573" s="1126" t="s">
        <v>1020</v>
      </c>
      <c r="B573" s="1127"/>
      <c r="C573" s="1127"/>
      <c r="D573" s="1128"/>
      <c r="E573" s="1129">
        <v>801904.67</v>
      </c>
      <c r="F573" s="1130"/>
      <c r="G573" s="1131"/>
      <c r="H573" s="1107">
        <v>1534213.14</v>
      </c>
      <c r="I573" s="1108"/>
      <c r="J573" s="1109"/>
      <c r="K573" s="615"/>
      <c r="L573" s="615"/>
      <c r="M573" s="615"/>
      <c r="N573" s="615"/>
      <c r="O573" s="615"/>
      <c r="P573" s="615"/>
      <c r="Q573" s="615"/>
      <c r="R573" s="615"/>
      <c r="S573" s="615"/>
      <c r="T573" s="615"/>
      <c r="U573" s="615"/>
      <c r="V573" s="615"/>
      <c r="W573" s="615"/>
      <c r="X573" s="615"/>
      <c r="Y573" s="615"/>
      <c r="Z573" s="615"/>
      <c r="AA573" s="615"/>
      <c r="AB573" s="615"/>
      <c r="AC573" s="615"/>
      <c r="AD573" s="615"/>
      <c r="AE573" s="615"/>
      <c r="AF573" s="615"/>
      <c r="AG573" s="615"/>
      <c r="AH573" s="615"/>
      <c r="AI573" s="615"/>
      <c r="AJ573" s="615"/>
      <c r="AK573" s="615"/>
      <c r="AL573" s="615"/>
      <c r="AM573" s="615"/>
      <c r="AN573" s="615"/>
      <c r="AO573" s="615"/>
      <c r="AP573" s="615"/>
      <c r="AQ573" s="615"/>
      <c r="AR573" s="615"/>
      <c r="AS573" s="615"/>
      <c r="AT573" s="615"/>
      <c r="AU573" s="615"/>
      <c r="AV573" s="615"/>
      <c r="AW573" s="615"/>
      <c r="AX573" s="615"/>
      <c r="AY573" s="615"/>
      <c r="AZ573" s="615"/>
      <c r="BA573" s="615"/>
      <c r="BB573" s="615"/>
      <c r="BC573" s="615"/>
      <c r="BD573" s="615"/>
      <c r="BE573" s="615"/>
      <c r="BF573" s="615"/>
      <c r="BG573" s="615"/>
      <c r="BH573" s="615"/>
      <c r="BI573" s="615"/>
      <c r="BJ573" s="615"/>
      <c r="BK573" s="615"/>
      <c r="BL573" s="615"/>
      <c r="BM573" s="615"/>
      <c r="BN573" s="615"/>
      <c r="BO573" s="615"/>
      <c r="BP573" s="615"/>
      <c r="BQ573" s="615"/>
      <c r="BR573" s="615"/>
      <c r="BS573" s="615"/>
      <c r="BT573" s="615"/>
      <c r="BU573" s="615"/>
      <c r="BV573" s="615"/>
      <c r="BW573" s="615"/>
      <c r="BX573" s="615"/>
      <c r="BY573" s="615"/>
      <c r="BZ573" s="615"/>
      <c r="CA573" s="615"/>
      <c r="CB573" s="615"/>
      <c r="CC573" s="615"/>
      <c r="CD573" s="615"/>
      <c r="CE573" s="615"/>
      <c r="CF573" s="615"/>
      <c r="CG573" s="615"/>
      <c r="CH573" s="615"/>
      <c r="CI573" s="615"/>
      <c r="CJ573" s="615"/>
      <c r="CK573" s="615"/>
      <c r="CL573" s="615"/>
      <c r="CM573" s="615"/>
      <c r="CN573" s="615"/>
      <c r="CO573" s="615"/>
      <c r="CP573" s="615"/>
      <c r="CQ573" s="615"/>
      <c r="CR573" s="615"/>
      <c r="CS573" s="615"/>
      <c r="CT573" s="615"/>
      <c r="CU573" s="615"/>
      <c r="CV573" s="615"/>
      <c r="CW573" s="615"/>
      <c r="CX573" s="615"/>
      <c r="CY573" s="615"/>
      <c r="CZ573" s="615"/>
      <c r="DA573" s="615"/>
      <c r="DB573" s="615"/>
      <c r="DC573" s="615"/>
      <c r="DD573" s="615"/>
      <c r="DE573" s="615"/>
      <c r="DF573" s="615"/>
      <c r="DG573" s="615"/>
      <c r="DH573" s="615"/>
      <c r="DI573" s="615"/>
      <c r="DJ573" s="615"/>
      <c r="DK573" s="615"/>
      <c r="DL573" s="615"/>
      <c r="DM573" s="615"/>
      <c r="DN573" s="615"/>
      <c r="DO573" s="615"/>
      <c r="DP573" s="615"/>
      <c r="DQ573" s="615"/>
      <c r="DR573" s="615"/>
      <c r="DS573" s="615"/>
      <c r="DT573" s="615"/>
      <c r="DU573" s="615"/>
      <c r="DV573" s="615"/>
      <c r="DW573" s="615"/>
      <c r="DX573" s="615"/>
      <c r="DY573" s="615"/>
      <c r="DZ573" s="615"/>
      <c r="EA573" s="615"/>
      <c r="EB573" s="615"/>
      <c r="EC573" s="615"/>
      <c r="ED573" s="615"/>
      <c r="EE573" s="615"/>
      <c r="EF573" s="615"/>
      <c r="EG573" s="615"/>
      <c r="EH573" s="615"/>
      <c r="EI573" s="615"/>
      <c r="EJ573" s="615"/>
      <c r="EK573" s="615"/>
      <c r="EL573" s="615"/>
      <c r="EM573" s="615"/>
      <c r="EN573" s="615"/>
      <c r="EO573" s="615"/>
      <c r="EP573" s="615"/>
      <c r="EQ573" s="615"/>
      <c r="ER573" s="615"/>
      <c r="ES573" s="615"/>
      <c r="ET573" s="615"/>
      <c r="EU573" s="615"/>
      <c r="EV573" s="615"/>
      <c r="EW573" s="615"/>
      <c r="EX573" s="615"/>
      <c r="EY573" s="615"/>
      <c r="EZ573" s="615"/>
      <c r="FA573" s="615"/>
      <c r="FB573" s="615"/>
      <c r="FC573" s="615"/>
      <c r="FD573" s="615"/>
      <c r="FE573" s="615"/>
      <c r="FF573" s="615"/>
      <c r="FG573" s="615"/>
      <c r="FH573" s="615"/>
      <c r="FI573" s="615"/>
      <c r="FJ573" s="615"/>
      <c r="FK573" s="615"/>
      <c r="FL573" s="615"/>
      <c r="FM573" s="615"/>
      <c r="FN573" s="615"/>
      <c r="FO573" s="615"/>
      <c r="FP573" s="615"/>
      <c r="FQ573" s="615"/>
      <c r="FR573" s="615"/>
      <c r="FS573" s="615"/>
      <c r="FT573" s="615"/>
      <c r="FU573" s="615"/>
    </row>
    <row r="574" spans="1:177" ht="31.5" customHeight="1" thickBot="1" x14ac:dyDescent="0.25">
      <c r="A574" s="1099" t="s">
        <v>123</v>
      </c>
      <c r="B574" s="1100"/>
      <c r="C574" s="1100"/>
      <c r="D574" s="1101"/>
      <c r="E574" s="1110">
        <v>92500.9</v>
      </c>
      <c r="F574" s="1111"/>
      <c r="G574" s="1112"/>
      <c r="H574" s="1105">
        <v>149713.26</v>
      </c>
      <c r="I574" s="1103"/>
      <c r="J574" s="1106"/>
      <c r="K574" s="615"/>
      <c r="L574" s="615"/>
      <c r="M574" s="615"/>
      <c r="N574" s="615"/>
      <c r="O574" s="615"/>
      <c r="P574" s="615"/>
      <c r="Q574" s="615"/>
      <c r="R574" s="615"/>
      <c r="S574" s="615"/>
      <c r="T574" s="615"/>
      <c r="U574" s="615"/>
      <c r="V574" s="615"/>
      <c r="W574" s="615"/>
      <c r="X574" s="615"/>
      <c r="Y574" s="615"/>
      <c r="Z574" s="615"/>
      <c r="AA574" s="615"/>
      <c r="AB574" s="615"/>
      <c r="AC574" s="615"/>
      <c r="AD574" s="615"/>
      <c r="AE574" s="615"/>
      <c r="AF574" s="615"/>
      <c r="AG574" s="615"/>
      <c r="AH574" s="615"/>
      <c r="AI574" s="615"/>
      <c r="AJ574" s="615"/>
      <c r="AK574" s="615"/>
      <c r="AL574" s="615"/>
      <c r="AM574" s="615"/>
      <c r="AN574" s="615"/>
      <c r="AO574" s="615"/>
      <c r="AP574" s="615"/>
      <c r="AQ574" s="615"/>
      <c r="AR574" s="615"/>
      <c r="AS574" s="615"/>
      <c r="AT574" s="615"/>
      <c r="AU574" s="615"/>
      <c r="AV574" s="615"/>
      <c r="AW574" s="615"/>
      <c r="AX574" s="615"/>
      <c r="AY574" s="615"/>
      <c r="AZ574" s="615"/>
      <c r="BA574" s="615"/>
      <c r="BB574" s="615"/>
      <c r="BC574" s="615"/>
      <c r="BD574" s="615"/>
      <c r="BE574" s="615"/>
      <c r="BF574" s="615"/>
      <c r="BG574" s="615"/>
      <c r="BH574" s="615"/>
      <c r="BI574" s="615"/>
      <c r="BJ574" s="615"/>
      <c r="BK574" s="615"/>
      <c r="BL574" s="615"/>
      <c r="BM574" s="615"/>
      <c r="BN574" s="615"/>
      <c r="BO574" s="615"/>
      <c r="BP574" s="615"/>
      <c r="BQ574" s="615"/>
      <c r="BR574" s="615"/>
      <c r="BS574" s="615"/>
      <c r="BT574" s="615"/>
      <c r="BU574" s="615"/>
      <c r="BV574" s="615"/>
      <c r="BW574" s="615"/>
      <c r="BX574" s="615"/>
      <c r="BY574" s="615"/>
      <c r="BZ574" s="615"/>
      <c r="CA574" s="615"/>
      <c r="CB574" s="615"/>
      <c r="CC574" s="615"/>
      <c r="CD574" s="615"/>
      <c r="CE574" s="615"/>
      <c r="CF574" s="615"/>
      <c r="CG574" s="615"/>
      <c r="CH574" s="615"/>
      <c r="CI574" s="615"/>
      <c r="CJ574" s="615"/>
      <c r="CK574" s="615"/>
      <c r="CL574" s="615"/>
      <c r="CM574" s="615"/>
      <c r="CN574" s="615"/>
      <c r="CO574" s="615"/>
      <c r="CP574" s="615"/>
      <c r="CQ574" s="615"/>
      <c r="CR574" s="615"/>
      <c r="CS574" s="615"/>
      <c r="CT574" s="615"/>
      <c r="CU574" s="615"/>
      <c r="CV574" s="615"/>
      <c r="CW574" s="615"/>
      <c r="CX574" s="615"/>
      <c r="CY574" s="615"/>
      <c r="CZ574" s="615"/>
      <c r="DA574" s="615"/>
      <c r="DB574" s="615"/>
      <c r="DC574" s="615"/>
      <c r="DD574" s="615"/>
      <c r="DE574" s="615"/>
      <c r="DF574" s="615"/>
      <c r="DG574" s="615"/>
      <c r="DH574" s="615"/>
      <c r="DI574" s="615"/>
      <c r="DJ574" s="615"/>
      <c r="DK574" s="615"/>
      <c r="DL574" s="615"/>
      <c r="DM574" s="615"/>
      <c r="DN574" s="615"/>
      <c r="DO574" s="615"/>
      <c r="DP574" s="615"/>
      <c r="DQ574" s="615"/>
      <c r="DR574" s="615"/>
      <c r="DS574" s="615"/>
      <c r="DT574" s="615"/>
      <c r="DU574" s="615"/>
      <c r="DV574" s="615"/>
      <c r="DW574" s="615"/>
      <c r="DX574" s="615"/>
      <c r="DY574" s="615"/>
      <c r="DZ574" s="615"/>
      <c r="EA574" s="615"/>
      <c r="EB574" s="615"/>
      <c r="EC574" s="615"/>
      <c r="ED574" s="615"/>
      <c r="EE574" s="615"/>
      <c r="EF574" s="615"/>
      <c r="EG574" s="615"/>
      <c r="EH574" s="615"/>
      <c r="EI574" s="615"/>
      <c r="EJ574" s="615"/>
      <c r="EK574" s="615"/>
      <c r="EL574" s="615"/>
      <c r="EM574" s="615"/>
      <c r="EN574" s="615"/>
      <c r="EO574" s="615"/>
      <c r="EP574" s="615"/>
      <c r="EQ574" s="615"/>
      <c r="ER574" s="615"/>
      <c r="ES574" s="615"/>
      <c r="ET574" s="615"/>
      <c r="EU574" s="615"/>
      <c r="EV574" s="615"/>
      <c r="EW574" s="615"/>
      <c r="EX574" s="615"/>
      <c r="EY574" s="615"/>
      <c r="EZ574" s="615"/>
      <c r="FA574" s="615"/>
      <c r="FB574" s="615"/>
      <c r="FC574" s="615"/>
      <c r="FD574" s="615"/>
      <c r="FE574" s="615"/>
      <c r="FF574" s="615"/>
      <c r="FG574" s="615"/>
      <c r="FH574" s="615"/>
      <c r="FI574" s="615"/>
      <c r="FJ574" s="615"/>
      <c r="FK574" s="615"/>
      <c r="FL574" s="615"/>
      <c r="FM574" s="615"/>
      <c r="FN574" s="615"/>
      <c r="FO574" s="615"/>
      <c r="FP574" s="615"/>
      <c r="FQ574" s="615"/>
      <c r="FR574" s="615"/>
      <c r="FS574" s="615"/>
      <c r="FT574" s="615"/>
      <c r="FU574" s="615"/>
    </row>
    <row r="575" spans="1:177" ht="15.75" customHeight="1" thickBot="1" x14ac:dyDescent="0.3">
      <c r="A575" s="1113" t="s">
        <v>120</v>
      </c>
      <c r="B575" s="1114"/>
      <c r="C575" s="1114"/>
      <c r="D575" s="1115"/>
      <c r="E575" s="1116">
        <f>IF(SUM(E573:G574)=0,"",SUM(E573:G574))</f>
        <v>894405.57000000007</v>
      </c>
      <c r="F575" s="1117"/>
      <c r="G575" s="1118"/>
      <c r="H575" s="1119">
        <f>IF(SUM(H573:J574)=0,"",SUM(H573:J574))</f>
        <v>1683926.4</v>
      </c>
      <c r="I575" s="1117"/>
      <c r="J575" s="1120"/>
      <c r="K575" s="615"/>
      <c r="L575" s="615"/>
      <c r="M575" s="615"/>
      <c r="N575" s="615"/>
      <c r="O575" s="615"/>
      <c r="P575" s="615"/>
      <c r="Q575" s="615"/>
      <c r="R575" s="615"/>
      <c r="S575" s="615"/>
      <c r="T575" s="615"/>
      <c r="U575" s="615"/>
      <c r="V575" s="615"/>
      <c r="W575" s="615"/>
      <c r="X575" s="615"/>
      <c r="Y575" s="615"/>
      <c r="Z575" s="615"/>
      <c r="AA575" s="615"/>
      <c r="AB575" s="615"/>
      <c r="AC575" s="615"/>
      <c r="AD575" s="615"/>
      <c r="AE575" s="615"/>
      <c r="AF575" s="615"/>
      <c r="AG575" s="615"/>
      <c r="AH575" s="615"/>
      <c r="AI575" s="615"/>
      <c r="AJ575" s="615"/>
      <c r="AK575" s="615"/>
      <c r="AL575" s="615"/>
      <c r="AM575" s="615"/>
      <c r="AN575" s="615"/>
      <c r="AO575" s="615"/>
      <c r="AP575" s="615"/>
      <c r="AQ575" s="615"/>
      <c r="AR575" s="615"/>
      <c r="AS575" s="615"/>
      <c r="AT575" s="615"/>
      <c r="AU575" s="615"/>
      <c r="AV575" s="615"/>
      <c r="AW575" s="615"/>
      <c r="AX575" s="615"/>
      <c r="AY575" s="615"/>
      <c r="AZ575" s="615"/>
      <c r="BA575" s="615"/>
      <c r="BB575" s="615"/>
      <c r="BC575" s="615"/>
      <c r="BD575" s="615"/>
      <c r="BE575" s="615"/>
      <c r="BF575" s="615"/>
      <c r="BG575" s="615"/>
      <c r="BH575" s="615"/>
      <c r="BI575" s="615"/>
      <c r="BJ575" s="615"/>
      <c r="BK575" s="615"/>
      <c r="BL575" s="615"/>
      <c r="BM575" s="615"/>
      <c r="BN575" s="615"/>
      <c r="BO575" s="615"/>
      <c r="BP575" s="615"/>
      <c r="BQ575" s="615"/>
      <c r="BR575" s="615"/>
      <c r="BS575" s="615"/>
      <c r="BT575" s="615"/>
      <c r="BU575" s="615"/>
      <c r="BV575" s="615"/>
      <c r="BW575" s="615"/>
      <c r="BX575" s="615"/>
      <c r="BY575" s="615"/>
      <c r="BZ575" s="615"/>
      <c r="CA575" s="615"/>
      <c r="CB575" s="615"/>
      <c r="CC575" s="615"/>
      <c r="CD575" s="615"/>
      <c r="CE575" s="615"/>
      <c r="CF575" s="615"/>
      <c r="CG575" s="615"/>
      <c r="CH575" s="615"/>
      <c r="CI575" s="615"/>
      <c r="CJ575" s="615"/>
      <c r="CK575" s="615"/>
      <c r="CL575" s="615"/>
      <c r="CM575" s="615"/>
      <c r="CN575" s="615"/>
      <c r="CO575" s="615"/>
      <c r="CP575" s="615"/>
      <c r="CQ575" s="615"/>
      <c r="CR575" s="615"/>
      <c r="CS575" s="615"/>
      <c r="CT575" s="615"/>
      <c r="CU575" s="615"/>
      <c r="CV575" s="615"/>
      <c r="CW575" s="615"/>
      <c r="CX575" s="615"/>
      <c r="CY575" s="615"/>
      <c r="CZ575" s="615"/>
      <c r="DA575" s="615"/>
      <c r="DB575" s="615"/>
      <c r="DC575" s="615"/>
      <c r="DD575" s="615"/>
      <c r="DE575" s="615"/>
      <c r="DF575" s="615"/>
      <c r="DG575" s="615"/>
      <c r="DH575" s="615"/>
      <c r="DI575" s="615"/>
      <c r="DJ575" s="615"/>
      <c r="DK575" s="615"/>
      <c r="DL575" s="615"/>
      <c r="DM575" s="615"/>
      <c r="DN575" s="615"/>
      <c r="DO575" s="615"/>
      <c r="DP575" s="615"/>
      <c r="DQ575" s="615"/>
      <c r="DR575" s="615"/>
      <c r="DS575" s="615"/>
      <c r="DT575" s="615"/>
      <c r="DU575" s="615"/>
      <c r="DV575" s="615"/>
      <c r="DW575" s="615"/>
      <c r="DX575" s="615"/>
      <c r="DY575" s="615"/>
      <c r="DZ575" s="615"/>
      <c r="EA575" s="615"/>
      <c r="EB575" s="615"/>
      <c r="EC575" s="615"/>
      <c r="ED575" s="615"/>
      <c r="EE575" s="615"/>
      <c r="EF575" s="615"/>
      <c r="EG575" s="615"/>
      <c r="EH575" s="615"/>
      <c r="EI575" s="615"/>
      <c r="EJ575" s="615"/>
      <c r="EK575" s="615"/>
      <c r="EL575" s="615"/>
      <c r="EM575" s="615"/>
      <c r="EN575" s="615"/>
      <c r="EO575" s="615"/>
      <c r="EP575" s="615"/>
      <c r="EQ575" s="615"/>
      <c r="ER575" s="615"/>
      <c r="ES575" s="615"/>
      <c r="ET575" s="615"/>
      <c r="EU575" s="615"/>
      <c r="EV575" s="615"/>
      <c r="EW575" s="615"/>
      <c r="EX575" s="615"/>
      <c r="EY575" s="615"/>
      <c r="EZ575" s="615"/>
      <c r="FA575" s="615"/>
      <c r="FB575" s="615"/>
      <c r="FC575" s="615"/>
      <c r="FD575" s="615"/>
      <c r="FE575" s="615"/>
      <c r="FF575" s="615"/>
      <c r="FG575" s="615"/>
      <c r="FH575" s="615"/>
      <c r="FI575" s="615"/>
      <c r="FJ575" s="615"/>
      <c r="FK575" s="615"/>
      <c r="FL575" s="615"/>
      <c r="FM575" s="615"/>
      <c r="FN575" s="615"/>
      <c r="FO575" s="615"/>
      <c r="FP575" s="615"/>
      <c r="FQ575" s="615"/>
      <c r="FR575" s="615"/>
      <c r="FS575" s="615"/>
      <c r="FT575" s="615"/>
      <c r="FU575" s="615"/>
    </row>
    <row r="576" spans="1:177" ht="28.5" customHeight="1" x14ac:dyDescent="0.2">
      <c r="A576" s="1091" t="s">
        <v>124</v>
      </c>
      <c r="B576" s="1092"/>
      <c r="C576" s="1092"/>
      <c r="D576" s="1093"/>
      <c r="E576" s="1094">
        <v>2518.6</v>
      </c>
      <c r="F576" s="1095"/>
      <c r="G576" s="1096"/>
      <c r="H576" s="1097">
        <v>2989.76</v>
      </c>
      <c r="I576" s="1095"/>
      <c r="J576" s="1098"/>
      <c r="K576" s="615"/>
      <c r="L576" s="615"/>
      <c r="M576" s="615"/>
      <c r="N576" s="615"/>
      <c r="O576" s="615"/>
      <c r="P576" s="615"/>
      <c r="Q576" s="615"/>
      <c r="R576" s="615"/>
      <c r="S576" s="615"/>
      <c r="T576" s="615"/>
      <c r="U576" s="615"/>
      <c r="V576" s="615"/>
      <c r="W576" s="615"/>
      <c r="X576" s="615"/>
      <c r="Y576" s="615"/>
      <c r="Z576" s="615"/>
      <c r="AA576" s="615"/>
      <c r="AB576" s="615"/>
      <c r="AC576" s="615"/>
      <c r="AD576" s="615"/>
      <c r="AE576" s="615"/>
      <c r="AF576" s="615"/>
      <c r="AG576" s="615"/>
      <c r="AH576" s="615"/>
      <c r="AI576" s="615"/>
      <c r="AJ576" s="615"/>
      <c r="AK576" s="615"/>
      <c r="AL576" s="615"/>
      <c r="AM576" s="615"/>
      <c r="AN576" s="615"/>
      <c r="AO576" s="615"/>
      <c r="AP576" s="615"/>
      <c r="AQ576" s="615"/>
      <c r="AR576" s="615"/>
      <c r="AS576" s="615"/>
      <c r="AT576" s="615"/>
      <c r="AU576" s="615"/>
      <c r="AV576" s="615"/>
      <c r="AW576" s="615"/>
      <c r="AX576" s="615"/>
      <c r="AY576" s="615"/>
      <c r="AZ576" s="615"/>
      <c r="BA576" s="615"/>
      <c r="BB576" s="615"/>
      <c r="BC576" s="615"/>
      <c r="BD576" s="615"/>
      <c r="BE576" s="615"/>
      <c r="BF576" s="615"/>
      <c r="BG576" s="615"/>
      <c r="BH576" s="615"/>
      <c r="BI576" s="615"/>
      <c r="BJ576" s="615"/>
      <c r="BK576" s="615"/>
      <c r="BL576" s="615"/>
      <c r="BM576" s="615"/>
      <c r="BN576" s="615"/>
      <c r="BO576" s="615"/>
      <c r="BP576" s="615"/>
      <c r="BQ576" s="615"/>
      <c r="BR576" s="615"/>
      <c r="BS576" s="615"/>
      <c r="BT576" s="615"/>
      <c r="BU576" s="615"/>
      <c r="BV576" s="615"/>
      <c r="BW576" s="615"/>
      <c r="BX576" s="615"/>
      <c r="BY576" s="615"/>
      <c r="BZ576" s="615"/>
      <c r="CA576" s="615"/>
      <c r="CB576" s="615"/>
      <c r="CC576" s="615"/>
      <c r="CD576" s="615"/>
      <c r="CE576" s="615"/>
      <c r="CF576" s="615"/>
      <c r="CG576" s="615"/>
      <c r="CH576" s="615"/>
      <c r="CI576" s="615"/>
      <c r="CJ576" s="615"/>
      <c r="CK576" s="615"/>
      <c r="CL576" s="615"/>
      <c r="CM576" s="615"/>
      <c r="CN576" s="615"/>
      <c r="CO576" s="615"/>
      <c r="CP576" s="615"/>
      <c r="CQ576" s="615"/>
      <c r="CR576" s="615"/>
      <c r="CS576" s="615"/>
      <c r="CT576" s="615"/>
      <c r="CU576" s="615"/>
      <c r="CV576" s="615"/>
      <c r="CW576" s="615"/>
      <c r="CX576" s="615"/>
      <c r="CY576" s="615"/>
      <c r="CZ576" s="615"/>
      <c r="DA576" s="615"/>
      <c r="DB576" s="615"/>
      <c r="DC576" s="615"/>
      <c r="DD576" s="615"/>
      <c r="DE576" s="615"/>
      <c r="DF576" s="615"/>
      <c r="DG576" s="615"/>
      <c r="DH576" s="615"/>
      <c r="DI576" s="615"/>
      <c r="DJ576" s="615"/>
      <c r="DK576" s="615"/>
      <c r="DL576" s="615"/>
      <c r="DM576" s="615"/>
      <c r="DN576" s="615"/>
      <c r="DO576" s="615"/>
      <c r="DP576" s="615"/>
      <c r="DQ576" s="615"/>
      <c r="DR576" s="615"/>
      <c r="DS576" s="615"/>
      <c r="DT576" s="615"/>
      <c r="DU576" s="615"/>
      <c r="DV576" s="615"/>
      <c r="DW576" s="615"/>
      <c r="DX576" s="615"/>
      <c r="DY576" s="615"/>
      <c r="DZ576" s="615"/>
      <c r="EA576" s="615"/>
      <c r="EB576" s="615"/>
      <c r="EC576" s="615"/>
      <c r="ED576" s="615"/>
      <c r="EE576" s="615"/>
      <c r="EF576" s="615"/>
      <c r="EG576" s="615"/>
      <c r="EH576" s="615"/>
      <c r="EI576" s="615"/>
      <c r="EJ576" s="615"/>
      <c r="EK576" s="615"/>
      <c r="EL576" s="615"/>
      <c r="EM576" s="615"/>
      <c r="EN576" s="615"/>
      <c r="EO576" s="615"/>
      <c r="EP576" s="615"/>
      <c r="EQ576" s="615"/>
      <c r="ER576" s="615"/>
      <c r="ES576" s="615"/>
      <c r="ET576" s="615"/>
      <c r="EU576" s="615"/>
      <c r="EV576" s="615"/>
      <c r="EW576" s="615"/>
      <c r="EX576" s="615"/>
      <c r="EY576" s="615"/>
      <c r="EZ576" s="615"/>
      <c r="FA576" s="615"/>
      <c r="FB576" s="615"/>
      <c r="FC576" s="615"/>
      <c r="FD576" s="615"/>
      <c r="FE576" s="615"/>
      <c r="FF576" s="615"/>
      <c r="FG576" s="615"/>
      <c r="FH576" s="615"/>
      <c r="FI576" s="615"/>
      <c r="FJ576" s="615"/>
      <c r="FK576" s="615"/>
      <c r="FL576" s="615"/>
      <c r="FM576" s="615"/>
      <c r="FN576" s="615"/>
      <c r="FO576" s="615"/>
      <c r="FP576" s="615"/>
      <c r="FQ576" s="615"/>
      <c r="FR576" s="615"/>
      <c r="FS576" s="615"/>
      <c r="FT576" s="615"/>
      <c r="FU576" s="615"/>
    </row>
    <row r="577" spans="1:177" ht="31.5" customHeight="1" thickBot="1" x14ac:dyDescent="0.25">
      <c r="A577" s="1099" t="s">
        <v>125</v>
      </c>
      <c r="B577" s="1100"/>
      <c r="C577" s="1100"/>
      <c r="D577" s="1101"/>
      <c r="E577" s="1102">
        <v>24514</v>
      </c>
      <c r="F577" s="1103"/>
      <c r="G577" s="1104"/>
      <c r="H577" s="1105">
        <v>24514</v>
      </c>
      <c r="I577" s="1103"/>
      <c r="J577" s="1106"/>
      <c r="K577" s="615"/>
      <c r="L577" s="615"/>
      <c r="M577" s="615"/>
      <c r="N577" s="615"/>
      <c r="O577" s="615"/>
      <c r="P577" s="615"/>
      <c r="Q577" s="615"/>
      <c r="R577" s="615"/>
      <c r="S577" s="615"/>
      <c r="T577" s="615"/>
      <c r="U577" s="615"/>
      <c r="V577" s="615"/>
      <c r="W577" s="615"/>
      <c r="X577" s="615"/>
      <c r="Y577" s="615"/>
      <c r="Z577" s="615"/>
      <c r="AA577" s="615"/>
      <c r="AB577" s="615"/>
      <c r="AC577" s="615"/>
      <c r="AD577" s="615"/>
      <c r="AE577" s="615"/>
      <c r="AF577" s="615"/>
      <c r="AG577" s="615"/>
      <c r="AH577" s="615"/>
      <c r="AI577" s="615"/>
      <c r="AJ577" s="615"/>
      <c r="AK577" s="615"/>
      <c r="AL577" s="615"/>
      <c r="AM577" s="615"/>
      <c r="AN577" s="615"/>
      <c r="AO577" s="615"/>
      <c r="AP577" s="615"/>
      <c r="AQ577" s="615"/>
      <c r="AR577" s="615"/>
      <c r="AS577" s="615"/>
      <c r="AT577" s="615"/>
      <c r="AU577" s="615"/>
      <c r="AV577" s="615"/>
      <c r="AW577" s="615"/>
      <c r="AX577" s="615"/>
      <c r="AY577" s="615"/>
      <c r="AZ577" s="615"/>
      <c r="BA577" s="615"/>
      <c r="BB577" s="615"/>
      <c r="BC577" s="615"/>
      <c r="BD577" s="615"/>
      <c r="BE577" s="615"/>
      <c r="BF577" s="615"/>
      <c r="BG577" s="615"/>
      <c r="BH577" s="615"/>
      <c r="BI577" s="615"/>
      <c r="BJ577" s="615"/>
      <c r="BK577" s="615"/>
      <c r="BL577" s="615"/>
      <c r="BM577" s="615"/>
      <c r="BN577" s="615"/>
      <c r="BO577" s="615"/>
      <c r="BP577" s="615"/>
      <c r="BQ577" s="615"/>
      <c r="BR577" s="615"/>
      <c r="BS577" s="615"/>
      <c r="BT577" s="615"/>
      <c r="BU577" s="615"/>
      <c r="BV577" s="615"/>
      <c r="BW577" s="615"/>
      <c r="BX577" s="615"/>
      <c r="BY577" s="615"/>
      <c r="BZ577" s="615"/>
      <c r="CA577" s="615"/>
      <c r="CB577" s="615"/>
      <c r="CC577" s="615"/>
      <c r="CD577" s="615"/>
      <c r="CE577" s="615"/>
      <c r="CF577" s="615"/>
      <c r="CG577" s="615"/>
      <c r="CH577" s="615"/>
      <c r="CI577" s="615"/>
      <c r="CJ577" s="615"/>
      <c r="CK577" s="615"/>
      <c r="CL577" s="615"/>
      <c r="CM577" s="615"/>
      <c r="CN577" s="615"/>
      <c r="CO577" s="615"/>
      <c r="CP577" s="615"/>
      <c r="CQ577" s="615"/>
      <c r="CR577" s="615"/>
      <c r="CS577" s="615"/>
      <c r="CT577" s="615"/>
      <c r="CU577" s="615"/>
      <c r="CV577" s="615"/>
      <c r="CW577" s="615"/>
      <c r="CX577" s="615"/>
      <c r="CY577" s="615"/>
      <c r="CZ577" s="615"/>
      <c r="DA577" s="615"/>
      <c r="DB577" s="615"/>
      <c r="DC577" s="615"/>
      <c r="DD577" s="615"/>
      <c r="DE577" s="615"/>
      <c r="DF577" s="615"/>
      <c r="DG577" s="615"/>
      <c r="DH577" s="615"/>
      <c r="DI577" s="615"/>
      <c r="DJ577" s="615"/>
      <c r="DK577" s="615"/>
      <c r="DL577" s="615"/>
      <c r="DM577" s="615"/>
      <c r="DN577" s="615"/>
      <c r="DO577" s="615"/>
      <c r="DP577" s="615"/>
      <c r="DQ577" s="615"/>
      <c r="DR577" s="615"/>
      <c r="DS577" s="615"/>
      <c r="DT577" s="615"/>
      <c r="DU577" s="615"/>
      <c r="DV577" s="615"/>
      <c r="DW577" s="615"/>
      <c r="DX577" s="615"/>
      <c r="DY577" s="615"/>
      <c r="DZ577" s="615"/>
      <c r="EA577" s="615"/>
      <c r="EB577" s="615"/>
      <c r="EC577" s="615"/>
      <c r="ED577" s="615"/>
      <c r="EE577" s="615"/>
      <c r="EF577" s="615"/>
      <c r="EG577" s="615"/>
      <c r="EH577" s="615"/>
      <c r="EI577" s="615"/>
      <c r="EJ577" s="615"/>
      <c r="EK577" s="615"/>
      <c r="EL577" s="615"/>
      <c r="EM577" s="615"/>
      <c r="EN577" s="615"/>
      <c r="EO577" s="615"/>
      <c r="EP577" s="615"/>
      <c r="EQ577" s="615"/>
      <c r="ER577" s="615"/>
      <c r="ES577" s="615"/>
      <c r="ET577" s="615"/>
      <c r="EU577" s="615"/>
      <c r="EV577" s="615"/>
      <c r="EW577" s="615"/>
      <c r="EX577" s="615"/>
      <c r="EY577" s="615"/>
      <c r="EZ577" s="615"/>
      <c r="FA577" s="615"/>
      <c r="FB577" s="615"/>
      <c r="FC577" s="615"/>
      <c r="FD577" s="615"/>
      <c r="FE577" s="615"/>
      <c r="FF577" s="615"/>
      <c r="FG577" s="615"/>
      <c r="FH577" s="615"/>
      <c r="FI577" s="615"/>
      <c r="FJ577" s="615"/>
      <c r="FK577" s="615"/>
      <c r="FL577" s="615"/>
      <c r="FM577" s="615"/>
      <c r="FN577" s="615"/>
      <c r="FO577" s="615"/>
      <c r="FP577" s="615"/>
      <c r="FQ577" s="615"/>
      <c r="FR577" s="615"/>
      <c r="FS577" s="615"/>
      <c r="FT577" s="615"/>
      <c r="FU577" s="615"/>
    </row>
    <row r="578" spans="1:177" ht="15.75" customHeight="1" thickBot="1" x14ac:dyDescent="0.3">
      <c r="A578" s="1151" t="s">
        <v>119</v>
      </c>
      <c r="B578" s="1152"/>
      <c r="C578" s="1152"/>
      <c r="D578" s="1153"/>
      <c r="E578" s="1121">
        <f>IF(SUM(E576:G577)=0,"",SUM(E576:G577))</f>
        <v>27032.6</v>
      </c>
      <c r="F578" s="1122"/>
      <c r="G578" s="1123"/>
      <c r="H578" s="1124">
        <f>IF(SUM(H576:J577)=0,"",SUM(H576:J577))</f>
        <v>27503.760000000002</v>
      </c>
      <c r="I578" s="1122"/>
      <c r="J578" s="1125"/>
      <c r="K578" s="615"/>
      <c r="L578" s="615"/>
      <c r="M578" s="615"/>
      <c r="N578" s="615"/>
      <c r="O578" s="615"/>
      <c r="P578" s="615"/>
      <c r="Q578" s="615"/>
      <c r="R578" s="615"/>
      <c r="S578" s="615"/>
      <c r="T578" s="615"/>
      <c r="U578" s="615"/>
      <c r="V578" s="615"/>
      <c r="W578" s="615"/>
      <c r="X578" s="615"/>
      <c r="Y578" s="615"/>
      <c r="Z578" s="615"/>
      <c r="AA578" s="615"/>
      <c r="AB578" s="615"/>
      <c r="AC578" s="615"/>
      <c r="AD578" s="615"/>
      <c r="AE578" s="615"/>
      <c r="AF578" s="615"/>
      <c r="AG578" s="615"/>
      <c r="AH578" s="615"/>
      <c r="AI578" s="615"/>
      <c r="AJ578" s="615"/>
      <c r="AK578" s="615"/>
      <c r="AL578" s="615"/>
      <c r="AM578" s="615"/>
      <c r="AN578" s="615"/>
      <c r="AO578" s="615"/>
      <c r="AP578" s="615"/>
      <c r="AQ578" s="615"/>
      <c r="AR578" s="615"/>
      <c r="AS578" s="615"/>
      <c r="AT578" s="615"/>
      <c r="AU578" s="615"/>
      <c r="AV578" s="615"/>
      <c r="AW578" s="615"/>
      <c r="AX578" s="615"/>
      <c r="AY578" s="615"/>
      <c r="AZ578" s="615"/>
      <c r="BA578" s="615"/>
      <c r="BB578" s="615"/>
      <c r="BC578" s="615"/>
      <c r="BD578" s="615"/>
      <c r="BE578" s="615"/>
      <c r="BF578" s="615"/>
      <c r="BG578" s="615"/>
      <c r="BH578" s="615"/>
      <c r="BI578" s="615"/>
      <c r="BJ578" s="615"/>
      <c r="BK578" s="615"/>
      <c r="BL578" s="615"/>
      <c r="BM578" s="615"/>
      <c r="BN578" s="615"/>
      <c r="BO578" s="615"/>
      <c r="BP578" s="615"/>
      <c r="BQ578" s="615"/>
      <c r="BR578" s="615"/>
      <c r="BS578" s="615"/>
      <c r="BT578" s="615"/>
      <c r="BU578" s="615"/>
      <c r="BV578" s="615"/>
      <c r="BW578" s="615"/>
      <c r="BX578" s="615"/>
      <c r="BY578" s="615"/>
      <c r="BZ578" s="615"/>
      <c r="CA578" s="615"/>
      <c r="CB578" s="615"/>
      <c r="CC578" s="615"/>
      <c r="CD578" s="615"/>
      <c r="CE578" s="615"/>
      <c r="CF578" s="615"/>
      <c r="CG578" s="615"/>
      <c r="CH578" s="615"/>
      <c r="CI578" s="615"/>
      <c r="CJ578" s="615"/>
      <c r="CK578" s="615"/>
      <c r="CL578" s="615"/>
      <c r="CM578" s="615"/>
      <c r="CN578" s="615"/>
      <c r="CO578" s="615"/>
      <c r="CP578" s="615"/>
      <c r="CQ578" s="615"/>
      <c r="CR578" s="615"/>
      <c r="CS578" s="615"/>
      <c r="CT578" s="615"/>
      <c r="CU578" s="615"/>
      <c r="CV578" s="615"/>
      <c r="CW578" s="615"/>
      <c r="CX578" s="615"/>
      <c r="CY578" s="615"/>
      <c r="CZ578" s="615"/>
      <c r="DA578" s="615"/>
      <c r="DB578" s="615"/>
      <c r="DC578" s="615"/>
      <c r="DD578" s="615"/>
      <c r="DE578" s="615"/>
      <c r="DF578" s="615"/>
      <c r="DG578" s="615"/>
      <c r="DH578" s="615"/>
      <c r="DI578" s="615"/>
      <c r="DJ578" s="615"/>
      <c r="DK578" s="615"/>
      <c r="DL578" s="615"/>
      <c r="DM578" s="615"/>
      <c r="DN578" s="615"/>
      <c r="DO578" s="615"/>
      <c r="DP578" s="615"/>
      <c r="DQ578" s="615"/>
      <c r="DR578" s="615"/>
      <c r="DS578" s="615"/>
      <c r="DT578" s="615"/>
      <c r="DU578" s="615"/>
      <c r="DV578" s="615"/>
      <c r="DW578" s="615"/>
      <c r="DX578" s="615"/>
      <c r="DY578" s="615"/>
      <c r="DZ578" s="615"/>
      <c r="EA578" s="615"/>
      <c r="EB578" s="615"/>
      <c r="EC578" s="615"/>
      <c r="ED578" s="615"/>
      <c r="EE578" s="615"/>
      <c r="EF578" s="615"/>
      <c r="EG578" s="615"/>
      <c r="EH578" s="615"/>
      <c r="EI578" s="615"/>
      <c r="EJ578" s="615"/>
      <c r="EK578" s="615"/>
      <c r="EL578" s="615"/>
      <c r="EM578" s="615"/>
      <c r="EN578" s="615"/>
      <c r="EO578" s="615"/>
      <c r="EP578" s="615"/>
      <c r="EQ578" s="615"/>
      <c r="ER578" s="615"/>
      <c r="ES578" s="615"/>
      <c r="ET578" s="615"/>
      <c r="EU578" s="615"/>
      <c r="EV578" s="615"/>
      <c r="EW578" s="615"/>
      <c r="EX578" s="615"/>
      <c r="EY578" s="615"/>
      <c r="EZ578" s="615"/>
      <c r="FA578" s="615"/>
      <c r="FB578" s="615"/>
      <c r="FC578" s="615"/>
      <c r="FD578" s="615"/>
      <c r="FE578" s="615"/>
      <c r="FF578" s="615"/>
      <c r="FG578" s="615"/>
      <c r="FH578" s="615"/>
      <c r="FI578" s="615"/>
      <c r="FJ578" s="615"/>
      <c r="FK578" s="615"/>
      <c r="FL578" s="615"/>
      <c r="FM578" s="615"/>
      <c r="FN578" s="615"/>
      <c r="FO578" s="615"/>
      <c r="FP578" s="615"/>
      <c r="FQ578" s="615"/>
      <c r="FR578" s="615"/>
      <c r="FS578" s="615"/>
      <c r="FT578" s="615"/>
      <c r="FU578" s="615"/>
    </row>
    <row r="579" spans="1:177" ht="31.5" customHeight="1" thickTop="1" x14ac:dyDescent="0.2">
      <c r="A579" s="6" t="s">
        <v>518</v>
      </c>
      <c r="B579" s="868" t="s">
        <v>730</v>
      </c>
      <c r="C579" s="868"/>
      <c r="D579" s="868"/>
      <c r="E579" s="868"/>
      <c r="F579" s="868"/>
      <c r="G579" s="868"/>
      <c r="H579" s="868"/>
      <c r="I579" s="868"/>
      <c r="J579" s="868"/>
      <c r="K579" s="615"/>
      <c r="L579" s="615"/>
      <c r="M579" s="615"/>
      <c r="N579" s="615"/>
      <c r="O579" s="615"/>
      <c r="P579" s="615"/>
      <c r="Q579" s="615"/>
      <c r="R579" s="615"/>
      <c r="S579" s="615"/>
      <c r="T579" s="615"/>
      <c r="U579" s="615"/>
      <c r="V579" s="615"/>
      <c r="W579" s="615"/>
      <c r="X579" s="615"/>
      <c r="Y579" s="615"/>
      <c r="Z579" s="615"/>
      <c r="AA579" s="615"/>
      <c r="AB579" s="615"/>
      <c r="AC579" s="615"/>
      <c r="AD579" s="615"/>
      <c r="AE579" s="615"/>
      <c r="AF579" s="615"/>
      <c r="AG579" s="615"/>
      <c r="AH579" s="615"/>
      <c r="AI579" s="615"/>
      <c r="AJ579" s="615"/>
      <c r="AK579" s="615"/>
      <c r="AL579" s="615"/>
      <c r="AM579" s="615"/>
      <c r="AN579" s="615"/>
      <c r="AO579" s="615"/>
      <c r="AP579" s="615"/>
      <c r="AQ579" s="615"/>
      <c r="AR579" s="615"/>
      <c r="AS579" s="615"/>
      <c r="AT579" s="615"/>
      <c r="AU579" s="615"/>
      <c r="AV579" s="615"/>
      <c r="AW579" s="615"/>
      <c r="AX579" s="615"/>
      <c r="AY579" s="615"/>
      <c r="AZ579" s="615"/>
      <c r="BA579" s="615"/>
      <c r="BB579" s="615"/>
      <c r="BC579" s="615"/>
      <c r="BD579" s="615"/>
      <c r="BE579" s="615"/>
      <c r="BF579" s="615"/>
      <c r="BG579" s="615"/>
      <c r="BH579" s="615"/>
      <c r="BI579" s="615"/>
      <c r="BJ579" s="615"/>
      <c r="BK579" s="615"/>
      <c r="BL579" s="615"/>
      <c r="BM579" s="615"/>
      <c r="BN579" s="615"/>
      <c r="BO579" s="615"/>
      <c r="BP579" s="615"/>
      <c r="BQ579" s="615"/>
      <c r="BR579" s="615"/>
      <c r="BS579" s="615"/>
      <c r="BT579" s="615"/>
      <c r="BU579" s="615"/>
      <c r="BV579" s="615"/>
      <c r="BW579" s="615"/>
      <c r="BX579" s="615"/>
      <c r="BY579" s="615"/>
      <c r="BZ579" s="615"/>
      <c r="CA579" s="615"/>
      <c r="CB579" s="615"/>
      <c r="CC579" s="615"/>
      <c r="CD579" s="615"/>
      <c r="CE579" s="615"/>
      <c r="CF579" s="615"/>
      <c r="CG579" s="615"/>
      <c r="CH579" s="615"/>
      <c r="CI579" s="615"/>
      <c r="CJ579" s="615"/>
      <c r="CK579" s="615"/>
      <c r="CL579" s="615"/>
      <c r="CM579" s="615"/>
      <c r="CN579" s="615"/>
      <c r="CO579" s="615"/>
      <c r="CP579" s="615"/>
      <c r="CQ579" s="615"/>
      <c r="CR579" s="615"/>
      <c r="CS579" s="615"/>
      <c r="CT579" s="615"/>
      <c r="CU579" s="615"/>
      <c r="CV579" s="615"/>
      <c r="CW579" s="615"/>
      <c r="CX579" s="615"/>
      <c r="CY579" s="615"/>
      <c r="CZ579" s="615"/>
      <c r="DA579" s="615"/>
      <c r="DB579" s="615"/>
      <c r="DC579" s="615"/>
      <c r="DD579" s="615"/>
      <c r="DE579" s="615"/>
      <c r="DF579" s="615"/>
      <c r="DG579" s="615"/>
      <c r="DH579" s="615"/>
      <c r="DI579" s="615"/>
      <c r="DJ579" s="615"/>
      <c r="DK579" s="615"/>
      <c r="DL579" s="615"/>
      <c r="DM579" s="615"/>
      <c r="DN579" s="615"/>
      <c r="DO579" s="615"/>
      <c r="DP579" s="615"/>
      <c r="DQ579" s="615"/>
      <c r="DR579" s="615"/>
      <c r="DS579" s="615"/>
      <c r="DT579" s="615"/>
      <c r="DU579" s="615"/>
      <c r="DV579" s="615"/>
      <c r="DW579" s="615"/>
      <c r="DX579" s="615"/>
      <c r="DY579" s="615"/>
      <c r="DZ579" s="615"/>
      <c r="EA579" s="615"/>
      <c r="EB579" s="615"/>
      <c r="EC579" s="615"/>
      <c r="ED579" s="615"/>
      <c r="EE579" s="615"/>
      <c r="EF579" s="615"/>
      <c r="EG579" s="615"/>
      <c r="EH579" s="615"/>
      <c r="EI579" s="615"/>
      <c r="EJ579" s="615"/>
      <c r="EK579" s="615"/>
      <c r="EL579" s="615"/>
      <c r="EM579" s="615"/>
      <c r="EN579" s="615"/>
      <c r="EO579" s="615"/>
      <c r="EP579" s="615"/>
      <c r="EQ579" s="615"/>
      <c r="ER579" s="615"/>
      <c r="ES579" s="615"/>
      <c r="ET579" s="615"/>
      <c r="EU579" s="615"/>
      <c r="EV579" s="615"/>
      <c r="EW579" s="615"/>
      <c r="EX579" s="615"/>
      <c r="EY579" s="615"/>
      <c r="EZ579" s="615"/>
      <c r="FA579" s="615"/>
      <c r="FB579" s="615"/>
      <c r="FC579" s="615"/>
      <c r="FD579" s="615"/>
      <c r="FE579" s="615"/>
      <c r="FF579" s="615"/>
      <c r="FG579" s="615"/>
      <c r="FH579" s="615"/>
      <c r="FI579" s="615"/>
      <c r="FJ579" s="615"/>
      <c r="FK579" s="615"/>
      <c r="FL579" s="615"/>
      <c r="FM579" s="615"/>
      <c r="FN579" s="615"/>
      <c r="FO579" s="615"/>
      <c r="FP579" s="615"/>
      <c r="FQ579" s="615"/>
      <c r="FR579" s="615"/>
      <c r="FS579" s="615"/>
      <c r="FT579" s="615"/>
      <c r="FU579" s="615"/>
    </row>
    <row r="580" spans="1:177" ht="6" customHeight="1" x14ac:dyDescent="0.2">
      <c r="A580" s="6"/>
      <c r="B580" s="339"/>
      <c r="C580" s="339"/>
      <c r="D580" s="339"/>
      <c r="E580" s="339"/>
      <c r="F580" s="339"/>
      <c r="G580" s="339"/>
      <c r="H580" s="339"/>
      <c r="I580" s="339"/>
      <c r="J580" s="339"/>
      <c r="K580" s="615"/>
      <c r="L580" s="615"/>
      <c r="M580" s="615"/>
      <c r="N580" s="615"/>
      <c r="O580" s="615"/>
      <c r="P580" s="615"/>
      <c r="Q580" s="615"/>
      <c r="R580" s="615"/>
      <c r="S580" s="615"/>
      <c r="T580" s="615"/>
      <c r="U580" s="615"/>
      <c r="V580" s="615"/>
      <c r="W580" s="615"/>
      <c r="X580" s="615"/>
      <c r="Y580" s="615"/>
      <c r="Z580" s="615"/>
      <c r="AA580" s="615"/>
      <c r="AB580" s="615"/>
      <c r="AC580" s="615"/>
      <c r="AD580" s="615"/>
      <c r="AE580" s="615"/>
      <c r="AF580" s="615"/>
      <c r="AG580" s="615"/>
      <c r="AH580" s="615"/>
      <c r="AI580" s="615"/>
      <c r="AJ580" s="615"/>
      <c r="AK580" s="615"/>
      <c r="AL580" s="615"/>
      <c r="AM580" s="615"/>
      <c r="AN580" s="615"/>
      <c r="AO580" s="615"/>
      <c r="AP580" s="615"/>
      <c r="AQ580" s="615"/>
      <c r="AR580" s="615"/>
      <c r="AS580" s="615"/>
      <c r="AT580" s="615"/>
      <c r="AU580" s="615"/>
      <c r="AV580" s="615"/>
      <c r="AW580" s="615"/>
      <c r="AX580" s="615"/>
      <c r="AY580" s="615"/>
      <c r="AZ580" s="615"/>
      <c r="BA580" s="615"/>
      <c r="BB580" s="615"/>
      <c r="BC580" s="615"/>
      <c r="BD580" s="615"/>
      <c r="BE580" s="615"/>
      <c r="BF580" s="615"/>
      <c r="BG580" s="615"/>
      <c r="BH580" s="615"/>
      <c r="BI580" s="615"/>
      <c r="BJ580" s="615"/>
      <c r="BK580" s="615"/>
      <c r="BL580" s="615"/>
      <c r="BM580" s="615"/>
      <c r="BN580" s="615"/>
      <c r="BO580" s="615"/>
      <c r="BP580" s="615"/>
      <c r="BQ580" s="615"/>
      <c r="BR580" s="615"/>
      <c r="BS580" s="615"/>
      <c r="BT580" s="615"/>
      <c r="BU580" s="615"/>
      <c r="BV580" s="615"/>
      <c r="BW580" s="615"/>
      <c r="BX580" s="615"/>
      <c r="BY580" s="615"/>
      <c r="BZ580" s="615"/>
      <c r="CA580" s="615"/>
      <c r="CB580" s="615"/>
      <c r="CC580" s="615"/>
      <c r="CD580" s="615"/>
      <c r="CE580" s="615"/>
      <c r="CF580" s="615"/>
      <c r="CG580" s="615"/>
      <c r="CH580" s="615"/>
      <c r="CI580" s="615"/>
      <c r="CJ580" s="615"/>
      <c r="CK580" s="615"/>
      <c r="CL580" s="615"/>
      <c r="CM580" s="615"/>
      <c r="CN580" s="615"/>
      <c r="CO580" s="615"/>
      <c r="CP580" s="615"/>
      <c r="CQ580" s="615"/>
      <c r="CR580" s="615"/>
      <c r="CS580" s="615"/>
      <c r="CT580" s="615"/>
      <c r="CU580" s="615"/>
      <c r="CV580" s="615"/>
      <c r="CW580" s="615"/>
      <c r="CX580" s="615"/>
      <c r="CY580" s="615"/>
      <c r="CZ580" s="615"/>
      <c r="DA580" s="615"/>
      <c r="DB580" s="615"/>
      <c r="DC580" s="615"/>
      <c r="DD580" s="615"/>
      <c r="DE580" s="615"/>
      <c r="DF580" s="615"/>
      <c r="DG580" s="615"/>
      <c r="DH580" s="615"/>
      <c r="DI580" s="615"/>
      <c r="DJ580" s="615"/>
      <c r="DK580" s="615"/>
      <c r="DL580" s="615"/>
      <c r="DM580" s="615"/>
      <c r="DN580" s="615"/>
      <c r="DO580" s="615"/>
      <c r="DP580" s="615"/>
      <c r="DQ580" s="615"/>
      <c r="DR580" s="615"/>
      <c r="DS580" s="615"/>
      <c r="DT580" s="615"/>
      <c r="DU580" s="615"/>
      <c r="DV580" s="615"/>
      <c r="DW580" s="615"/>
      <c r="DX580" s="615"/>
      <c r="DY580" s="615"/>
      <c r="DZ580" s="615"/>
      <c r="EA580" s="615"/>
      <c r="EB580" s="615"/>
      <c r="EC580" s="615"/>
      <c r="ED580" s="615"/>
      <c r="EE580" s="615"/>
      <c r="EF580" s="615"/>
      <c r="EG580" s="615"/>
      <c r="EH580" s="615"/>
      <c r="EI580" s="615"/>
      <c r="EJ580" s="615"/>
      <c r="EK580" s="615"/>
      <c r="EL580" s="615"/>
      <c r="EM580" s="615"/>
      <c r="EN580" s="615"/>
      <c r="EO580" s="615"/>
      <c r="EP580" s="615"/>
      <c r="EQ580" s="615"/>
      <c r="ER580" s="615"/>
      <c r="ES580" s="615"/>
      <c r="ET580" s="615"/>
      <c r="EU580" s="615"/>
      <c r="EV580" s="615"/>
      <c r="EW580" s="615"/>
      <c r="EX580" s="615"/>
      <c r="EY580" s="615"/>
      <c r="EZ580" s="615"/>
      <c r="FA580" s="615"/>
      <c r="FB580" s="615"/>
      <c r="FC580" s="615"/>
      <c r="FD580" s="615"/>
      <c r="FE580" s="615"/>
      <c r="FF580" s="615"/>
      <c r="FG580" s="615"/>
      <c r="FH580" s="615"/>
      <c r="FI580" s="615"/>
      <c r="FJ580" s="615"/>
      <c r="FK580" s="615"/>
      <c r="FL580" s="615"/>
      <c r="FM580" s="615"/>
      <c r="FN580" s="615"/>
      <c r="FO580" s="615"/>
      <c r="FP580" s="615"/>
      <c r="FQ580" s="615"/>
      <c r="FR580" s="615"/>
      <c r="FS580" s="615"/>
      <c r="FT580" s="615"/>
      <c r="FU580" s="615"/>
    </row>
    <row r="581" spans="1:177" ht="15.75" thickBot="1" x14ac:dyDescent="0.25">
      <c r="A581" s="926" t="s">
        <v>68</v>
      </c>
      <c r="B581" s="926"/>
      <c r="C581" s="306"/>
      <c r="D581" s="306"/>
      <c r="E581" s="306"/>
      <c r="F581" s="306"/>
      <c r="G581" s="306"/>
      <c r="H581" s="306"/>
      <c r="I581" s="306"/>
      <c r="J581" s="306"/>
      <c r="K581" s="615"/>
      <c r="L581" s="615"/>
      <c r="M581" s="615"/>
      <c r="N581" s="615"/>
      <c r="O581" s="615"/>
      <c r="P581" s="615"/>
      <c r="Q581" s="615"/>
      <c r="R581" s="615"/>
      <c r="S581" s="615"/>
      <c r="T581" s="615"/>
      <c r="U581" s="615"/>
      <c r="V581" s="615"/>
      <c r="W581" s="615"/>
      <c r="X581" s="615"/>
      <c r="Y581" s="615"/>
      <c r="Z581" s="615"/>
      <c r="AA581" s="615"/>
      <c r="AB581" s="615"/>
      <c r="AC581" s="615"/>
      <c r="AD581" s="615"/>
      <c r="AE581" s="615"/>
      <c r="AF581" s="615"/>
      <c r="AG581" s="615"/>
      <c r="AH581" s="615"/>
      <c r="AI581" s="615"/>
      <c r="AJ581" s="615"/>
      <c r="AK581" s="615"/>
      <c r="AL581" s="615"/>
      <c r="AM581" s="615"/>
      <c r="AN581" s="615"/>
      <c r="AO581" s="615"/>
      <c r="AP581" s="615"/>
      <c r="AQ581" s="615"/>
      <c r="AR581" s="615"/>
      <c r="AS581" s="615"/>
      <c r="AT581" s="615"/>
      <c r="AU581" s="615"/>
      <c r="AV581" s="615"/>
      <c r="AW581" s="615"/>
      <c r="AX581" s="615"/>
      <c r="AY581" s="615"/>
      <c r="AZ581" s="615"/>
      <c r="BA581" s="615"/>
      <c r="BB581" s="615"/>
      <c r="BC581" s="615"/>
      <c r="BD581" s="615"/>
      <c r="BE581" s="615"/>
      <c r="BF581" s="615"/>
      <c r="BG581" s="615"/>
      <c r="BH581" s="615"/>
      <c r="BI581" s="615"/>
      <c r="BJ581" s="615"/>
      <c r="BK581" s="615"/>
      <c r="BL581" s="615"/>
      <c r="BM581" s="615"/>
      <c r="BN581" s="615"/>
      <c r="BO581" s="615"/>
      <c r="BP581" s="615"/>
      <c r="BQ581" s="615"/>
      <c r="BR581" s="615"/>
      <c r="BS581" s="615"/>
      <c r="BT581" s="615"/>
      <c r="BU581" s="615"/>
      <c r="BV581" s="615"/>
      <c r="BW581" s="615"/>
      <c r="BX581" s="615"/>
      <c r="BY581" s="615"/>
      <c r="BZ581" s="615"/>
      <c r="CA581" s="615"/>
      <c r="CB581" s="615"/>
      <c r="CC581" s="615"/>
      <c r="CD581" s="615"/>
      <c r="CE581" s="615"/>
      <c r="CF581" s="615"/>
      <c r="CG581" s="615"/>
      <c r="CH581" s="615"/>
      <c r="CI581" s="615"/>
      <c r="CJ581" s="615"/>
      <c r="CK581" s="615"/>
      <c r="CL581" s="615"/>
      <c r="CM581" s="615"/>
      <c r="CN581" s="615"/>
      <c r="CO581" s="615"/>
      <c r="CP581" s="615"/>
      <c r="CQ581" s="615"/>
      <c r="CR581" s="615"/>
      <c r="CS581" s="615"/>
      <c r="CT581" s="615"/>
      <c r="CU581" s="615"/>
      <c r="CV581" s="615"/>
      <c r="CW581" s="615"/>
      <c r="CX581" s="615"/>
      <c r="CY581" s="615"/>
      <c r="CZ581" s="615"/>
      <c r="DA581" s="615"/>
      <c r="DB581" s="615"/>
      <c r="DC581" s="615"/>
      <c r="DD581" s="615"/>
      <c r="DE581" s="615"/>
      <c r="DF581" s="615"/>
      <c r="DG581" s="615"/>
      <c r="DH581" s="615"/>
      <c r="DI581" s="615"/>
      <c r="DJ581" s="615"/>
      <c r="DK581" s="615"/>
      <c r="DL581" s="615"/>
      <c r="DM581" s="615"/>
      <c r="DN581" s="615"/>
      <c r="DO581" s="615"/>
      <c r="DP581" s="615"/>
      <c r="DQ581" s="615"/>
      <c r="DR581" s="615"/>
      <c r="DS581" s="615"/>
      <c r="DT581" s="615"/>
      <c r="DU581" s="615"/>
      <c r="DV581" s="615"/>
      <c r="DW581" s="615"/>
      <c r="DX581" s="615"/>
      <c r="DY581" s="615"/>
      <c r="DZ581" s="615"/>
      <c r="EA581" s="615"/>
      <c r="EB581" s="615"/>
      <c r="EC581" s="615"/>
      <c r="ED581" s="615"/>
      <c r="EE581" s="615"/>
      <c r="EF581" s="615"/>
      <c r="EG581" s="615"/>
      <c r="EH581" s="615"/>
      <c r="EI581" s="615"/>
      <c r="EJ581" s="615"/>
      <c r="EK581" s="615"/>
      <c r="EL581" s="615"/>
      <c r="EM581" s="615"/>
      <c r="EN581" s="615"/>
      <c r="EO581" s="615"/>
      <c r="EP581" s="615"/>
      <c r="EQ581" s="615"/>
      <c r="ER581" s="615"/>
      <c r="ES581" s="615"/>
      <c r="ET581" s="615"/>
      <c r="EU581" s="615"/>
      <c r="EV581" s="615"/>
      <c r="EW581" s="615"/>
      <c r="EX581" s="615"/>
      <c r="EY581" s="615"/>
      <c r="EZ581" s="615"/>
      <c r="FA581" s="615"/>
      <c r="FB581" s="615"/>
      <c r="FC581" s="615"/>
      <c r="FD581" s="615"/>
      <c r="FE581" s="615"/>
      <c r="FF581" s="615"/>
      <c r="FG581" s="615"/>
      <c r="FH581" s="615"/>
      <c r="FI581" s="615"/>
      <c r="FJ581" s="615"/>
      <c r="FK581" s="615"/>
      <c r="FL581" s="615"/>
      <c r="FM581" s="615"/>
      <c r="FN581" s="615"/>
      <c r="FO581" s="615"/>
      <c r="FP581" s="615"/>
      <c r="FQ581" s="615"/>
      <c r="FR581" s="615"/>
      <c r="FS581" s="615"/>
      <c r="FT581" s="615"/>
      <c r="FU581" s="615"/>
    </row>
    <row r="582" spans="1:177" ht="16.5" thickTop="1" thickBot="1" x14ac:dyDescent="0.25">
      <c r="A582" s="754" t="s">
        <v>126</v>
      </c>
      <c r="B582" s="755"/>
      <c r="C582" s="755"/>
      <c r="D582" s="755"/>
      <c r="E582" s="1132" t="s">
        <v>5</v>
      </c>
      <c r="F582" s="1132"/>
      <c r="G582" s="1132"/>
      <c r="H582" s="1132"/>
      <c r="I582" s="1132"/>
      <c r="J582" s="1133"/>
      <c r="K582" s="615"/>
      <c r="L582" s="615"/>
      <c r="M582" s="615"/>
      <c r="N582" s="615"/>
      <c r="O582" s="615"/>
      <c r="P582" s="615"/>
      <c r="Q582" s="615"/>
      <c r="R582" s="615"/>
      <c r="S582" s="615"/>
      <c r="T582" s="615"/>
      <c r="U582" s="615"/>
      <c r="V582" s="615"/>
      <c r="W582" s="615"/>
      <c r="X582" s="615"/>
      <c r="Y582" s="615"/>
      <c r="Z582" s="615"/>
      <c r="AA582" s="615"/>
      <c r="AB582" s="615"/>
      <c r="AC582" s="615"/>
      <c r="AD582" s="615"/>
      <c r="AE582" s="615"/>
      <c r="AF582" s="615"/>
      <c r="AG582" s="615"/>
      <c r="AH582" s="615"/>
      <c r="AI582" s="615"/>
      <c r="AJ582" s="615"/>
      <c r="AK582" s="615"/>
      <c r="AL582" s="615"/>
      <c r="AM582" s="615"/>
      <c r="AN582" s="615"/>
      <c r="AO582" s="615"/>
      <c r="AP582" s="615"/>
      <c r="AQ582" s="615"/>
      <c r="AR582" s="615"/>
      <c r="AS582" s="615"/>
      <c r="AT582" s="615"/>
      <c r="AU582" s="615"/>
      <c r="AV582" s="615"/>
      <c r="AW582" s="615"/>
      <c r="AX582" s="615"/>
      <c r="AY582" s="615"/>
      <c r="AZ582" s="615"/>
      <c r="BA582" s="615"/>
      <c r="BB582" s="615"/>
      <c r="BC582" s="615"/>
      <c r="BD582" s="615"/>
      <c r="BE582" s="615"/>
      <c r="BF582" s="615"/>
      <c r="BG582" s="615"/>
      <c r="BH582" s="615"/>
      <c r="BI582" s="615"/>
      <c r="BJ582" s="615"/>
      <c r="BK582" s="615"/>
      <c r="BL582" s="615"/>
      <c r="BM582" s="615"/>
      <c r="BN582" s="615"/>
      <c r="BO582" s="615"/>
      <c r="BP582" s="615"/>
      <c r="BQ582" s="615"/>
      <c r="BR582" s="615"/>
      <c r="BS582" s="615"/>
      <c r="BT582" s="615"/>
      <c r="BU582" s="615"/>
      <c r="BV582" s="615"/>
      <c r="BW582" s="615"/>
      <c r="BX582" s="615"/>
      <c r="BY582" s="615"/>
      <c r="BZ582" s="615"/>
      <c r="CA582" s="615"/>
      <c r="CB582" s="615"/>
      <c r="CC582" s="615"/>
      <c r="CD582" s="615"/>
      <c r="CE582" s="615"/>
      <c r="CF582" s="615"/>
      <c r="CG582" s="615"/>
      <c r="CH582" s="615"/>
      <c r="CI582" s="615"/>
      <c r="CJ582" s="615"/>
      <c r="CK582" s="615"/>
      <c r="CL582" s="615"/>
      <c r="CM582" s="615"/>
      <c r="CN582" s="615"/>
      <c r="CO582" s="615"/>
      <c r="CP582" s="615"/>
      <c r="CQ582" s="615"/>
      <c r="CR582" s="615"/>
      <c r="CS582" s="615"/>
      <c r="CT582" s="615"/>
      <c r="CU582" s="615"/>
      <c r="CV582" s="615"/>
      <c r="CW582" s="615"/>
      <c r="CX582" s="615"/>
      <c r="CY582" s="615"/>
      <c r="CZ582" s="615"/>
      <c r="DA582" s="615"/>
      <c r="DB582" s="615"/>
      <c r="DC582" s="615"/>
      <c r="DD582" s="615"/>
      <c r="DE582" s="615"/>
      <c r="DF582" s="615"/>
      <c r="DG582" s="615"/>
      <c r="DH582" s="615"/>
      <c r="DI582" s="615"/>
      <c r="DJ582" s="615"/>
      <c r="DK582" s="615"/>
      <c r="DL582" s="615"/>
      <c r="DM582" s="615"/>
      <c r="DN582" s="615"/>
      <c r="DO582" s="615"/>
      <c r="DP582" s="615"/>
      <c r="DQ582" s="615"/>
      <c r="DR582" s="615"/>
      <c r="DS582" s="615"/>
      <c r="DT582" s="615"/>
      <c r="DU582" s="615"/>
      <c r="DV582" s="615"/>
      <c r="DW582" s="615"/>
      <c r="DX582" s="615"/>
      <c r="DY582" s="615"/>
      <c r="DZ582" s="615"/>
      <c r="EA582" s="615"/>
      <c r="EB582" s="615"/>
      <c r="EC582" s="615"/>
      <c r="ED582" s="615"/>
      <c r="EE582" s="615"/>
      <c r="EF582" s="615"/>
      <c r="EG582" s="615"/>
      <c r="EH582" s="615"/>
      <c r="EI582" s="615"/>
      <c r="EJ582" s="615"/>
      <c r="EK582" s="615"/>
      <c r="EL582" s="615"/>
      <c r="EM582" s="615"/>
      <c r="EN582" s="615"/>
      <c r="EO582" s="615"/>
      <c r="EP582" s="615"/>
      <c r="EQ582" s="615"/>
      <c r="ER582" s="615"/>
      <c r="ES582" s="615"/>
      <c r="ET582" s="615"/>
      <c r="EU582" s="615"/>
      <c r="EV582" s="615"/>
      <c r="EW582" s="615"/>
      <c r="EX582" s="615"/>
      <c r="EY582" s="615"/>
      <c r="EZ582" s="615"/>
      <c r="FA582" s="615"/>
      <c r="FB582" s="615"/>
      <c r="FC582" s="615"/>
      <c r="FD582" s="615"/>
      <c r="FE582" s="615"/>
      <c r="FF582" s="615"/>
      <c r="FG582" s="615"/>
      <c r="FH582" s="615"/>
      <c r="FI582" s="615"/>
      <c r="FJ582" s="615"/>
      <c r="FK582" s="615"/>
      <c r="FL582" s="615"/>
      <c r="FM582" s="615"/>
      <c r="FN582" s="615"/>
      <c r="FO582" s="615"/>
      <c r="FP582" s="615"/>
      <c r="FQ582" s="615"/>
      <c r="FR582" s="615"/>
      <c r="FS582" s="615"/>
      <c r="FT582" s="615"/>
      <c r="FU582" s="615"/>
    </row>
    <row r="583" spans="1:177" ht="15" thickBot="1" x14ac:dyDescent="0.25">
      <c r="A583" s="756"/>
      <c r="B583" s="757"/>
      <c r="C583" s="757"/>
      <c r="D583" s="757"/>
      <c r="E583" s="1134" t="s">
        <v>127</v>
      </c>
      <c r="F583" s="1134"/>
      <c r="G583" s="1135"/>
      <c r="H583" s="1137" t="s">
        <v>129</v>
      </c>
      <c r="I583" s="1138"/>
      <c r="J583" s="1139"/>
      <c r="K583" s="615"/>
      <c r="L583" s="615"/>
      <c r="M583" s="615"/>
      <c r="N583" s="615"/>
      <c r="O583" s="615"/>
      <c r="P583" s="615"/>
      <c r="Q583" s="615"/>
      <c r="R583" s="615"/>
      <c r="S583" s="615"/>
      <c r="T583" s="615"/>
      <c r="U583" s="615"/>
      <c r="V583" s="615"/>
      <c r="W583" s="615"/>
      <c r="X583" s="615"/>
      <c r="Y583" s="615"/>
      <c r="Z583" s="615"/>
      <c r="AA583" s="615"/>
      <c r="AB583" s="615"/>
      <c r="AC583" s="615"/>
      <c r="AD583" s="615"/>
      <c r="AE583" s="615"/>
      <c r="AF583" s="615"/>
      <c r="AG583" s="615"/>
      <c r="AH583" s="615"/>
      <c r="AI583" s="615"/>
      <c r="AJ583" s="615"/>
      <c r="AK583" s="615"/>
      <c r="AL583" s="615"/>
      <c r="AM583" s="615"/>
      <c r="AN583" s="615"/>
      <c r="AO583" s="615"/>
      <c r="AP583" s="615"/>
      <c r="AQ583" s="615"/>
      <c r="AR583" s="615"/>
      <c r="AS583" s="615"/>
      <c r="AT583" s="615"/>
      <c r="AU583" s="615"/>
      <c r="AV583" s="615"/>
      <c r="AW583" s="615"/>
      <c r="AX583" s="615"/>
      <c r="AY583" s="615"/>
      <c r="AZ583" s="615"/>
      <c r="BA583" s="615"/>
      <c r="BB583" s="615"/>
      <c r="BC583" s="615"/>
      <c r="BD583" s="615"/>
      <c r="BE583" s="615"/>
      <c r="BF583" s="615"/>
      <c r="BG583" s="615"/>
      <c r="BH583" s="615"/>
      <c r="BI583" s="615"/>
      <c r="BJ583" s="615"/>
      <c r="BK583" s="615"/>
      <c r="BL583" s="615"/>
      <c r="BM583" s="615"/>
      <c r="BN583" s="615"/>
      <c r="BO583" s="615"/>
      <c r="BP583" s="615"/>
      <c r="BQ583" s="615"/>
      <c r="BR583" s="615"/>
      <c r="BS583" s="615"/>
      <c r="BT583" s="615"/>
      <c r="BU583" s="615"/>
      <c r="BV583" s="615"/>
      <c r="BW583" s="615"/>
      <c r="BX583" s="615"/>
      <c r="BY583" s="615"/>
      <c r="BZ583" s="615"/>
      <c r="CA583" s="615"/>
      <c r="CB583" s="615"/>
      <c r="CC583" s="615"/>
      <c r="CD583" s="615"/>
      <c r="CE583" s="615"/>
      <c r="CF583" s="615"/>
      <c r="CG583" s="615"/>
      <c r="CH583" s="615"/>
      <c r="CI583" s="615"/>
      <c r="CJ583" s="615"/>
      <c r="CK583" s="615"/>
      <c r="CL583" s="615"/>
      <c r="CM583" s="615"/>
      <c r="CN583" s="615"/>
      <c r="CO583" s="615"/>
      <c r="CP583" s="615"/>
      <c r="CQ583" s="615"/>
      <c r="CR583" s="615"/>
      <c r="CS583" s="615"/>
      <c r="CT583" s="615"/>
      <c r="CU583" s="615"/>
      <c r="CV583" s="615"/>
      <c r="CW583" s="615"/>
      <c r="CX583" s="615"/>
      <c r="CY583" s="615"/>
      <c r="CZ583" s="615"/>
      <c r="DA583" s="615"/>
      <c r="DB583" s="615"/>
      <c r="DC583" s="615"/>
      <c r="DD583" s="615"/>
      <c r="DE583" s="615"/>
      <c r="DF583" s="615"/>
      <c r="DG583" s="615"/>
      <c r="DH583" s="615"/>
      <c r="DI583" s="615"/>
      <c r="DJ583" s="615"/>
      <c r="DK583" s="615"/>
      <c r="DL583" s="615"/>
      <c r="DM583" s="615"/>
      <c r="DN583" s="615"/>
      <c r="DO583" s="615"/>
      <c r="DP583" s="615"/>
      <c r="DQ583" s="615"/>
      <c r="DR583" s="615"/>
      <c r="DS583" s="615"/>
      <c r="DT583" s="615"/>
      <c r="DU583" s="615"/>
      <c r="DV583" s="615"/>
      <c r="DW583" s="615"/>
      <c r="DX583" s="615"/>
      <c r="DY583" s="615"/>
      <c r="DZ583" s="615"/>
      <c r="EA583" s="615"/>
      <c r="EB583" s="615"/>
      <c r="EC583" s="615"/>
      <c r="ED583" s="615"/>
      <c r="EE583" s="615"/>
      <c r="EF583" s="615"/>
      <c r="EG583" s="615"/>
      <c r="EH583" s="615"/>
      <c r="EI583" s="615"/>
      <c r="EJ583" s="615"/>
      <c r="EK583" s="615"/>
      <c r="EL583" s="615"/>
      <c r="EM583" s="615"/>
      <c r="EN583" s="615"/>
      <c r="EO583" s="615"/>
      <c r="EP583" s="615"/>
      <c r="EQ583" s="615"/>
      <c r="ER583" s="615"/>
      <c r="ES583" s="615"/>
      <c r="ET583" s="615"/>
      <c r="EU583" s="615"/>
      <c r="EV583" s="615"/>
      <c r="EW583" s="615"/>
      <c r="EX583" s="615"/>
      <c r="EY583" s="615"/>
      <c r="EZ583" s="615"/>
      <c r="FA583" s="615"/>
      <c r="FB583" s="615"/>
      <c r="FC583" s="615"/>
      <c r="FD583" s="615"/>
      <c r="FE583" s="615"/>
      <c r="FF583" s="615"/>
      <c r="FG583" s="615"/>
      <c r="FH583" s="615"/>
      <c r="FI583" s="615"/>
      <c r="FJ583" s="615"/>
      <c r="FK583" s="615"/>
      <c r="FL583" s="615"/>
      <c r="FM583" s="615"/>
      <c r="FN583" s="615"/>
      <c r="FO583" s="615"/>
      <c r="FP583" s="615"/>
      <c r="FQ583" s="615"/>
      <c r="FR583" s="615"/>
      <c r="FS583" s="615"/>
      <c r="FT583" s="615"/>
      <c r="FU583" s="615"/>
    </row>
    <row r="584" spans="1:177" ht="15" thickBot="1" x14ac:dyDescent="0.25">
      <c r="A584" s="1028"/>
      <c r="B584" s="901"/>
      <c r="C584" s="901"/>
      <c r="D584" s="901"/>
      <c r="E584" s="901"/>
      <c r="F584" s="901"/>
      <c r="G584" s="1136"/>
      <c r="H584" s="1140"/>
      <c r="I584" s="901"/>
      <c r="J584" s="1141"/>
      <c r="K584" s="615"/>
      <c r="L584" s="615"/>
      <c r="M584" s="615"/>
      <c r="N584" s="615"/>
      <c r="O584" s="615"/>
      <c r="P584" s="615"/>
      <c r="Q584" s="615"/>
      <c r="R584" s="615"/>
      <c r="S584" s="615"/>
      <c r="T584" s="615"/>
      <c r="U584" s="615"/>
      <c r="V584" s="615"/>
      <c r="W584" s="615"/>
      <c r="X584" s="615"/>
      <c r="Y584" s="615"/>
      <c r="Z584" s="615"/>
      <c r="AA584" s="615"/>
      <c r="AB584" s="615"/>
      <c r="AC584" s="615"/>
      <c r="AD584" s="615"/>
      <c r="AE584" s="615"/>
      <c r="AF584" s="615"/>
      <c r="AG584" s="615"/>
      <c r="AH584" s="615"/>
      <c r="AI584" s="615"/>
      <c r="AJ584" s="615"/>
      <c r="AK584" s="615"/>
      <c r="AL584" s="615"/>
      <c r="AM584" s="615"/>
      <c r="AN584" s="615"/>
      <c r="AO584" s="615"/>
      <c r="AP584" s="615"/>
      <c r="AQ584" s="615"/>
      <c r="AR584" s="615"/>
      <c r="AS584" s="615"/>
      <c r="AT584" s="615"/>
      <c r="AU584" s="615"/>
      <c r="AV584" s="615"/>
      <c r="AW584" s="615"/>
      <c r="AX584" s="615"/>
      <c r="AY584" s="615"/>
      <c r="AZ584" s="615"/>
      <c r="BA584" s="615"/>
      <c r="BB584" s="615"/>
      <c r="BC584" s="615"/>
      <c r="BD584" s="615"/>
      <c r="BE584" s="615"/>
      <c r="BF584" s="615"/>
      <c r="BG584" s="615"/>
      <c r="BH584" s="615"/>
      <c r="BI584" s="615"/>
      <c r="BJ584" s="615"/>
      <c r="BK584" s="615"/>
      <c r="BL584" s="615"/>
      <c r="BM584" s="615"/>
      <c r="BN584" s="615"/>
      <c r="BO584" s="615"/>
      <c r="BP584" s="615"/>
      <c r="BQ584" s="615"/>
      <c r="BR584" s="615"/>
      <c r="BS584" s="615"/>
      <c r="BT584" s="615"/>
      <c r="BU584" s="615"/>
      <c r="BV584" s="615"/>
      <c r="BW584" s="615"/>
      <c r="BX584" s="615"/>
      <c r="BY584" s="615"/>
      <c r="BZ584" s="615"/>
      <c r="CA584" s="615"/>
      <c r="CB584" s="615"/>
      <c r="CC584" s="615"/>
      <c r="CD584" s="615"/>
      <c r="CE584" s="615"/>
      <c r="CF584" s="615"/>
      <c r="CG584" s="615"/>
      <c r="CH584" s="615"/>
      <c r="CI584" s="615"/>
      <c r="CJ584" s="615"/>
      <c r="CK584" s="615"/>
      <c r="CL584" s="615"/>
      <c r="CM584" s="615"/>
      <c r="CN584" s="615"/>
      <c r="CO584" s="615"/>
      <c r="CP584" s="615"/>
      <c r="CQ584" s="615"/>
      <c r="CR584" s="615"/>
      <c r="CS584" s="615"/>
      <c r="CT584" s="615"/>
      <c r="CU584" s="615"/>
      <c r="CV584" s="615"/>
      <c r="CW584" s="615"/>
      <c r="CX584" s="615"/>
      <c r="CY584" s="615"/>
      <c r="CZ584" s="615"/>
      <c r="DA584" s="615"/>
      <c r="DB584" s="615"/>
      <c r="DC584" s="615"/>
      <c r="DD584" s="615"/>
      <c r="DE584" s="615"/>
      <c r="DF584" s="615"/>
      <c r="DG584" s="615"/>
      <c r="DH584" s="615"/>
      <c r="DI584" s="615"/>
      <c r="DJ584" s="615"/>
      <c r="DK584" s="615"/>
      <c r="DL584" s="615"/>
      <c r="DM584" s="615"/>
      <c r="DN584" s="615"/>
      <c r="DO584" s="615"/>
      <c r="DP584" s="615"/>
      <c r="DQ584" s="615"/>
      <c r="DR584" s="615"/>
      <c r="DS584" s="615"/>
      <c r="DT584" s="615"/>
      <c r="DU584" s="615"/>
      <c r="DV584" s="615"/>
      <c r="DW584" s="615"/>
      <c r="DX584" s="615"/>
      <c r="DY584" s="615"/>
      <c r="DZ584" s="615"/>
      <c r="EA584" s="615"/>
      <c r="EB584" s="615"/>
      <c r="EC584" s="615"/>
      <c r="ED584" s="615"/>
      <c r="EE584" s="615"/>
      <c r="EF584" s="615"/>
      <c r="EG584" s="615"/>
      <c r="EH584" s="615"/>
      <c r="EI584" s="615"/>
      <c r="EJ584" s="615"/>
      <c r="EK584" s="615"/>
      <c r="EL584" s="615"/>
      <c r="EM584" s="615"/>
      <c r="EN584" s="615"/>
      <c r="EO584" s="615"/>
      <c r="EP584" s="615"/>
      <c r="EQ584" s="615"/>
      <c r="ER584" s="615"/>
      <c r="ES584" s="615"/>
      <c r="ET584" s="615"/>
      <c r="EU584" s="615"/>
      <c r="EV584" s="615"/>
      <c r="EW584" s="615"/>
      <c r="EX584" s="615"/>
      <c r="EY584" s="615"/>
      <c r="EZ584" s="615"/>
      <c r="FA584" s="615"/>
      <c r="FB584" s="615"/>
      <c r="FC584" s="615"/>
      <c r="FD584" s="615"/>
      <c r="FE584" s="615"/>
      <c r="FF584" s="615"/>
      <c r="FG584" s="615"/>
      <c r="FH584" s="615"/>
      <c r="FI584" s="615"/>
      <c r="FJ584" s="615"/>
      <c r="FK584" s="615"/>
      <c r="FL584" s="615"/>
      <c r="FM584" s="615"/>
      <c r="FN584" s="615"/>
      <c r="FO584" s="615"/>
      <c r="FP584" s="615"/>
      <c r="FQ584" s="615"/>
      <c r="FR584" s="615"/>
      <c r="FS584" s="615"/>
      <c r="FT584" s="615"/>
      <c r="FU584" s="615"/>
    </row>
    <row r="585" spans="1:177" ht="15" thickTop="1" x14ac:dyDescent="0.2">
      <c r="A585" s="936" t="s">
        <v>128</v>
      </c>
      <c r="B585" s="937"/>
      <c r="C585" s="937"/>
      <c r="D585" s="937"/>
      <c r="E585" s="1142"/>
      <c r="F585" s="1142"/>
      <c r="G585" s="1143"/>
      <c r="H585" s="1144"/>
      <c r="I585" s="1142"/>
      <c r="J585" s="1145"/>
      <c r="K585" s="615"/>
      <c r="L585" s="615"/>
      <c r="M585" s="615"/>
      <c r="N585" s="615"/>
      <c r="O585" s="615"/>
      <c r="P585" s="615"/>
      <c r="Q585" s="615"/>
      <c r="R585" s="615"/>
      <c r="S585" s="615"/>
      <c r="T585" s="615"/>
      <c r="U585" s="615"/>
      <c r="V585" s="615"/>
      <c r="W585" s="615"/>
      <c r="X585" s="615"/>
      <c r="Y585" s="615"/>
      <c r="Z585" s="615"/>
      <c r="AA585" s="615"/>
      <c r="AB585" s="615"/>
      <c r="AC585" s="615"/>
      <c r="AD585" s="615"/>
      <c r="AE585" s="615"/>
      <c r="AF585" s="615"/>
      <c r="AG585" s="615"/>
      <c r="AH585" s="615"/>
      <c r="AI585" s="615"/>
      <c r="AJ585" s="615"/>
      <c r="AK585" s="615"/>
      <c r="AL585" s="615"/>
      <c r="AM585" s="615"/>
      <c r="AN585" s="615"/>
      <c r="AO585" s="615"/>
      <c r="AP585" s="615"/>
      <c r="AQ585" s="615"/>
      <c r="AR585" s="615"/>
      <c r="AS585" s="615"/>
      <c r="AT585" s="615"/>
      <c r="AU585" s="615"/>
      <c r="AV585" s="615"/>
      <c r="AW585" s="615"/>
      <c r="AX585" s="615"/>
      <c r="AY585" s="615"/>
      <c r="AZ585" s="615"/>
      <c r="BA585" s="615"/>
      <c r="BB585" s="615"/>
      <c r="BC585" s="615"/>
      <c r="BD585" s="615"/>
      <c r="BE585" s="615"/>
      <c r="BF585" s="615"/>
      <c r="BG585" s="615"/>
      <c r="BH585" s="615"/>
      <c r="BI585" s="615"/>
      <c r="BJ585" s="615"/>
      <c r="BK585" s="615"/>
      <c r="BL585" s="615"/>
      <c r="BM585" s="615"/>
      <c r="BN585" s="615"/>
      <c r="BO585" s="615"/>
      <c r="BP585" s="615"/>
      <c r="BQ585" s="615"/>
      <c r="BR585" s="615"/>
      <c r="BS585" s="615"/>
      <c r="BT585" s="615"/>
      <c r="BU585" s="615"/>
      <c r="BV585" s="615"/>
      <c r="BW585" s="615"/>
      <c r="BX585" s="615"/>
      <c r="BY585" s="615"/>
      <c r="BZ585" s="615"/>
      <c r="CA585" s="615"/>
      <c r="CB585" s="615"/>
      <c r="CC585" s="615"/>
      <c r="CD585" s="615"/>
      <c r="CE585" s="615"/>
      <c r="CF585" s="615"/>
      <c r="CG585" s="615"/>
      <c r="CH585" s="615"/>
      <c r="CI585" s="615"/>
      <c r="CJ585" s="615"/>
      <c r="CK585" s="615"/>
      <c r="CL585" s="615"/>
      <c r="CM585" s="615"/>
      <c r="CN585" s="615"/>
      <c r="CO585" s="615"/>
      <c r="CP585" s="615"/>
      <c r="CQ585" s="615"/>
      <c r="CR585" s="615"/>
      <c r="CS585" s="615"/>
      <c r="CT585" s="615"/>
      <c r="CU585" s="615"/>
      <c r="CV585" s="615"/>
      <c r="CW585" s="615"/>
      <c r="CX585" s="615"/>
      <c r="CY585" s="615"/>
      <c r="CZ585" s="615"/>
      <c r="DA585" s="615"/>
      <c r="DB585" s="615"/>
      <c r="DC585" s="615"/>
      <c r="DD585" s="615"/>
      <c r="DE585" s="615"/>
      <c r="DF585" s="615"/>
      <c r="DG585" s="615"/>
      <c r="DH585" s="615"/>
      <c r="DI585" s="615"/>
      <c r="DJ585" s="615"/>
      <c r="DK585" s="615"/>
      <c r="DL585" s="615"/>
      <c r="DM585" s="615"/>
      <c r="DN585" s="615"/>
      <c r="DO585" s="615"/>
      <c r="DP585" s="615"/>
      <c r="DQ585" s="615"/>
      <c r="DR585" s="615"/>
      <c r="DS585" s="615"/>
      <c r="DT585" s="615"/>
      <c r="DU585" s="615"/>
      <c r="DV585" s="615"/>
      <c r="DW585" s="615"/>
      <c r="DX585" s="615"/>
      <c r="DY585" s="615"/>
      <c r="DZ585" s="615"/>
      <c r="EA585" s="615"/>
      <c r="EB585" s="615"/>
      <c r="EC585" s="615"/>
      <c r="ED585" s="615"/>
      <c r="EE585" s="615"/>
      <c r="EF585" s="615"/>
      <c r="EG585" s="615"/>
      <c r="EH585" s="615"/>
      <c r="EI585" s="615"/>
      <c r="EJ585" s="615"/>
      <c r="EK585" s="615"/>
      <c r="EL585" s="615"/>
      <c r="EM585" s="615"/>
      <c r="EN585" s="615"/>
      <c r="EO585" s="615"/>
      <c r="EP585" s="615"/>
      <c r="EQ585" s="615"/>
      <c r="ER585" s="615"/>
      <c r="ES585" s="615"/>
      <c r="ET585" s="615"/>
      <c r="EU585" s="615"/>
      <c r="EV585" s="615"/>
      <c r="EW585" s="615"/>
      <c r="EX585" s="615"/>
      <c r="EY585" s="615"/>
      <c r="EZ585" s="615"/>
      <c r="FA585" s="615"/>
      <c r="FB585" s="615"/>
      <c r="FC585" s="615"/>
      <c r="FD585" s="615"/>
      <c r="FE585" s="615"/>
      <c r="FF585" s="615"/>
      <c r="FG585" s="615"/>
      <c r="FH585" s="615"/>
      <c r="FI585" s="615"/>
      <c r="FJ585" s="615"/>
      <c r="FK585" s="615"/>
      <c r="FL585" s="615"/>
      <c r="FM585" s="615"/>
      <c r="FN585" s="615"/>
      <c r="FO585" s="615"/>
      <c r="FP585" s="615"/>
      <c r="FQ585" s="615"/>
      <c r="FR585" s="615"/>
      <c r="FS585" s="615"/>
      <c r="FT585" s="615"/>
      <c r="FU585" s="615"/>
    </row>
    <row r="586" spans="1:177" ht="15" thickBot="1" x14ac:dyDescent="0.25">
      <c r="A586" s="488" t="s">
        <v>388</v>
      </c>
      <c r="B586" s="489"/>
      <c r="C586" s="489"/>
      <c r="D586" s="489"/>
      <c r="E586" s="1146" t="s">
        <v>93</v>
      </c>
      <c r="F586" s="1146"/>
      <c r="G586" s="1147"/>
      <c r="H586" s="1148"/>
      <c r="I586" s="1149"/>
      <c r="J586" s="1150"/>
      <c r="K586" s="615"/>
      <c r="L586" s="615"/>
      <c r="M586" s="615"/>
      <c r="N586" s="615"/>
      <c r="O586" s="615"/>
      <c r="P586" s="615"/>
      <c r="Q586" s="615"/>
      <c r="R586" s="615"/>
      <c r="S586" s="615"/>
      <c r="T586" s="615"/>
      <c r="U586" s="615"/>
      <c r="V586" s="615"/>
      <c r="W586" s="615"/>
      <c r="X586" s="615"/>
      <c r="Y586" s="615"/>
      <c r="Z586" s="615"/>
      <c r="AA586" s="615"/>
      <c r="AB586" s="615"/>
      <c r="AC586" s="615"/>
      <c r="AD586" s="615"/>
      <c r="AE586" s="615"/>
      <c r="AF586" s="615"/>
      <c r="AG586" s="615"/>
      <c r="AH586" s="615"/>
      <c r="AI586" s="615"/>
      <c r="AJ586" s="615"/>
      <c r="AK586" s="615"/>
      <c r="AL586" s="615"/>
      <c r="AM586" s="615"/>
      <c r="AN586" s="615"/>
      <c r="AO586" s="615"/>
      <c r="AP586" s="615"/>
      <c r="AQ586" s="615"/>
      <c r="AR586" s="615"/>
      <c r="AS586" s="615"/>
      <c r="AT586" s="615"/>
      <c r="AU586" s="615"/>
      <c r="AV586" s="615"/>
      <c r="AW586" s="615"/>
      <c r="AX586" s="615"/>
      <c r="AY586" s="615"/>
      <c r="AZ586" s="615"/>
      <c r="BA586" s="615"/>
      <c r="BB586" s="615"/>
      <c r="BC586" s="615"/>
      <c r="BD586" s="615"/>
      <c r="BE586" s="615"/>
      <c r="BF586" s="615"/>
      <c r="BG586" s="615"/>
      <c r="BH586" s="615"/>
      <c r="BI586" s="615"/>
      <c r="BJ586" s="615"/>
      <c r="BK586" s="615"/>
      <c r="BL586" s="615"/>
      <c r="BM586" s="615"/>
      <c r="BN586" s="615"/>
      <c r="BO586" s="615"/>
      <c r="BP586" s="615"/>
      <c r="BQ586" s="615"/>
      <c r="BR586" s="615"/>
      <c r="BS586" s="615"/>
      <c r="BT586" s="615"/>
      <c r="BU586" s="615"/>
      <c r="BV586" s="615"/>
      <c r="BW586" s="615"/>
      <c r="BX586" s="615"/>
      <c r="BY586" s="615"/>
      <c r="BZ586" s="615"/>
      <c r="CA586" s="615"/>
      <c r="CB586" s="615"/>
      <c r="CC586" s="615"/>
      <c r="CD586" s="615"/>
      <c r="CE586" s="615"/>
      <c r="CF586" s="615"/>
      <c r="CG586" s="615"/>
      <c r="CH586" s="615"/>
      <c r="CI586" s="615"/>
      <c r="CJ586" s="615"/>
      <c r="CK586" s="615"/>
      <c r="CL586" s="615"/>
      <c r="CM586" s="615"/>
      <c r="CN586" s="615"/>
      <c r="CO586" s="615"/>
      <c r="CP586" s="615"/>
      <c r="CQ586" s="615"/>
      <c r="CR586" s="615"/>
      <c r="CS586" s="615"/>
      <c r="CT586" s="615"/>
      <c r="CU586" s="615"/>
      <c r="CV586" s="615"/>
      <c r="CW586" s="615"/>
      <c r="CX586" s="615"/>
      <c r="CY586" s="615"/>
      <c r="CZ586" s="615"/>
      <c r="DA586" s="615"/>
      <c r="DB586" s="615"/>
      <c r="DC586" s="615"/>
      <c r="DD586" s="615"/>
      <c r="DE586" s="615"/>
      <c r="DF586" s="615"/>
      <c r="DG586" s="615"/>
      <c r="DH586" s="615"/>
      <c r="DI586" s="615"/>
      <c r="DJ586" s="615"/>
      <c r="DK586" s="615"/>
      <c r="DL586" s="615"/>
      <c r="DM586" s="615"/>
      <c r="DN586" s="615"/>
      <c r="DO586" s="615"/>
      <c r="DP586" s="615"/>
      <c r="DQ586" s="615"/>
      <c r="DR586" s="615"/>
      <c r="DS586" s="615"/>
      <c r="DT586" s="615"/>
      <c r="DU586" s="615"/>
      <c r="DV586" s="615"/>
      <c r="DW586" s="615"/>
      <c r="DX586" s="615"/>
      <c r="DY586" s="615"/>
      <c r="DZ586" s="615"/>
      <c r="EA586" s="615"/>
      <c r="EB586" s="615"/>
      <c r="EC586" s="615"/>
      <c r="ED586" s="615"/>
      <c r="EE586" s="615"/>
      <c r="EF586" s="615"/>
      <c r="EG586" s="615"/>
      <c r="EH586" s="615"/>
      <c r="EI586" s="615"/>
      <c r="EJ586" s="615"/>
      <c r="EK586" s="615"/>
      <c r="EL586" s="615"/>
      <c r="EM586" s="615"/>
      <c r="EN586" s="615"/>
      <c r="EO586" s="615"/>
      <c r="EP586" s="615"/>
      <c r="EQ586" s="615"/>
      <c r="ER586" s="615"/>
      <c r="ES586" s="615"/>
      <c r="ET586" s="615"/>
      <c r="EU586" s="615"/>
      <c r="EV586" s="615"/>
      <c r="EW586" s="615"/>
      <c r="EX586" s="615"/>
      <c r="EY586" s="615"/>
      <c r="EZ586" s="615"/>
      <c r="FA586" s="615"/>
      <c r="FB586" s="615"/>
      <c r="FC586" s="615"/>
      <c r="FD586" s="615"/>
      <c r="FE586" s="615"/>
      <c r="FF586" s="615"/>
      <c r="FG586" s="615"/>
      <c r="FH586" s="615"/>
      <c r="FI586" s="615"/>
      <c r="FJ586" s="615"/>
      <c r="FK586" s="615"/>
      <c r="FL586" s="615"/>
      <c r="FM586" s="615"/>
      <c r="FN586" s="615"/>
      <c r="FO586" s="615"/>
      <c r="FP586" s="615"/>
      <c r="FQ586" s="615"/>
      <c r="FR586" s="615"/>
      <c r="FS586" s="615"/>
      <c r="FT586" s="615"/>
      <c r="FU586" s="615"/>
    </row>
    <row r="587" spans="1:177" ht="15" thickTop="1" x14ac:dyDescent="0.2">
      <c r="A587" s="346"/>
      <c r="B587" s="346"/>
      <c r="C587" s="346"/>
      <c r="D587" s="346"/>
      <c r="E587" s="346"/>
      <c r="F587" s="346"/>
      <c r="G587" s="346"/>
      <c r="H587" s="346"/>
      <c r="I587" s="346"/>
      <c r="J587" s="346"/>
      <c r="K587" s="615"/>
      <c r="L587" s="615"/>
      <c r="M587" s="615"/>
      <c r="N587" s="615"/>
      <c r="O587" s="615"/>
      <c r="P587" s="615"/>
      <c r="Q587" s="615"/>
      <c r="R587" s="615"/>
      <c r="S587" s="615"/>
      <c r="T587" s="615"/>
      <c r="U587" s="615"/>
      <c r="V587" s="615"/>
      <c r="W587" s="615"/>
      <c r="X587" s="615"/>
      <c r="Y587" s="615"/>
      <c r="Z587" s="615"/>
      <c r="AA587" s="615"/>
      <c r="AB587" s="615"/>
      <c r="AC587" s="615"/>
      <c r="AD587" s="615"/>
      <c r="AE587" s="615"/>
      <c r="AF587" s="615"/>
      <c r="AG587" s="615"/>
      <c r="AH587" s="615"/>
      <c r="AI587" s="615"/>
      <c r="AJ587" s="615"/>
      <c r="AK587" s="615"/>
      <c r="AL587" s="615"/>
      <c r="AM587" s="615"/>
      <c r="AN587" s="615"/>
      <c r="AO587" s="615"/>
      <c r="AP587" s="615"/>
      <c r="AQ587" s="615"/>
      <c r="AR587" s="615"/>
      <c r="AS587" s="615"/>
      <c r="AT587" s="615"/>
      <c r="AU587" s="615"/>
      <c r="AV587" s="615"/>
      <c r="AW587" s="615"/>
      <c r="AX587" s="615"/>
      <c r="AY587" s="615"/>
      <c r="AZ587" s="615"/>
      <c r="BA587" s="615"/>
      <c r="BB587" s="615"/>
      <c r="BC587" s="615"/>
      <c r="BD587" s="615"/>
      <c r="BE587" s="615"/>
      <c r="BF587" s="615"/>
      <c r="BG587" s="615"/>
      <c r="BH587" s="615"/>
      <c r="BI587" s="615"/>
      <c r="BJ587" s="615"/>
      <c r="BK587" s="615"/>
      <c r="BL587" s="615"/>
      <c r="BM587" s="615"/>
      <c r="BN587" s="615"/>
      <c r="BO587" s="615"/>
      <c r="BP587" s="615"/>
      <c r="BQ587" s="615"/>
      <c r="BR587" s="615"/>
      <c r="BS587" s="615"/>
      <c r="BT587" s="615"/>
      <c r="BU587" s="615"/>
      <c r="BV587" s="615"/>
      <c r="BW587" s="615"/>
      <c r="BX587" s="615"/>
      <c r="BY587" s="615"/>
      <c r="BZ587" s="615"/>
      <c r="CA587" s="615"/>
      <c r="CB587" s="615"/>
      <c r="CC587" s="615"/>
      <c r="CD587" s="615"/>
      <c r="CE587" s="615"/>
      <c r="CF587" s="615"/>
      <c r="CG587" s="615"/>
      <c r="CH587" s="615"/>
      <c r="CI587" s="615"/>
      <c r="CJ587" s="615"/>
      <c r="CK587" s="615"/>
      <c r="CL587" s="615"/>
      <c r="CM587" s="615"/>
      <c r="CN587" s="615"/>
      <c r="CO587" s="615"/>
      <c r="CP587" s="615"/>
      <c r="CQ587" s="615"/>
      <c r="CR587" s="615"/>
      <c r="CS587" s="615"/>
      <c r="CT587" s="615"/>
      <c r="CU587" s="615"/>
      <c r="CV587" s="615"/>
      <c r="CW587" s="615"/>
      <c r="CX587" s="615"/>
      <c r="CY587" s="615"/>
      <c r="CZ587" s="615"/>
      <c r="DA587" s="615"/>
      <c r="DB587" s="615"/>
      <c r="DC587" s="615"/>
      <c r="DD587" s="615"/>
      <c r="DE587" s="615"/>
      <c r="DF587" s="615"/>
      <c r="DG587" s="615"/>
      <c r="DH587" s="615"/>
      <c r="DI587" s="615"/>
      <c r="DJ587" s="615"/>
      <c r="DK587" s="615"/>
      <c r="DL587" s="615"/>
      <c r="DM587" s="615"/>
      <c r="DN587" s="615"/>
      <c r="DO587" s="615"/>
      <c r="DP587" s="615"/>
      <c r="DQ587" s="615"/>
      <c r="DR587" s="615"/>
      <c r="DS587" s="615"/>
      <c r="DT587" s="615"/>
      <c r="DU587" s="615"/>
      <c r="DV587" s="615"/>
      <c r="DW587" s="615"/>
      <c r="DX587" s="615"/>
      <c r="DY587" s="615"/>
      <c r="DZ587" s="615"/>
      <c r="EA587" s="615"/>
      <c r="EB587" s="615"/>
      <c r="EC587" s="615"/>
      <c r="ED587" s="615"/>
      <c r="EE587" s="615"/>
      <c r="EF587" s="615"/>
      <c r="EG587" s="615"/>
      <c r="EH587" s="615"/>
      <c r="EI587" s="615"/>
      <c r="EJ587" s="615"/>
      <c r="EK587" s="615"/>
      <c r="EL587" s="615"/>
      <c r="EM587" s="615"/>
      <c r="EN587" s="615"/>
      <c r="EO587" s="615"/>
      <c r="EP587" s="615"/>
      <c r="EQ587" s="615"/>
      <c r="ER587" s="615"/>
      <c r="ES587" s="615"/>
      <c r="ET587" s="615"/>
      <c r="EU587" s="615"/>
      <c r="EV587" s="615"/>
      <c r="EW587" s="615"/>
      <c r="EX587" s="615"/>
      <c r="EY587" s="615"/>
      <c r="EZ587" s="615"/>
      <c r="FA587" s="615"/>
      <c r="FB587" s="615"/>
      <c r="FC587" s="615"/>
      <c r="FD587" s="615"/>
      <c r="FE587" s="615"/>
      <c r="FF587" s="615"/>
      <c r="FG587" s="615"/>
      <c r="FH587" s="615"/>
      <c r="FI587" s="615"/>
      <c r="FJ587" s="615"/>
      <c r="FK587" s="615"/>
      <c r="FL587" s="615"/>
      <c r="FM587" s="615"/>
      <c r="FN587" s="615"/>
      <c r="FO587" s="615"/>
      <c r="FP587" s="615"/>
      <c r="FQ587" s="615"/>
      <c r="FR587" s="615"/>
      <c r="FS587" s="615"/>
      <c r="FT587" s="615"/>
      <c r="FU587" s="615"/>
    </row>
    <row r="588" spans="1:177" ht="15.75" customHeight="1" x14ac:dyDescent="0.2">
      <c r="A588" s="572" t="s">
        <v>798</v>
      </c>
      <c r="B588" s="572"/>
      <c r="C588" s="572"/>
      <c r="D588" s="572"/>
      <c r="E588" s="572"/>
      <c r="F588" s="572"/>
      <c r="G588" s="572"/>
      <c r="H588" s="572"/>
      <c r="I588" s="572"/>
      <c r="J588" s="572"/>
      <c r="K588" s="615"/>
      <c r="L588" s="615"/>
      <c r="M588" s="615"/>
      <c r="N588" s="615"/>
      <c r="O588" s="615"/>
      <c r="P588" s="615"/>
      <c r="Q588" s="615"/>
      <c r="R588" s="615"/>
      <c r="S588" s="615"/>
      <c r="T588" s="615"/>
      <c r="U588" s="615"/>
      <c r="V588" s="615"/>
      <c r="W588" s="615"/>
      <c r="X588" s="615"/>
      <c r="Y588" s="615"/>
      <c r="Z588" s="615"/>
      <c r="AA588" s="615"/>
      <c r="AB588" s="615"/>
      <c r="AC588" s="615"/>
      <c r="AD588" s="615"/>
      <c r="AE588" s="615"/>
      <c r="AF588" s="615"/>
      <c r="AG588" s="615"/>
      <c r="AH588" s="615"/>
      <c r="AI588" s="615"/>
      <c r="AJ588" s="615"/>
      <c r="AK588" s="615"/>
      <c r="AL588" s="615"/>
      <c r="AM588" s="615"/>
      <c r="AN588" s="615"/>
      <c r="AO588" s="615"/>
      <c r="AP588" s="615"/>
      <c r="AQ588" s="615"/>
      <c r="AR588" s="615"/>
      <c r="AS588" s="615"/>
      <c r="AT588" s="615"/>
      <c r="AU588" s="615"/>
      <c r="AV588" s="615"/>
      <c r="AW588" s="615"/>
      <c r="AX588" s="615"/>
      <c r="AY588" s="615"/>
      <c r="AZ588" s="615"/>
      <c r="BA588" s="615"/>
      <c r="BB588" s="615"/>
      <c r="BC588" s="615"/>
      <c r="BD588" s="615"/>
      <c r="BE588" s="615"/>
      <c r="BF588" s="615"/>
      <c r="BG588" s="615"/>
      <c r="BH588" s="615"/>
      <c r="BI588" s="615"/>
      <c r="BJ588" s="615"/>
      <c r="BK588" s="615"/>
      <c r="BL588" s="615"/>
      <c r="BM588" s="615"/>
      <c r="BN588" s="615"/>
      <c r="BO588" s="615"/>
      <c r="BP588" s="615"/>
      <c r="BQ588" s="615"/>
      <c r="BR588" s="615"/>
      <c r="BS588" s="615"/>
      <c r="BT588" s="615"/>
      <c r="BU588" s="615"/>
      <c r="BV588" s="615"/>
      <c r="BW588" s="615"/>
      <c r="BX588" s="615"/>
      <c r="BY588" s="615"/>
      <c r="BZ588" s="615"/>
      <c r="CA588" s="615"/>
      <c r="CB588" s="615"/>
      <c r="CC588" s="615"/>
      <c r="CD588" s="615"/>
      <c r="CE588" s="615"/>
      <c r="CF588" s="615"/>
      <c r="CG588" s="615"/>
      <c r="CH588" s="615"/>
      <c r="CI588" s="615"/>
      <c r="CJ588" s="615"/>
      <c r="CK588" s="615"/>
      <c r="CL588" s="615"/>
      <c r="CM588" s="615"/>
      <c r="CN588" s="615"/>
      <c r="CO588" s="615"/>
      <c r="CP588" s="615"/>
      <c r="CQ588" s="615"/>
      <c r="CR588" s="615"/>
      <c r="CS588" s="615"/>
      <c r="CT588" s="615"/>
      <c r="CU588" s="615"/>
      <c r="CV588" s="615"/>
      <c r="CW588" s="615"/>
      <c r="CX588" s="615"/>
      <c r="CY588" s="615"/>
      <c r="CZ588" s="615"/>
      <c r="DA588" s="615"/>
      <c r="DB588" s="615"/>
      <c r="DC588" s="615"/>
      <c r="DD588" s="615"/>
      <c r="DE588" s="615"/>
      <c r="DF588" s="615"/>
      <c r="DG588" s="615"/>
      <c r="DH588" s="615"/>
      <c r="DI588" s="615"/>
      <c r="DJ588" s="615"/>
      <c r="DK588" s="615"/>
      <c r="DL588" s="615"/>
      <c r="DM588" s="615"/>
      <c r="DN588" s="615"/>
      <c r="DO588" s="615"/>
      <c r="DP588" s="615"/>
      <c r="DQ588" s="615"/>
      <c r="DR588" s="615"/>
      <c r="DS588" s="615"/>
      <c r="DT588" s="615"/>
      <c r="DU588" s="615"/>
      <c r="DV588" s="615"/>
      <c r="DW588" s="615"/>
      <c r="DX588" s="615"/>
      <c r="DY588" s="615"/>
      <c r="DZ588" s="615"/>
      <c r="EA588" s="615"/>
      <c r="EB588" s="615"/>
      <c r="EC588" s="615"/>
      <c r="ED588" s="615"/>
      <c r="EE588" s="615"/>
      <c r="EF588" s="615"/>
      <c r="EG588" s="615"/>
      <c r="EH588" s="615"/>
      <c r="EI588" s="615"/>
      <c r="EJ588" s="615"/>
      <c r="EK588" s="615"/>
      <c r="EL588" s="615"/>
      <c r="EM588" s="615"/>
      <c r="EN588" s="615"/>
      <c r="EO588" s="615"/>
      <c r="EP588" s="615"/>
      <c r="EQ588" s="615"/>
      <c r="ER588" s="615"/>
      <c r="ES588" s="615"/>
      <c r="ET588" s="615"/>
      <c r="EU588" s="615"/>
      <c r="EV588" s="615"/>
      <c r="EW588" s="615"/>
      <c r="EX588" s="615"/>
      <c r="EY588" s="615"/>
      <c r="EZ588" s="615"/>
      <c r="FA588" s="615"/>
      <c r="FB588" s="615"/>
      <c r="FC588" s="615"/>
      <c r="FD588" s="615"/>
      <c r="FE588" s="615"/>
      <c r="FF588" s="615"/>
      <c r="FG588" s="615"/>
      <c r="FH588" s="615"/>
      <c r="FI588" s="615"/>
      <c r="FJ588" s="615"/>
      <c r="FK588" s="615"/>
      <c r="FL588" s="615"/>
      <c r="FM588" s="615"/>
      <c r="FN588" s="615"/>
      <c r="FO588" s="615"/>
      <c r="FP588" s="615"/>
      <c r="FQ588" s="615"/>
      <c r="FR588" s="615"/>
      <c r="FS588" s="615"/>
      <c r="FT588" s="615"/>
      <c r="FU588" s="615"/>
    </row>
    <row r="589" spans="1:177" ht="15.75" thickBot="1" x14ac:dyDescent="0.25">
      <c r="A589" s="926" t="s">
        <v>79</v>
      </c>
      <c r="B589" s="926"/>
      <c r="C589" s="306"/>
      <c r="D589" s="306"/>
      <c r="E589" s="306"/>
      <c r="F589" s="306"/>
      <c r="G589" s="306"/>
      <c r="H589" s="306"/>
      <c r="I589" s="306"/>
      <c r="J589" s="306"/>
      <c r="K589" s="615"/>
      <c r="L589" s="615"/>
      <c r="M589" s="615"/>
      <c r="N589" s="615"/>
      <c r="O589" s="615"/>
      <c r="P589" s="615"/>
      <c r="Q589" s="615"/>
      <c r="R589" s="615"/>
      <c r="S589" s="615"/>
      <c r="T589" s="615"/>
      <c r="U589" s="615"/>
      <c r="V589" s="615"/>
      <c r="W589" s="615"/>
      <c r="X589" s="615"/>
      <c r="Y589" s="615"/>
      <c r="Z589" s="615"/>
      <c r="AA589" s="615"/>
      <c r="AB589" s="615"/>
      <c r="AC589" s="615"/>
      <c r="AD589" s="615"/>
      <c r="AE589" s="615"/>
      <c r="AF589" s="615"/>
      <c r="AG589" s="615"/>
      <c r="AH589" s="615"/>
      <c r="AI589" s="615"/>
      <c r="AJ589" s="615"/>
      <c r="AK589" s="615"/>
      <c r="AL589" s="615"/>
      <c r="AM589" s="615"/>
      <c r="AN589" s="615"/>
      <c r="AO589" s="615"/>
      <c r="AP589" s="615"/>
      <c r="AQ589" s="615"/>
      <c r="AR589" s="615"/>
      <c r="AS589" s="615"/>
      <c r="AT589" s="615"/>
      <c r="AU589" s="615"/>
      <c r="AV589" s="615"/>
      <c r="AW589" s="615"/>
      <c r="AX589" s="615"/>
      <c r="AY589" s="615"/>
      <c r="AZ589" s="615"/>
      <c r="BA589" s="615"/>
      <c r="BB589" s="615"/>
      <c r="BC589" s="615"/>
      <c r="BD589" s="615"/>
      <c r="BE589" s="615"/>
      <c r="BF589" s="615"/>
      <c r="BG589" s="615"/>
      <c r="BH589" s="615"/>
      <c r="BI589" s="615"/>
      <c r="BJ589" s="615"/>
      <c r="BK589" s="615"/>
      <c r="BL589" s="615"/>
      <c r="BM589" s="615"/>
      <c r="BN589" s="615"/>
      <c r="BO589" s="615"/>
      <c r="BP589" s="615"/>
      <c r="BQ589" s="615"/>
      <c r="BR589" s="615"/>
      <c r="BS589" s="615"/>
      <c r="BT589" s="615"/>
      <c r="BU589" s="615"/>
      <c r="BV589" s="615"/>
      <c r="BW589" s="615"/>
      <c r="BX589" s="615"/>
      <c r="BY589" s="615"/>
      <c r="BZ589" s="615"/>
      <c r="CA589" s="615"/>
      <c r="CB589" s="615"/>
      <c r="CC589" s="615"/>
      <c r="CD589" s="615"/>
      <c r="CE589" s="615"/>
      <c r="CF589" s="615"/>
      <c r="CG589" s="615"/>
      <c r="CH589" s="615"/>
      <c r="CI589" s="615"/>
      <c r="CJ589" s="615"/>
      <c r="CK589" s="615"/>
      <c r="CL589" s="615"/>
      <c r="CM589" s="615"/>
      <c r="CN589" s="615"/>
      <c r="CO589" s="615"/>
      <c r="CP589" s="615"/>
      <c r="CQ589" s="615"/>
      <c r="CR589" s="615"/>
      <c r="CS589" s="615"/>
      <c r="CT589" s="615"/>
      <c r="CU589" s="615"/>
      <c r="CV589" s="615"/>
      <c r="CW589" s="615"/>
      <c r="CX589" s="615"/>
      <c r="CY589" s="615"/>
      <c r="CZ589" s="615"/>
      <c r="DA589" s="615"/>
      <c r="DB589" s="615"/>
      <c r="DC589" s="615"/>
      <c r="DD589" s="615"/>
      <c r="DE589" s="615"/>
      <c r="DF589" s="615"/>
      <c r="DG589" s="615"/>
      <c r="DH589" s="615"/>
      <c r="DI589" s="615"/>
      <c r="DJ589" s="615"/>
      <c r="DK589" s="615"/>
      <c r="DL589" s="615"/>
      <c r="DM589" s="615"/>
      <c r="DN589" s="615"/>
      <c r="DO589" s="615"/>
      <c r="DP589" s="615"/>
      <c r="DQ589" s="615"/>
      <c r="DR589" s="615"/>
      <c r="DS589" s="615"/>
      <c r="DT589" s="615"/>
      <c r="DU589" s="615"/>
      <c r="DV589" s="615"/>
      <c r="DW589" s="615"/>
      <c r="DX589" s="615"/>
      <c r="DY589" s="615"/>
      <c r="DZ589" s="615"/>
      <c r="EA589" s="615"/>
      <c r="EB589" s="615"/>
      <c r="EC589" s="615"/>
      <c r="ED589" s="615"/>
      <c r="EE589" s="615"/>
      <c r="EF589" s="615"/>
      <c r="EG589" s="615"/>
      <c r="EH589" s="615"/>
      <c r="EI589" s="615"/>
      <c r="EJ589" s="615"/>
      <c r="EK589" s="615"/>
      <c r="EL589" s="615"/>
      <c r="EM589" s="615"/>
      <c r="EN589" s="615"/>
      <c r="EO589" s="615"/>
      <c r="EP589" s="615"/>
      <c r="EQ589" s="615"/>
      <c r="ER589" s="615"/>
      <c r="ES589" s="615"/>
      <c r="ET589" s="615"/>
      <c r="EU589" s="615"/>
      <c r="EV589" s="615"/>
      <c r="EW589" s="615"/>
      <c r="EX589" s="615"/>
      <c r="EY589" s="615"/>
      <c r="EZ589" s="615"/>
      <c r="FA589" s="615"/>
      <c r="FB589" s="615"/>
      <c r="FC589" s="615"/>
      <c r="FD589" s="615"/>
      <c r="FE589" s="615"/>
      <c r="FF589" s="615"/>
      <c r="FG589" s="615"/>
      <c r="FH589" s="615"/>
      <c r="FI589" s="615"/>
      <c r="FJ589" s="615"/>
      <c r="FK589" s="615"/>
      <c r="FL589" s="615"/>
      <c r="FM589" s="615"/>
      <c r="FN589" s="615"/>
      <c r="FO589" s="615"/>
      <c r="FP589" s="615"/>
      <c r="FQ589" s="615"/>
      <c r="FR589" s="615"/>
      <c r="FS589" s="615"/>
      <c r="FT589" s="615"/>
      <c r="FU589" s="615"/>
    </row>
    <row r="590" spans="1:177" ht="16.5" thickTop="1" thickBot="1" x14ac:dyDescent="0.25">
      <c r="A590" s="754" t="s">
        <v>126</v>
      </c>
      <c r="B590" s="755"/>
      <c r="C590" s="755"/>
      <c r="D590" s="755"/>
      <c r="E590" s="1132" t="s">
        <v>6</v>
      </c>
      <c r="F590" s="1132"/>
      <c r="G590" s="1132"/>
      <c r="H590" s="1132"/>
      <c r="I590" s="1132"/>
      <c r="J590" s="1133"/>
      <c r="K590" s="615"/>
      <c r="L590" s="615"/>
      <c r="M590" s="615"/>
      <c r="N590" s="615"/>
      <c r="O590" s="615"/>
      <c r="P590" s="615"/>
      <c r="Q590" s="615"/>
      <c r="R590" s="615"/>
      <c r="S590" s="615"/>
      <c r="T590" s="615"/>
      <c r="U590" s="615"/>
      <c r="V590" s="615"/>
      <c r="W590" s="615"/>
      <c r="X590" s="615"/>
      <c r="Y590" s="615"/>
      <c r="Z590" s="615"/>
      <c r="AA590" s="615"/>
      <c r="AB590" s="615"/>
      <c r="AC590" s="615"/>
      <c r="AD590" s="615"/>
      <c r="AE590" s="615"/>
      <c r="AF590" s="615"/>
      <c r="AG590" s="615"/>
      <c r="AH590" s="615"/>
      <c r="AI590" s="615"/>
      <c r="AJ590" s="615"/>
      <c r="AK590" s="615"/>
      <c r="AL590" s="615"/>
      <c r="AM590" s="615"/>
      <c r="AN590" s="615"/>
      <c r="AO590" s="615"/>
      <c r="AP590" s="615"/>
      <c r="AQ590" s="615"/>
      <c r="AR590" s="615"/>
      <c r="AS590" s="615"/>
      <c r="AT590" s="615"/>
      <c r="AU590" s="615"/>
      <c r="AV590" s="615"/>
      <c r="AW590" s="615"/>
      <c r="AX590" s="615"/>
      <c r="AY590" s="615"/>
      <c r="AZ590" s="615"/>
      <c r="BA590" s="615"/>
      <c r="BB590" s="615"/>
      <c r="BC590" s="615"/>
      <c r="BD590" s="615"/>
      <c r="BE590" s="615"/>
      <c r="BF590" s="615"/>
      <c r="BG590" s="615"/>
      <c r="BH590" s="615"/>
      <c r="BI590" s="615"/>
      <c r="BJ590" s="615"/>
      <c r="BK590" s="615"/>
      <c r="BL590" s="615"/>
      <c r="BM590" s="615"/>
      <c r="BN590" s="615"/>
      <c r="BO590" s="615"/>
      <c r="BP590" s="615"/>
      <c r="BQ590" s="615"/>
      <c r="BR590" s="615"/>
      <c r="BS590" s="615"/>
      <c r="BT590" s="615"/>
      <c r="BU590" s="615"/>
      <c r="BV590" s="615"/>
      <c r="BW590" s="615"/>
      <c r="BX590" s="615"/>
      <c r="BY590" s="615"/>
      <c r="BZ590" s="615"/>
      <c r="CA590" s="615"/>
      <c r="CB590" s="615"/>
      <c r="CC590" s="615"/>
      <c r="CD590" s="615"/>
      <c r="CE590" s="615"/>
      <c r="CF590" s="615"/>
      <c r="CG590" s="615"/>
      <c r="CH590" s="615"/>
      <c r="CI590" s="615"/>
      <c r="CJ590" s="615"/>
      <c r="CK590" s="615"/>
      <c r="CL590" s="615"/>
      <c r="CM590" s="615"/>
      <c r="CN590" s="615"/>
      <c r="CO590" s="615"/>
      <c r="CP590" s="615"/>
      <c r="CQ590" s="615"/>
      <c r="CR590" s="615"/>
      <c r="CS590" s="615"/>
      <c r="CT590" s="615"/>
      <c r="CU590" s="615"/>
      <c r="CV590" s="615"/>
      <c r="CW590" s="615"/>
      <c r="CX590" s="615"/>
      <c r="CY590" s="615"/>
      <c r="CZ590" s="615"/>
      <c r="DA590" s="615"/>
      <c r="DB590" s="615"/>
      <c r="DC590" s="615"/>
      <c r="DD590" s="615"/>
      <c r="DE590" s="615"/>
      <c r="DF590" s="615"/>
      <c r="DG590" s="615"/>
      <c r="DH590" s="615"/>
      <c r="DI590" s="615"/>
      <c r="DJ590" s="615"/>
      <c r="DK590" s="615"/>
      <c r="DL590" s="615"/>
      <c r="DM590" s="615"/>
      <c r="DN590" s="615"/>
      <c r="DO590" s="615"/>
      <c r="DP590" s="615"/>
      <c r="DQ590" s="615"/>
      <c r="DR590" s="615"/>
      <c r="DS590" s="615"/>
      <c r="DT590" s="615"/>
      <c r="DU590" s="615"/>
      <c r="DV590" s="615"/>
      <c r="DW590" s="615"/>
      <c r="DX590" s="615"/>
      <c r="DY590" s="615"/>
      <c r="DZ590" s="615"/>
      <c r="EA590" s="615"/>
      <c r="EB590" s="615"/>
      <c r="EC590" s="615"/>
      <c r="ED590" s="615"/>
      <c r="EE590" s="615"/>
      <c r="EF590" s="615"/>
      <c r="EG590" s="615"/>
      <c r="EH590" s="615"/>
      <c r="EI590" s="615"/>
      <c r="EJ590" s="615"/>
      <c r="EK590" s="615"/>
      <c r="EL590" s="615"/>
      <c r="EM590" s="615"/>
      <c r="EN590" s="615"/>
      <c r="EO590" s="615"/>
      <c r="EP590" s="615"/>
      <c r="EQ590" s="615"/>
      <c r="ER590" s="615"/>
      <c r="ES590" s="615"/>
      <c r="ET590" s="615"/>
      <c r="EU590" s="615"/>
      <c r="EV590" s="615"/>
      <c r="EW590" s="615"/>
      <c r="EX590" s="615"/>
      <c r="EY590" s="615"/>
      <c r="EZ590" s="615"/>
      <c r="FA590" s="615"/>
      <c r="FB590" s="615"/>
      <c r="FC590" s="615"/>
      <c r="FD590" s="615"/>
      <c r="FE590" s="615"/>
      <c r="FF590" s="615"/>
      <c r="FG590" s="615"/>
      <c r="FH590" s="615"/>
      <c r="FI590" s="615"/>
      <c r="FJ590" s="615"/>
      <c r="FK590" s="615"/>
      <c r="FL590" s="615"/>
      <c r="FM590" s="615"/>
      <c r="FN590" s="615"/>
      <c r="FO590" s="615"/>
      <c r="FP590" s="615"/>
      <c r="FQ590" s="615"/>
      <c r="FR590" s="615"/>
      <c r="FS590" s="615"/>
      <c r="FT590" s="615"/>
      <c r="FU590" s="615"/>
    </row>
    <row r="591" spans="1:177" ht="15" thickBot="1" x14ac:dyDescent="0.25">
      <c r="A591" s="756"/>
      <c r="B591" s="757"/>
      <c r="C591" s="757"/>
      <c r="D591" s="757"/>
      <c r="E591" s="1134" t="s">
        <v>127</v>
      </c>
      <c r="F591" s="1134"/>
      <c r="G591" s="1135"/>
      <c r="H591" s="1137" t="s">
        <v>129</v>
      </c>
      <c r="I591" s="1138"/>
      <c r="J591" s="1139"/>
      <c r="K591" s="615"/>
      <c r="L591" s="615"/>
      <c r="M591" s="615"/>
      <c r="N591" s="615"/>
      <c r="O591" s="615"/>
      <c r="P591" s="615"/>
      <c r="Q591" s="615"/>
      <c r="R591" s="615"/>
      <c r="S591" s="615"/>
      <c r="T591" s="615"/>
      <c r="U591" s="615"/>
      <c r="V591" s="615"/>
      <c r="W591" s="615"/>
      <c r="X591" s="615"/>
      <c r="Y591" s="615"/>
      <c r="Z591" s="615"/>
      <c r="AA591" s="615"/>
      <c r="AB591" s="615"/>
      <c r="AC591" s="615"/>
      <c r="AD591" s="615"/>
      <c r="AE591" s="615"/>
      <c r="AF591" s="615"/>
      <c r="AG591" s="615"/>
      <c r="AH591" s="615"/>
      <c r="AI591" s="615"/>
      <c r="AJ591" s="615"/>
      <c r="AK591" s="615"/>
      <c r="AL591" s="615"/>
      <c r="AM591" s="615"/>
      <c r="AN591" s="615"/>
      <c r="AO591" s="615"/>
      <c r="AP591" s="615"/>
      <c r="AQ591" s="615"/>
      <c r="AR591" s="615"/>
      <c r="AS591" s="615"/>
      <c r="AT591" s="615"/>
      <c r="AU591" s="615"/>
      <c r="AV591" s="615"/>
      <c r="AW591" s="615"/>
      <c r="AX591" s="615"/>
      <c r="AY591" s="615"/>
      <c r="AZ591" s="615"/>
      <c r="BA591" s="615"/>
      <c r="BB591" s="615"/>
      <c r="BC591" s="615"/>
      <c r="BD591" s="615"/>
      <c r="BE591" s="615"/>
      <c r="BF591" s="615"/>
      <c r="BG591" s="615"/>
      <c r="BH591" s="615"/>
      <c r="BI591" s="615"/>
      <c r="BJ591" s="615"/>
      <c r="BK591" s="615"/>
      <c r="BL591" s="615"/>
      <c r="BM591" s="615"/>
      <c r="BN591" s="615"/>
      <c r="BO591" s="615"/>
      <c r="BP591" s="615"/>
      <c r="BQ591" s="615"/>
      <c r="BR591" s="615"/>
      <c r="BS591" s="615"/>
      <c r="BT591" s="615"/>
      <c r="BU591" s="615"/>
      <c r="BV591" s="615"/>
      <c r="BW591" s="615"/>
      <c r="BX591" s="615"/>
      <c r="BY591" s="615"/>
      <c r="BZ591" s="615"/>
      <c r="CA591" s="615"/>
      <c r="CB591" s="615"/>
      <c r="CC591" s="615"/>
      <c r="CD591" s="615"/>
      <c r="CE591" s="615"/>
      <c r="CF591" s="615"/>
      <c r="CG591" s="615"/>
      <c r="CH591" s="615"/>
      <c r="CI591" s="615"/>
      <c r="CJ591" s="615"/>
      <c r="CK591" s="615"/>
      <c r="CL591" s="615"/>
      <c r="CM591" s="615"/>
      <c r="CN591" s="615"/>
      <c r="CO591" s="615"/>
      <c r="CP591" s="615"/>
      <c r="CQ591" s="615"/>
      <c r="CR591" s="615"/>
      <c r="CS591" s="615"/>
      <c r="CT591" s="615"/>
      <c r="CU591" s="615"/>
      <c r="CV591" s="615"/>
      <c r="CW591" s="615"/>
      <c r="CX591" s="615"/>
      <c r="CY591" s="615"/>
      <c r="CZ591" s="615"/>
      <c r="DA591" s="615"/>
      <c r="DB591" s="615"/>
      <c r="DC591" s="615"/>
      <c r="DD591" s="615"/>
      <c r="DE591" s="615"/>
      <c r="DF591" s="615"/>
      <c r="DG591" s="615"/>
      <c r="DH591" s="615"/>
      <c r="DI591" s="615"/>
      <c r="DJ591" s="615"/>
      <c r="DK591" s="615"/>
      <c r="DL591" s="615"/>
      <c r="DM591" s="615"/>
      <c r="DN591" s="615"/>
      <c r="DO591" s="615"/>
      <c r="DP591" s="615"/>
      <c r="DQ591" s="615"/>
      <c r="DR591" s="615"/>
      <c r="DS591" s="615"/>
      <c r="DT591" s="615"/>
      <c r="DU591" s="615"/>
      <c r="DV591" s="615"/>
      <c r="DW591" s="615"/>
      <c r="DX591" s="615"/>
      <c r="DY591" s="615"/>
      <c r="DZ591" s="615"/>
      <c r="EA591" s="615"/>
      <c r="EB591" s="615"/>
      <c r="EC591" s="615"/>
      <c r="ED591" s="615"/>
      <c r="EE591" s="615"/>
      <c r="EF591" s="615"/>
      <c r="EG591" s="615"/>
      <c r="EH591" s="615"/>
      <c r="EI591" s="615"/>
      <c r="EJ591" s="615"/>
      <c r="EK591" s="615"/>
      <c r="EL591" s="615"/>
      <c r="EM591" s="615"/>
      <c r="EN591" s="615"/>
      <c r="EO591" s="615"/>
      <c r="EP591" s="615"/>
      <c r="EQ591" s="615"/>
      <c r="ER591" s="615"/>
      <c r="ES591" s="615"/>
      <c r="ET591" s="615"/>
      <c r="EU591" s="615"/>
      <c r="EV591" s="615"/>
      <c r="EW591" s="615"/>
      <c r="EX591" s="615"/>
      <c r="EY591" s="615"/>
      <c r="EZ591" s="615"/>
      <c r="FA591" s="615"/>
      <c r="FB591" s="615"/>
      <c r="FC591" s="615"/>
      <c r="FD591" s="615"/>
      <c r="FE591" s="615"/>
      <c r="FF591" s="615"/>
      <c r="FG591" s="615"/>
      <c r="FH591" s="615"/>
      <c r="FI591" s="615"/>
      <c r="FJ591" s="615"/>
      <c r="FK591" s="615"/>
      <c r="FL591" s="615"/>
      <c r="FM591" s="615"/>
      <c r="FN591" s="615"/>
      <c r="FO591" s="615"/>
      <c r="FP591" s="615"/>
      <c r="FQ591" s="615"/>
      <c r="FR591" s="615"/>
      <c r="FS591" s="615"/>
      <c r="FT591" s="615"/>
      <c r="FU591" s="615"/>
    </row>
    <row r="592" spans="1:177" ht="15" thickBot="1" x14ac:dyDescent="0.25">
      <c r="A592" s="1028"/>
      <c r="B592" s="901"/>
      <c r="C592" s="901"/>
      <c r="D592" s="901"/>
      <c r="E592" s="901"/>
      <c r="F592" s="901"/>
      <c r="G592" s="1136"/>
      <c r="H592" s="1140"/>
      <c r="I592" s="901"/>
      <c r="J592" s="1141"/>
      <c r="K592" s="615"/>
      <c r="L592" s="615"/>
      <c r="M592" s="615"/>
      <c r="N592" s="615"/>
      <c r="O592" s="615"/>
      <c r="P592" s="615"/>
      <c r="Q592" s="615"/>
      <c r="R592" s="615"/>
      <c r="S592" s="615"/>
      <c r="T592" s="615"/>
      <c r="U592" s="615"/>
      <c r="V592" s="615"/>
      <c r="W592" s="615"/>
      <c r="X592" s="615"/>
      <c r="Y592" s="615"/>
      <c r="Z592" s="615"/>
      <c r="AA592" s="615"/>
      <c r="AB592" s="615"/>
      <c r="AC592" s="615"/>
      <c r="AD592" s="615"/>
      <c r="AE592" s="615"/>
      <c r="AF592" s="615"/>
      <c r="AG592" s="615"/>
      <c r="AH592" s="615"/>
      <c r="AI592" s="615"/>
      <c r="AJ592" s="615"/>
      <c r="AK592" s="615"/>
      <c r="AL592" s="615"/>
      <c r="AM592" s="615"/>
      <c r="AN592" s="615"/>
      <c r="AO592" s="615"/>
      <c r="AP592" s="615"/>
      <c r="AQ592" s="615"/>
      <c r="AR592" s="615"/>
      <c r="AS592" s="615"/>
      <c r="AT592" s="615"/>
      <c r="AU592" s="615"/>
      <c r="AV592" s="615"/>
      <c r="AW592" s="615"/>
      <c r="AX592" s="615"/>
      <c r="AY592" s="615"/>
      <c r="AZ592" s="615"/>
      <c r="BA592" s="615"/>
      <c r="BB592" s="615"/>
      <c r="BC592" s="615"/>
      <c r="BD592" s="615"/>
      <c r="BE592" s="615"/>
      <c r="BF592" s="615"/>
      <c r="BG592" s="615"/>
      <c r="BH592" s="615"/>
      <c r="BI592" s="615"/>
      <c r="BJ592" s="615"/>
      <c r="BK592" s="615"/>
      <c r="BL592" s="615"/>
      <c r="BM592" s="615"/>
      <c r="BN592" s="615"/>
      <c r="BO592" s="615"/>
      <c r="BP592" s="615"/>
      <c r="BQ592" s="615"/>
      <c r="BR592" s="615"/>
      <c r="BS592" s="615"/>
      <c r="BT592" s="615"/>
      <c r="BU592" s="615"/>
      <c r="BV592" s="615"/>
      <c r="BW592" s="615"/>
      <c r="BX592" s="615"/>
      <c r="BY592" s="615"/>
      <c r="BZ592" s="615"/>
      <c r="CA592" s="615"/>
      <c r="CB592" s="615"/>
      <c r="CC592" s="615"/>
      <c r="CD592" s="615"/>
      <c r="CE592" s="615"/>
      <c r="CF592" s="615"/>
      <c r="CG592" s="615"/>
      <c r="CH592" s="615"/>
      <c r="CI592" s="615"/>
      <c r="CJ592" s="615"/>
      <c r="CK592" s="615"/>
      <c r="CL592" s="615"/>
      <c r="CM592" s="615"/>
      <c r="CN592" s="615"/>
      <c r="CO592" s="615"/>
      <c r="CP592" s="615"/>
      <c r="CQ592" s="615"/>
      <c r="CR592" s="615"/>
      <c r="CS592" s="615"/>
      <c r="CT592" s="615"/>
      <c r="CU592" s="615"/>
      <c r="CV592" s="615"/>
      <c r="CW592" s="615"/>
      <c r="CX592" s="615"/>
      <c r="CY592" s="615"/>
      <c r="CZ592" s="615"/>
      <c r="DA592" s="615"/>
      <c r="DB592" s="615"/>
      <c r="DC592" s="615"/>
      <c r="DD592" s="615"/>
      <c r="DE592" s="615"/>
      <c r="DF592" s="615"/>
      <c r="DG592" s="615"/>
      <c r="DH592" s="615"/>
      <c r="DI592" s="615"/>
      <c r="DJ592" s="615"/>
      <c r="DK592" s="615"/>
      <c r="DL592" s="615"/>
      <c r="DM592" s="615"/>
      <c r="DN592" s="615"/>
      <c r="DO592" s="615"/>
      <c r="DP592" s="615"/>
      <c r="DQ592" s="615"/>
      <c r="DR592" s="615"/>
      <c r="DS592" s="615"/>
      <c r="DT592" s="615"/>
      <c r="DU592" s="615"/>
      <c r="DV592" s="615"/>
      <c r="DW592" s="615"/>
      <c r="DX592" s="615"/>
      <c r="DY592" s="615"/>
      <c r="DZ592" s="615"/>
      <c r="EA592" s="615"/>
      <c r="EB592" s="615"/>
      <c r="EC592" s="615"/>
      <c r="ED592" s="615"/>
      <c r="EE592" s="615"/>
      <c r="EF592" s="615"/>
      <c r="EG592" s="615"/>
      <c r="EH592" s="615"/>
      <c r="EI592" s="615"/>
      <c r="EJ592" s="615"/>
      <c r="EK592" s="615"/>
      <c r="EL592" s="615"/>
      <c r="EM592" s="615"/>
      <c r="EN592" s="615"/>
      <c r="EO592" s="615"/>
      <c r="EP592" s="615"/>
      <c r="EQ592" s="615"/>
      <c r="ER592" s="615"/>
      <c r="ES592" s="615"/>
      <c r="ET592" s="615"/>
      <c r="EU592" s="615"/>
      <c r="EV592" s="615"/>
      <c r="EW592" s="615"/>
      <c r="EX592" s="615"/>
      <c r="EY592" s="615"/>
      <c r="EZ592" s="615"/>
      <c r="FA592" s="615"/>
      <c r="FB592" s="615"/>
      <c r="FC592" s="615"/>
      <c r="FD592" s="615"/>
      <c r="FE592" s="615"/>
      <c r="FF592" s="615"/>
      <c r="FG592" s="615"/>
      <c r="FH592" s="615"/>
      <c r="FI592" s="615"/>
      <c r="FJ592" s="615"/>
      <c r="FK592" s="615"/>
      <c r="FL592" s="615"/>
      <c r="FM592" s="615"/>
      <c r="FN592" s="615"/>
      <c r="FO592" s="615"/>
      <c r="FP592" s="615"/>
      <c r="FQ592" s="615"/>
      <c r="FR592" s="615"/>
      <c r="FS592" s="615"/>
      <c r="FT592" s="615"/>
      <c r="FU592" s="615"/>
    </row>
    <row r="593" spans="1:177" ht="15" thickTop="1" x14ac:dyDescent="0.2">
      <c r="A593" s="936" t="s">
        <v>128</v>
      </c>
      <c r="B593" s="937"/>
      <c r="C593" s="937"/>
      <c r="D593" s="937"/>
      <c r="E593" s="1142"/>
      <c r="F593" s="1142"/>
      <c r="G593" s="1143"/>
      <c r="H593" s="1144"/>
      <c r="I593" s="1142"/>
      <c r="J593" s="1145"/>
      <c r="K593" s="615"/>
      <c r="L593" s="615"/>
      <c r="M593" s="615"/>
      <c r="N593" s="615"/>
      <c r="O593" s="615"/>
      <c r="P593" s="615"/>
      <c r="Q593" s="615"/>
      <c r="R593" s="615"/>
      <c r="S593" s="615"/>
      <c r="T593" s="615"/>
      <c r="U593" s="615"/>
      <c r="V593" s="615"/>
      <c r="W593" s="615"/>
      <c r="X593" s="615"/>
      <c r="Y593" s="615"/>
      <c r="Z593" s="615"/>
      <c r="AA593" s="615"/>
      <c r="AB593" s="615"/>
      <c r="AC593" s="615"/>
      <c r="AD593" s="615"/>
      <c r="AE593" s="615"/>
      <c r="AF593" s="615"/>
      <c r="AG593" s="615"/>
      <c r="AH593" s="615"/>
      <c r="AI593" s="615"/>
      <c r="AJ593" s="615"/>
      <c r="AK593" s="615"/>
      <c r="AL593" s="615"/>
      <c r="AM593" s="615"/>
      <c r="AN593" s="615"/>
      <c r="AO593" s="615"/>
      <c r="AP593" s="615"/>
      <c r="AQ593" s="615"/>
      <c r="AR593" s="615"/>
      <c r="AS593" s="615"/>
      <c r="AT593" s="615"/>
      <c r="AU593" s="615"/>
      <c r="AV593" s="615"/>
      <c r="AW593" s="615"/>
      <c r="AX593" s="615"/>
      <c r="AY593" s="615"/>
      <c r="AZ593" s="615"/>
      <c r="BA593" s="615"/>
      <c r="BB593" s="615"/>
      <c r="BC593" s="615"/>
      <c r="BD593" s="615"/>
      <c r="BE593" s="615"/>
      <c r="BF593" s="615"/>
      <c r="BG593" s="615"/>
      <c r="BH593" s="615"/>
      <c r="BI593" s="615"/>
      <c r="BJ593" s="615"/>
      <c r="BK593" s="615"/>
      <c r="BL593" s="615"/>
      <c r="BM593" s="615"/>
      <c r="BN593" s="615"/>
      <c r="BO593" s="615"/>
      <c r="BP593" s="615"/>
      <c r="BQ593" s="615"/>
      <c r="BR593" s="615"/>
      <c r="BS593" s="615"/>
      <c r="BT593" s="615"/>
      <c r="BU593" s="615"/>
      <c r="BV593" s="615"/>
      <c r="BW593" s="615"/>
      <c r="BX593" s="615"/>
      <c r="BY593" s="615"/>
      <c r="BZ593" s="615"/>
      <c r="CA593" s="615"/>
      <c r="CB593" s="615"/>
      <c r="CC593" s="615"/>
      <c r="CD593" s="615"/>
      <c r="CE593" s="615"/>
      <c r="CF593" s="615"/>
      <c r="CG593" s="615"/>
      <c r="CH593" s="615"/>
      <c r="CI593" s="615"/>
      <c r="CJ593" s="615"/>
      <c r="CK593" s="615"/>
      <c r="CL593" s="615"/>
      <c r="CM593" s="615"/>
      <c r="CN593" s="615"/>
      <c r="CO593" s="615"/>
      <c r="CP593" s="615"/>
      <c r="CQ593" s="615"/>
      <c r="CR593" s="615"/>
      <c r="CS593" s="615"/>
      <c r="CT593" s="615"/>
      <c r="CU593" s="615"/>
      <c r="CV593" s="615"/>
      <c r="CW593" s="615"/>
      <c r="CX593" s="615"/>
      <c r="CY593" s="615"/>
      <c r="CZ593" s="615"/>
      <c r="DA593" s="615"/>
      <c r="DB593" s="615"/>
      <c r="DC593" s="615"/>
      <c r="DD593" s="615"/>
      <c r="DE593" s="615"/>
      <c r="DF593" s="615"/>
      <c r="DG593" s="615"/>
      <c r="DH593" s="615"/>
      <c r="DI593" s="615"/>
      <c r="DJ593" s="615"/>
      <c r="DK593" s="615"/>
      <c r="DL593" s="615"/>
      <c r="DM593" s="615"/>
      <c r="DN593" s="615"/>
      <c r="DO593" s="615"/>
      <c r="DP593" s="615"/>
      <c r="DQ593" s="615"/>
      <c r="DR593" s="615"/>
      <c r="DS593" s="615"/>
      <c r="DT593" s="615"/>
      <c r="DU593" s="615"/>
      <c r="DV593" s="615"/>
      <c r="DW593" s="615"/>
      <c r="DX593" s="615"/>
      <c r="DY593" s="615"/>
      <c r="DZ593" s="615"/>
      <c r="EA593" s="615"/>
      <c r="EB593" s="615"/>
      <c r="EC593" s="615"/>
      <c r="ED593" s="615"/>
      <c r="EE593" s="615"/>
      <c r="EF593" s="615"/>
      <c r="EG593" s="615"/>
      <c r="EH593" s="615"/>
      <c r="EI593" s="615"/>
      <c r="EJ593" s="615"/>
      <c r="EK593" s="615"/>
      <c r="EL593" s="615"/>
      <c r="EM593" s="615"/>
      <c r="EN593" s="615"/>
      <c r="EO593" s="615"/>
      <c r="EP593" s="615"/>
      <c r="EQ593" s="615"/>
      <c r="ER593" s="615"/>
      <c r="ES593" s="615"/>
      <c r="ET593" s="615"/>
      <c r="EU593" s="615"/>
      <c r="EV593" s="615"/>
      <c r="EW593" s="615"/>
      <c r="EX593" s="615"/>
      <c r="EY593" s="615"/>
      <c r="EZ593" s="615"/>
      <c r="FA593" s="615"/>
      <c r="FB593" s="615"/>
      <c r="FC593" s="615"/>
      <c r="FD593" s="615"/>
      <c r="FE593" s="615"/>
      <c r="FF593" s="615"/>
      <c r="FG593" s="615"/>
      <c r="FH593" s="615"/>
      <c r="FI593" s="615"/>
      <c r="FJ593" s="615"/>
      <c r="FK593" s="615"/>
      <c r="FL593" s="615"/>
      <c r="FM593" s="615"/>
      <c r="FN593" s="615"/>
      <c r="FO593" s="615"/>
      <c r="FP593" s="615"/>
      <c r="FQ593" s="615"/>
      <c r="FR593" s="615"/>
      <c r="FS593" s="615"/>
      <c r="FT593" s="615"/>
      <c r="FU593" s="615"/>
    </row>
    <row r="594" spans="1:177" ht="15" thickBot="1" x14ac:dyDescent="0.25">
      <c r="A594" s="488" t="s">
        <v>388</v>
      </c>
      <c r="B594" s="489"/>
      <c r="C594" s="489"/>
      <c r="D594" s="489"/>
      <c r="E594" s="1146" t="s">
        <v>93</v>
      </c>
      <c r="F594" s="1146"/>
      <c r="G594" s="1147"/>
      <c r="H594" s="1148"/>
      <c r="I594" s="1149"/>
      <c r="J594" s="1150"/>
      <c r="K594" s="615"/>
      <c r="L594" s="615"/>
      <c r="M594" s="615"/>
      <c r="N594" s="615"/>
      <c r="O594" s="615"/>
      <c r="P594" s="615"/>
      <c r="Q594" s="615"/>
      <c r="R594" s="615"/>
      <c r="S594" s="615"/>
      <c r="T594" s="615"/>
      <c r="U594" s="615"/>
      <c r="V594" s="615"/>
      <c r="W594" s="615"/>
      <c r="X594" s="615"/>
      <c r="Y594" s="615"/>
      <c r="Z594" s="615"/>
      <c r="AA594" s="615"/>
      <c r="AB594" s="615"/>
      <c r="AC594" s="615"/>
      <c r="AD594" s="615"/>
      <c r="AE594" s="615"/>
      <c r="AF594" s="615"/>
      <c r="AG594" s="615"/>
      <c r="AH594" s="615"/>
      <c r="AI594" s="615"/>
      <c r="AJ594" s="615"/>
      <c r="AK594" s="615"/>
      <c r="AL594" s="615"/>
      <c r="AM594" s="615"/>
      <c r="AN594" s="615"/>
      <c r="AO594" s="615"/>
      <c r="AP594" s="615"/>
      <c r="AQ594" s="615"/>
      <c r="AR594" s="615"/>
      <c r="AS594" s="615"/>
      <c r="AT594" s="615"/>
      <c r="AU594" s="615"/>
      <c r="AV594" s="615"/>
      <c r="AW594" s="615"/>
      <c r="AX594" s="615"/>
      <c r="AY594" s="615"/>
      <c r="AZ594" s="615"/>
      <c r="BA594" s="615"/>
      <c r="BB594" s="615"/>
      <c r="BC594" s="615"/>
      <c r="BD594" s="615"/>
      <c r="BE594" s="615"/>
      <c r="BF594" s="615"/>
      <c r="BG594" s="615"/>
      <c r="BH594" s="615"/>
      <c r="BI594" s="615"/>
      <c r="BJ594" s="615"/>
      <c r="BK594" s="615"/>
      <c r="BL594" s="615"/>
      <c r="BM594" s="615"/>
      <c r="BN594" s="615"/>
      <c r="BO594" s="615"/>
      <c r="BP594" s="615"/>
      <c r="BQ594" s="615"/>
      <c r="BR594" s="615"/>
      <c r="BS594" s="615"/>
      <c r="BT594" s="615"/>
      <c r="BU594" s="615"/>
      <c r="BV594" s="615"/>
      <c r="BW594" s="615"/>
      <c r="BX594" s="615"/>
      <c r="BY594" s="615"/>
      <c r="BZ594" s="615"/>
      <c r="CA594" s="615"/>
      <c r="CB594" s="615"/>
      <c r="CC594" s="615"/>
      <c r="CD594" s="615"/>
      <c r="CE594" s="615"/>
      <c r="CF594" s="615"/>
      <c r="CG594" s="615"/>
      <c r="CH594" s="615"/>
      <c r="CI594" s="615"/>
      <c r="CJ594" s="615"/>
      <c r="CK594" s="615"/>
      <c r="CL594" s="615"/>
      <c r="CM594" s="615"/>
      <c r="CN594" s="615"/>
      <c r="CO594" s="615"/>
      <c r="CP594" s="615"/>
      <c r="CQ594" s="615"/>
      <c r="CR594" s="615"/>
      <c r="CS594" s="615"/>
      <c r="CT594" s="615"/>
      <c r="CU594" s="615"/>
      <c r="CV594" s="615"/>
      <c r="CW594" s="615"/>
      <c r="CX594" s="615"/>
      <c r="CY594" s="615"/>
      <c r="CZ594" s="615"/>
      <c r="DA594" s="615"/>
      <c r="DB594" s="615"/>
      <c r="DC594" s="615"/>
      <c r="DD594" s="615"/>
      <c r="DE594" s="615"/>
      <c r="DF594" s="615"/>
      <c r="DG594" s="615"/>
      <c r="DH594" s="615"/>
      <c r="DI594" s="615"/>
      <c r="DJ594" s="615"/>
      <c r="DK594" s="615"/>
      <c r="DL594" s="615"/>
      <c r="DM594" s="615"/>
      <c r="DN594" s="615"/>
      <c r="DO594" s="615"/>
      <c r="DP594" s="615"/>
      <c r="DQ594" s="615"/>
      <c r="DR594" s="615"/>
      <c r="DS594" s="615"/>
      <c r="DT594" s="615"/>
      <c r="DU594" s="615"/>
      <c r="DV594" s="615"/>
      <c r="DW594" s="615"/>
      <c r="DX594" s="615"/>
      <c r="DY594" s="615"/>
      <c r="DZ594" s="615"/>
      <c r="EA594" s="615"/>
      <c r="EB594" s="615"/>
      <c r="EC594" s="615"/>
      <c r="ED594" s="615"/>
      <c r="EE594" s="615"/>
      <c r="EF594" s="615"/>
      <c r="EG594" s="615"/>
      <c r="EH594" s="615"/>
      <c r="EI594" s="615"/>
      <c r="EJ594" s="615"/>
      <c r="EK594" s="615"/>
      <c r="EL594" s="615"/>
      <c r="EM594" s="615"/>
      <c r="EN594" s="615"/>
      <c r="EO594" s="615"/>
      <c r="EP594" s="615"/>
      <c r="EQ594" s="615"/>
      <c r="ER594" s="615"/>
      <c r="ES594" s="615"/>
      <c r="ET594" s="615"/>
      <c r="EU594" s="615"/>
      <c r="EV594" s="615"/>
      <c r="EW594" s="615"/>
      <c r="EX594" s="615"/>
      <c r="EY594" s="615"/>
      <c r="EZ594" s="615"/>
      <c r="FA594" s="615"/>
      <c r="FB594" s="615"/>
      <c r="FC594" s="615"/>
      <c r="FD594" s="615"/>
      <c r="FE594" s="615"/>
      <c r="FF594" s="615"/>
      <c r="FG594" s="615"/>
      <c r="FH594" s="615"/>
      <c r="FI594" s="615"/>
      <c r="FJ594" s="615"/>
      <c r="FK594" s="615"/>
      <c r="FL594" s="615"/>
      <c r="FM594" s="615"/>
      <c r="FN594" s="615"/>
      <c r="FO594" s="615"/>
      <c r="FP594" s="615"/>
      <c r="FQ594" s="615"/>
      <c r="FR594" s="615"/>
      <c r="FS594" s="615"/>
      <c r="FT594" s="615"/>
      <c r="FU594" s="615"/>
    </row>
    <row r="595" spans="1:177" ht="15" thickTop="1" x14ac:dyDescent="0.2">
      <c r="A595" s="307"/>
      <c r="B595" s="307"/>
      <c r="C595" s="307"/>
      <c r="D595" s="307"/>
      <c r="E595" s="307"/>
      <c r="F595" s="307"/>
      <c r="G595" s="307"/>
      <c r="H595" s="307"/>
      <c r="I595" s="307"/>
      <c r="J595" s="307"/>
      <c r="K595" s="615"/>
      <c r="L595" s="615"/>
      <c r="M595" s="615"/>
      <c r="N595" s="615"/>
      <c r="O595" s="615"/>
      <c r="P595" s="615"/>
      <c r="Q595" s="615"/>
      <c r="R595" s="615"/>
      <c r="S595" s="615"/>
      <c r="T595" s="615"/>
      <c r="U595" s="615"/>
      <c r="V595" s="615"/>
      <c r="W595" s="615"/>
      <c r="X595" s="615"/>
      <c r="Y595" s="615"/>
      <c r="Z595" s="615"/>
      <c r="AA595" s="615"/>
      <c r="AB595" s="615"/>
      <c r="AC595" s="615"/>
      <c r="AD595" s="615"/>
      <c r="AE595" s="615"/>
      <c r="AF595" s="615"/>
      <c r="AG595" s="615"/>
      <c r="AH595" s="615"/>
      <c r="AI595" s="615"/>
      <c r="AJ595" s="615"/>
      <c r="AK595" s="615"/>
      <c r="AL595" s="615"/>
      <c r="AM595" s="615"/>
      <c r="AN595" s="615"/>
      <c r="AO595" s="615"/>
      <c r="AP595" s="615"/>
      <c r="AQ595" s="615"/>
      <c r="AR595" s="615"/>
      <c r="AS595" s="615"/>
      <c r="AT595" s="615"/>
      <c r="AU595" s="615"/>
      <c r="AV595" s="615"/>
      <c r="AW595" s="615"/>
      <c r="AX595" s="615"/>
      <c r="AY595" s="615"/>
      <c r="AZ595" s="615"/>
      <c r="BA595" s="615"/>
      <c r="BB595" s="615"/>
      <c r="BC595" s="615"/>
      <c r="BD595" s="615"/>
      <c r="BE595" s="615"/>
      <c r="BF595" s="615"/>
      <c r="BG595" s="615"/>
      <c r="BH595" s="615"/>
      <c r="BI595" s="615"/>
      <c r="BJ595" s="615"/>
      <c r="BK595" s="615"/>
      <c r="BL595" s="615"/>
      <c r="BM595" s="615"/>
      <c r="BN595" s="615"/>
      <c r="BO595" s="615"/>
      <c r="BP595" s="615"/>
      <c r="BQ595" s="615"/>
      <c r="BR595" s="615"/>
      <c r="BS595" s="615"/>
      <c r="BT595" s="615"/>
      <c r="BU595" s="615"/>
      <c r="BV595" s="615"/>
      <c r="BW595" s="615"/>
      <c r="BX595" s="615"/>
      <c r="BY595" s="615"/>
      <c r="BZ595" s="615"/>
      <c r="CA595" s="615"/>
      <c r="CB595" s="615"/>
      <c r="CC595" s="615"/>
      <c r="CD595" s="615"/>
      <c r="CE595" s="615"/>
      <c r="CF595" s="615"/>
      <c r="CG595" s="615"/>
      <c r="CH595" s="615"/>
      <c r="CI595" s="615"/>
      <c r="CJ595" s="615"/>
      <c r="CK595" s="615"/>
      <c r="CL595" s="615"/>
      <c r="CM595" s="615"/>
      <c r="CN595" s="615"/>
      <c r="CO595" s="615"/>
      <c r="CP595" s="615"/>
      <c r="CQ595" s="615"/>
      <c r="CR595" s="615"/>
      <c r="CS595" s="615"/>
      <c r="CT595" s="615"/>
      <c r="CU595" s="615"/>
      <c r="CV595" s="615"/>
      <c r="CW595" s="615"/>
      <c r="CX595" s="615"/>
      <c r="CY595" s="615"/>
      <c r="CZ595" s="615"/>
      <c r="DA595" s="615"/>
      <c r="DB595" s="615"/>
      <c r="DC595" s="615"/>
      <c r="DD595" s="615"/>
      <c r="DE595" s="615"/>
      <c r="DF595" s="615"/>
      <c r="DG595" s="615"/>
      <c r="DH595" s="615"/>
      <c r="DI595" s="615"/>
      <c r="DJ595" s="615"/>
      <c r="DK595" s="615"/>
      <c r="DL595" s="615"/>
      <c r="DM595" s="615"/>
      <c r="DN595" s="615"/>
      <c r="DO595" s="615"/>
      <c r="DP595" s="615"/>
      <c r="DQ595" s="615"/>
      <c r="DR595" s="615"/>
      <c r="DS595" s="615"/>
      <c r="DT595" s="615"/>
      <c r="DU595" s="615"/>
      <c r="DV595" s="615"/>
      <c r="DW595" s="615"/>
      <c r="DX595" s="615"/>
      <c r="DY595" s="615"/>
      <c r="DZ595" s="615"/>
      <c r="EA595" s="615"/>
      <c r="EB595" s="615"/>
      <c r="EC595" s="615"/>
      <c r="ED595" s="615"/>
      <c r="EE595" s="615"/>
      <c r="EF595" s="615"/>
      <c r="EG595" s="615"/>
      <c r="EH595" s="615"/>
      <c r="EI595" s="615"/>
      <c r="EJ595" s="615"/>
      <c r="EK595" s="615"/>
      <c r="EL595" s="615"/>
      <c r="EM595" s="615"/>
      <c r="EN595" s="615"/>
      <c r="EO595" s="615"/>
      <c r="EP595" s="615"/>
      <c r="EQ595" s="615"/>
      <c r="ER595" s="615"/>
      <c r="ES595" s="615"/>
      <c r="ET595" s="615"/>
      <c r="EU595" s="615"/>
      <c r="EV595" s="615"/>
      <c r="EW595" s="615"/>
      <c r="EX595" s="615"/>
      <c r="EY595" s="615"/>
      <c r="EZ595" s="615"/>
      <c r="FA595" s="615"/>
      <c r="FB595" s="615"/>
      <c r="FC595" s="615"/>
      <c r="FD595" s="615"/>
      <c r="FE595" s="615"/>
      <c r="FF595" s="615"/>
      <c r="FG595" s="615"/>
      <c r="FH595" s="615"/>
      <c r="FI595" s="615"/>
      <c r="FJ595" s="615"/>
      <c r="FK595" s="615"/>
      <c r="FL595" s="615"/>
      <c r="FM595" s="615"/>
      <c r="FN595" s="615"/>
      <c r="FO595" s="615"/>
      <c r="FP595" s="615"/>
      <c r="FQ595" s="615"/>
      <c r="FR595" s="615"/>
      <c r="FS595" s="615"/>
      <c r="FT595" s="615"/>
      <c r="FU595" s="615"/>
    </row>
    <row r="596" spans="1:177" ht="15" x14ac:dyDescent="0.2">
      <c r="A596" s="572" t="s">
        <v>798</v>
      </c>
      <c r="B596" s="572"/>
      <c r="C596" s="572"/>
      <c r="D596" s="572"/>
      <c r="E596" s="572"/>
      <c r="F596" s="572"/>
      <c r="G596" s="572"/>
      <c r="H596" s="572"/>
      <c r="I596" s="572"/>
      <c r="J596" s="572"/>
      <c r="K596" s="615"/>
      <c r="L596" s="615"/>
      <c r="M596" s="615"/>
      <c r="N596" s="615"/>
      <c r="O596" s="615"/>
      <c r="P596" s="615"/>
      <c r="Q596" s="615"/>
      <c r="R596" s="615"/>
      <c r="S596" s="615"/>
      <c r="T596" s="615"/>
      <c r="U596" s="615"/>
      <c r="V596" s="615"/>
      <c r="W596" s="615"/>
      <c r="X596" s="615"/>
      <c r="Y596" s="615"/>
      <c r="Z596" s="615"/>
      <c r="AA596" s="615"/>
      <c r="AB596" s="615"/>
      <c r="AC596" s="615"/>
      <c r="AD596" s="615"/>
      <c r="AE596" s="615"/>
      <c r="AF596" s="615"/>
      <c r="AG596" s="615"/>
      <c r="AH596" s="615"/>
      <c r="AI596" s="615"/>
      <c r="AJ596" s="615"/>
      <c r="AK596" s="615"/>
      <c r="AL596" s="615"/>
      <c r="AM596" s="615"/>
      <c r="AN596" s="615"/>
      <c r="AO596" s="615"/>
      <c r="AP596" s="615"/>
      <c r="AQ596" s="615"/>
      <c r="AR596" s="615"/>
      <c r="AS596" s="615"/>
      <c r="AT596" s="615"/>
      <c r="AU596" s="615"/>
      <c r="AV596" s="615"/>
      <c r="AW596" s="615"/>
      <c r="AX596" s="615"/>
      <c r="AY596" s="615"/>
      <c r="AZ596" s="615"/>
      <c r="BA596" s="615"/>
      <c r="BB596" s="615"/>
      <c r="BC596" s="615"/>
      <c r="BD596" s="615"/>
      <c r="BE596" s="615"/>
      <c r="BF596" s="615"/>
      <c r="BG596" s="615"/>
      <c r="BH596" s="615"/>
      <c r="BI596" s="615"/>
      <c r="BJ596" s="615"/>
      <c r="BK596" s="615"/>
      <c r="BL596" s="615"/>
      <c r="BM596" s="615"/>
      <c r="BN596" s="615"/>
      <c r="BO596" s="615"/>
      <c r="BP596" s="615"/>
      <c r="BQ596" s="615"/>
      <c r="BR596" s="615"/>
      <c r="BS596" s="615"/>
      <c r="BT596" s="615"/>
      <c r="BU596" s="615"/>
      <c r="BV596" s="615"/>
      <c r="BW596" s="615"/>
      <c r="BX596" s="615"/>
      <c r="BY596" s="615"/>
      <c r="BZ596" s="615"/>
      <c r="CA596" s="615"/>
      <c r="CB596" s="615"/>
      <c r="CC596" s="615"/>
      <c r="CD596" s="615"/>
      <c r="CE596" s="615"/>
      <c r="CF596" s="615"/>
      <c r="CG596" s="615"/>
      <c r="CH596" s="615"/>
      <c r="CI596" s="615"/>
      <c r="CJ596" s="615"/>
      <c r="CK596" s="615"/>
      <c r="CL596" s="615"/>
      <c r="CM596" s="615"/>
      <c r="CN596" s="615"/>
      <c r="CO596" s="615"/>
      <c r="CP596" s="615"/>
      <c r="CQ596" s="615"/>
      <c r="CR596" s="615"/>
      <c r="CS596" s="615"/>
      <c r="CT596" s="615"/>
      <c r="CU596" s="615"/>
      <c r="CV596" s="615"/>
      <c r="CW596" s="615"/>
      <c r="CX596" s="615"/>
      <c r="CY596" s="615"/>
      <c r="CZ596" s="615"/>
      <c r="DA596" s="615"/>
      <c r="DB596" s="615"/>
      <c r="DC596" s="615"/>
      <c r="DD596" s="615"/>
      <c r="DE596" s="615"/>
      <c r="DF596" s="615"/>
      <c r="DG596" s="615"/>
      <c r="DH596" s="615"/>
      <c r="DI596" s="615"/>
      <c r="DJ596" s="615"/>
      <c r="DK596" s="615"/>
      <c r="DL596" s="615"/>
      <c r="DM596" s="615"/>
      <c r="DN596" s="615"/>
      <c r="DO596" s="615"/>
      <c r="DP596" s="615"/>
      <c r="DQ596" s="615"/>
      <c r="DR596" s="615"/>
      <c r="DS596" s="615"/>
      <c r="DT596" s="615"/>
      <c r="DU596" s="615"/>
      <c r="DV596" s="615"/>
      <c r="DW596" s="615"/>
      <c r="DX596" s="615"/>
      <c r="DY596" s="615"/>
      <c r="DZ596" s="615"/>
      <c r="EA596" s="615"/>
      <c r="EB596" s="615"/>
      <c r="EC596" s="615"/>
      <c r="ED596" s="615"/>
      <c r="EE596" s="615"/>
      <c r="EF596" s="615"/>
      <c r="EG596" s="615"/>
      <c r="EH596" s="615"/>
      <c r="EI596" s="615"/>
      <c r="EJ596" s="615"/>
      <c r="EK596" s="615"/>
      <c r="EL596" s="615"/>
      <c r="EM596" s="615"/>
      <c r="EN596" s="615"/>
      <c r="EO596" s="615"/>
      <c r="EP596" s="615"/>
      <c r="EQ596" s="615"/>
      <c r="ER596" s="615"/>
      <c r="ES596" s="615"/>
      <c r="ET596" s="615"/>
      <c r="EU596" s="615"/>
      <c r="EV596" s="615"/>
      <c r="EW596" s="615"/>
      <c r="EX596" s="615"/>
      <c r="EY596" s="615"/>
      <c r="EZ596" s="615"/>
      <c r="FA596" s="615"/>
      <c r="FB596" s="615"/>
      <c r="FC596" s="615"/>
      <c r="FD596" s="615"/>
      <c r="FE596" s="615"/>
      <c r="FF596" s="615"/>
      <c r="FG596" s="615"/>
      <c r="FH596" s="615"/>
      <c r="FI596" s="615"/>
      <c r="FJ596" s="615"/>
      <c r="FK596" s="615"/>
      <c r="FL596" s="615"/>
      <c r="FM596" s="615"/>
      <c r="FN596" s="615"/>
      <c r="FO596" s="615"/>
      <c r="FP596" s="615"/>
      <c r="FQ596" s="615"/>
      <c r="FR596" s="615"/>
      <c r="FS596" s="615"/>
      <c r="FT596" s="615"/>
      <c r="FU596" s="615"/>
    </row>
    <row r="597" spans="1:177" ht="15" customHeight="1" x14ac:dyDescent="0.25">
      <c r="A597" s="6" t="s">
        <v>519</v>
      </c>
      <c r="B597" s="1027" t="s">
        <v>389</v>
      </c>
      <c r="C597" s="1027"/>
      <c r="D597" s="1027"/>
      <c r="E597" s="1027"/>
      <c r="F597" s="1027"/>
      <c r="G597" s="1027"/>
      <c r="H597" s="1027"/>
      <c r="I597" s="1027"/>
      <c r="J597" s="1027"/>
      <c r="K597" s="346"/>
      <c r="L597" s="346"/>
      <c r="M597" s="346"/>
      <c r="N597" s="346"/>
      <c r="O597" s="346"/>
      <c r="P597" s="346"/>
      <c r="Q597" s="346"/>
      <c r="R597" s="346"/>
      <c r="S597" s="346"/>
      <c r="T597" s="346"/>
      <c r="U597" s="346"/>
      <c r="V597" s="346"/>
      <c r="W597" s="346"/>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c r="AS597" s="346"/>
      <c r="AT597" s="346"/>
      <c r="AU597" s="346"/>
      <c r="AV597" s="346"/>
      <c r="AW597" s="346"/>
      <c r="AX597" s="346"/>
      <c r="AY597" s="346"/>
      <c r="AZ597" s="346"/>
      <c r="BA597" s="346"/>
      <c r="BB597" s="346"/>
      <c r="BC597" s="346"/>
      <c r="BD597" s="346"/>
      <c r="BE597" s="346"/>
      <c r="BF597" s="346"/>
      <c r="BG597" s="346"/>
      <c r="BH597" s="346"/>
      <c r="BI597" s="346"/>
      <c r="BJ597" s="346"/>
      <c r="BK597" s="346"/>
      <c r="BL597" s="346"/>
      <c r="BM597" s="346"/>
      <c r="BN597" s="346"/>
      <c r="BO597" s="346"/>
      <c r="BP597" s="346"/>
      <c r="BQ597" s="346"/>
      <c r="BR597" s="346"/>
      <c r="BS597" s="346"/>
      <c r="BT597" s="346"/>
      <c r="BU597" s="346"/>
      <c r="BV597" s="346"/>
      <c r="BW597" s="346"/>
      <c r="BX597" s="346"/>
      <c r="BY597" s="346"/>
      <c r="BZ597" s="346"/>
      <c r="CA597" s="346"/>
      <c r="CB597" s="346"/>
      <c r="CC597" s="346"/>
      <c r="CD597" s="346"/>
      <c r="CE597" s="346"/>
      <c r="CF597" s="346"/>
      <c r="CG597" s="346"/>
      <c r="CH597" s="346"/>
      <c r="CI597" s="346"/>
      <c r="CJ597" s="346"/>
      <c r="CK597" s="346"/>
      <c r="CL597" s="346"/>
      <c r="CM597" s="346"/>
      <c r="CN597" s="346"/>
      <c r="CO597" s="346"/>
      <c r="CP597" s="346"/>
      <c r="CQ597" s="346"/>
      <c r="CR597" s="346"/>
      <c r="CS597" s="346"/>
      <c r="CT597" s="346"/>
      <c r="CU597" s="346"/>
      <c r="CV597" s="346"/>
      <c r="CW597" s="346"/>
      <c r="CX597" s="346"/>
      <c r="CY597" s="346"/>
      <c r="CZ597" s="346"/>
      <c r="DA597" s="346"/>
      <c r="DB597" s="346"/>
      <c r="DC597" s="346"/>
      <c r="DD597" s="346"/>
      <c r="DE597" s="346"/>
      <c r="DF597" s="346"/>
      <c r="DG597" s="346"/>
      <c r="DH597" s="346"/>
      <c r="DI597" s="346"/>
      <c r="DJ597" s="346"/>
      <c r="DK597" s="346"/>
      <c r="DL597" s="346"/>
      <c r="DM597" s="346"/>
      <c r="DN597" s="346"/>
      <c r="DO597" s="346"/>
      <c r="DP597" s="346"/>
      <c r="DQ597" s="346"/>
      <c r="DR597" s="346"/>
      <c r="DS597" s="346"/>
      <c r="DT597" s="346"/>
      <c r="DU597" s="346"/>
      <c r="DV597" s="346"/>
      <c r="DW597" s="346"/>
      <c r="DX597" s="346"/>
      <c r="DY597" s="346"/>
      <c r="DZ597" s="346"/>
      <c r="EA597" s="346"/>
      <c r="EB597" s="346"/>
      <c r="EC597" s="346"/>
      <c r="ED597" s="346"/>
      <c r="EE597" s="346"/>
      <c r="EF597" s="346"/>
      <c r="EG597" s="346"/>
      <c r="EH597" s="346"/>
      <c r="EI597" s="346"/>
      <c r="EJ597" s="346"/>
      <c r="EK597" s="346"/>
      <c r="EL597" s="346"/>
      <c r="EM597" s="346"/>
      <c r="EN597" s="346"/>
      <c r="EO597" s="346"/>
      <c r="EP597" s="346"/>
      <c r="EQ597" s="346"/>
      <c r="ER597" s="346"/>
      <c r="ES597" s="346"/>
      <c r="ET597" s="346"/>
      <c r="EU597" s="346"/>
      <c r="EV597" s="346"/>
      <c r="EW597" s="346"/>
      <c r="EX597" s="346"/>
      <c r="EY597" s="346"/>
      <c r="EZ597" s="346"/>
      <c r="FA597" s="346"/>
      <c r="FB597" s="346"/>
      <c r="FC597" s="346"/>
      <c r="FD597" s="346"/>
      <c r="FE597" s="346"/>
      <c r="FF597" s="346"/>
      <c r="FG597" s="346"/>
      <c r="FH597" s="346"/>
      <c r="FI597" s="346"/>
      <c r="FJ597" s="346"/>
      <c r="FK597" s="346"/>
      <c r="FL597" s="346"/>
      <c r="FM597" s="346"/>
      <c r="FN597" s="346"/>
      <c r="FO597" s="346"/>
      <c r="FP597" s="346"/>
      <c r="FQ597" s="346"/>
      <c r="FR597" s="346"/>
      <c r="FS597" s="346"/>
      <c r="FT597" s="346"/>
      <c r="FU597" s="346"/>
    </row>
    <row r="598" spans="1:177" ht="7.5" customHeight="1" x14ac:dyDescent="0.25">
      <c r="A598" s="6"/>
      <c r="B598" s="343"/>
      <c r="C598" s="343"/>
      <c r="D598" s="343"/>
      <c r="E598" s="343"/>
      <c r="F598" s="343"/>
      <c r="G598" s="343"/>
      <c r="H598" s="343"/>
      <c r="I598" s="343"/>
      <c r="J598" s="343"/>
      <c r="K598" s="346"/>
      <c r="L598" s="346"/>
      <c r="M598" s="346"/>
      <c r="N598" s="346"/>
      <c r="O598" s="346"/>
      <c r="P598" s="346"/>
      <c r="Q598" s="346"/>
      <c r="R598" s="346"/>
      <c r="S598" s="346"/>
      <c r="T598" s="346"/>
      <c r="U598" s="346"/>
      <c r="V598" s="346"/>
      <c r="W598" s="346"/>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c r="AS598" s="346"/>
      <c r="AT598" s="346"/>
      <c r="AU598" s="346"/>
      <c r="AV598" s="346"/>
      <c r="AW598" s="346"/>
      <c r="AX598" s="346"/>
      <c r="AY598" s="346"/>
      <c r="AZ598" s="346"/>
      <c r="BA598" s="346"/>
      <c r="BB598" s="346"/>
      <c r="BC598" s="346"/>
      <c r="BD598" s="346"/>
      <c r="BE598" s="346"/>
      <c r="BF598" s="346"/>
      <c r="BG598" s="346"/>
      <c r="BH598" s="346"/>
      <c r="BI598" s="346"/>
      <c r="BJ598" s="346"/>
      <c r="BK598" s="346"/>
      <c r="BL598" s="346"/>
      <c r="BM598" s="346"/>
      <c r="BN598" s="346"/>
      <c r="BO598" s="346"/>
      <c r="BP598" s="346"/>
      <c r="BQ598" s="346"/>
      <c r="BR598" s="346"/>
      <c r="BS598" s="346"/>
      <c r="BT598" s="346"/>
      <c r="BU598" s="346"/>
      <c r="BV598" s="346"/>
      <c r="BW598" s="346"/>
      <c r="BX598" s="346"/>
      <c r="BY598" s="346"/>
      <c r="BZ598" s="346"/>
      <c r="CA598" s="346"/>
      <c r="CB598" s="346"/>
      <c r="CC598" s="346"/>
      <c r="CD598" s="346"/>
      <c r="CE598" s="346"/>
      <c r="CF598" s="346"/>
      <c r="CG598" s="346"/>
      <c r="CH598" s="346"/>
      <c r="CI598" s="346"/>
      <c r="CJ598" s="346"/>
      <c r="CK598" s="346"/>
      <c r="CL598" s="346"/>
      <c r="CM598" s="346"/>
      <c r="CN598" s="346"/>
      <c r="CO598" s="346"/>
      <c r="CP598" s="346"/>
      <c r="CQ598" s="346"/>
      <c r="CR598" s="346"/>
      <c r="CS598" s="346"/>
      <c r="CT598" s="346"/>
      <c r="CU598" s="346"/>
      <c r="CV598" s="346"/>
      <c r="CW598" s="346"/>
      <c r="CX598" s="346"/>
      <c r="CY598" s="346"/>
      <c r="CZ598" s="346"/>
      <c r="DA598" s="346"/>
      <c r="DB598" s="346"/>
      <c r="DC598" s="346"/>
      <c r="DD598" s="346"/>
      <c r="DE598" s="346"/>
      <c r="DF598" s="346"/>
      <c r="DG598" s="346"/>
      <c r="DH598" s="346"/>
      <c r="DI598" s="346"/>
      <c r="DJ598" s="346"/>
      <c r="DK598" s="346"/>
      <c r="DL598" s="346"/>
      <c r="DM598" s="346"/>
      <c r="DN598" s="346"/>
      <c r="DO598" s="346"/>
      <c r="DP598" s="346"/>
      <c r="DQ598" s="346"/>
      <c r="DR598" s="346"/>
      <c r="DS598" s="346"/>
      <c r="DT598" s="346"/>
      <c r="DU598" s="346"/>
      <c r="DV598" s="346"/>
      <c r="DW598" s="346"/>
      <c r="DX598" s="346"/>
      <c r="DY598" s="346"/>
      <c r="DZ598" s="346"/>
      <c r="EA598" s="346"/>
      <c r="EB598" s="346"/>
      <c r="EC598" s="346"/>
      <c r="ED598" s="346"/>
      <c r="EE598" s="346"/>
      <c r="EF598" s="346"/>
      <c r="EG598" s="346"/>
      <c r="EH598" s="346"/>
      <c r="EI598" s="346"/>
      <c r="EJ598" s="346"/>
      <c r="EK598" s="346"/>
      <c r="EL598" s="346"/>
      <c r="EM598" s="346"/>
      <c r="EN598" s="346"/>
      <c r="EO598" s="346"/>
      <c r="EP598" s="346"/>
      <c r="EQ598" s="346"/>
      <c r="ER598" s="346"/>
      <c r="ES598" s="346"/>
      <c r="ET598" s="346"/>
      <c r="EU598" s="346"/>
      <c r="EV598" s="346"/>
      <c r="EW598" s="346"/>
      <c r="EX598" s="346"/>
      <c r="EY598" s="346"/>
      <c r="EZ598" s="346"/>
      <c r="FA598" s="346"/>
      <c r="FB598" s="346"/>
      <c r="FC598" s="346"/>
      <c r="FD598" s="346"/>
      <c r="FE598" s="346"/>
      <c r="FF598" s="346"/>
      <c r="FG598" s="346"/>
      <c r="FH598" s="346"/>
      <c r="FI598" s="346"/>
      <c r="FJ598" s="346"/>
      <c r="FK598" s="346"/>
      <c r="FL598" s="346"/>
      <c r="FM598" s="346"/>
      <c r="FN598" s="346"/>
      <c r="FO598" s="346"/>
      <c r="FP598" s="346"/>
      <c r="FQ598" s="346"/>
      <c r="FR598" s="346"/>
      <c r="FS598" s="346"/>
      <c r="FT598" s="346"/>
      <c r="FU598" s="346"/>
    </row>
    <row r="599" spans="1:177" ht="14.25" customHeight="1" thickBot="1" x14ac:dyDescent="0.3">
      <c r="A599" s="911" t="s">
        <v>68</v>
      </c>
      <c r="B599" s="911"/>
      <c r="C599" s="343"/>
      <c r="D599" s="343"/>
      <c r="E599" s="343"/>
      <c r="F599" s="343"/>
      <c r="G599" s="343"/>
      <c r="H599" s="343"/>
      <c r="I599" s="343"/>
      <c r="J599" s="343"/>
      <c r="K599" s="346"/>
      <c r="L599" s="346"/>
      <c r="M599" s="346"/>
      <c r="N599" s="346"/>
      <c r="O599" s="346"/>
      <c r="P599" s="346"/>
      <c r="Q599" s="346"/>
      <c r="R599" s="346"/>
      <c r="S599" s="346"/>
      <c r="T599" s="346"/>
      <c r="U599" s="346"/>
      <c r="V599" s="346"/>
      <c r="W599" s="346"/>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c r="AS599" s="346"/>
      <c r="AT599" s="346"/>
      <c r="AU599" s="346"/>
      <c r="AV599" s="346"/>
      <c r="AW599" s="346"/>
      <c r="AX599" s="346"/>
      <c r="AY599" s="346"/>
      <c r="AZ599" s="346"/>
      <c r="BA599" s="346"/>
      <c r="BB599" s="346"/>
      <c r="BC599" s="346"/>
      <c r="BD599" s="346"/>
      <c r="BE599" s="346"/>
      <c r="BF599" s="346"/>
      <c r="BG599" s="346"/>
      <c r="BH599" s="346"/>
      <c r="BI599" s="346"/>
      <c r="BJ599" s="346"/>
      <c r="BK599" s="346"/>
      <c r="BL599" s="346"/>
      <c r="BM599" s="346"/>
      <c r="BN599" s="346"/>
      <c r="BO599" s="346"/>
      <c r="BP599" s="346"/>
      <c r="BQ599" s="346"/>
      <c r="BR599" s="346"/>
      <c r="BS599" s="346"/>
      <c r="BT599" s="346"/>
      <c r="BU599" s="346"/>
      <c r="BV599" s="346"/>
      <c r="BW599" s="346"/>
      <c r="BX599" s="346"/>
      <c r="BY599" s="346"/>
      <c r="BZ599" s="346"/>
      <c r="CA599" s="346"/>
      <c r="CB599" s="346"/>
      <c r="CC599" s="346"/>
      <c r="CD599" s="346"/>
      <c r="CE599" s="346"/>
      <c r="CF599" s="346"/>
      <c r="CG599" s="346"/>
      <c r="CH599" s="346"/>
      <c r="CI599" s="346"/>
      <c r="CJ599" s="346"/>
      <c r="CK599" s="346"/>
      <c r="CL599" s="346"/>
      <c r="CM599" s="346"/>
      <c r="CN599" s="346"/>
      <c r="CO599" s="346"/>
      <c r="CP599" s="346"/>
      <c r="CQ599" s="346"/>
      <c r="CR599" s="346"/>
      <c r="CS599" s="346"/>
      <c r="CT599" s="346"/>
      <c r="CU599" s="346"/>
      <c r="CV599" s="346"/>
      <c r="CW599" s="346"/>
      <c r="CX599" s="346"/>
      <c r="CY599" s="346"/>
      <c r="CZ599" s="346"/>
      <c r="DA599" s="346"/>
      <c r="DB599" s="346"/>
      <c r="DC599" s="346"/>
      <c r="DD599" s="346"/>
      <c r="DE599" s="346"/>
      <c r="DF599" s="346"/>
      <c r="DG599" s="346"/>
      <c r="DH599" s="346"/>
      <c r="DI599" s="346"/>
      <c r="DJ599" s="346"/>
      <c r="DK599" s="346"/>
      <c r="DL599" s="346"/>
      <c r="DM599" s="346"/>
      <c r="DN599" s="346"/>
      <c r="DO599" s="346"/>
      <c r="DP599" s="346"/>
      <c r="DQ599" s="346"/>
      <c r="DR599" s="346"/>
      <c r="DS599" s="346"/>
      <c r="DT599" s="346"/>
      <c r="DU599" s="346"/>
      <c r="DV599" s="346"/>
      <c r="DW599" s="346"/>
      <c r="DX599" s="346"/>
      <c r="DY599" s="346"/>
      <c r="DZ599" s="346"/>
      <c r="EA599" s="346"/>
      <c r="EB599" s="346"/>
      <c r="EC599" s="346"/>
      <c r="ED599" s="346"/>
      <c r="EE599" s="346"/>
      <c r="EF599" s="346"/>
      <c r="EG599" s="346"/>
      <c r="EH599" s="346"/>
      <c r="EI599" s="346"/>
      <c r="EJ599" s="346"/>
      <c r="EK599" s="346"/>
      <c r="EL599" s="346"/>
      <c r="EM599" s="346"/>
      <c r="EN599" s="346"/>
      <c r="EO599" s="346"/>
      <c r="EP599" s="346"/>
      <c r="EQ599" s="346"/>
      <c r="ER599" s="346"/>
      <c r="ES599" s="346"/>
      <c r="ET599" s="346"/>
      <c r="EU599" s="346"/>
      <c r="EV599" s="346"/>
      <c r="EW599" s="346"/>
      <c r="EX599" s="346"/>
      <c r="EY599" s="346"/>
      <c r="EZ599" s="346"/>
      <c r="FA599" s="346"/>
      <c r="FB599" s="346"/>
      <c r="FC599" s="346"/>
      <c r="FD599" s="346"/>
      <c r="FE599" s="346"/>
      <c r="FF599" s="346"/>
      <c r="FG599" s="346"/>
      <c r="FH599" s="346"/>
      <c r="FI599" s="346"/>
      <c r="FJ599" s="346"/>
      <c r="FK599" s="346"/>
      <c r="FL599" s="346"/>
      <c r="FM599" s="346"/>
      <c r="FN599" s="346"/>
      <c r="FO599" s="346"/>
      <c r="FP599" s="346"/>
      <c r="FQ599" s="346"/>
      <c r="FR599" s="346"/>
      <c r="FS599" s="346"/>
      <c r="FT599" s="346"/>
      <c r="FU599" s="346"/>
    </row>
    <row r="600" spans="1:177" ht="45.75" customHeight="1" thickTop="1" thickBot="1" x14ac:dyDescent="0.25">
      <c r="A600" s="424" t="s">
        <v>4</v>
      </c>
      <c r="B600" s="425"/>
      <c r="C600" s="425"/>
      <c r="D600" s="505"/>
      <c r="E600" s="506" t="s">
        <v>5</v>
      </c>
      <c r="F600" s="425"/>
      <c r="G600" s="790"/>
      <c r="H600" s="667" t="s">
        <v>6</v>
      </c>
      <c r="I600" s="425"/>
      <c r="J600" s="539"/>
      <c r="K600" s="346"/>
      <c r="L600" s="346"/>
      <c r="M600" s="346"/>
      <c r="N600" s="346"/>
      <c r="O600" s="346"/>
      <c r="P600" s="346"/>
      <c r="Q600" s="346"/>
      <c r="R600" s="346"/>
      <c r="S600" s="346"/>
      <c r="T600" s="346"/>
      <c r="U600" s="346"/>
      <c r="V600" s="346"/>
      <c r="W600" s="346"/>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c r="AS600" s="346"/>
      <c r="AT600" s="346"/>
      <c r="AU600" s="346"/>
      <c r="AV600" s="346"/>
      <c r="AW600" s="346"/>
      <c r="AX600" s="346"/>
      <c r="AY600" s="346"/>
      <c r="AZ600" s="346"/>
      <c r="BA600" s="346"/>
      <c r="BB600" s="346"/>
      <c r="BC600" s="346"/>
      <c r="BD600" s="346"/>
      <c r="BE600" s="346"/>
      <c r="BF600" s="346"/>
      <c r="BG600" s="346"/>
      <c r="BH600" s="346"/>
      <c r="BI600" s="346"/>
      <c r="BJ600" s="346"/>
      <c r="BK600" s="346"/>
      <c r="BL600" s="346"/>
      <c r="BM600" s="346"/>
      <c r="BN600" s="346"/>
      <c r="BO600" s="346"/>
      <c r="BP600" s="346"/>
      <c r="BQ600" s="346"/>
      <c r="BR600" s="346"/>
      <c r="BS600" s="346"/>
      <c r="BT600" s="346"/>
      <c r="BU600" s="346"/>
      <c r="BV600" s="346"/>
      <c r="BW600" s="346"/>
      <c r="BX600" s="346"/>
      <c r="BY600" s="346"/>
      <c r="BZ600" s="346"/>
      <c r="CA600" s="346"/>
      <c r="CB600" s="346"/>
      <c r="CC600" s="346"/>
      <c r="CD600" s="346"/>
      <c r="CE600" s="346"/>
      <c r="CF600" s="346"/>
      <c r="CG600" s="346"/>
      <c r="CH600" s="346"/>
      <c r="CI600" s="346"/>
      <c r="CJ600" s="346"/>
      <c r="CK600" s="346"/>
      <c r="CL600" s="346"/>
      <c r="CM600" s="346"/>
      <c r="CN600" s="346"/>
      <c r="CO600" s="346"/>
      <c r="CP600" s="346"/>
      <c r="CQ600" s="346"/>
      <c r="CR600" s="346"/>
      <c r="CS600" s="346"/>
      <c r="CT600" s="346"/>
      <c r="CU600" s="346"/>
      <c r="CV600" s="346"/>
      <c r="CW600" s="346"/>
      <c r="CX600" s="346"/>
      <c r="CY600" s="346"/>
      <c r="CZ600" s="346"/>
      <c r="DA600" s="346"/>
      <c r="DB600" s="346"/>
      <c r="DC600" s="346"/>
      <c r="DD600" s="346"/>
      <c r="DE600" s="346"/>
      <c r="DF600" s="346"/>
      <c r="DG600" s="346"/>
      <c r="DH600" s="346"/>
      <c r="DI600" s="346"/>
      <c r="DJ600" s="346"/>
      <c r="DK600" s="346"/>
      <c r="DL600" s="346"/>
      <c r="DM600" s="346"/>
      <c r="DN600" s="346"/>
      <c r="DO600" s="346"/>
      <c r="DP600" s="346"/>
      <c r="DQ600" s="346"/>
      <c r="DR600" s="346"/>
      <c r="DS600" s="346"/>
      <c r="DT600" s="346"/>
      <c r="DU600" s="346"/>
      <c r="DV600" s="346"/>
      <c r="DW600" s="346"/>
      <c r="DX600" s="346"/>
      <c r="DY600" s="346"/>
      <c r="DZ600" s="346"/>
      <c r="EA600" s="346"/>
      <c r="EB600" s="346"/>
      <c r="EC600" s="346"/>
      <c r="ED600" s="346"/>
      <c r="EE600" s="346"/>
      <c r="EF600" s="346"/>
      <c r="EG600" s="346"/>
      <c r="EH600" s="346"/>
      <c r="EI600" s="346"/>
      <c r="EJ600" s="346"/>
      <c r="EK600" s="346"/>
      <c r="EL600" s="346"/>
      <c r="EM600" s="346"/>
      <c r="EN600" s="346"/>
      <c r="EO600" s="346"/>
      <c r="EP600" s="346"/>
      <c r="EQ600" s="346"/>
      <c r="ER600" s="346"/>
      <c r="ES600" s="346"/>
      <c r="ET600" s="346"/>
      <c r="EU600" s="346"/>
      <c r="EV600" s="346"/>
      <c r="EW600" s="346"/>
      <c r="EX600" s="346"/>
      <c r="EY600" s="346"/>
      <c r="EZ600" s="346"/>
      <c r="FA600" s="346"/>
      <c r="FB600" s="346"/>
      <c r="FC600" s="346"/>
      <c r="FD600" s="346"/>
      <c r="FE600" s="346"/>
      <c r="FF600" s="346"/>
      <c r="FG600" s="346"/>
      <c r="FH600" s="346"/>
      <c r="FI600" s="346"/>
      <c r="FJ600" s="346"/>
      <c r="FK600" s="346"/>
      <c r="FL600" s="346"/>
      <c r="FM600" s="346"/>
      <c r="FN600" s="346"/>
      <c r="FO600" s="346"/>
      <c r="FP600" s="346"/>
      <c r="FQ600" s="346"/>
      <c r="FR600" s="346"/>
      <c r="FS600" s="346"/>
      <c r="FT600" s="346"/>
      <c r="FU600" s="346"/>
    </row>
    <row r="601" spans="1:177" ht="16.5" customHeight="1" thickTop="1" x14ac:dyDescent="0.2">
      <c r="A601" s="1126" t="s">
        <v>130</v>
      </c>
      <c r="B601" s="1127"/>
      <c r="C601" s="1127"/>
      <c r="D601" s="1128"/>
      <c r="E601" s="1143">
        <v>7180.18</v>
      </c>
      <c r="F601" s="1108"/>
      <c r="G601" s="1154"/>
      <c r="H601" s="1107">
        <v>1677</v>
      </c>
      <c r="I601" s="1108"/>
      <c r="J601" s="1109"/>
      <c r="K601" s="346"/>
      <c r="L601" s="346"/>
      <c r="M601" s="346"/>
      <c r="N601" s="346"/>
      <c r="O601" s="346"/>
      <c r="P601" s="346"/>
      <c r="Q601" s="346"/>
      <c r="R601" s="346"/>
      <c r="S601" s="346"/>
      <c r="T601" s="346"/>
      <c r="U601" s="346"/>
      <c r="V601" s="346"/>
      <c r="W601" s="346"/>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c r="AS601" s="346"/>
      <c r="AT601" s="346"/>
      <c r="AU601" s="346"/>
      <c r="AV601" s="346"/>
      <c r="AW601" s="346"/>
      <c r="AX601" s="346"/>
      <c r="AY601" s="346"/>
      <c r="AZ601" s="346"/>
      <c r="BA601" s="346"/>
      <c r="BB601" s="346"/>
      <c r="BC601" s="346"/>
      <c r="BD601" s="346"/>
      <c r="BE601" s="346"/>
      <c r="BF601" s="346"/>
      <c r="BG601" s="346"/>
      <c r="BH601" s="346"/>
      <c r="BI601" s="346"/>
      <c r="BJ601" s="346"/>
      <c r="BK601" s="346"/>
      <c r="BL601" s="346"/>
      <c r="BM601" s="346"/>
      <c r="BN601" s="346"/>
      <c r="BO601" s="346"/>
      <c r="BP601" s="346"/>
      <c r="BQ601" s="346"/>
      <c r="BR601" s="346"/>
      <c r="BS601" s="346"/>
      <c r="BT601" s="346"/>
      <c r="BU601" s="346"/>
      <c r="BV601" s="346"/>
      <c r="BW601" s="346"/>
      <c r="BX601" s="346"/>
      <c r="BY601" s="346"/>
      <c r="BZ601" s="346"/>
      <c r="CA601" s="346"/>
      <c r="CB601" s="346"/>
      <c r="CC601" s="346"/>
      <c r="CD601" s="346"/>
      <c r="CE601" s="346"/>
      <c r="CF601" s="346"/>
      <c r="CG601" s="346"/>
      <c r="CH601" s="346"/>
      <c r="CI601" s="346"/>
      <c r="CJ601" s="346"/>
      <c r="CK601" s="346"/>
      <c r="CL601" s="346"/>
      <c r="CM601" s="346"/>
      <c r="CN601" s="346"/>
      <c r="CO601" s="346"/>
      <c r="CP601" s="346"/>
      <c r="CQ601" s="346"/>
      <c r="CR601" s="346"/>
      <c r="CS601" s="346"/>
      <c r="CT601" s="346"/>
      <c r="CU601" s="346"/>
      <c r="CV601" s="346"/>
      <c r="CW601" s="346"/>
      <c r="CX601" s="346"/>
      <c r="CY601" s="346"/>
      <c r="CZ601" s="346"/>
      <c r="DA601" s="346"/>
      <c r="DB601" s="346"/>
      <c r="DC601" s="346"/>
      <c r="DD601" s="346"/>
      <c r="DE601" s="346"/>
      <c r="DF601" s="346"/>
      <c r="DG601" s="346"/>
      <c r="DH601" s="346"/>
      <c r="DI601" s="346"/>
      <c r="DJ601" s="346"/>
      <c r="DK601" s="346"/>
      <c r="DL601" s="346"/>
      <c r="DM601" s="346"/>
      <c r="DN601" s="346"/>
      <c r="DO601" s="346"/>
      <c r="DP601" s="346"/>
      <c r="DQ601" s="346"/>
      <c r="DR601" s="346"/>
      <c r="DS601" s="346"/>
      <c r="DT601" s="346"/>
      <c r="DU601" s="346"/>
      <c r="DV601" s="346"/>
      <c r="DW601" s="346"/>
      <c r="DX601" s="346"/>
      <c r="DY601" s="346"/>
      <c r="DZ601" s="346"/>
      <c r="EA601" s="346"/>
      <c r="EB601" s="346"/>
      <c r="EC601" s="346"/>
      <c r="ED601" s="346"/>
      <c r="EE601" s="346"/>
      <c r="EF601" s="346"/>
      <c r="EG601" s="346"/>
      <c r="EH601" s="346"/>
      <c r="EI601" s="346"/>
      <c r="EJ601" s="346"/>
      <c r="EK601" s="346"/>
      <c r="EL601" s="346"/>
      <c r="EM601" s="346"/>
      <c r="EN601" s="346"/>
      <c r="EO601" s="346"/>
      <c r="EP601" s="346"/>
      <c r="EQ601" s="346"/>
      <c r="ER601" s="346"/>
      <c r="ES601" s="346"/>
      <c r="ET601" s="346"/>
      <c r="EU601" s="346"/>
      <c r="EV601" s="346"/>
      <c r="EW601" s="346"/>
      <c r="EX601" s="346"/>
      <c r="EY601" s="346"/>
      <c r="EZ601" s="346"/>
      <c r="FA601" s="346"/>
      <c r="FB601" s="346"/>
      <c r="FC601" s="346"/>
      <c r="FD601" s="346"/>
      <c r="FE601" s="346"/>
      <c r="FF601" s="346"/>
      <c r="FG601" s="346"/>
      <c r="FH601" s="346"/>
      <c r="FI601" s="346"/>
      <c r="FJ601" s="346"/>
      <c r="FK601" s="346"/>
      <c r="FL601" s="346"/>
      <c r="FM601" s="346"/>
      <c r="FN601" s="346"/>
      <c r="FO601" s="346"/>
      <c r="FP601" s="346"/>
      <c r="FQ601" s="346"/>
      <c r="FR601" s="346"/>
      <c r="FS601" s="346"/>
      <c r="FT601" s="346"/>
      <c r="FU601" s="346"/>
    </row>
    <row r="602" spans="1:177" ht="30" customHeight="1" x14ac:dyDescent="0.2">
      <c r="A602" s="484" t="s">
        <v>131</v>
      </c>
      <c r="B602" s="485"/>
      <c r="C602" s="485"/>
      <c r="D602" s="485"/>
      <c r="E602" s="1155">
        <v>1149932.6599999999</v>
      </c>
      <c r="F602" s="1155"/>
      <c r="G602" s="1156"/>
      <c r="H602" s="1157">
        <v>222780</v>
      </c>
      <c r="I602" s="1155"/>
      <c r="J602" s="1158"/>
      <c r="K602" s="346"/>
      <c r="L602" s="346"/>
      <c r="M602" s="346"/>
      <c r="N602" s="346"/>
      <c r="O602" s="346"/>
      <c r="P602" s="346"/>
      <c r="Q602" s="346"/>
      <c r="R602" s="346"/>
      <c r="S602" s="346"/>
      <c r="T602" s="346"/>
      <c r="U602" s="346"/>
      <c r="V602" s="346"/>
      <c r="W602" s="346"/>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c r="AS602" s="346"/>
      <c r="AT602" s="346"/>
      <c r="AU602" s="346"/>
      <c r="AV602" s="346"/>
      <c r="AW602" s="346"/>
      <c r="AX602" s="346"/>
      <c r="AY602" s="346"/>
      <c r="AZ602" s="346"/>
      <c r="BA602" s="346"/>
      <c r="BB602" s="346"/>
      <c r="BC602" s="346"/>
      <c r="BD602" s="346"/>
      <c r="BE602" s="346"/>
      <c r="BF602" s="346"/>
      <c r="BG602" s="346"/>
      <c r="BH602" s="346"/>
      <c r="BI602" s="346"/>
      <c r="BJ602" s="346"/>
      <c r="BK602" s="346"/>
      <c r="BL602" s="346"/>
      <c r="BM602" s="346"/>
      <c r="BN602" s="346"/>
      <c r="BO602" s="346"/>
      <c r="BP602" s="346"/>
      <c r="BQ602" s="346"/>
      <c r="BR602" s="346"/>
      <c r="BS602" s="346"/>
      <c r="BT602" s="346"/>
      <c r="BU602" s="346"/>
      <c r="BV602" s="346"/>
      <c r="BW602" s="346"/>
      <c r="BX602" s="346"/>
      <c r="BY602" s="346"/>
      <c r="BZ602" s="346"/>
      <c r="CA602" s="346"/>
      <c r="CB602" s="346"/>
      <c r="CC602" s="346"/>
      <c r="CD602" s="346"/>
      <c r="CE602" s="346"/>
      <c r="CF602" s="346"/>
      <c r="CG602" s="346"/>
      <c r="CH602" s="346"/>
      <c r="CI602" s="346"/>
      <c r="CJ602" s="346"/>
      <c r="CK602" s="346"/>
      <c r="CL602" s="346"/>
      <c r="CM602" s="346"/>
      <c r="CN602" s="346"/>
      <c r="CO602" s="346"/>
      <c r="CP602" s="346"/>
      <c r="CQ602" s="346"/>
      <c r="CR602" s="346"/>
      <c r="CS602" s="346"/>
      <c r="CT602" s="346"/>
      <c r="CU602" s="346"/>
      <c r="CV602" s="346"/>
      <c r="CW602" s="346"/>
      <c r="CX602" s="346"/>
      <c r="CY602" s="346"/>
      <c r="CZ602" s="346"/>
      <c r="DA602" s="346"/>
      <c r="DB602" s="346"/>
      <c r="DC602" s="346"/>
      <c r="DD602" s="346"/>
      <c r="DE602" s="346"/>
      <c r="DF602" s="346"/>
      <c r="DG602" s="346"/>
      <c r="DH602" s="346"/>
      <c r="DI602" s="346"/>
      <c r="DJ602" s="346"/>
      <c r="DK602" s="346"/>
      <c r="DL602" s="346"/>
      <c r="DM602" s="346"/>
      <c r="DN602" s="346"/>
      <c r="DO602" s="346"/>
      <c r="DP602" s="346"/>
      <c r="DQ602" s="346"/>
      <c r="DR602" s="346"/>
      <c r="DS602" s="346"/>
      <c r="DT602" s="346"/>
      <c r="DU602" s="346"/>
      <c r="DV602" s="346"/>
      <c r="DW602" s="346"/>
      <c r="DX602" s="346"/>
      <c r="DY602" s="346"/>
      <c r="DZ602" s="346"/>
      <c r="EA602" s="346"/>
      <c r="EB602" s="346"/>
      <c r="EC602" s="346"/>
      <c r="ED602" s="346"/>
      <c r="EE602" s="346"/>
      <c r="EF602" s="346"/>
      <c r="EG602" s="346"/>
      <c r="EH602" s="346"/>
      <c r="EI602" s="346"/>
      <c r="EJ602" s="346"/>
      <c r="EK602" s="346"/>
      <c r="EL602" s="346"/>
      <c r="EM602" s="346"/>
      <c r="EN602" s="346"/>
      <c r="EO602" s="346"/>
      <c r="EP602" s="346"/>
      <c r="EQ602" s="346"/>
      <c r="ER602" s="346"/>
      <c r="ES602" s="346"/>
      <c r="ET602" s="346"/>
      <c r="EU602" s="346"/>
      <c r="EV602" s="346"/>
      <c r="EW602" s="346"/>
      <c r="EX602" s="346"/>
      <c r="EY602" s="346"/>
      <c r="EZ602" s="346"/>
      <c r="FA602" s="346"/>
      <c r="FB602" s="346"/>
      <c r="FC602" s="346"/>
      <c r="FD602" s="346"/>
      <c r="FE602" s="346"/>
      <c r="FF602" s="346"/>
      <c r="FG602" s="346"/>
      <c r="FH602" s="346"/>
      <c r="FI602" s="346"/>
      <c r="FJ602" s="346"/>
      <c r="FK602" s="346"/>
      <c r="FL602" s="346"/>
      <c r="FM602" s="346"/>
      <c r="FN602" s="346"/>
      <c r="FO602" s="346"/>
      <c r="FP602" s="346"/>
      <c r="FQ602" s="346"/>
      <c r="FR602" s="346"/>
      <c r="FS602" s="346"/>
      <c r="FT602" s="346"/>
      <c r="FU602" s="346"/>
    </row>
    <row r="603" spans="1:177" ht="33.75" customHeight="1" x14ac:dyDescent="0.2">
      <c r="A603" s="484" t="s">
        <v>132</v>
      </c>
      <c r="B603" s="485"/>
      <c r="C603" s="485"/>
      <c r="D603" s="485"/>
      <c r="E603" s="1155"/>
      <c r="F603" s="1155"/>
      <c r="G603" s="1156"/>
      <c r="H603" s="1157"/>
      <c r="I603" s="1155"/>
      <c r="J603" s="1158"/>
      <c r="K603" s="346"/>
      <c r="L603" s="346"/>
      <c r="M603" s="346"/>
      <c r="N603" s="346"/>
      <c r="O603" s="346"/>
      <c r="P603" s="346"/>
      <c r="Q603" s="346"/>
      <c r="R603" s="346"/>
      <c r="S603" s="346"/>
      <c r="T603" s="346"/>
      <c r="U603" s="346"/>
      <c r="V603" s="346"/>
      <c r="W603" s="346"/>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c r="AS603" s="346"/>
      <c r="AT603" s="346"/>
      <c r="AU603" s="346"/>
      <c r="AV603" s="346"/>
      <c r="AW603" s="346"/>
      <c r="AX603" s="346"/>
      <c r="AY603" s="346"/>
      <c r="AZ603" s="346"/>
      <c r="BA603" s="346"/>
      <c r="BB603" s="346"/>
      <c r="BC603" s="346"/>
      <c r="BD603" s="346"/>
      <c r="BE603" s="346"/>
      <c r="BF603" s="346"/>
      <c r="BG603" s="346"/>
      <c r="BH603" s="346"/>
      <c r="BI603" s="346"/>
      <c r="BJ603" s="346"/>
      <c r="BK603" s="346"/>
      <c r="BL603" s="346"/>
      <c r="BM603" s="346"/>
      <c r="BN603" s="346"/>
      <c r="BO603" s="346"/>
      <c r="BP603" s="346"/>
      <c r="BQ603" s="346"/>
      <c r="BR603" s="346"/>
      <c r="BS603" s="346"/>
      <c r="BT603" s="346"/>
      <c r="BU603" s="346"/>
      <c r="BV603" s="346"/>
      <c r="BW603" s="346"/>
      <c r="BX603" s="346"/>
      <c r="BY603" s="346"/>
      <c r="BZ603" s="346"/>
      <c r="CA603" s="346"/>
      <c r="CB603" s="346"/>
      <c r="CC603" s="346"/>
      <c r="CD603" s="346"/>
      <c r="CE603" s="346"/>
      <c r="CF603" s="346"/>
      <c r="CG603" s="346"/>
      <c r="CH603" s="346"/>
      <c r="CI603" s="346"/>
      <c r="CJ603" s="346"/>
      <c r="CK603" s="346"/>
      <c r="CL603" s="346"/>
      <c r="CM603" s="346"/>
      <c r="CN603" s="346"/>
      <c r="CO603" s="346"/>
      <c r="CP603" s="346"/>
      <c r="CQ603" s="346"/>
      <c r="CR603" s="346"/>
      <c r="CS603" s="346"/>
      <c r="CT603" s="346"/>
      <c r="CU603" s="346"/>
      <c r="CV603" s="346"/>
      <c r="CW603" s="346"/>
      <c r="CX603" s="346"/>
      <c r="CY603" s="346"/>
      <c r="CZ603" s="346"/>
      <c r="DA603" s="346"/>
      <c r="DB603" s="346"/>
      <c r="DC603" s="346"/>
      <c r="DD603" s="346"/>
      <c r="DE603" s="346"/>
      <c r="DF603" s="346"/>
      <c r="DG603" s="346"/>
      <c r="DH603" s="346"/>
      <c r="DI603" s="346"/>
      <c r="DJ603" s="346"/>
      <c r="DK603" s="346"/>
      <c r="DL603" s="346"/>
      <c r="DM603" s="346"/>
      <c r="DN603" s="346"/>
      <c r="DO603" s="346"/>
      <c r="DP603" s="346"/>
      <c r="DQ603" s="346"/>
      <c r="DR603" s="346"/>
      <c r="DS603" s="346"/>
      <c r="DT603" s="346"/>
      <c r="DU603" s="346"/>
      <c r="DV603" s="346"/>
      <c r="DW603" s="346"/>
      <c r="DX603" s="346"/>
      <c r="DY603" s="346"/>
      <c r="DZ603" s="346"/>
      <c r="EA603" s="346"/>
      <c r="EB603" s="346"/>
      <c r="EC603" s="346"/>
      <c r="ED603" s="346"/>
      <c r="EE603" s="346"/>
      <c r="EF603" s="346"/>
      <c r="EG603" s="346"/>
      <c r="EH603" s="346"/>
      <c r="EI603" s="346"/>
      <c r="EJ603" s="346"/>
      <c r="EK603" s="346"/>
      <c r="EL603" s="346"/>
      <c r="EM603" s="346"/>
      <c r="EN603" s="346"/>
      <c r="EO603" s="346"/>
      <c r="EP603" s="346"/>
      <c r="EQ603" s="346"/>
      <c r="ER603" s="346"/>
      <c r="ES603" s="346"/>
      <c r="ET603" s="346"/>
      <c r="EU603" s="346"/>
      <c r="EV603" s="346"/>
      <c r="EW603" s="346"/>
      <c r="EX603" s="346"/>
      <c r="EY603" s="346"/>
      <c r="EZ603" s="346"/>
      <c r="FA603" s="346"/>
      <c r="FB603" s="346"/>
      <c r="FC603" s="346"/>
      <c r="FD603" s="346"/>
      <c r="FE603" s="346"/>
      <c r="FF603" s="346"/>
      <c r="FG603" s="346"/>
      <c r="FH603" s="346"/>
      <c r="FI603" s="346"/>
      <c r="FJ603" s="346"/>
      <c r="FK603" s="346"/>
      <c r="FL603" s="346"/>
      <c r="FM603" s="346"/>
      <c r="FN603" s="346"/>
      <c r="FO603" s="346"/>
      <c r="FP603" s="346"/>
      <c r="FQ603" s="346"/>
      <c r="FR603" s="346"/>
      <c r="FS603" s="346"/>
      <c r="FT603" s="346"/>
      <c r="FU603" s="346"/>
    </row>
    <row r="604" spans="1:177" ht="16.5" customHeight="1" thickBot="1" x14ac:dyDescent="0.25">
      <c r="A604" s="1172" t="s">
        <v>133</v>
      </c>
      <c r="B604" s="1173"/>
      <c r="C604" s="1173"/>
      <c r="D604" s="1173"/>
      <c r="E604" s="1174"/>
      <c r="F604" s="1174"/>
      <c r="G604" s="1102"/>
      <c r="H604" s="1175"/>
      <c r="I604" s="1174"/>
      <c r="J604" s="1176"/>
      <c r="K604" s="346"/>
      <c r="L604" s="346"/>
      <c r="M604" s="346"/>
      <c r="N604" s="346"/>
      <c r="O604" s="346"/>
      <c r="P604" s="346"/>
      <c r="Q604" s="346"/>
      <c r="R604" s="346"/>
      <c r="S604" s="346"/>
      <c r="T604" s="346"/>
      <c r="U604" s="346"/>
      <c r="V604" s="346"/>
      <c r="W604" s="346"/>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c r="AS604" s="346"/>
      <c r="AT604" s="346"/>
      <c r="AU604" s="346"/>
      <c r="AV604" s="346"/>
      <c r="AW604" s="346"/>
      <c r="AX604" s="346"/>
      <c r="AY604" s="346"/>
      <c r="AZ604" s="346"/>
      <c r="BA604" s="346"/>
      <c r="BB604" s="346"/>
      <c r="BC604" s="346"/>
      <c r="BD604" s="346"/>
      <c r="BE604" s="346"/>
      <c r="BF604" s="346"/>
      <c r="BG604" s="346"/>
      <c r="BH604" s="346"/>
      <c r="BI604" s="346"/>
      <c r="BJ604" s="346"/>
      <c r="BK604" s="346"/>
      <c r="BL604" s="346"/>
      <c r="BM604" s="346"/>
      <c r="BN604" s="346"/>
      <c r="BO604" s="346"/>
      <c r="BP604" s="346"/>
      <c r="BQ604" s="346"/>
      <c r="BR604" s="346"/>
      <c r="BS604" s="346"/>
      <c r="BT604" s="346"/>
      <c r="BU604" s="346"/>
      <c r="BV604" s="346"/>
      <c r="BW604" s="346"/>
      <c r="BX604" s="346"/>
      <c r="BY604" s="346"/>
      <c r="BZ604" s="346"/>
      <c r="CA604" s="346"/>
      <c r="CB604" s="346"/>
      <c r="CC604" s="346"/>
      <c r="CD604" s="346"/>
      <c r="CE604" s="346"/>
      <c r="CF604" s="346"/>
      <c r="CG604" s="346"/>
      <c r="CH604" s="346"/>
      <c r="CI604" s="346"/>
      <c r="CJ604" s="346"/>
      <c r="CK604" s="346"/>
      <c r="CL604" s="346"/>
      <c r="CM604" s="346"/>
      <c r="CN604" s="346"/>
      <c r="CO604" s="346"/>
      <c r="CP604" s="346"/>
      <c r="CQ604" s="346"/>
      <c r="CR604" s="346"/>
      <c r="CS604" s="346"/>
      <c r="CT604" s="346"/>
      <c r="CU604" s="346"/>
      <c r="CV604" s="346"/>
      <c r="CW604" s="346"/>
      <c r="CX604" s="346"/>
      <c r="CY604" s="346"/>
      <c r="CZ604" s="346"/>
      <c r="DA604" s="346"/>
      <c r="DB604" s="346"/>
      <c r="DC604" s="346"/>
      <c r="DD604" s="346"/>
      <c r="DE604" s="346"/>
      <c r="DF604" s="346"/>
      <c r="DG604" s="346"/>
      <c r="DH604" s="346"/>
      <c r="DI604" s="346"/>
      <c r="DJ604" s="346"/>
      <c r="DK604" s="346"/>
      <c r="DL604" s="346"/>
      <c r="DM604" s="346"/>
      <c r="DN604" s="346"/>
      <c r="DO604" s="346"/>
      <c r="DP604" s="346"/>
      <c r="DQ604" s="346"/>
      <c r="DR604" s="346"/>
      <c r="DS604" s="346"/>
      <c r="DT604" s="346"/>
      <c r="DU604" s="346"/>
      <c r="DV604" s="346"/>
      <c r="DW604" s="346"/>
      <c r="DX604" s="346"/>
      <c r="DY604" s="346"/>
      <c r="DZ604" s="346"/>
      <c r="EA604" s="346"/>
      <c r="EB604" s="346"/>
      <c r="EC604" s="346"/>
      <c r="ED604" s="346"/>
      <c r="EE604" s="346"/>
      <c r="EF604" s="346"/>
      <c r="EG604" s="346"/>
      <c r="EH604" s="346"/>
      <c r="EI604" s="346"/>
      <c r="EJ604" s="346"/>
      <c r="EK604" s="346"/>
      <c r="EL604" s="346"/>
      <c r="EM604" s="346"/>
      <c r="EN604" s="346"/>
      <c r="EO604" s="346"/>
      <c r="EP604" s="346"/>
      <c r="EQ604" s="346"/>
      <c r="ER604" s="346"/>
      <c r="ES604" s="346"/>
      <c r="ET604" s="346"/>
      <c r="EU604" s="346"/>
      <c r="EV604" s="346"/>
      <c r="EW604" s="346"/>
      <c r="EX604" s="346"/>
      <c r="EY604" s="346"/>
      <c r="EZ604" s="346"/>
      <c r="FA604" s="346"/>
      <c r="FB604" s="346"/>
      <c r="FC604" s="346"/>
      <c r="FD604" s="346"/>
      <c r="FE604" s="346"/>
      <c r="FF604" s="346"/>
      <c r="FG604" s="346"/>
      <c r="FH604" s="346"/>
      <c r="FI604" s="346"/>
      <c r="FJ604" s="346"/>
      <c r="FK604" s="346"/>
      <c r="FL604" s="346"/>
      <c r="FM604" s="346"/>
      <c r="FN604" s="346"/>
      <c r="FO604" s="346"/>
      <c r="FP604" s="346"/>
      <c r="FQ604" s="346"/>
      <c r="FR604" s="346"/>
      <c r="FS604" s="346"/>
      <c r="FT604" s="346"/>
      <c r="FU604" s="346"/>
    </row>
    <row r="605" spans="1:177" ht="15.75" thickBot="1" x14ac:dyDescent="0.3">
      <c r="A605" s="1166" t="s">
        <v>72</v>
      </c>
      <c r="B605" s="1167">
        <v>9194</v>
      </c>
      <c r="C605" s="1167">
        <v>5000</v>
      </c>
      <c r="D605" s="1167"/>
      <c r="E605" s="1168">
        <f>IF(SUM(E601:G604)=0,"",SUM(E601:G604))</f>
        <v>1157112.8399999999</v>
      </c>
      <c r="F605" s="1168"/>
      <c r="G605" s="1169"/>
      <c r="H605" s="1170">
        <f>IF(SUM(H601:J604)=0,"",SUM(H601:J604))</f>
        <v>224457</v>
      </c>
      <c r="I605" s="1168"/>
      <c r="J605" s="1171"/>
      <c r="K605" s="346"/>
      <c r="L605" s="346"/>
      <c r="M605" s="346"/>
      <c r="N605" s="346"/>
      <c r="O605" s="346"/>
      <c r="P605" s="346"/>
      <c r="Q605" s="346"/>
      <c r="R605" s="346"/>
      <c r="S605" s="346"/>
      <c r="T605" s="346"/>
      <c r="U605" s="346"/>
      <c r="V605" s="346"/>
      <c r="W605" s="346"/>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c r="AS605" s="346"/>
      <c r="AT605" s="346"/>
      <c r="AU605" s="346"/>
      <c r="AV605" s="346"/>
      <c r="AW605" s="346"/>
      <c r="AX605" s="346"/>
      <c r="AY605" s="346"/>
      <c r="AZ605" s="346"/>
      <c r="BA605" s="346"/>
      <c r="BB605" s="346"/>
      <c r="BC605" s="346"/>
      <c r="BD605" s="346"/>
      <c r="BE605" s="346"/>
      <c r="BF605" s="346"/>
      <c r="BG605" s="346"/>
      <c r="BH605" s="346"/>
      <c r="BI605" s="346"/>
      <c r="BJ605" s="346"/>
      <c r="BK605" s="346"/>
      <c r="BL605" s="346"/>
      <c r="BM605" s="346"/>
      <c r="BN605" s="346"/>
      <c r="BO605" s="346"/>
      <c r="BP605" s="346"/>
      <c r="BQ605" s="346"/>
      <c r="BR605" s="346"/>
      <c r="BS605" s="346"/>
      <c r="BT605" s="346"/>
      <c r="BU605" s="346"/>
      <c r="BV605" s="346"/>
      <c r="BW605" s="346"/>
      <c r="BX605" s="346"/>
      <c r="BY605" s="346"/>
      <c r="BZ605" s="346"/>
      <c r="CA605" s="346"/>
      <c r="CB605" s="346"/>
      <c r="CC605" s="346"/>
      <c r="CD605" s="346"/>
      <c r="CE605" s="346"/>
      <c r="CF605" s="346"/>
      <c r="CG605" s="346"/>
      <c r="CH605" s="346"/>
      <c r="CI605" s="346"/>
      <c r="CJ605" s="346"/>
      <c r="CK605" s="346"/>
      <c r="CL605" s="346"/>
      <c r="CM605" s="346"/>
      <c r="CN605" s="346"/>
      <c r="CO605" s="346"/>
      <c r="CP605" s="346"/>
      <c r="CQ605" s="346"/>
      <c r="CR605" s="346"/>
      <c r="CS605" s="346"/>
      <c r="CT605" s="346"/>
      <c r="CU605" s="346"/>
      <c r="CV605" s="346"/>
      <c r="CW605" s="346"/>
      <c r="CX605" s="346"/>
      <c r="CY605" s="346"/>
      <c r="CZ605" s="346"/>
      <c r="DA605" s="346"/>
      <c r="DB605" s="346"/>
      <c r="DC605" s="346"/>
      <c r="DD605" s="346"/>
      <c r="DE605" s="346"/>
      <c r="DF605" s="346"/>
      <c r="DG605" s="346"/>
      <c r="DH605" s="346"/>
      <c r="DI605" s="346"/>
      <c r="DJ605" s="346"/>
      <c r="DK605" s="346"/>
      <c r="DL605" s="346"/>
      <c r="DM605" s="346"/>
      <c r="DN605" s="346"/>
      <c r="DO605" s="346"/>
      <c r="DP605" s="346"/>
      <c r="DQ605" s="346"/>
      <c r="DR605" s="346"/>
      <c r="DS605" s="346"/>
      <c r="DT605" s="346"/>
      <c r="DU605" s="346"/>
      <c r="DV605" s="346"/>
      <c r="DW605" s="346"/>
      <c r="DX605" s="346"/>
      <c r="DY605" s="346"/>
      <c r="DZ605" s="346"/>
      <c r="EA605" s="346"/>
      <c r="EB605" s="346"/>
      <c r="EC605" s="346"/>
      <c r="ED605" s="346"/>
      <c r="EE605" s="346"/>
      <c r="EF605" s="346"/>
      <c r="EG605" s="346"/>
      <c r="EH605" s="346"/>
      <c r="EI605" s="346"/>
      <c r="EJ605" s="346"/>
      <c r="EK605" s="346"/>
      <c r="EL605" s="346"/>
      <c r="EM605" s="346"/>
      <c r="EN605" s="346"/>
      <c r="EO605" s="346"/>
      <c r="EP605" s="346"/>
      <c r="EQ605" s="346"/>
      <c r="ER605" s="346"/>
      <c r="ES605" s="346"/>
      <c r="ET605" s="346"/>
      <c r="EU605" s="346"/>
      <c r="EV605" s="346"/>
      <c r="EW605" s="346"/>
      <c r="EX605" s="346"/>
      <c r="EY605" s="346"/>
      <c r="EZ605" s="346"/>
      <c r="FA605" s="346"/>
      <c r="FB605" s="346"/>
      <c r="FC605" s="346"/>
      <c r="FD605" s="346"/>
      <c r="FE605" s="346"/>
      <c r="FF605" s="346"/>
      <c r="FG605" s="346"/>
      <c r="FH605" s="346"/>
      <c r="FI605" s="346"/>
      <c r="FJ605" s="346"/>
      <c r="FK605" s="346"/>
      <c r="FL605" s="346"/>
      <c r="FM605" s="346"/>
      <c r="FN605" s="346"/>
      <c r="FO605" s="346"/>
      <c r="FP605" s="346"/>
      <c r="FQ605" s="346"/>
      <c r="FR605" s="346"/>
      <c r="FS605" s="346"/>
      <c r="FT605" s="346"/>
      <c r="FU605" s="346"/>
    </row>
    <row r="606" spans="1:177" ht="12" customHeight="1" thickTop="1" x14ac:dyDescent="0.2">
      <c r="A606" s="347"/>
      <c r="B606" s="347"/>
      <c r="C606" s="347"/>
      <c r="D606" s="347"/>
      <c r="E606" s="347"/>
      <c r="F606" s="347"/>
      <c r="G606" s="347"/>
      <c r="H606" s="347"/>
      <c r="I606" s="347"/>
      <c r="J606" s="347"/>
      <c r="K606" s="346"/>
      <c r="L606" s="346"/>
      <c r="M606" s="346"/>
      <c r="N606" s="346"/>
      <c r="O606" s="346"/>
      <c r="P606" s="346"/>
      <c r="Q606" s="346"/>
      <c r="R606" s="346"/>
      <c r="S606" s="346"/>
      <c r="T606" s="346"/>
      <c r="U606" s="346"/>
      <c r="V606" s="346"/>
      <c r="W606" s="346"/>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c r="AS606" s="346"/>
      <c r="AT606" s="346"/>
      <c r="AU606" s="346"/>
      <c r="AV606" s="346"/>
      <c r="AW606" s="346"/>
      <c r="AX606" s="346"/>
      <c r="AY606" s="346"/>
      <c r="AZ606" s="346"/>
      <c r="BA606" s="346"/>
      <c r="BB606" s="346"/>
      <c r="BC606" s="346"/>
      <c r="BD606" s="346"/>
      <c r="BE606" s="346"/>
      <c r="BF606" s="346"/>
      <c r="BG606" s="346"/>
      <c r="BH606" s="346"/>
      <c r="BI606" s="346"/>
      <c r="BJ606" s="346"/>
      <c r="BK606" s="346"/>
      <c r="BL606" s="346"/>
      <c r="BM606" s="346"/>
      <c r="BN606" s="346"/>
      <c r="BO606" s="346"/>
      <c r="BP606" s="346"/>
      <c r="BQ606" s="346"/>
      <c r="BR606" s="346"/>
      <c r="BS606" s="346"/>
      <c r="BT606" s="346"/>
      <c r="BU606" s="346"/>
      <c r="BV606" s="346"/>
      <c r="BW606" s="346"/>
      <c r="BX606" s="346"/>
      <c r="BY606" s="346"/>
      <c r="BZ606" s="346"/>
      <c r="CA606" s="346"/>
      <c r="CB606" s="346"/>
      <c r="CC606" s="346"/>
      <c r="CD606" s="346"/>
      <c r="CE606" s="346"/>
      <c r="CF606" s="346"/>
      <c r="CG606" s="346"/>
      <c r="CH606" s="346"/>
      <c r="CI606" s="346"/>
      <c r="CJ606" s="346"/>
      <c r="CK606" s="346"/>
      <c r="CL606" s="346"/>
      <c r="CM606" s="346"/>
      <c r="CN606" s="346"/>
      <c r="CO606" s="346"/>
      <c r="CP606" s="346"/>
      <c r="CQ606" s="346"/>
      <c r="CR606" s="346"/>
      <c r="CS606" s="346"/>
      <c r="CT606" s="346"/>
      <c r="CU606" s="346"/>
      <c r="CV606" s="346"/>
      <c r="CW606" s="346"/>
      <c r="CX606" s="346"/>
      <c r="CY606" s="346"/>
      <c r="CZ606" s="346"/>
      <c r="DA606" s="346"/>
      <c r="DB606" s="346"/>
      <c r="DC606" s="346"/>
      <c r="DD606" s="346"/>
      <c r="DE606" s="346"/>
      <c r="DF606" s="346"/>
      <c r="DG606" s="346"/>
      <c r="DH606" s="346"/>
      <c r="DI606" s="346"/>
      <c r="DJ606" s="346"/>
      <c r="DK606" s="346"/>
      <c r="DL606" s="346"/>
      <c r="DM606" s="346"/>
      <c r="DN606" s="346"/>
      <c r="DO606" s="346"/>
      <c r="DP606" s="346"/>
      <c r="DQ606" s="346"/>
      <c r="DR606" s="346"/>
      <c r="DS606" s="346"/>
      <c r="DT606" s="346"/>
      <c r="DU606" s="346"/>
      <c r="DV606" s="346"/>
      <c r="DW606" s="346"/>
      <c r="DX606" s="346"/>
      <c r="DY606" s="346"/>
      <c r="DZ606" s="346"/>
      <c r="EA606" s="346"/>
      <c r="EB606" s="346"/>
      <c r="EC606" s="346"/>
      <c r="ED606" s="346"/>
      <c r="EE606" s="346"/>
      <c r="EF606" s="346"/>
      <c r="EG606" s="346"/>
      <c r="EH606" s="346"/>
      <c r="EI606" s="346"/>
      <c r="EJ606" s="346"/>
      <c r="EK606" s="346"/>
      <c r="EL606" s="346"/>
      <c r="EM606" s="346"/>
      <c r="EN606" s="346"/>
      <c r="EO606" s="346"/>
      <c r="EP606" s="346"/>
      <c r="EQ606" s="346"/>
      <c r="ER606" s="346"/>
      <c r="ES606" s="346"/>
      <c r="ET606" s="346"/>
      <c r="EU606" s="346"/>
      <c r="EV606" s="346"/>
      <c r="EW606" s="346"/>
      <c r="EX606" s="346"/>
      <c r="EY606" s="346"/>
      <c r="EZ606" s="346"/>
      <c r="FA606" s="346"/>
      <c r="FB606" s="346"/>
      <c r="FC606" s="346"/>
      <c r="FD606" s="346"/>
      <c r="FE606" s="346"/>
      <c r="FF606" s="346"/>
      <c r="FG606" s="346"/>
      <c r="FH606" s="346"/>
      <c r="FI606" s="346"/>
      <c r="FJ606" s="346"/>
      <c r="FK606" s="346"/>
      <c r="FL606" s="346"/>
      <c r="FM606" s="346"/>
      <c r="FN606" s="346"/>
      <c r="FO606" s="346"/>
      <c r="FP606" s="346"/>
      <c r="FQ606" s="346"/>
      <c r="FR606" s="346"/>
      <c r="FS606" s="346"/>
      <c r="FT606" s="346"/>
      <c r="FU606" s="346"/>
    </row>
    <row r="607" spans="1:177" ht="16.5" customHeight="1" x14ac:dyDescent="0.2">
      <c r="A607" s="753" t="s">
        <v>600</v>
      </c>
      <c r="B607" s="753"/>
      <c r="C607" s="753"/>
      <c r="D607" s="753"/>
      <c r="E607" s="753"/>
      <c r="F607" s="753"/>
      <c r="G607" s="753"/>
      <c r="H607" s="753"/>
      <c r="I607" s="753"/>
      <c r="J607" s="753"/>
      <c r="K607" s="346"/>
      <c r="L607" s="346"/>
      <c r="M607" s="346"/>
      <c r="N607" s="346"/>
      <c r="O607" s="346"/>
      <c r="P607" s="346"/>
      <c r="Q607" s="346"/>
      <c r="R607" s="346"/>
      <c r="S607" s="346"/>
      <c r="T607" s="346"/>
      <c r="U607" s="346"/>
      <c r="V607" s="346"/>
      <c r="W607" s="346"/>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c r="AS607" s="346"/>
      <c r="AT607" s="346"/>
      <c r="AU607" s="346"/>
      <c r="AV607" s="346"/>
      <c r="AW607" s="346"/>
      <c r="AX607" s="346"/>
      <c r="AY607" s="346"/>
      <c r="AZ607" s="346"/>
      <c r="BA607" s="346"/>
      <c r="BB607" s="346"/>
      <c r="BC607" s="346"/>
      <c r="BD607" s="346"/>
      <c r="BE607" s="346"/>
      <c r="BF607" s="346"/>
      <c r="BG607" s="346"/>
      <c r="BH607" s="346"/>
      <c r="BI607" s="346"/>
      <c r="BJ607" s="346"/>
      <c r="BK607" s="346"/>
      <c r="BL607" s="346"/>
      <c r="BM607" s="346"/>
      <c r="BN607" s="346"/>
      <c r="BO607" s="346"/>
      <c r="BP607" s="346"/>
      <c r="BQ607" s="346"/>
      <c r="BR607" s="346"/>
      <c r="BS607" s="346"/>
      <c r="BT607" s="346"/>
      <c r="BU607" s="346"/>
      <c r="BV607" s="346"/>
      <c r="BW607" s="346"/>
      <c r="BX607" s="346"/>
      <c r="BY607" s="346"/>
      <c r="BZ607" s="346"/>
      <c r="CA607" s="346"/>
      <c r="CB607" s="346"/>
      <c r="CC607" s="346"/>
      <c r="CD607" s="346"/>
      <c r="CE607" s="346"/>
      <c r="CF607" s="346"/>
      <c r="CG607" s="346"/>
      <c r="CH607" s="346"/>
      <c r="CI607" s="346"/>
      <c r="CJ607" s="346"/>
      <c r="CK607" s="346"/>
      <c r="CL607" s="346"/>
      <c r="CM607" s="346"/>
      <c r="CN607" s="346"/>
      <c r="CO607" s="346"/>
      <c r="CP607" s="346"/>
      <c r="CQ607" s="346"/>
      <c r="CR607" s="346"/>
      <c r="CS607" s="346"/>
      <c r="CT607" s="346"/>
      <c r="CU607" s="346"/>
      <c r="CV607" s="346"/>
      <c r="CW607" s="346"/>
      <c r="CX607" s="346"/>
      <c r="CY607" s="346"/>
      <c r="CZ607" s="346"/>
      <c r="DA607" s="346"/>
      <c r="DB607" s="346"/>
      <c r="DC607" s="346"/>
      <c r="DD607" s="346"/>
      <c r="DE607" s="346"/>
      <c r="DF607" s="346"/>
      <c r="DG607" s="346"/>
      <c r="DH607" s="346"/>
      <c r="DI607" s="346"/>
      <c r="DJ607" s="346"/>
      <c r="DK607" s="346"/>
      <c r="DL607" s="346"/>
      <c r="DM607" s="346"/>
      <c r="DN607" s="346"/>
      <c r="DO607" s="346"/>
      <c r="DP607" s="346"/>
      <c r="DQ607" s="346"/>
      <c r="DR607" s="346"/>
      <c r="DS607" s="346"/>
      <c r="DT607" s="346"/>
      <c r="DU607" s="346"/>
      <c r="DV607" s="346"/>
      <c r="DW607" s="346"/>
      <c r="DX607" s="346"/>
      <c r="DY607" s="346"/>
      <c r="DZ607" s="346"/>
      <c r="EA607" s="346"/>
      <c r="EB607" s="346"/>
      <c r="EC607" s="346"/>
      <c r="ED607" s="346"/>
      <c r="EE607" s="346"/>
      <c r="EF607" s="346"/>
      <c r="EG607" s="346"/>
      <c r="EH607" s="346"/>
      <c r="EI607" s="346"/>
      <c r="EJ607" s="346"/>
      <c r="EK607" s="346"/>
      <c r="EL607" s="346"/>
      <c r="EM607" s="346"/>
      <c r="EN607" s="346"/>
      <c r="EO607" s="346"/>
      <c r="EP607" s="346"/>
      <c r="EQ607" s="346"/>
      <c r="ER607" s="346"/>
      <c r="ES607" s="346"/>
      <c r="ET607" s="346"/>
      <c r="EU607" s="346"/>
      <c r="EV607" s="346"/>
      <c r="EW607" s="346"/>
      <c r="EX607" s="346"/>
      <c r="EY607" s="346"/>
      <c r="EZ607" s="346"/>
      <c r="FA607" s="346"/>
      <c r="FB607" s="346"/>
      <c r="FC607" s="346"/>
      <c r="FD607" s="346"/>
      <c r="FE607" s="346"/>
      <c r="FF607" s="346"/>
      <c r="FG607" s="346"/>
      <c r="FH607" s="346"/>
      <c r="FI607" s="346"/>
      <c r="FJ607" s="346"/>
      <c r="FK607" s="346"/>
      <c r="FL607" s="346"/>
      <c r="FM607" s="346"/>
      <c r="FN607" s="346"/>
      <c r="FO607" s="346"/>
      <c r="FP607" s="346"/>
      <c r="FQ607" s="346"/>
      <c r="FR607" s="346"/>
      <c r="FS607" s="346"/>
      <c r="FT607" s="346"/>
      <c r="FU607" s="346"/>
    </row>
    <row r="608" spans="1:177" ht="16.5" customHeight="1" thickBot="1" x14ac:dyDescent="0.25">
      <c r="A608" s="911" t="s">
        <v>79</v>
      </c>
      <c r="B608" s="911"/>
      <c r="C608" s="347"/>
      <c r="D608" s="347"/>
      <c r="E608" s="347"/>
      <c r="F608" s="347"/>
      <c r="G608" s="347"/>
      <c r="H608" s="347"/>
      <c r="I608" s="347"/>
      <c r="J608" s="347"/>
      <c r="K608" s="346"/>
      <c r="L608" s="346"/>
      <c r="M608" s="346"/>
      <c r="N608" s="346"/>
      <c r="O608" s="346"/>
      <c r="P608" s="346"/>
      <c r="Q608" s="346"/>
      <c r="R608" s="346"/>
      <c r="S608" s="346"/>
      <c r="T608" s="346"/>
      <c r="U608" s="346"/>
      <c r="V608" s="346"/>
      <c r="W608" s="346"/>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c r="AS608" s="346"/>
      <c r="AT608" s="346"/>
      <c r="AU608" s="346"/>
      <c r="AV608" s="346"/>
      <c r="AW608" s="346"/>
      <c r="AX608" s="346"/>
      <c r="AY608" s="346"/>
      <c r="AZ608" s="346"/>
      <c r="BA608" s="346"/>
      <c r="BB608" s="346"/>
      <c r="BC608" s="346"/>
      <c r="BD608" s="346"/>
      <c r="BE608" s="346"/>
      <c r="BF608" s="346"/>
      <c r="BG608" s="346"/>
      <c r="BH608" s="346"/>
      <c r="BI608" s="346"/>
      <c r="BJ608" s="346"/>
      <c r="BK608" s="346"/>
      <c r="BL608" s="346"/>
      <c r="BM608" s="346"/>
      <c r="BN608" s="346"/>
      <c r="BO608" s="346"/>
      <c r="BP608" s="346"/>
      <c r="BQ608" s="346"/>
      <c r="BR608" s="346"/>
      <c r="BS608" s="346"/>
      <c r="BT608" s="346"/>
      <c r="BU608" s="346"/>
      <c r="BV608" s="346"/>
      <c r="BW608" s="346"/>
      <c r="BX608" s="346"/>
      <c r="BY608" s="346"/>
      <c r="BZ608" s="346"/>
      <c r="CA608" s="346"/>
      <c r="CB608" s="346"/>
      <c r="CC608" s="346"/>
      <c r="CD608" s="346"/>
      <c r="CE608" s="346"/>
      <c r="CF608" s="346"/>
      <c r="CG608" s="346"/>
      <c r="CH608" s="346"/>
      <c r="CI608" s="346"/>
      <c r="CJ608" s="346"/>
      <c r="CK608" s="346"/>
      <c r="CL608" s="346"/>
      <c r="CM608" s="346"/>
      <c r="CN608" s="346"/>
      <c r="CO608" s="346"/>
      <c r="CP608" s="346"/>
      <c r="CQ608" s="346"/>
      <c r="CR608" s="346"/>
      <c r="CS608" s="346"/>
      <c r="CT608" s="346"/>
      <c r="CU608" s="346"/>
      <c r="CV608" s="346"/>
      <c r="CW608" s="346"/>
      <c r="CX608" s="346"/>
      <c r="CY608" s="346"/>
      <c r="CZ608" s="346"/>
      <c r="DA608" s="346"/>
      <c r="DB608" s="346"/>
      <c r="DC608" s="346"/>
      <c r="DD608" s="346"/>
      <c r="DE608" s="346"/>
      <c r="DF608" s="346"/>
      <c r="DG608" s="346"/>
      <c r="DH608" s="346"/>
      <c r="DI608" s="346"/>
      <c r="DJ608" s="346"/>
      <c r="DK608" s="346"/>
      <c r="DL608" s="346"/>
      <c r="DM608" s="346"/>
      <c r="DN608" s="346"/>
      <c r="DO608" s="346"/>
      <c r="DP608" s="346"/>
      <c r="DQ608" s="346"/>
      <c r="DR608" s="346"/>
      <c r="DS608" s="346"/>
      <c r="DT608" s="346"/>
      <c r="DU608" s="346"/>
      <c r="DV608" s="346"/>
      <c r="DW608" s="346"/>
      <c r="DX608" s="346"/>
      <c r="DY608" s="346"/>
      <c r="DZ608" s="346"/>
      <c r="EA608" s="346"/>
      <c r="EB608" s="346"/>
      <c r="EC608" s="346"/>
      <c r="ED608" s="346"/>
      <c r="EE608" s="346"/>
      <c r="EF608" s="346"/>
      <c r="EG608" s="346"/>
      <c r="EH608" s="346"/>
      <c r="EI608" s="346"/>
      <c r="EJ608" s="346"/>
      <c r="EK608" s="346"/>
      <c r="EL608" s="346"/>
      <c r="EM608" s="346"/>
      <c r="EN608" s="346"/>
      <c r="EO608" s="346"/>
      <c r="EP608" s="346"/>
      <c r="EQ608" s="346"/>
      <c r="ER608" s="346"/>
      <c r="ES608" s="346"/>
      <c r="ET608" s="346"/>
      <c r="EU608" s="346"/>
      <c r="EV608" s="346"/>
      <c r="EW608" s="346"/>
      <c r="EX608" s="346"/>
      <c r="EY608" s="346"/>
      <c r="EZ608" s="346"/>
      <c r="FA608" s="346"/>
      <c r="FB608" s="346"/>
      <c r="FC608" s="346"/>
      <c r="FD608" s="346"/>
      <c r="FE608" s="346"/>
      <c r="FF608" s="346"/>
      <c r="FG608" s="346"/>
      <c r="FH608" s="346"/>
      <c r="FI608" s="346"/>
      <c r="FJ608" s="346"/>
      <c r="FK608" s="346"/>
      <c r="FL608" s="346"/>
      <c r="FM608" s="346"/>
      <c r="FN608" s="346"/>
      <c r="FO608" s="346"/>
      <c r="FP608" s="346"/>
      <c r="FQ608" s="346"/>
      <c r="FR608" s="346"/>
      <c r="FS608" s="346"/>
      <c r="FT608" s="346"/>
      <c r="FU608" s="346"/>
    </row>
    <row r="609" spans="1:177" ht="16.5" customHeight="1" thickTop="1" thickBot="1" x14ac:dyDescent="0.25">
      <c r="A609" s="754" t="s">
        <v>13</v>
      </c>
      <c r="B609" s="755"/>
      <c r="C609" s="755"/>
      <c r="D609" s="1159" t="s">
        <v>5</v>
      </c>
      <c r="E609" s="1159"/>
      <c r="F609" s="1159"/>
      <c r="G609" s="1159"/>
      <c r="H609" s="1159"/>
      <c r="I609" s="1159"/>
      <c r="J609" s="1160"/>
      <c r="K609" s="346"/>
      <c r="L609" s="346"/>
      <c r="M609" s="346"/>
      <c r="N609" s="346"/>
      <c r="O609" s="346"/>
      <c r="P609" s="346"/>
      <c r="Q609" s="346"/>
      <c r="R609" s="346"/>
      <c r="S609" s="346"/>
      <c r="T609" s="346"/>
      <c r="U609" s="346"/>
      <c r="V609" s="346"/>
      <c r="W609" s="346"/>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c r="AS609" s="346"/>
      <c r="AT609" s="346"/>
      <c r="AU609" s="346"/>
      <c r="AV609" s="346"/>
      <c r="AW609" s="346"/>
      <c r="AX609" s="346"/>
      <c r="AY609" s="346"/>
      <c r="AZ609" s="346"/>
      <c r="BA609" s="346"/>
      <c r="BB609" s="346"/>
      <c r="BC609" s="346"/>
      <c r="BD609" s="346"/>
      <c r="BE609" s="346"/>
      <c r="BF609" s="346"/>
      <c r="BG609" s="346"/>
      <c r="BH609" s="346"/>
      <c r="BI609" s="346"/>
      <c r="BJ609" s="346"/>
      <c r="BK609" s="346"/>
      <c r="BL609" s="346"/>
      <c r="BM609" s="346"/>
      <c r="BN609" s="346"/>
      <c r="BO609" s="346"/>
      <c r="BP609" s="346"/>
      <c r="BQ609" s="346"/>
      <c r="BR609" s="346"/>
      <c r="BS609" s="346"/>
      <c r="BT609" s="346"/>
      <c r="BU609" s="346"/>
      <c r="BV609" s="346"/>
      <c r="BW609" s="346"/>
      <c r="BX609" s="346"/>
      <c r="BY609" s="346"/>
      <c r="BZ609" s="346"/>
      <c r="CA609" s="346"/>
      <c r="CB609" s="346"/>
      <c r="CC609" s="346"/>
      <c r="CD609" s="346"/>
      <c r="CE609" s="346"/>
      <c r="CF609" s="346"/>
      <c r="CG609" s="346"/>
      <c r="CH609" s="346"/>
      <c r="CI609" s="346"/>
      <c r="CJ609" s="346"/>
      <c r="CK609" s="346"/>
      <c r="CL609" s="346"/>
      <c r="CM609" s="346"/>
      <c r="CN609" s="346"/>
      <c r="CO609" s="346"/>
      <c r="CP609" s="346"/>
      <c r="CQ609" s="346"/>
      <c r="CR609" s="346"/>
      <c r="CS609" s="346"/>
      <c r="CT609" s="346"/>
      <c r="CU609" s="346"/>
      <c r="CV609" s="346"/>
      <c r="CW609" s="346"/>
      <c r="CX609" s="346"/>
      <c r="CY609" s="346"/>
      <c r="CZ609" s="346"/>
      <c r="DA609" s="346"/>
      <c r="DB609" s="346"/>
      <c r="DC609" s="346"/>
      <c r="DD609" s="346"/>
      <c r="DE609" s="346"/>
      <c r="DF609" s="346"/>
      <c r="DG609" s="346"/>
      <c r="DH609" s="346"/>
      <c r="DI609" s="346"/>
      <c r="DJ609" s="346"/>
      <c r="DK609" s="346"/>
      <c r="DL609" s="346"/>
      <c r="DM609" s="346"/>
      <c r="DN609" s="346"/>
      <c r="DO609" s="346"/>
      <c r="DP609" s="346"/>
      <c r="DQ609" s="346"/>
      <c r="DR609" s="346"/>
      <c r="DS609" s="346"/>
      <c r="DT609" s="346"/>
      <c r="DU609" s="346"/>
      <c r="DV609" s="346"/>
      <c r="DW609" s="346"/>
      <c r="DX609" s="346"/>
      <c r="DY609" s="346"/>
      <c r="DZ609" s="346"/>
      <c r="EA609" s="346"/>
      <c r="EB609" s="346"/>
      <c r="EC609" s="346"/>
      <c r="ED609" s="346"/>
      <c r="EE609" s="346"/>
      <c r="EF609" s="346"/>
      <c r="EG609" s="346"/>
      <c r="EH609" s="346"/>
      <c r="EI609" s="346"/>
      <c r="EJ609" s="346"/>
      <c r="EK609" s="346"/>
      <c r="EL609" s="346"/>
      <c r="EM609" s="346"/>
      <c r="EN609" s="346"/>
      <c r="EO609" s="346"/>
      <c r="EP609" s="346"/>
      <c r="EQ609" s="346"/>
      <c r="ER609" s="346"/>
      <c r="ES609" s="346"/>
      <c r="ET609" s="346"/>
      <c r="EU609" s="346"/>
      <c r="EV609" s="346"/>
      <c r="EW609" s="346"/>
      <c r="EX609" s="346"/>
      <c r="EY609" s="346"/>
      <c r="EZ609" s="346"/>
      <c r="FA609" s="346"/>
      <c r="FB609" s="346"/>
      <c r="FC609" s="346"/>
      <c r="FD609" s="346"/>
      <c r="FE609" s="346"/>
      <c r="FF609" s="346"/>
      <c r="FG609" s="346"/>
      <c r="FH609" s="346"/>
      <c r="FI609" s="346"/>
      <c r="FJ609" s="346"/>
      <c r="FK609" s="346"/>
      <c r="FL609" s="346"/>
      <c r="FM609" s="346"/>
      <c r="FN609" s="346"/>
      <c r="FO609" s="346"/>
      <c r="FP609" s="346"/>
      <c r="FQ609" s="346"/>
      <c r="FR609" s="346"/>
      <c r="FS609" s="346"/>
      <c r="FT609" s="346"/>
      <c r="FU609" s="346"/>
    </row>
    <row r="610" spans="1:177" ht="54" customHeight="1" thickBot="1" x14ac:dyDescent="0.25">
      <c r="A610" s="756"/>
      <c r="B610" s="757"/>
      <c r="C610" s="757"/>
      <c r="D610" s="1134" t="s">
        <v>799</v>
      </c>
      <c r="E610" s="1135"/>
      <c r="F610" s="1162" t="s">
        <v>30</v>
      </c>
      <c r="G610" s="1163" t="s">
        <v>31</v>
      </c>
      <c r="H610" s="1162" t="s">
        <v>74</v>
      </c>
      <c r="I610" s="1137" t="s">
        <v>75</v>
      </c>
      <c r="J610" s="1139"/>
      <c r="K610" s="346"/>
      <c r="L610" s="346"/>
      <c r="M610" s="346"/>
      <c r="N610" s="346"/>
      <c r="O610" s="346"/>
      <c r="P610" s="346"/>
      <c r="Q610" s="346"/>
      <c r="R610" s="346"/>
      <c r="S610" s="346"/>
      <c r="T610" s="346"/>
      <c r="U610" s="346"/>
      <c r="V610" s="346"/>
      <c r="W610" s="346"/>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c r="AS610" s="346"/>
      <c r="AT610" s="346"/>
      <c r="AU610" s="346"/>
      <c r="AV610" s="346"/>
      <c r="AW610" s="346"/>
      <c r="AX610" s="346"/>
      <c r="AY610" s="346"/>
      <c r="AZ610" s="346"/>
      <c r="BA610" s="346"/>
      <c r="BB610" s="346"/>
      <c r="BC610" s="346"/>
      <c r="BD610" s="346"/>
      <c r="BE610" s="346"/>
      <c r="BF610" s="346"/>
      <c r="BG610" s="346"/>
      <c r="BH610" s="346"/>
      <c r="BI610" s="346"/>
      <c r="BJ610" s="346"/>
      <c r="BK610" s="346"/>
      <c r="BL610" s="346"/>
      <c r="BM610" s="346"/>
      <c r="BN610" s="346"/>
      <c r="BO610" s="346"/>
      <c r="BP610" s="346"/>
      <c r="BQ610" s="346"/>
      <c r="BR610" s="346"/>
      <c r="BS610" s="346"/>
      <c r="BT610" s="346"/>
      <c r="BU610" s="346"/>
      <c r="BV610" s="346"/>
      <c r="BW610" s="346"/>
      <c r="BX610" s="346"/>
      <c r="BY610" s="346"/>
      <c r="BZ610" s="346"/>
      <c r="CA610" s="346"/>
      <c r="CB610" s="346"/>
      <c r="CC610" s="346"/>
      <c r="CD610" s="346"/>
      <c r="CE610" s="346"/>
      <c r="CF610" s="346"/>
      <c r="CG610" s="346"/>
      <c r="CH610" s="346"/>
      <c r="CI610" s="346"/>
      <c r="CJ610" s="346"/>
      <c r="CK610" s="346"/>
      <c r="CL610" s="346"/>
      <c r="CM610" s="346"/>
      <c r="CN610" s="346"/>
      <c r="CO610" s="346"/>
      <c r="CP610" s="346"/>
      <c r="CQ610" s="346"/>
      <c r="CR610" s="346"/>
      <c r="CS610" s="346"/>
      <c r="CT610" s="346"/>
      <c r="CU610" s="346"/>
      <c r="CV610" s="346"/>
      <c r="CW610" s="346"/>
      <c r="CX610" s="346"/>
      <c r="CY610" s="346"/>
      <c r="CZ610" s="346"/>
      <c r="DA610" s="346"/>
      <c r="DB610" s="346"/>
      <c r="DC610" s="346"/>
      <c r="DD610" s="346"/>
      <c r="DE610" s="346"/>
      <c r="DF610" s="346"/>
      <c r="DG610" s="346"/>
      <c r="DH610" s="346"/>
      <c r="DI610" s="346"/>
      <c r="DJ610" s="346"/>
      <c r="DK610" s="346"/>
      <c r="DL610" s="346"/>
      <c r="DM610" s="346"/>
      <c r="DN610" s="346"/>
      <c r="DO610" s="346"/>
      <c r="DP610" s="346"/>
      <c r="DQ610" s="346"/>
      <c r="DR610" s="346"/>
      <c r="DS610" s="346"/>
      <c r="DT610" s="346"/>
      <c r="DU610" s="346"/>
      <c r="DV610" s="346"/>
      <c r="DW610" s="346"/>
      <c r="DX610" s="346"/>
      <c r="DY610" s="346"/>
      <c r="DZ610" s="346"/>
      <c r="EA610" s="346"/>
      <c r="EB610" s="346"/>
      <c r="EC610" s="346"/>
      <c r="ED610" s="346"/>
      <c r="EE610" s="346"/>
      <c r="EF610" s="346"/>
      <c r="EG610" s="346"/>
      <c r="EH610" s="346"/>
      <c r="EI610" s="346"/>
      <c r="EJ610" s="346"/>
      <c r="EK610" s="346"/>
      <c r="EL610" s="346"/>
      <c r="EM610" s="346"/>
      <c r="EN610" s="346"/>
      <c r="EO610" s="346"/>
      <c r="EP610" s="346"/>
      <c r="EQ610" s="346"/>
      <c r="ER610" s="346"/>
      <c r="ES610" s="346"/>
      <c r="ET610" s="346"/>
      <c r="EU610" s="346"/>
      <c r="EV610" s="346"/>
      <c r="EW610" s="346"/>
      <c r="EX610" s="346"/>
      <c r="EY610" s="346"/>
      <c r="EZ610" s="346"/>
      <c r="FA610" s="346"/>
      <c r="FB610" s="346"/>
      <c r="FC610" s="346"/>
      <c r="FD610" s="346"/>
      <c r="FE610" s="346"/>
      <c r="FF610" s="346"/>
      <c r="FG610" s="346"/>
      <c r="FH610" s="346"/>
      <c r="FI610" s="346"/>
      <c r="FJ610" s="346"/>
      <c r="FK610" s="346"/>
      <c r="FL610" s="346"/>
      <c r="FM610" s="346"/>
      <c r="FN610" s="346"/>
      <c r="FO610" s="346"/>
      <c r="FP610" s="346"/>
      <c r="FQ610" s="346"/>
      <c r="FR610" s="346"/>
      <c r="FS610" s="346"/>
      <c r="FT610" s="346"/>
      <c r="FU610" s="346"/>
    </row>
    <row r="611" spans="1:177" ht="3.75" customHeight="1" thickBot="1" x14ac:dyDescent="0.25">
      <c r="A611" s="758"/>
      <c r="B611" s="759"/>
      <c r="C611" s="759"/>
      <c r="D611" s="759"/>
      <c r="E611" s="1161"/>
      <c r="F611" s="763"/>
      <c r="G611" s="765"/>
      <c r="H611" s="763"/>
      <c r="I611" s="1164"/>
      <c r="J611" s="1165"/>
      <c r="K611" s="346"/>
      <c r="L611" s="346"/>
      <c r="M611" s="346"/>
      <c r="N611" s="346"/>
      <c r="O611" s="346"/>
      <c r="P611" s="346"/>
      <c r="Q611" s="346"/>
      <c r="R611" s="346"/>
      <c r="S611" s="346"/>
      <c r="T611" s="346"/>
      <c r="U611" s="346"/>
      <c r="V611" s="346"/>
      <c r="W611" s="346"/>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c r="AS611" s="346"/>
      <c r="AT611" s="346"/>
      <c r="AU611" s="346"/>
      <c r="AV611" s="346"/>
      <c r="AW611" s="346"/>
      <c r="AX611" s="346"/>
      <c r="AY611" s="346"/>
      <c r="AZ611" s="346"/>
      <c r="BA611" s="346"/>
      <c r="BB611" s="346"/>
      <c r="BC611" s="346"/>
      <c r="BD611" s="346"/>
      <c r="BE611" s="346"/>
      <c r="BF611" s="346"/>
      <c r="BG611" s="346"/>
      <c r="BH611" s="346"/>
      <c r="BI611" s="346"/>
      <c r="BJ611" s="346"/>
      <c r="BK611" s="346"/>
      <c r="BL611" s="346"/>
      <c r="BM611" s="346"/>
      <c r="BN611" s="346"/>
      <c r="BO611" s="346"/>
      <c r="BP611" s="346"/>
      <c r="BQ611" s="346"/>
      <c r="BR611" s="346"/>
      <c r="BS611" s="346"/>
      <c r="BT611" s="346"/>
      <c r="BU611" s="346"/>
      <c r="BV611" s="346"/>
      <c r="BW611" s="346"/>
      <c r="BX611" s="346"/>
      <c r="BY611" s="346"/>
      <c r="BZ611" s="346"/>
      <c r="CA611" s="346"/>
      <c r="CB611" s="346"/>
      <c r="CC611" s="346"/>
      <c r="CD611" s="346"/>
      <c r="CE611" s="346"/>
      <c r="CF611" s="346"/>
      <c r="CG611" s="346"/>
      <c r="CH611" s="346"/>
      <c r="CI611" s="346"/>
      <c r="CJ611" s="346"/>
      <c r="CK611" s="346"/>
      <c r="CL611" s="346"/>
      <c r="CM611" s="346"/>
      <c r="CN611" s="346"/>
      <c r="CO611" s="346"/>
      <c r="CP611" s="346"/>
      <c r="CQ611" s="346"/>
      <c r="CR611" s="346"/>
      <c r="CS611" s="346"/>
      <c r="CT611" s="346"/>
      <c r="CU611" s="346"/>
      <c r="CV611" s="346"/>
      <c r="CW611" s="346"/>
      <c r="CX611" s="346"/>
      <c r="CY611" s="346"/>
      <c r="CZ611" s="346"/>
      <c r="DA611" s="346"/>
      <c r="DB611" s="346"/>
      <c r="DC611" s="346"/>
      <c r="DD611" s="346"/>
      <c r="DE611" s="346"/>
      <c r="DF611" s="346"/>
      <c r="DG611" s="346"/>
      <c r="DH611" s="346"/>
      <c r="DI611" s="346"/>
      <c r="DJ611" s="346"/>
      <c r="DK611" s="346"/>
      <c r="DL611" s="346"/>
      <c r="DM611" s="346"/>
      <c r="DN611" s="346"/>
      <c r="DO611" s="346"/>
      <c r="DP611" s="346"/>
      <c r="DQ611" s="346"/>
      <c r="DR611" s="346"/>
      <c r="DS611" s="346"/>
      <c r="DT611" s="346"/>
      <c r="DU611" s="346"/>
      <c r="DV611" s="346"/>
      <c r="DW611" s="346"/>
      <c r="DX611" s="346"/>
      <c r="DY611" s="346"/>
      <c r="DZ611" s="346"/>
      <c r="EA611" s="346"/>
      <c r="EB611" s="346"/>
      <c r="EC611" s="346"/>
      <c r="ED611" s="346"/>
      <c r="EE611" s="346"/>
      <c r="EF611" s="346"/>
      <c r="EG611" s="346"/>
      <c r="EH611" s="346"/>
      <c r="EI611" s="346"/>
      <c r="EJ611" s="346"/>
      <c r="EK611" s="346"/>
      <c r="EL611" s="346"/>
      <c r="EM611" s="346"/>
      <c r="EN611" s="346"/>
      <c r="EO611" s="346"/>
      <c r="EP611" s="346"/>
      <c r="EQ611" s="346"/>
      <c r="ER611" s="346"/>
      <c r="ES611" s="346"/>
      <c r="ET611" s="346"/>
      <c r="EU611" s="346"/>
      <c r="EV611" s="346"/>
      <c r="EW611" s="346"/>
      <c r="EX611" s="346"/>
      <c r="EY611" s="346"/>
      <c r="EZ611" s="346"/>
      <c r="FA611" s="346"/>
      <c r="FB611" s="346"/>
      <c r="FC611" s="346"/>
      <c r="FD611" s="346"/>
      <c r="FE611" s="346"/>
      <c r="FF611" s="346"/>
      <c r="FG611" s="346"/>
      <c r="FH611" s="346"/>
      <c r="FI611" s="346"/>
      <c r="FJ611" s="346"/>
      <c r="FK611" s="346"/>
      <c r="FL611" s="346"/>
      <c r="FM611" s="346"/>
      <c r="FN611" s="346"/>
      <c r="FO611" s="346"/>
      <c r="FP611" s="346"/>
      <c r="FQ611" s="346"/>
      <c r="FR611" s="346"/>
      <c r="FS611" s="346"/>
      <c r="FT611" s="346"/>
      <c r="FU611" s="346"/>
    </row>
    <row r="612" spans="1:177" ht="16.5" customHeight="1" thickTop="1" x14ac:dyDescent="0.2">
      <c r="A612" s="936" t="s">
        <v>390</v>
      </c>
      <c r="B612" s="937"/>
      <c r="C612" s="937"/>
      <c r="D612" s="631"/>
      <c r="E612" s="1073"/>
      <c r="F612" s="263"/>
      <c r="G612" s="263"/>
      <c r="H612" s="263"/>
      <c r="I612" s="1188" t="str">
        <f t="shared" ref="I612:I617" si="38">IF(D612+F612-G612+H612=0,"",D612+F612-G612+H612)</f>
        <v/>
      </c>
      <c r="J612" s="1189"/>
      <c r="K612" s="346"/>
      <c r="L612" s="346"/>
      <c r="M612" s="346"/>
      <c r="N612" s="346"/>
      <c r="O612" s="346"/>
      <c r="P612" s="346"/>
      <c r="Q612" s="346"/>
      <c r="R612" s="346"/>
      <c r="S612" s="346"/>
      <c r="T612" s="346"/>
      <c r="U612" s="346"/>
      <c r="V612" s="346"/>
      <c r="W612" s="346"/>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c r="AS612" s="346"/>
      <c r="AT612" s="346"/>
      <c r="AU612" s="346"/>
      <c r="AV612" s="346"/>
      <c r="AW612" s="346"/>
      <c r="AX612" s="346"/>
      <c r="AY612" s="346"/>
      <c r="AZ612" s="346"/>
      <c r="BA612" s="346"/>
      <c r="BB612" s="346"/>
      <c r="BC612" s="346"/>
      <c r="BD612" s="346"/>
      <c r="BE612" s="346"/>
      <c r="BF612" s="346"/>
      <c r="BG612" s="346"/>
      <c r="BH612" s="346"/>
      <c r="BI612" s="346"/>
      <c r="BJ612" s="346"/>
      <c r="BK612" s="346"/>
      <c r="BL612" s="346"/>
      <c r="BM612" s="346"/>
      <c r="BN612" s="346"/>
      <c r="BO612" s="346"/>
      <c r="BP612" s="346"/>
      <c r="BQ612" s="346"/>
      <c r="BR612" s="346"/>
      <c r="BS612" s="346"/>
      <c r="BT612" s="346"/>
      <c r="BU612" s="346"/>
      <c r="BV612" s="346"/>
      <c r="BW612" s="346"/>
      <c r="BX612" s="346"/>
      <c r="BY612" s="346"/>
      <c r="BZ612" s="346"/>
      <c r="CA612" s="346"/>
      <c r="CB612" s="346"/>
      <c r="CC612" s="346"/>
      <c r="CD612" s="346"/>
      <c r="CE612" s="346"/>
      <c r="CF612" s="346"/>
      <c r="CG612" s="346"/>
      <c r="CH612" s="346"/>
      <c r="CI612" s="346"/>
      <c r="CJ612" s="346"/>
      <c r="CK612" s="346"/>
      <c r="CL612" s="346"/>
      <c r="CM612" s="346"/>
      <c r="CN612" s="346"/>
      <c r="CO612" s="346"/>
      <c r="CP612" s="346"/>
      <c r="CQ612" s="346"/>
      <c r="CR612" s="346"/>
      <c r="CS612" s="346"/>
      <c r="CT612" s="346"/>
      <c r="CU612" s="346"/>
      <c r="CV612" s="346"/>
      <c r="CW612" s="346"/>
      <c r="CX612" s="346"/>
      <c r="CY612" s="346"/>
      <c r="CZ612" s="346"/>
      <c r="DA612" s="346"/>
      <c r="DB612" s="346"/>
      <c r="DC612" s="346"/>
      <c r="DD612" s="346"/>
      <c r="DE612" s="346"/>
      <c r="DF612" s="346"/>
      <c r="DG612" s="346"/>
      <c r="DH612" s="346"/>
      <c r="DI612" s="346"/>
      <c r="DJ612" s="346"/>
      <c r="DK612" s="346"/>
      <c r="DL612" s="346"/>
      <c r="DM612" s="346"/>
      <c r="DN612" s="346"/>
      <c r="DO612" s="346"/>
      <c r="DP612" s="346"/>
      <c r="DQ612" s="346"/>
      <c r="DR612" s="346"/>
      <c r="DS612" s="346"/>
      <c r="DT612" s="346"/>
      <c r="DU612" s="346"/>
      <c r="DV612" s="346"/>
      <c r="DW612" s="346"/>
      <c r="DX612" s="346"/>
      <c r="DY612" s="346"/>
      <c r="DZ612" s="346"/>
      <c r="EA612" s="346"/>
      <c r="EB612" s="346"/>
      <c r="EC612" s="346"/>
      <c r="ED612" s="346"/>
      <c r="EE612" s="346"/>
      <c r="EF612" s="346"/>
      <c r="EG612" s="346"/>
      <c r="EH612" s="346"/>
      <c r="EI612" s="346"/>
      <c r="EJ612" s="346"/>
      <c r="EK612" s="346"/>
      <c r="EL612" s="346"/>
      <c r="EM612" s="346"/>
      <c r="EN612" s="346"/>
      <c r="EO612" s="346"/>
      <c r="EP612" s="346"/>
      <c r="EQ612" s="346"/>
      <c r="ER612" s="346"/>
      <c r="ES612" s="346"/>
      <c r="ET612" s="346"/>
      <c r="EU612" s="346"/>
      <c r="EV612" s="346"/>
      <c r="EW612" s="346"/>
      <c r="EX612" s="346"/>
      <c r="EY612" s="346"/>
      <c r="EZ612" s="346"/>
      <c r="FA612" s="346"/>
      <c r="FB612" s="346"/>
      <c r="FC612" s="346"/>
      <c r="FD612" s="346"/>
      <c r="FE612" s="346"/>
      <c r="FF612" s="346"/>
      <c r="FG612" s="346"/>
      <c r="FH612" s="346"/>
      <c r="FI612" s="346"/>
      <c r="FJ612" s="346"/>
      <c r="FK612" s="346"/>
      <c r="FL612" s="346"/>
      <c r="FM612" s="346"/>
      <c r="FN612" s="346"/>
      <c r="FO612" s="346"/>
      <c r="FP612" s="346"/>
      <c r="FQ612" s="346"/>
      <c r="FR612" s="346"/>
      <c r="FS612" s="346"/>
      <c r="FT612" s="346"/>
      <c r="FU612" s="346"/>
    </row>
    <row r="613" spans="1:177" ht="16.5" customHeight="1" x14ac:dyDescent="0.2">
      <c r="A613" s="484" t="s">
        <v>135</v>
      </c>
      <c r="B613" s="485"/>
      <c r="C613" s="485"/>
      <c r="D613" s="1177"/>
      <c r="E613" s="1064"/>
      <c r="F613" s="320"/>
      <c r="G613" s="320"/>
      <c r="H613" s="320"/>
      <c r="I613" s="1178" t="str">
        <f t="shared" si="38"/>
        <v/>
      </c>
      <c r="J613" s="1179"/>
      <c r="K613" s="346"/>
      <c r="L613" s="346"/>
      <c r="M613" s="346"/>
      <c r="N613" s="346"/>
      <c r="O613" s="346"/>
      <c r="P613" s="346"/>
      <c r="Q613" s="346"/>
      <c r="R613" s="346"/>
      <c r="S613" s="346"/>
      <c r="T613" s="346"/>
      <c r="U613" s="346"/>
      <c r="V613" s="346"/>
      <c r="W613" s="346"/>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c r="AS613" s="346"/>
      <c r="AT613" s="346"/>
      <c r="AU613" s="346"/>
      <c r="AV613" s="346"/>
      <c r="AW613" s="346"/>
      <c r="AX613" s="346"/>
      <c r="AY613" s="346"/>
      <c r="AZ613" s="346"/>
      <c r="BA613" s="346"/>
      <c r="BB613" s="346"/>
      <c r="BC613" s="346"/>
      <c r="BD613" s="346"/>
      <c r="BE613" s="346"/>
      <c r="BF613" s="346"/>
      <c r="BG613" s="346"/>
      <c r="BH613" s="346"/>
      <c r="BI613" s="346"/>
      <c r="BJ613" s="346"/>
      <c r="BK613" s="346"/>
      <c r="BL613" s="346"/>
      <c r="BM613" s="346"/>
      <c r="BN613" s="346"/>
      <c r="BO613" s="346"/>
      <c r="BP613" s="346"/>
      <c r="BQ613" s="346"/>
      <c r="BR613" s="346"/>
      <c r="BS613" s="346"/>
      <c r="BT613" s="346"/>
      <c r="BU613" s="346"/>
      <c r="BV613" s="346"/>
      <c r="BW613" s="346"/>
      <c r="BX613" s="346"/>
      <c r="BY613" s="346"/>
      <c r="BZ613" s="346"/>
      <c r="CA613" s="346"/>
      <c r="CB613" s="346"/>
      <c r="CC613" s="346"/>
      <c r="CD613" s="346"/>
      <c r="CE613" s="346"/>
      <c r="CF613" s="346"/>
      <c r="CG613" s="346"/>
      <c r="CH613" s="346"/>
      <c r="CI613" s="346"/>
      <c r="CJ613" s="346"/>
      <c r="CK613" s="346"/>
      <c r="CL613" s="346"/>
      <c r="CM613" s="346"/>
      <c r="CN613" s="346"/>
      <c r="CO613" s="346"/>
      <c r="CP613" s="346"/>
      <c r="CQ613" s="346"/>
      <c r="CR613" s="346"/>
      <c r="CS613" s="346"/>
      <c r="CT613" s="346"/>
      <c r="CU613" s="346"/>
      <c r="CV613" s="346"/>
      <c r="CW613" s="346"/>
      <c r="CX613" s="346"/>
      <c r="CY613" s="346"/>
      <c r="CZ613" s="346"/>
      <c r="DA613" s="346"/>
      <c r="DB613" s="346"/>
      <c r="DC613" s="346"/>
      <c r="DD613" s="346"/>
      <c r="DE613" s="346"/>
      <c r="DF613" s="346"/>
      <c r="DG613" s="346"/>
      <c r="DH613" s="346"/>
      <c r="DI613" s="346"/>
      <c r="DJ613" s="346"/>
      <c r="DK613" s="346"/>
      <c r="DL613" s="346"/>
      <c r="DM613" s="346"/>
      <c r="DN613" s="346"/>
      <c r="DO613" s="346"/>
      <c r="DP613" s="346"/>
      <c r="DQ613" s="346"/>
      <c r="DR613" s="346"/>
      <c r="DS613" s="346"/>
      <c r="DT613" s="346"/>
      <c r="DU613" s="346"/>
      <c r="DV613" s="346"/>
      <c r="DW613" s="346"/>
      <c r="DX613" s="346"/>
      <c r="DY613" s="346"/>
      <c r="DZ613" s="346"/>
      <c r="EA613" s="346"/>
      <c r="EB613" s="346"/>
      <c r="EC613" s="346"/>
      <c r="ED613" s="346"/>
      <c r="EE613" s="346"/>
      <c r="EF613" s="346"/>
      <c r="EG613" s="346"/>
      <c r="EH613" s="346"/>
      <c r="EI613" s="346"/>
      <c r="EJ613" s="346"/>
      <c r="EK613" s="346"/>
      <c r="EL613" s="346"/>
      <c r="EM613" s="346"/>
      <c r="EN613" s="346"/>
      <c r="EO613" s="346"/>
      <c r="EP613" s="346"/>
      <c r="EQ613" s="346"/>
      <c r="ER613" s="346"/>
      <c r="ES613" s="346"/>
      <c r="ET613" s="346"/>
      <c r="EU613" s="346"/>
      <c r="EV613" s="346"/>
      <c r="EW613" s="346"/>
      <c r="EX613" s="346"/>
      <c r="EY613" s="346"/>
      <c r="EZ613" s="346"/>
      <c r="FA613" s="346"/>
      <c r="FB613" s="346"/>
      <c r="FC613" s="346"/>
      <c r="FD613" s="346"/>
      <c r="FE613" s="346"/>
      <c r="FF613" s="346"/>
      <c r="FG613" s="346"/>
      <c r="FH613" s="346"/>
      <c r="FI613" s="346"/>
      <c r="FJ613" s="346"/>
      <c r="FK613" s="346"/>
      <c r="FL613" s="346"/>
      <c r="FM613" s="346"/>
      <c r="FN613" s="346"/>
      <c r="FO613" s="346"/>
      <c r="FP613" s="346"/>
      <c r="FQ613" s="346"/>
      <c r="FR613" s="346"/>
      <c r="FS613" s="346"/>
      <c r="FT613" s="346"/>
      <c r="FU613" s="346"/>
    </row>
    <row r="614" spans="1:177" ht="16.5" customHeight="1" x14ac:dyDescent="0.2">
      <c r="A614" s="1184" t="s">
        <v>136</v>
      </c>
      <c r="B614" s="1185"/>
      <c r="C614" s="1185"/>
      <c r="D614" s="1177"/>
      <c r="E614" s="1064"/>
      <c r="F614" s="264"/>
      <c r="G614" s="264"/>
      <c r="H614" s="264"/>
      <c r="I614" s="1186" t="str">
        <f t="shared" si="38"/>
        <v/>
      </c>
      <c r="J614" s="1187"/>
      <c r="K614" s="346"/>
      <c r="L614" s="346"/>
      <c r="M614" s="346"/>
      <c r="N614" s="346"/>
      <c r="O614" s="346"/>
      <c r="P614" s="346"/>
      <c r="Q614" s="346"/>
      <c r="R614" s="346"/>
      <c r="S614" s="346"/>
      <c r="T614" s="346"/>
      <c r="U614" s="346"/>
      <c r="V614" s="346"/>
      <c r="W614" s="346"/>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c r="AS614" s="346"/>
      <c r="AT614" s="346"/>
      <c r="AU614" s="346"/>
      <c r="AV614" s="346"/>
      <c r="AW614" s="346"/>
      <c r="AX614" s="346"/>
      <c r="AY614" s="346"/>
      <c r="AZ614" s="346"/>
      <c r="BA614" s="346"/>
      <c r="BB614" s="346"/>
      <c r="BC614" s="346"/>
      <c r="BD614" s="346"/>
      <c r="BE614" s="346"/>
      <c r="BF614" s="346"/>
      <c r="BG614" s="346"/>
      <c r="BH614" s="346"/>
      <c r="BI614" s="346"/>
      <c r="BJ614" s="346"/>
      <c r="BK614" s="346"/>
      <c r="BL614" s="346"/>
      <c r="BM614" s="346"/>
      <c r="BN614" s="346"/>
      <c r="BO614" s="346"/>
      <c r="BP614" s="346"/>
      <c r="BQ614" s="346"/>
      <c r="BR614" s="346"/>
      <c r="BS614" s="346"/>
      <c r="BT614" s="346"/>
      <c r="BU614" s="346"/>
      <c r="BV614" s="346"/>
      <c r="BW614" s="346"/>
      <c r="BX614" s="346"/>
      <c r="BY614" s="346"/>
      <c r="BZ614" s="346"/>
      <c r="CA614" s="346"/>
      <c r="CB614" s="346"/>
      <c r="CC614" s="346"/>
      <c r="CD614" s="346"/>
      <c r="CE614" s="346"/>
      <c r="CF614" s="346"/>
      <c r="CG614" s="346"/>
      <c r="CH614" s="346"/>
      <c r="CI614" s="346"/>
      <c r="CJ614" s="346"/>
      <c r="CK614" s="346"/>
      <c r="CL614" s="346"/>
      <c r="CM614" s="346"/>
      <c r="CN614" s="346"/>
      <c r="CO614" s="346"/>
      <c r="CP614" s="346"/>
      <c r="CQ614" s="346"/>
      <c r="CR614" s="346"/>
      <c r="CS614" s="346"/>
      <c r="CT614" s="346"/>
      <c r="CU614" s="346"/>
      <c r="CV614" s="346"/>
      <c r="CW614" s="346"/>
      <c r="CX614" s="346"/>
      <c r="CY614" s="346"/>
      <c r="CZ614" s="346"/>
      <c r="DA614" s="346"/>
      <c r="DB614" s="346"/>
      <c r="DC614" s="346"/>
      <c r="DD614" s="346"/>
      <c r="DE614" s="346"/>
      <c r="DF614" s="346"/>
      <c r="DG614" s="346"/>
      <c r="DH614" s="346"/>
      <c r="DI614" s="346"/>
      <c r="DJ614" s="346"/>
      <c r="DK614" s="346"/>
      <c r="DL614" s="346"/>
      <c r="DM614" s="346"/>
      <c r="DN614" s="346"/>
      <c r="DO614" s="346"/>
      <c r="DP614" s="346"/>
      <c r="DQ614" s="346"/>
      <c r="DR614" s="346"/>
      <c r="DS614" s="346"/>
      <c r="DT614" s="346"/>
      <c r="DU614" s="346"/>
      <c r="DV614" s="346"/>
      <c r="DW614" s="346"/>
      <c r="DX614" s="346"/>
      <c r="DY614" s="346"/>
      <c r="DZ614" s="346"/>
      <c r="EA614" s="346"/>
      <c r="EB614" s="346"/>
      <c r="EC614" s="346"/>
      <c r="ED614" s="346"/>
      <c r="EE614" s="346"/>
      <c r="EF614" s="346"/>
      <c r="EG614" s="346"/>
      <c r="EH614" s="346"/>
      <c r="EI614" s="346"/>
      <c r="EJ614" s="346"/>
      <c r="EK614" s="346"/>
      <c r="EL614" s="346"/>
      <c r="EM614" s="346"/>
      <c r="EN614" s="346"/>
      <c r="EO614" s="346"/>
      <c r="EP614" s="346"/>
      <c r="EQ614" s="346"/>
      <c r="ER614" s="346"/>
      <c r="ES614" s="346"/>
      <c r="ET614" s="346"/>
      <c r="EU614" s="346"/>
      <c r="EV614" s="346"/>
      <c r="EW614" s="346"/>
      <c r="EX614" s="346"/>
      <c r="EY614" s="346"/>
      <c r="EZ614" s="346"/>
      <c r="FA614" s="346"/>
      <c r="FB614" s="346"/>
      <c r="FC614" s="346"/>
      <c r="FD614" s="346"/>
      <c r="FE614" s="346"/>
      <c r="FF614" s="346"/>
      <c r="FG614" s="346"/>
      <c r="FH614" s="346"/>
      <c r="FI614" s="346"/>
      <c r="FJ614" s="346"/>
      <c r="FK614" s="346"/>
      <c r="FL614" s="346"/>
      <c r="FM614" s="346"/>
      <c r="FN614" s="346"/>
      <c r="FO614" s="346"/>
      <c r="FP614" s="346"/>
      <c r="FQ614" s="346"/>
      <c r="FR614" s="346"/>
      <c r="FS614" s="346"/>
      <c r="FT614" s="346"/>
      <c r="FU614" s="346"/>
    </row>
    <row r="615" spans="1:177" ht="32.25" customHeight="1" x14ac:dyDescent="0.2">
      <c r="A615" s="484" t="s">
        <v>137</v>
      </c>
      <c r="B615" s="485"/>
      <c r="C615" s="485"/>
      <c r="D615" s="1177"/>
      <c r="E615" s="1064"/>
      <c r="F615" s="320"/>
      <c r="G615" s="320"/>
      <c r="H615" s="320"/>
      <c r="I615" s="1178" t="str">
        <f t="shared" si="38"/>
        <v/>
      </c>
      <c r="J615" s="1179"/>
      <c r="K615" s="346"/>
      <c r="L615" s="346"/>
      <c r="M615" s="346"/>
      <c r="N615" s="346"/>
      <c r="O615" s="346"/>
      <c r="P615" s="346"/>
      <c r="Q615" s="346"/>
      <c r="R615" s="346"/>
      <c r="S615" s="346"/>
      <c r="T615" s="346"/>
      <c r="U615" s="346"/>
      <c r="V615" s="346"/>
      <c r="W615" s="346"/>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c r="AS615" s="346"/>
      <c r="AT615" s="346"/>
      <c r="AU615" s="346"/>
      <c r="AV615" s="346"/>
      <c r="AW615" s="346"/>
      <c r="AX615" s="346"/>
      <c r="AY615" s="346"/>
      <c r="AZ615" s="346"/>
      <c r="BA615" s="346"/>
      <c r="BB615" s="346"/>
      <c r="BC615" s="346"/>
      <c r="BD615" s="346"/>
      <c r="BE615" s="346"/>
      <c r="BF615" s="346"/>
      <c r="BG615" s="346"/>
      <c r="BH615" s="346"/>
      <c r="BI615" s="346"/>
      <c r="BJ615" s="346"/>
      <c r="BK615" s="346"/>
      <c r="BL615" s="346"/>
      <c r="BM615" s="346"/>
      <c r="BN615" s="346"/>
      <c r="BO615" s="346"/>
      <c r="BP615" s="346"/>
      <c r="BQ615" s="346"/>
      <c r="BR615" s="346"/>
      <c r="BS615" s="346"/>
      <c r="BT615" s="346"/>
      <c r="BU615" s="346"/>
      <c r="BV615" s="346"/>
      <c r="BW615" s="346"/>
      <c r="BX615" s="346"/>
      <c r="BY615" s="346"/>
      <c r="BZ615" s="346"/>
      <c r="CA615" s="346"/>
      <c r="CB615" s="346"/>
      <c r="CC615" s="346"/>
      <c r="CD615" s="346"/>
      <c r="CE615" s="346"/>
      <c r="CF615" s="346"/>
      <c r="CG615" s="346"/>
      <c r="CH615" s="346"/>
      <c r="CI615" s="346"/>
      <c r="CJ615" s="346"/>
      <c r="CK615" s="346"/>
      <c r="CL615" s="346"/>
      <c r="CM615" s="346"/>
      <c r="CN615" s="346"/>
      <c r="CO615" s="346"/>
      <c r="CP615" s="346"/>
      <c r="CQ615" s="346"/>
      <c r="CR615" s="346"/>
      <c r="CS615" s="346"/>
      <c r="CT615" s="346"/>
      <c r="CU615" s="346"/>
      <c r="CV615" s="346"/>
      <c r="CW615" s="346"/>
      <c r="CX615" s="346"/>
      <c r="CY615" s="346"/>
      <c r="CZ615" s="346"/>
      <c r="DA615" s="346"/>
      <c r="DB615" s="346"/>
      <c r="DC615" s="346"/>
      <c r="DD615" s="346"/>
      <c r="DE615" s="346"/>
      <c r="DF615" s="346"/>
      <c r="DG615" s="346"/>
      <c r="DH615" s="346"/>
      <c r="DI615" s="346"/>
      <c r="DJ615" s="346"/>
      <c r="DK615" s="346"/>
      <c r="DL615" s="346"/>
      <c r="DM615" s="346"/>
      <c r="DN615" s="346"/>
      <c r="DO615" s="346"/>
      <c r="DP615" s="346"/>
      <c r="DQ615" s="346"/>
      <c r="DR615" s="346"/>
      <c r="DS615" s="346"/>
      <c r="DT615" s="346"/>
      <c r="DU615" s="346"/>
      <c r="DV615" s="346"/>
      <c r="DW615" s="346"/>
      <c r="DX615" s="346"/>
      <c r="DY615" s="346"/>
      <c r="DZ615" s="346"/>
      <c r="EA615" s="346"/>
      <c r="EB615" s="346"/>
      <c r="EC615" s="346"/>
      <c r="ED615" s="346"/>
      <c r="EE615" s="346"/>
      <c r="EF615" s="346"/>
      <c r="EG615" s="346"/>
      <c r="EH615" s="346"/>
      <c r="EI615" s="346"/>
      <c r="EJ615" s="346"/>
      <c r="EK615" s="346"/>
      <c r="EL615" s="346"/>
      <c r="EM615" s="346"/>
      <c r="EN615" s="346"/>
      <c r="EO615" s="346"/>
      <c r="EP615" s="346"/>
      <c r="EQ615" s="346"/>
      <c r="ER615" s="346"/>
      <c r="ES615" s="346"/>
      <c r="ET615" s="346"/>
      <c r="EU615" s="346"/>
      <c r="EV615" s="346"/>
      <c r="EW615" s="346"/>
      <c r="EX615" s="346"/>
      <c r="EY615" s="346"/>
      <c r="EZ615" s="346"/>
      <c r="FA615" s="346"/>
      <c r="FB615" s="346"/>
      <c r="FC615" s="346"/>
      <c r="FD615" s="346"/>
      <c r="FE615" s="346"/>
      <c r="FF615" s="346"/>
      <c r="FG615" s="346"/>
      <c r="FH615" s="346"/>
      <c r="FI615" s="346"/>
      <c r="FJ615" s="346"/>
      <c r="FK615" s="346"/>
      <c r="FL615" s="346"/>
      <c r="FM615" s="346"/>
      <c r="FN615" s="346"/>
      <c r="FO615" s="346"/>
      <c r="FP615" s="346"/>
      <c r="FQ615" s="346"/>
      <c r="FR615" s="346"/>
      <c r="FS615" s="346"/>
      <c r="FT615" s="346"/>
      <c r="FU615" s="346"/>
    </row>
    <row r="616" spans="1:177" ht="16.5" customHeight="1" x14ac:dyDescent="0.2">
      <c r="A616" s="484" t="s">
        <v>138</v>
      </c>
      <c r="B616" s="485"/>
      <c r="C616" s="485"/>
      <c r="D616" s="1177"/>
      <c r="E616" s="1064"/>
      <c r="F616" s="320"/>
      <c r="G616" s="320"/>
      <c r="H616" s="320"/>
      <c r="I616" s="1178" t="str">
        <f t="shared" si="38"/>
        <v/>
      </c>
      <c r="J616" s="1179"/>
      <c r="K616" s="346"/>
      <c r="L616" s="346"/>
      <c r="M616" s="346"/>
      <c r="N616" s="346"/>
      <c r="O616" s="346"/>
      <c r="P616" s="346"/>
      <c r="Q616" s="346"/>
      <c r="R616" s="346"/>
      <c r="S616" s="346"/>
      <c r="T616" s="346"/>
      <c r="U616" s="346"/>
      <c r="V616" s="346"/>
      <c r="W616" s="346"/>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c r="AS616" s="346"/>
      <c r="AT616" s="346"/>
      <c r="AU616" s="346"/>
      <c r="AV616" s="346"/>
      <c r="AW616" s="346"/>
      <c r="AX616" s="346"/>
      <c r="AY616" s="346"/>
      <c r="AZ616" s="346"/>
      <c r="BA616" s="346"/>
      <c r="BB616" s="346"/>
      <c r="BC616" s="346"/>
      <c r="BD616" s="346"/>
      <c r="BE616" s="346"/>
      <c r="BF616" s="346"/>
      <c r="BG616" s="346"/>
      <c r="BH616" s="346"/>
      <c r="BI616" s="346"/>
      <c r="BJ616" s="346"/>
      <c r="BK616" s="346"/>
      <c r="BL616" s="346"/>
      <c r="BM616" s="346"/>
      <c r="BN616" s="346"/>
      <c r="BO616" s="346"/>
      <c r="BP616" s="346"/>
      <c r="BQ616" s="346"/>
      <c r="BR616" s="346"/>
      <c r="BS616" s="346"/>
      <c r="BT616" s="346"/>
      <c r="BU616" s="346"/>
      <c r="BV616" s="346"/>
      <c r="BW616" s="346"/>
      <c r="BX616" s="346"/>
      <c r="BY616" s="346"/>
      <c r="BZ616" s="346"/>
      <c r="CA616" s="346"/>
      <c r="CB616" s="346"/>
      <c r="CC616" s="346"/>
      <c r="CD616" s="346"/>
      <c r="CE616" s="346"/>
      <c r="CF616" s="346"/>
      <c r="CG616" s="346"/>
      <c r="CH616" s="346"/>
      <c r="CI616" s="346"/>
      <c r="CJ616" s="346"/>
      <c r="CK616" s="346"/>
      <c r="CL616" s="346"/>
      <c r="CM616" s="346"/>
      <c r="CN616" s="346"/>
      <c r="CO616" s="346"/>
      <c r="CP616" s="346"/>
      <c r="CQ616" s="346"/>
      <c r="CR616" s="346"/>
      <c r="CS616" s="346"/>
      <c r="CT616" s="346"/>
      <c r="CU616" s="346"/>
      <c r="CV616" s="346"/>
      <c r="CW616" s="346"/>
      <c r="CX616" s="346"/>
      <c r="CY616" s="346"/>
      <c r="CZ616" s="346"/>
      <c r="DA616" s="346"/>
      <c r="DB616" s="346"/>
      <c r="DC616" s="346"/>
      <c r="DD616" s="346"/>
      <c r="DE616" s="346"/>
      <c r="DF616" s="346"/>
      <c r="DG616" s="346"/>
      <c r="DH616" s="346"/>
      <c r="DI616" s="346"/>
      <c r="DJ616" s="346"/>
      <c r="DK616" s="346"/>
      <c r="DL616" s="346"/>
      <c r="DM616" s="346"/>
      <c r="DN616" s="346"/>
      <c r="DO616" s="346"/>
      <c r="DP616" s="346"/>
      <c r="DQ616" s="346"/>
      <c r="DR616" s="346"/>
      <c r="DS616" s="346"/>
      <c r="DT616" s="346"/>
      <c r="DU616" s="346"/>
      <c r="DV616" s="346"/>
      <c r="DW616" s="346"/>
      <c r="DX616" s="346"/>
      <c r="DY616" s="346"/>
      <c r="DZ616" s="346"/>
      <c r="EA616" s="346"/>
      <c r="EB616" s="346"/>
      <c r="EC616" s="346"/>
      <c r="ED616" s="346"/>
      <c r="EE616" s="346"/>
      <c r="EF616" s="346"/>
      <c r="EG616" s="346"/>
      <c r="EH616" s="346"/>
      <c r="EI616" s="346"/>
      <c r="EJ616" s="346"/>
      <c r="EK616" s="346"/>
      <c r="EL616" s="346"/>
      <c r="EM616" s="346"/>
      <c r="EN616" s="346"/>
      <c r="EO616" s="346"/>
      <c r="EP616" s="346"/>
      <c r="EQ616" s="346"/>
      <c r="ER616" s="346"/>
      <c r="ES616" s="346"/>
      <c r="ET616" s="346"/>
      <c r="EU616" s="346"/>
      <c r="EV616" s="346"/>
      <c r="EW616" s="346"/>
      <c r="EX616" s="346"/>
      <c r="EY616" s="346"/>
      <c r="EZ616" s="346"/>
      <c r="FA616" s="346"/>
      <c r="FB616" s="346"/>
      <c r="FC616" s="346"/>
      <c r="FD616" s="346"/>
      <c r="FE616" s="346"/>
      <c r="FF616" s="346"/>
      <c r="FG616" s="346"/>
      <c r="FH616" s="346"/>
      <c r="FI616" s="346"/>
      <c r="FJ616" s="346"/>
      <c r="FK616" s="346"/>
      <c r="FL616" s="346"/>
      <c r="FM616" s="346"/>
      <c r="FN616" s="346"/>
      <c r="FO616" s="346"/>
      <c r="FP616" s="346"/>
      <c r="FQ616" s="346"/>
      <c r="FR616" s="346"/>
      <c r="FS616" s="346"/>
      <c r="FT616" s="346"/>
      <c r="FU616" s="346"/>
    </row>
    <row r="617" spans="1:177" ht="33" customHeight="1" thickBot="1" x14ac:dyDescent="0.25">
      <c r="A617" s="1172" t="s">
        <v>139</v>
      </c>
      <c r="B617" s="1173"/>
      <c r="C617" s="1173"/>
      <c r="D617" s="1180"/>
      <c r="E617" s="1181"/>
      <c r="F617" s="331"/>
      <c r="G617" s="331"/>
      <c r="H617" s="331"/>
      <c r="I617" s="1182" t="str">
        <f t="shared" si="38"/>
        <v/>
      </c>
      <c r="J617" s="1183"/>
      <c r="K617" s="346"/>
      <c r="L617" s="346"/>
      <c r="M617" s="346"/>
      <c r="N617" s="346"/>
      <c r="O617" s="346"/>
      <c r="P617" s="346"/>
      <c r="Q617" s="346"/>
      <c r="R617" s="346"/>
      <c r="S617" s="346"/>
      <c r="T617" s="346"/>
      <c r="U617" s="346"/>
      <c r="V617" s="346"/>
      <c r="W617" s="346"/>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c r="AS617" s="346"/>
      <c r="AT617" s="346"/>
      <c r="AU617" s="346"/>
      <c r="AV617" s="346"/>
      <c r="AW617" s="346"/>
      <c r="AX617" s="346"/>
      <c r="AY617" s="346"/>
      <c r="AZ617" s="346"/>
      <c r="BA617" s="346"/>
      <c r="BB617" s="346"/>
      <c r="BC617" s="346"/>
      <c r="BD617" s="346"/>
      <c r="BE617" s="346"/>
      <c r="BF617" s="346"/>
      <c r="BG617" s="346"/>
      <c r="BH617" s="346"/>
      <c r="BI617" s="346"/>
      <c r="BJ617" s="346"/>
      <c r="BK617" s="346"/>
      <c r="BL617" s="346"/>
      <c r="BM617" s="346"/>
      <c r="BN617" s="346"/>
      <c r="BO617" s="346"/>
      <c r="BP617" s="346"/>
      <c r="BQ617" s="346"/>
      <c r="BR617" s="346"/>
      <c r="BS617" s="346"/>
      <c r="BT617" s="346"/>
      <c r="BU617" s="346"/>
      <c r="BV617" s="346"/>
      <c r="BW617" s="346"/>
      <c r="BX617" s="346"/>
      <c r="BY617" s="346"/>
      <c r="BZ617" s="346"/>
      <c r="CA617" s="346"/>
      <c r="CB617" s="346"/>
      <c r="CC617" s="346"/>
      <c r="CD617" s="346"/>
      <c r="CE617" s="346"/>
      <c r="CF617" s="346"/>
      <c r="CG617" s="346"/>
      <c r="CH617" s="346"/>
      <c r="CI617" s="346"/>
      <c r="CJ617" s="346"/>
      <c r="CK617" s="346"/>
      <c r="CL617" s="346"/>
      <c r="CM617" s="346"/>
      <c r="CN617" s="346"/>
      <c r="CO617" s="346"/>
      <c r="CP617" s="346"/>
      <c r="CQ617" s="346"/>
      <c r="CR617" s="346"/>
      <c r="CS617" s="346"/>
      <c r="CT617" s="346"/>
      <c r="CU617" s="346"/>
      <c r="CV617" s="346"/>
      <c r="CW617" s="346"/>
      <c r="CX617" s="346"/>
      <c r="CY617" s="346"/>
      <c r="CZ617" s="346"/>
      <c r="DA617" s="346"/>
      <c r="DB617" s="346"/>
      <c r="DC617" s="346"/>
      <c r="DD617" s="346"/>
      <c r="DE617" s="346"/>
      <c r="DF617" s="346"/>
      <c r="DG617" s="346"/>
      <c r="DH617" s="346"/>
      <c r="DI617" s="346"/>
      <c r="DJ617" s="346"/>
      <c r="DK617" s="346"/>
      <c r="DL617" s="346"/>
      <c r="DM617" s="346"/>
      <c r="DN617" s="346"/>
      <c r="DO617" s="346"/>
      <c r="DP617" s="346"/>
      <c r="DQ617" s="346"/>
      <c r="DR617" s="346"/>
      <c r="DS617" s="346"/>
      <c r="DT617" s="346"/>
      <c r="DU617" s="346"/>
      <c r="DV617" s="346"/>
      <c r="DW617" s="346"/>
      <c r="DX617" s="346"/>
      <c r="DY617" s="346"/>
      <c r="DZ617" s="346"/>
      <c r="EA617" s="346"/>
      <c r="EB617" s="346"/>
      <c r="EC617" s="346"/>
      <c r="ED617" s="346"/>
      <c r="EE617" s="346"/>
      <c r="EF617" s="346"/>
      <c r="EG617" s="346"/>
      <c r="EH617" s="346"/>
      <c r="EI617" s="346"/>
      <c r="EJ617" s="346"/>
      <c r="EK617" s="346"/>
      <c r="EL617" s="346"/>
      <c r="EM617" s="346"/>
      <c r="EN617" s="346"/>
      <c r="EO617" s="346"/>
      <c r="EP617" s="346"/>
      <c r="EQ617" s="346"/>
      <c r="ER617" s="346"/>
      <c r="ES617" s="346"/>
      <c r="ET617" s="346"/>
      <c r="EU617" s="346"/>
      <c r="EV617" s="346"/>
      <c r="EW617" s="346"/>
      <c r="EX617" s="346"/>
      <c r="EY617" s="346"/>
      <c r="EZ617" s="346"/>
      <c r="FA617" s="346"/>
      <c r="FB617" s="346"/>
      <c r="FC617" s="346"/>
      <c r="FD617" s="346"/>
      <c r="FE617" s="346"/>
      <c r="FF617" s="346"/>
      <c r="FG617" s="346"/>
      <c r="FH617" s="346"/>
      <c r="FI617" s="346"/>
      <c r="FJ617" s="346"/>
      <c r="FK617" s="346"/>
      <c r="FL617" s="346"/>
      <c r="FM617" s="346"/>
      <c r="FN617" s="346"/>
      <c r="FO617" s="346"/>
      <c r="FP617" s="346"/>
      <c r="FQ617" s="346"/>
      <c r="FR617" s="346"/>
      <c r="FS617" s="346"/>
      <c r="FT617" s="346"/>
      <c r="FU617" s="346"/>
    </row>
    <row r="618" spans="1:177" ht="33.75" customHeight="1" thickBot="1" x14ac:dyDescent="0.25">
      <c r="A618" s="1166" t="s">
        <v>140</v>
      </c>
      <c r="B618" s="1167"/>
      <c r="C618" s="1167"/>
      <c r="D618" s="1208" t="str">
        <f>IF(SUM(D612:E617)=0,"",SUM(D612:E617))</f>
        <v/>
      </c>
      <c r="E618" s="1209"/>
      <c r="F618" s="265" t="str">
        <f>IF(SUM(F612:F617)=0,"",SUM(F612:F617))</f>
        <v/>
      </c>
      <c r="G618" s="265" t="str">
        <f>IF(SUM(G612:G617)=0,"",SUM(G612:G617))</f>
        <v/>
      </c>
      <c r="H618" s="265" t="str">
        <f>IF(SUM(H612:H617)=0,"",SUM(H612:H617))</f>
        <v/>
      </c>
      <c r="I618" s="1210" t="str">
        <f>IF(IF(I612="",0,I612)+IF(I613="",0,I613)+IF(I614="",0,I614)+IF(I615="",0,I615)+IF(I616="",0,I616)+IF(I617="",0,I617)=0,"",IF(I612="",0,I612)+IF(I613="",0,I613)+IF(I614="",0,I614)+IF(I615="",0,I615)+IF(I616="",0,I616)+IF(I617="",0,I617))</f>
        <v/>
      </c>
      <c r="J618" s="1211"/>
      <c r="K618" s="346"/>
      <c r="L618" s="346"/>
      <c r="M618" s="346"/>
      <c r="N618" s="346"/>
      <c r="O618" s="346"/>
      <c r="P618" s="346"/>
      <c r="Q618" s="346"/>
      <c r="R618" s="346"/>
      <c r="S618" s="346"/>
      <c r="T618" s="346"/>
      <c r="U618" s="346"/>
      <c r="V618" s="346"/>
      <c r="W618" s="346"/>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c r="AS618" s="346"/>
      <c r="AT618" s="346"/>
      <c r="AU618" s="346"/>
      <c r="AV618" s="346"/>
      <c r="AW618" s="346"/>
      <c r="AX618" s="346"/>
      <c r="AY618" s="346"/>
      <c r="AZ618" s="346"/>
      <c r="BA618" s="346"/>
      <c r="BB618" s="346"/>
      <c r="BC618" s="346"/>
      <c r="BD618" s="346"/>
      <c r="BE618" s="346"/>
      <c r="BF618" s="346"/>
      <c r="BG618" s="346"/>
      <c r="BH618" s="346"/>
      <c r="BI618" s="346"/>
      <c r="BJ618" s="346"/>
      <c r="BK618" s="346"/>
      <c r="BL618" s="346"/>
      <c r="BM618" s="346"/>
      <c r="BN618" s="346"/>
      <c r="BO618" s="346"/>
      <c r="BP618" s="346"/>
      <c r="BQ618" s="346"/>
      <c r="BR618" s="346"/>
      <c r="BS618" s="346"/>
      <c r="BT618" s="346"/>
      <c r="BU618" s="346"/>
      <c r="BV618" s="346"/>
      <c r="BW618" s="346"/>
      <c r="BX618" s="346"/>
      <c r="BY618" s="346"/>
      <c r="BZ618" s="346"/>
      <c r="CA618" s="346"/>
      <c r="CB618" s="346"/>
      <c r="CC618" s="346"/>
      <c r="CD618" s="346"/>
      <c r="CE618" s="346"/>
      <c r="CF618" s="346"/>
      <c r="CG618" s="346"/>
      <c r="CH618" s="346"/>
      <c r="CI618" s="346"/>
      <c r="CJ618" s="346"/>
      <c r="CK618" s="346"/>
      <c r="CL618" s="346"/>
      <c r="CM618" s="346"/>
      <c r="CN618" s="346"/>
      <c r="CO618" s="346"/>
      <c r="CP618" s="346"/>
      <c r="CQ618" s="346"/>
      <c r="CR618" s="346"/>
      <c r="CS618" s="346"/>
      <c r="CT618" s="346"/>
      <c r="CU618" s="346"/>
      <c r="CV618" s="346"/>
      <c r="CW618" s="346"/>
      <c r="CX618" s="346"/>
      <c r="CY618" s="346"/>
      <c r="CZ618" s="346"/>
      <c r="DA618" s="346"/>
      <c r="DB618" s="346"/>
      <c r="DC618" s="346"/>
      <c r="DD618" s="346"/>
      <c r="DE618" s="346"/>
      <c r="DF618" s="346"/>
      <c r="DG618" s="346"/>
      <c r="DH618" s="346"/>
      <c r="DI618" s="346"/>
      <c r="DJ618" s="346"/>
      <c r="DK618" s="346"/>
      <c r="DL618" s="346"/>
      <c r="DM618" s="346"/>
      <c r="DN618" s="346"/>
      <c r="DO618" s="346"/>
      <c r="DP618" s="346"/>
      <c r="DQ618" s="346"/>
      <c r="DR618" s="346"/>
      <c r="DS618" s="346"/>
      <c r="DT618" s="346"/>
      <c r="DU618" s="346"/>
      <c r="DV618" s="346"/>
      <c r="DW618" s="346"/>
      <c r="DX618" s="346"/>
      <c r="DY618" s="346"/>
      <c r="DZ618" s="346"/>
      <c r="EA618" s="346"/>
      <c r="EB618" s="346"/>
      <c r="EC618" s="346"/>
      <c r="ED618" s="346"/>
      <c r="EE618" s="346"/>
      <c r="EF618" s="346"/>
      <c r="EG618" s="346"/>
      <c r="EH618" s="346"/>
      <c r="EI618" s="346"/>
      <c r="EJ618" s="346"/>
      <c r="EK618" s="346"/>
      <c r="EL618" s="346"/>
      <c r="EM618" s="346"/>
      <c r="EN618" s="346"/>
      <c r="EO618" s="346"/>
      <c r="EP618" s="346"/>
      <c r="EQ618" s="346"/>
      <c r="ER618" s="346"/>
      <c r="ES618" s="346"/>
      <c r="ET618" s="346"/>
      <c r="EU618" s="346"/>
      <c r="EV618" s="346"/>
      <c r="EW618" s="346"/>
      <c r="EX618" s="346"/>
      <c r="EY618" s="346"/>
      <c r="EZ618" s="346"/>
      <c r="FA618" s="346"/>
      <c r="FB618" s="346"/>
      <c r="FC618" s="346"/>
      <c r="FD618" s="346"/>
      <c r="FE618" s="346"/>
      <c r="FF618" s="346"/>
      <c r="FG618" s="346"/>
      <c r="FH618" s="346"/>
      <c r="FI618" s="346"/>
      <c r="FJ618" s="346"/>
      <c r="FK618" s="346"/>
      <c r="FL618" s="346"/>
      <c r="FM618" s="346"/>
      <c r="FN618" s="346"/>
      <c r="FO618" s="346"/>
      <c r="FP618" s="346"/>
      <c r="FQ618" s="346"/>
      <c r="FR618" s="346"/>
      <c r="FS618" s="346"/>
      <c r="FT618" s="346"/>
      <c r="FU618" s="346"/>
    </row>
    <row r="619" spans="1:177" ht="16.5" customHeight="1" thickTop="1" x14ac:dyDescent="0.2">
      <c r="A619" s="327"/>
      <c r="B619" s="327"/>
      <c r="C619" s="327"/>
      <c r="D619" s="34"/>
      <c r="E619" s="34"/>
      <c r="F619" s="32"/>
      <c r="G619" s="32"/>
      <c r="H619" s="32"/>
      <c r="I619" s="34"/>
      <c r="J619" s="34"/>
      <c r="K619" s="346"/>
      <c r="L619" s="346"/>
      <c r="M619" s="346"/>
      <c r="N619" s="346"/>
      <c r="O619" s="346"/>
      <c r="P619" s="346"/>
      <c r="Q619" s="346"/>
      <c r="R619" s="346"/>
      <c r="S619" s="346"/>
      <c r="T619" s="346"/>
      <c r="U619" s="346"/>
      <c r="V619" s="346"/>
      <c r="W619" s="346"/>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c r="AS619" s="346"/>
      <c r="AT619" s="346"/>
      <c r="AU619" s="346"/>
      <c r="AV619" s="346"/>
      <c r="AW619" s="346"/>
      <c r="AX619" s="346"/>
      <c r="AY619" s="346"/>
      <c r="AZ619" s="346"/>
      <c r="BA619" s="346"/>
      <c r="BB619" s="346"/>
      <c r="BC619" s="346"/>
      <c r="BD619" s="346"/>
      <c r="BE619" s="346"/>
      <c r="BF619" s="346"/>
      <c r="BG619" s="346"/>
      <c r="BH619" s="346"/>
      <c r="BI619" s="346"/>
      <c r="BJ619" s="346"/>
      <c r="BK619" s="346"/>
      <c r="BL619" s="346"/>
      <c r="BM619" s="346"/>
      <c r="BN619" s="346"/>
      <c r="BO619" s="346"/>
      <c r="BP619" s="346"/>
      <c r="BQ619" s="346"/>
      <c r="BR619" s="346"/>
      <c r="BS619" s="346"/>
      <c r="BT619" s="346"/>
      <c r="BU619" s="346"/>
      <c r="BV619" s="346"/>
      <c r="BW619" s="346"/>
      <c r="BX619" s="346"/>
      <c r="BY619" s="346"/>
      <c r="BZ619" s="346"/>
      <c r="CA619" s="346"/>
      <c r="CB619" s="346"/>
      <c r="CC619" s="346"/>
      <c r="CD619" s="346"/>
      <c r="CE619" s="346"/>
      <c r="CF619" s="346"/>
      <c r="CG619" s="346"/>
      <c r="CH619" s="346"/>
      <c r="CI619" s="346"/>
      <c r="CJ619" s="346"/>
      <c r="CK619" s="346"/>
      <c r="CL619" s="346"/>
      <c r="CM619" s="346"/>
      <c r="CN619" s="346"/>
      <c r="CO619" s="346"/>
      <c r="CP619" s="346"/>
      <c r="CQ619" s="346"/>
      <c r="CR619" s="346"/>
      <c r="CS619" s="346"/>
      <c r="CT619" s="346"/>
      <c r="CU619" s="346"/>
      <c r="CV619" s="346"/>
      <c r="CW619" s="346"/>
      <c r="CX619" s="346"/>
      <c r="CY619" s="346"/>
      <c r="CZ619" s="346"/>
      <c r="DA619" s="346"/>
      <c r="DB619" s="346"/>
      <c r="DC619" s="346"/>
      <c r="DD619" s="346"/>
      <c r="DE619" s="346"/>
      <c r="DF619" s="346"/>
      <c r="DG619" s="346"/>
      <c r="DH619" s="346"/>
      <c r="DI619" s="346"/>
      <c r="DJ619" s="346"/>
      <c r="DK619" s="346"/>
      <c r="DL619" s="346"/>
      <c r="DM619" s="346"/>
      <c r="DN619" s="346"/>
      <c r="DO619" s="346"/>
      <c r="DP619" s="346"/>
      <c r="DQ619" s="346"/>
      <c r="DR619" s="346"/>
      <c r="DS619" s="346"/>
      <c r="DT619" s="346"/>
      <c r="DU619" s="346"/>
      <c r="DV619" s="346"/>
      <c r="DW619" s="346"/>
      <c r="DX619" s="346"/>
      <c r="DY619" s="346"/>
      <c r="DZ619" s="346"/>
      <c r="EA619" s="346"/>
      <c r="EB619" s="346"/>
      <c r="EC619" s="346"/>
      <c r="ED619" s="346"/>
      <c r="EE619" s="346"/>
      <c r="EF619" s="346"/>
      <c r="EG619" s="346"/>
      <c r="EH619" s="346"/>
      <c r="EI619" s="346"/>
      <c r="EJ619" s="346"/>
      <c r="EK619" s="346"/>
      <c r="EL619" s="346"/>
      <c r="EM619" s="346"/>
      <c r="EN619" s="346"/>
      <c r="EO619" s="346"/>
      <c r="EP619" s="346"/>
      <c r="EQ619" s="346"/>
      <c r="ER619" s="346"/>
      <c r="ES619" s="346"/>
      <c r="ET619" s="346"/>
      <c r="EU619" s="346"/>
      <c r="EV619" s="346"/>
      <c r="EW619" s="346"/>
      <c r="EX619" s="346"/>
      <c r="EY619" s="346"/>
      <c r="EZ619" s="346"/>
      <c r="FA619" s="346"/>
      <c r="FB619" s="346"/>
      <c r="FC619" s="346"/>
      <c r="FD619" s="346"/>
      <c r="FE619" s="346"/>
      <c r="FF619" s="346"/>
      <c r="FG619" s="346"/>
      <c r="FH619" s="346"/>
      <c r="FI619" s="346"/>
      <c r="FJ619" s="346"/>
      <c r="FK619" s="346"/>
      <c r="FL619" s="346"/>
      <c r="FM619" s="346"/>
      <c r="FN619" s="346"/>
      <c r="FO619" s="346"/>
      <c r="FP619" s="346"/>
      <c r="FQ619" s="346"/>
      <c r="FR619" s="346"/>
      <c r="FS619" s="346"/>
      <c r="FT619" s="346"/>
      <c r="FU619" s="346"/>
    </row>
    <row r="620" spans="1:177" ht="16.5" customHeight="1" x14ac:dyDescent="0.2">
      <c r="A620" s="753" t="s">
        <v>600</v>
      </c>
      <c r="B620" s="753"/>
      <c r="C620" s="753"/>
      <c r="D620" s="753"/>
      <c r="E620" s="753"/>
      <c r="F620" s="753"/>
      <c r="G620" s="753"/>
      <c r="H620" s="753"/>
      <c r="I620" s="753"/>
      <c r="J620" s="753"/>
      <c r="K620" s="346"/>
      <c r="L620" s="346"/>
      <c r="M620" s="346"/>
      <c r="N620" s="346"/>
      <c r="O620" s="346"/>
      <c r="P620" s="346"/>
      <c r="Q620" s="346"/>
      <c r="R620" s="346"/>
      <c r="S620" s="346"/>
      <c r="T620" s="346"/>
      <c r="U620" s="346"/>
      <c r="V620" s="346"/>
      <c r="W620" s="346"/>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c r="AS620" s="346"/>
      <c r="AT620" s="346"/>
      <c r="AU620" s="346"/>
      <c r="AV620" s="346"/>
      <c r="AW620" s="346"/>
      <c r="AX620" s="346"/>
      <c r="AY620" s="346"/>
      <c r="AZ620" s="346"/>
      <c r="BA620" s="346"/>
      <c r="BB620" s="346"/>
      <c r="BC620" s="346"/>
      <c r="BD620" s="346"/>
      <c r="BE620" s="346"/>
      <c r="BF620" s="346"/>
      <c r="BG620" s="346"/>
      <c r="BH620" s="346"/>
      <c r="BI620" s="346"/>
      <c r="BJ620" s="346"/>
      <c r="BK620" s="346"/>
      <c r="BL620" s="346"/>
      <c r="BM620" s="346"/>
      <c r="BN620" s="346"/>
      <c r="BO620" s="346"/>
      <c r="BP620" s="346"/>
      <c r="BQ620" s="346"/>
      <c r="BR620" s="346"/>
      <c r="BS620" s="346"/>
      <c r="BT620" s="346"/>
      <c r="BU620" s="346"/>
      <c r="BV620" s="346"/>
      <c r="BW620" s="346"/>
      <c r="BX620" s="346"/>
      <c r="BY620" s="346"/>
      <c r="BZ620" s="346"/>
      <c r="CA620" s="346"/>
      <c r="CB620" s="346"/>
      <c r="CC620" s="346"/>
      <c r="CD620" s="346"/>
      <c r="CE620" s="346"/>
      <c r="CF620" s="346"/>
      <c r="CG620" s="346"/>
      <c r="CH620" s="346"/>
      <c r="CI620" s="346"/>
      <c r="CJ620" s="346"/>
      <c r="CK620" s="346"/>
      <c r="CL620" s="346"/>
      <c r="CM620" s="346"/>
      <c r="CN620" s="346"/>
      <c r="CO620" s="346"/>
      <c r="CP620" s="346"/>
      <c r="CQ620" s="346"/>
      <c r="CR620" s="346"/>
      <c r="CS620" s="346"/>
      <c r="CT620" s="346"/>
      <c r="CU620" s="346"/>
      <c r="CV620" s="346"/>
      <c r="CW620" s="346"/>
      <c r="CX620" s="346"/>
      <c r="CY620" s="346"/>
      <c r="CZ620" s="346"/>
      <c r="DA620" s="346"/>
      <c r="DB620" s="346"/>
      <c r="DC620" s="346"/>
      <c r="DD620" s="346"/>
      <c r="DE620" s="346"/>
      <c r="DF620" s="346"/>
      <c r="DG620" s="346"/>
      <c r="DH620" s="346"/>
      <c r="DI620" s="346"/>
      <c r="DJ620" s="346"/>
      <c r="DK620" s="346"/>
      <c r="DL620" s="346"/>
      <c r="DM620" s="346"/>
      <c r="DN620" s="346"/>
      <c r="DO620" s="346"/>
      <c r="DP620" s="346"/>
      <c r="DQ620" s="346"/>
      <c r="DR620" s="346"/>
      <c r="DS620" s="346"/>
      <c r="DT620" s="346"/>
      <c r="DU620" s="346"/>
      <c r="DV620" s="346"/>
      <c r="DW620" s="346"/>
      <c r="DX620" s="346"/>
      <c r="DY620" s="346"/>
      <c r="DZ620" s="346"/>
      <c r="EA620" s="346"/>
      <c r="EB620" s="346"/>
      <c r="EC620" s="346"/>
      <c r="ED620" s="346"/>
      <c r="EE620" s="346"/>
      <c r="EF620" s="346"/>
      <c r="EG620" s="346"/>
      <c r="EH620" s="346"/>
      <c r="EI620" s="346"/>
      <c r="EJ620" s="346"/>
      <c r="EK620" s="346"/>
      <c r="EL620" s="346"/>
      <c r="EM620" s="346"/>
      <c r="EN620" s="346"/>
      <c r="EO620" s="346"/>
      <c r="EP620" s="346"/>
      <c r="EQ620" s="346"/>
      <c r="ER620" s="346"/>
      <c r="ES620" s="346"/>
      <c r="ET620" s="346"/>
      <c r="EU620" s="346"/>
      <c r="EV620" s="346"/>
      <c r="EW620" s="346"/>
      <c r="EX620" s="346"/>
      <c r="EY620" s="346"/>
      <c r="EZ620" s="346"/>
      <c r="FA620" s="346"/>
      <c r="FB620" s="346"/>
      <c r="FC620" s="346"/>
      <c r="FD620" s="346"/>
      <c r="FE620" s="346"/>
      <c r="FF620" s="346"/>
      <c r="FG620" s="346"/>
      <c r="FH620" s="346"/>
      <c r="FI620" s="346"/>
      <c r="FJ620" s="346"/>
      <c r="FK620" s="346"/>
      <c r="FL620" s="346"/>
      <c r="FM620" s="346"/>
      <c r="FN620" s="346"/>
      <c r="FO620" s="346"/>
      <c r="FP620" s="346"/>
      <c r="FQ620" s="346"/>
      <c r="FR620" s="346"/>
      <c r="FS620" s="346"/>
      <c r="FT620" s="346"/>
      <c r="FU620" s="346"/>
    </row>
    <row r="621" spans="1:177" ht="34.5" customHeight="1" x14ac:dyDescent="0.2">
      <c r="A621" s="6" t="s">
        <v>520</v>
      </c>
      <c r="B621" s="868" t="s">
        <v>755</v>
      </c>
      <c r="C621" s="868"/>
      <c r="D621" s="868"/>
      <c r="E621" s="868"/>
      <c r="F621" s="868"/>
      <c r="G621" s="868"/>
      <c r="H621" s="868"/>
      <c r="I621" s="868"/>
      <c r="J621" s="868"/>
      <c r="K621" s="346"/>
      <c r="L621" s="346"/>
      <c r="M621" s="346"/>
      <c r="N621" s="346"/>
      <c r="O621" s="346"/>
      <c r="P621" s="346"/>
      <c r="Q621" s="346"/>
      <c r="R621" s="346"/>
      <c r="S621" s="346"/>
      <c r="T621" s="346"/>
      <c r="U621" s="346"/>
      <c r="V621" s="346"/>
      <c r="W621" s="346"/>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c r="AS621" s="346"/>
      <c r="AT621" s="346"/>
      <c r="AU621" s="346"/>
      <c r="AV621" s="346"/>
      <c r="AW621" s="346"/>
      <c r="AX621" s="346"/>
      <c r="AY621" s="346"/>
      <c r="AZ621" s="346"/>
      <c r="BA621" s="346"/>
      <c r="BB621" s="346"/>
      <c r="BC621" s="346"/>
      <c r="BD621" s="346"/>
      <c r="BE621" s="346"/>
      <c r="BF621" s="346"/>
      <c r="BG621" s="346"/>
      <c r="BH621" s="346"/>
      <c r="BI621" s="346"/>
      <c r="BJ621" s="346"/>
      <c r="BK621" s="346"/>
      <c r="BL621" s="346"/>
      <c r="BM621" s="346"/>
      <c r="BN621" s="346"/>
      <c r="BO621" s="346"/>
      <c r="BP621" s="346"/>
      <c r="BQ621" s="346"/>
      <c r="BR621" s="346"/>
      <c r="BS621" s="346"/>
      <c r="BT621" s="346"/>
      <c r="BU621" s="346"/>
      <c r="BV621" s="346"/>
      <c r="BW621" s="346"/>
      <c r="BX621" s="346"/>
      <c r="BY621" s="346"/>
      <c r="BZ621" s="346"/>
      <c r="CA621" s="346"/>
      <c r="CB621" s="346"/>
      <c r="CC621" s="346"/>
      <c r="CD621" s="346"/>
      <c r="CE621" s="346"/>
      <c r="CF621" s="346"/>
      <c r="CG621" s="346"/>
      <c r="CH621" s="346"/>
      <c r="CI621" s="346"/>
      <c r="CJ621" s="346"/>
      <c r="CK621" s="346"/>
      <c r="CL621" s="346"/>
      <c r="CM621" s="346"/>
      <c r="CN621" s="346"/>
      <c r="CO621" s="346"/>
      <c r="CP621" s="346"/>
      <c r="CQ621" s="346"/>
      <c r="CR621" s="346"/>
      <c r="CS621" s="346"/>
      <c r="CT621" s="346"/>
      <c r="CU621" s="346"/>
      <c r="CV621" s="346"/>
      <c r="CW621" s="346"/>
      <c r="CX621" s="346"/>
      <c r="CY621" s="346"/>
      <c r="CZ621" s="346"/>
      <c r="DA621" s="346"/>
      <c r="DB621" s="346"/>
      <c r="DC621" s="346"/>
      <c r="DD621" s="346"/>
      <c r="DE621" s="346"/>
      <c r="DF621" s="346"/>
      <c r="DG621" s="346"/>
      <c r="DH621" s="346"/>
      <c r="DI621" s="346"/>
      <c r="DJ621" s="346"/>
      <c r="DK621" s="346"/>
      <c r="DL621" s="346"/>
      <c r="DM621" s="346"/>
      <c r="DN621" s="346"/>
      <c r="DO621" s="346"/>
      <c r="DP621" s="346"/>
      <c r="DQ621" s="346"/>
      <c r="DR621" s="346"/>
      <c r="DS621" s="346"/>
      <c r="DT621" s="346"/>
      <c r="DU621" s="346"/>
      <c r="DV621" s="346"/>
      <c r="DW621" s="346"/>
      <c r="DX621" s="346"/>
      <c r="DY621" s="346"/>
      <c r="DZ621" s="346"/>
      <c r="EA621" s="346"/>
      <c r="EB621" s="346"/>
      <c r="EC621" s="346"/>
      <c r="ED621" s="346"/>
      <c r="EE621" s="346"/>
      <c r="EF621" s="346"/>
      <c r="EG621" s="346"/>
      <c r="EH621" s="346"/>
      <c r="EI621" s="346"/>
      <c r="EJ621" s="346"/>
      <c r="EK621" s="346"/>
      <c r="EL621" s="346"/>
      <c r="EM621" s="346"/>
      <c r="EN621" s="346"/>
      <c r="EO621" s="346"/>
      <c r="EP621" s="346"/>
      <c r="EQ621" s="346"/>
      <c r="ER621" s="346"/>
      <c r="ES621" s="346"/>
      <c r="ET621" s="346"/>
      <c r="EU621" s="346"/>
      <c r="EV621" s="346"/>
      <c r="EW621" s="346"/>
      <c r="EX621" s="346"/>
      <c r="EY621" s="346"/>
      <c r="EZ621" s="346"/>
      <c r="FA621" s="346"/>
      <c r="FB621" s="346"/>
      <c r="FC621" s="346"/>
      <c r="FD621" s="346"/>
      <c r="FE621" s="346"/>
      <c r="FF621" s="346"/>
      <c r="FG621" s="346"/>
      <c r="FH621" s="346"/>
      <c r="FI621" s="346"/>
      <c r="FJ621" s="346"/>
      <c r="FK621" s="346"/>
      <c r="FL621" s="346"/>
      <c r="FM621" s="346"/>
      <c r="FN621" s="346"/>
      <c r="FO621" s="346"/>
      <c r="FP621" s="346"/>
      <c r="FQ621" s="346"/>
      <c r="FR621" s="346"/>
      <c r="FS621" s="346"/>
      <c r="FT621" s="346"/>
      <c r="FU621" s="346"/>
    </row>
    <row r="622" spans="1:177" ht="16.5" customHeight="1" thickBot="1" x14ac:dyDescent="0.25">
      <c r="A622" s="6"/>
      <c r="B622" s="62"/>
      <c r="C622" s="62"/>
      <c r="D622" s="62"/>
      <c r="E622" s="62"/>
      <c r="F622" s="62"/>
      <c r="G622" s="62"/>
      <c r="H622" s="62"/>
      <c r="I622" s="62"/>
      <c r="J622" s="62"/>
      <c r="K622" s="346"/>
      <c r="L622" s="346"/>
      <c r="M622" s="346"/>
      <c r="N622" s="346"/>
      <c r="O622" s="346"/>
      <c r="P622" s="346"/>
      <c r="Q622" s="346"/>
      <c r="R622" s="346"/>
      <c r="S622" s="346"/>
      <c r="T622" s="346"/>
      <c r="U622" s="346"/>
      <c r="V622" s="346"/>
      <c r="W622" s="346"/>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c r="AS622" s="346"/>
      <c r="AT622" s="346"/>
      <c r="AU622" s="346"/>
      <c r="AV622" s="346"/>
      <c r="AW622" s="346"/>
      <c r="AX622" s="346"/>
      <c r="AY622" s="346"/>
      <c r="AZ622" s="346"/>
      <c r="BA622" s="346"/>
      <c r="BB622" s="346"/>
      <c r="BC622" s="346"/>
      <c r="BD622" s="346"/>
      <c r="BE622" s="346"/>
      <c r="BF622" s="346"/>
      <c r="BG622" s="346"/>
      <c r="BH622" s="346"/>
      <c r="BI622" s="346"/>
      <c r="BJ622" s="346"/>
      <c r="BK622" s="346"/>
      <c r="BL622" s="346"/>
      <c r="BM622" s="346"/>
      <c r="BN622" s="346"/>
      <c r="BO622" s="346"/>
      <c r="BP622" s="346"/>
      <c r="BQ622" s="346"/>
      <c r="BR622" s="346"/>
      <c r="BS622" s="346"/>
      <c r="BT622" s="346"/>
      <c r="BU622" s="346"/>
      <c r="BV622" s="346"/>
      <c r="BW622" s="346"/>
      <c r="BX622" s="346"/>
      <c r="BY622" s="346"/>
      <c r="BZ622" s="346"/>
      <c r="CA622" s="346"/>
      <c r="CB622" s="346"/>
      <c r="CC622" s="346"/>
      <c r="CD622" s="346"/>
      <c r="CE622" s="346"/>
      <c r="CF622" s="346"/>
      <c r="CG622" s="346"/>
      <c r="CH622" s="346"/>
      <c r="CI622" s="346"/>
      <c r="CJ622" s="346"/>
      <c r="CK622" s="346"/>
      <c r="CL622" s="346"/>
      <c r="CM622" s="346"/>
      <c r="CN622" s="346"/>
      <c r="CO622" s="346"/>
      <c r="CP622" s="346"/>
      <c r="CQ622" s="346"/>
      <c r="CR622" s="346"/>
      <c r="CS622" s="346"/>
      <c r="CT622" s="346"/>
      <c r="CU622" s="346"/>
      <c r="CV622" s="346"/>
      <c r="CW622" s="346"/>
      <c r="CX622" s="346"/>
      <c r="CY622" s="346"/>
      <c r="CZ622" s="346"/>
      <c r="DA622" s="346"/>
      <c r="DB622" s="346"/>
      <c r="DC622" s="346"/>
      <c r="DD622" s="346"/>
      <c r="DE622" s="346"/>
      <c r="DF622" s="346"/>
      <c r="DG622" s="346"/>
      <c r="DH622" s="346"/>
      <c r="DI622" s="346"/>
      <c r="DJ622" s="346"/>
      <c r="DK622" s="346"/>
      <c r="DL622" s="346"/>
      <c r="DM622" s="346"/>
      <c r="DN622" s="346"/>
      <c r="DO622" s="346"/>
      <c r="DP622" s="346"/>
      <c r="DQ622" s="346"/>
      <c r="DR622" s="346"/>
      <c r="DS622" s="346"/>
      <c r="DT622" s="346"/>
      <c r="DU622" s="346"/>
      <c r="DV622" s="346"/>
      <c r="DW622" s="346"/>
      <c r="DX622" s="346"/>
      <c r="DY622" s="346"/>
      <c r="DZ622" s="346"/>
      <c r="EA622" s="346"/>
      <c r="EB622" s="346"/>
      <c r="EC622" s="346"/>
      <c r="ED622" s="346"/>
      <c r="EE622" s="346"/>
      <c r="EF622" s="346"/>
      <c r="EG622" s="346"/>
      <c r="EH622" s="346"/>
      <c r="EI622" s="346"/>
      <c r="EJ622" s="346"/>
      <c r="EK622" s="346"/>
      <c r="EL622" s="346"/>
      <c r="EM622" s="346"/>
      <c r="EN622" s="346"/>
      <c r="EO622" s="346"/>
      <c r="EP622" s="346"/>
      <c r="EQ622" s="346"/>
      <c r="ER622" s="346"/>
      <c r="ES622" s="346"/>
      <c r="ET622" s="346"/>
      <c r="EU622" s="346"/>
      <c r="EV622" s="346"/>
      <c r="EW622" s="346"/>
      <c r="EX622" s="346"/>
      <c r="EY622" s="346"/>
      <c r="EZ622" s="346"/>
      <c r="FA622" s="346"/>
      <c r="FB622" s="346"/>
      <c r="FC622" s="346"/>
      <c r="FD622" s="346"/>
      <c r="FE622" s="346"/>
      <c r="FF622" s="346"/>
      <c r="FG622" s="346"/>
      <c r="FH622" s="346"/>
      <c r="FI622" s="346"/>
      <c r="FJ622" s="346"/>
      <c r="FK622" s="346"/>
      <c r="FL622" s="346"/>
      <c r="FM622" s="346"/>
      <c r="FN622" s="346"/>
      <c r="FO622" s="346"/>
      <c r="FP622" s="346"/>
      <c r="FQ622" s="346"/>
      <c r="FR622" s="346"/>
      <c r="FS622" s="346"/>
      <c r="FT622" s="346"/>
      <c r="FU622" s="346"/>
    </row>
    <row r="623" spans="1:177" ht="16.5" customHeight="1" thickTop="1" x14ac:dyDescent="0.2">
      <c r="A623" s="1194" t="s">
        <v>141</v>
      </c>
      <c r="B623" s="1195"/>
      <c r="C623" s="1195"/>
      <c r="D623" s="1195" t="s">
        <v>144</v>
      </c>
      <c r="E623" s="1198"/>
      <c r="F623" s="1200" t="s">
        <v>145</v>
      </c>
      <c r="G623" s="1195"/>
      <c r="H623" s="1198"/>
      <c r="I623" s="1200" t="s">
        <v>143</v>
      </c>
      <c r="J623" s="1202"/>
      <c r="K623" s="346"/>
      <c r="L623" s="346"/>
      <c r="M623" s="346"/>
      <c r="N623" s="346"/>
      <c r="O623" s="346"/>
      <c r="P623" s="346"/>
      <c r="Q623" s="346"/>
      <c r="R623" s="346"/>
      <c r="S623" s="346"/>
      <c r="T623" s="346"/>
      <c r="U623" s="346"/>
      <c r="V623" s="346"/>
      <c r="W623" s="346"/>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c r="AS623" s="346"/>
      <c r="AT623" s="346"/>
      <c r="AU623" s="346"/>
      <c r="AV623" s="346"/>
      <c r="AW623" s="346"/>
      <c r="AX623" s="346"/>
      <c r="AY623" s="346"/>
      <c r="AZ623" s="346"/>
      <c r="BA623" s="346"/>
      <c r="BB623" s="346"/>
      <c r="BC623" s="346"/>
      <c r="BD623" s="346"/>
      <c r="BE623" s="346"/>
      <c r="BF623" s="346"/>
      <c r="BG623" s="346"/>
      <c r="BH623" s="346"/>
      <c r="BI623" s="346"/>
      <c r="BJ623" s="346"/>
      <c r="BK623" s="346"/>
      <c r="BL623" s="346"/>
      <c r="BM623" s="346"/>
      <c r="BN623" s="346"/>
      <c r="BO623" s="346"/>
      <c r="BP623" s="346"/>
      <c r="BQ623" s="346"/>
      <c r="BR623" s="346"/>
      <c r="BS623" s="346"/>
      <c r="BT623" s="346"/>
      <c r="BU623" s="346"/>
      <c r="BV623" s="346"/>
      <c r="BW623" s="346"/>
      <c r="BX623" s="346"/>
      <c r="BY623" s="346"/>
      <c r="BZ623" s="346"/>
      <c r="CA623" s="346"/>
      <c r="CB623" s="346"/>
      <c r="CC623" s="346"/>
      <c r="CD623" s="346"/>
      <c r="CE623" s="346"/>
      <c r="CF623" s="346"/>
      <c r="CG623" s="346"/>
      <c r="CH623" s="346"/>
      <c r="CI623" s="346"/>
      <c r="CJ623" s="346"/>
      <c r="CK623" s="346"/>
      <c r="CL623" s="346"/>
      <c r="CM623" s="346"/>
      <c r="CN623" s="346"/>
      <c r="CO623" s="346"/>
      <c r="CP623" s="346"/>
      <c r="CQ623" s="346"/>
      <c r="CR623" s="346"/>
      <c r="CS623" s="346"/>
      <c r="CT623" s="346"/>
      <c r="CU623" s="346"/>
      <c r="CV623" s="346"/>
      <c r="CW623" s="346"/>
      <c r="CX623" s="346"/>
      <c r="CY623" s="346"/>
      <c r="CZ623" s="346"/>
      <c r="DA623" s="346"/>
      <c r="DB623" s="346"/>
      <c r="DC623" s="346"/>
      <c r="DD623" s="346"/>
      <c r="DE623" s="346"/>
      <c r="DF623" s="346"/>
      <c r="DG623" s="346"/>
      <c r="DH623" s="346"/>
      <c r="DI623" s="346"/>
      <c r="DJ623" s="346"/>
      <c r="DK623" s="346"/>
      <c r="DL623" s="346"/>
      <c r="DM623" s="346"/>
      <c r="DN623" s="346"/>
      <c r="DO623" s="346"/>
      <c r="DP623" s="346"/>
      <c r="DQ623" s="346"/>
      <c r="DR623" s="346"/>
      <c r="DS623" s="346"/>
      <c r="DT623" s="346"/>
      <c r="DU623" s="346"/>
      <c r="DV623" s="346"/>
      <c r="DW623" s="346"/>
      <c r="DX623" s="346"/>
      <c r="DY623" s="346"/>
      <c r="DZ623" s="346"/>
      <c r="EA623" s="346"/>
      <c r="EB623" s="346"/>
      <c r="EC623" s="346"/>
      <c r="ED623" s="346"/>
      <c r="EE623" s="346"/>
      <c r="EF623" s="346"/>
      <c r="EG623" s="346"/>
      <c r="EH623" s="346"/>
      <c r="EI623" s="346"/>
      <c r="EJ623" s="346"/>
      <c r="EK623" s="346"/>
      <c r="EL623" s="346"/>
      <c r="EM623" s="346"/>
      <c r="EN623" s="346"/>
      <c r="EO623" s="346"/>
      <c r="EP623" s="346"/>
      <c r="EQ623" s="346"/>
      <c r="ER623" s="346"/>
      <c r="ES623" s="346"/>
      <c r="ET623" s="346"/>
      <c r="EU623" s="346"/>
      <c r="EV623" s="346"/>
      <c r="EW623" s="346"/>
      <c r="EX623" s="346"/>
      <c r="EY623" s="346"/>
      <c r="EZ623" s="346"/>
      <c r="FA623" s="346"/>
      <c r="FB623" s="346"/>
      <c r="FC623" s="346"/>
      <c r="FD623" s="346"/>
      <c r="FE623" s="346"/>
      <c r="FF623" s="346"/>
      <c r="FG623" s="346"/>
      <c r="FH623" s="346"/>
      <c r="FI623" s="346"/>
      <c r="FJ623" s="346"/>
      <c r="FK623" s="346"/>
      <c r="FL623" s="346"/>
      <c r="FM623" s="346"/>
      <c r="FN623" s="346"/>
      <c r="FO623" s="346"/>
      <c r="FP623" s="346"/>
      <c r="FQ623" s="346"/>
      <c r="FR623" s="346"/>
      <c r="FS623" s="346"/>
      <c r="FT623" s="346"/>
      <c r="FU623" s="346"/>
    </row>
    <row r="624" spans="1:177" ht="40.5" customHeight="1" thickBot="1" x14ac:dyDescent="0.25">
      <c r="A624" s="1196"/>
      <c r="B624" s="1197"/>
      <c r="C624" s="1197"/>
      <c r="D624" s="1197"/>
      <c r="E624" s="1199"/>
      <c r="F624" s="1201"/>
      <c r="G624" s="1197"/>
      <c r="H624" s="1199"/>
      <c r="I624" s="1203"/>
      <c r="J624" s="1204"/>
      <c r="K624" s="346"/>
      <c r="L624" s="346"/>
      <c r="M624" s="346"/>
      <c r="N624" s="346"/>
      <c r="O624" s="346"/>
      <c r="P624" s="346"/>
      <c r="Q624" s="346"/>
      <c r="R624" s="346"/>
      <c r="S624" s="346"/>
      <c r="T624" s="346"/>
      <c r="U624" s="346"/>
      <c r="V624" s="346"/>
      <c r="W624" s="346"/>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c r="AS624" s="346"/>
      <c r="AT624" s="346"/>
      <c r="AU624" s="346"/>
      <c r="AV624" s="346"/>
      <c r="AW624" s="346"/>
      <c r="AX624" s="346"/>
      <c r="AY624" s="346"/>
      <c r="AZ624" s="346"/>
      <c r="BA624" s="346"/>
      <c r="BB624" s="346"/>
      <c r="BC624" s="346"/>
      <c r="BD624" s="346"/>
      <c r="BE624" s="346"/>
      <c r="BF624" s="346"/>
      <c r="BG624" s="346"/>
      <c r="BH624" s="346"/>
      <c r="BI624" s="346"/>
      <c r="BJ624" s="346"/>
      <c r="BK624" s="346"/>
      <c r="BL624" s="346"/>
      <c r="BM624" s="346"/>
      <c r="BN624" s="346"/>
      <c r="BO624" s="346"/>
      <c r="BP624" s="346"/>
      <c r="BQ624" s="346"/>
      <c r="BR624" s="346"/>
      <c r="BS624" s="346"/>
      <c r="BT624" s="346"/>
      <c r="BU624" s="346"/>
      <c r="BV624" s="346"/>
      <c r="BW624" s="346"/>
      <c r="BX624" s="346"/>
      <c r="BY624" s="346"/>
      <c r="BZ624" s="346"/>
      <c r="CA624" s="346"/>
      <c r="CB624" s="346"/>
      <c r="CC624" s="346"/>
      <c r="CD624" s="346"/>
      <c r="CE624" s="346"/>
      <c r="CF624" s="346"/>
      <c r="CG624" s="346"/>
      <c r="CH624" s="346"/>
      <c r="CI624" s="346"/>
      <c r="CJ624" s="346"/>
      <c r="CK624" s="346"/>
      <c r="CL624" s="346"/>
      <c r="CM624" s="346"/>
      <c r="CN624" s="346"/>
      <c r="CO624" s="346"/>
      <c r="CP624" s="346"/>
      <c r="CQ624" s="346"/>
      <c r="CR624" s="346"/>
      <c r="CS624" s="346"/>
      <c r="CT624" s="346"/>
      <c r="CU624" s="346"/>
      <c r="CV624" s="346"/>
      <c r="CW624" s="346"/>
      <c r="CX624" s="346"/>
      <c r="CY624" s="346"/>
      <c r="CZ624" s="346"/>
      <c r="DA624" s="346"/>
      <c r="DB624" s="346"/>
      <c r="DC624" s="346"/>
      <c r="DD624" s="346"/>
      <c r="DE624" s="346"/>
      <c r="DF624" s="346"/>
      <c r="DG624" s="346"/>
      <c r="DH624" s="346"/>
      <c r="DI624" s="346"/>
      <c r="DJ624" s="346"/>
      <c r="DK624" s="346"/>
      <c r="DL624" s="346"/>
      <c r="DM624" s="346"/>
      <c r="DN624" s="346"/>
      <c r="DO624" s="346"/>
      <c r="DP624" s="346"/>
      <c r="DQ624" s="346"/>
      <c r="DR624" s="346"/>
      <c r="DS624" s="346"/>
      <c r="DT624" s="346"/>
      <c r="DU624" s="346"/>
      <c r="DV624" s="346"/>
      <c r="DW624" s="346"/>
      <c r="DX624" s="346"/>
      <c r="DY624" s="346"/>
      <c r="DZ624" s="346"/>
      <c r="EA624" s="346"/>
      <c r="EB624" s="346"/>
      <c r="EC624" s="346"/>
      <c r="ED624" s="346"/>
      <c r="EE624" s="346"/>
      <c r="EF624" s="346"/>
      <c r="EG624" s="346"/>
      <c r="EH624" s="346"/>
      <c r="EI624" s="346"/>
      <c r="EJ624" s="346"/>
      <c r="EK624" s="346"/>
      <c r="EL624" s="346"/>
      <c r="EM624" s="346"/>
      <c r="EN624" s="346"/>
      <c r="EO624" s="346"/>
      <c r="EP624" s="346"/>
      <c r="EQ624" s="346"/>
      <c r="ER624" s="346"/>
      <c r="ES624" s="346"/>
      <c r="ET624" s="346"/>
      <c r="EU624" s="346"/>
      <c r="EV624" s="346"/>
      <c r="EW624" s="346"/>
      <c r="EX624" s="346"/>
      <c r="EY624" s="346"/>
      <c r="EZ624" s="346"/>
      <c r="FA624" s="346"/>
      <c r="FB624" s="346"/>
      <c r="FC624" s="346"/>
      <c r="FD624" s="346"/>
      <c r="FE624" s="346"/>
      <c r="FF624" s="346"/>
      <c r="FG624" s="346"/>
      <c r="FH624" s="346"/>
      <c r="FI624" s="346"/>
      <c r="FJ624" s="346"/>
      <c r="FK624" s="346"/>
      <c r="FL624" s="346"/>
      <c r="FM624" s="346"/>
      <c r="FN624" s="346"/>
      <c r="FO624" s="346"/>
      <c r="FP624" s="346"/>
      <c r="FQ624" s="346"/>
      <c r="FR624" s="346"/>
      <c r="FS624" s="346"/>
      <c r="FT624" s="346"/>
      <c r="FU624" s="346"/>
    </row>
    <row r="625" spans="1:177" ht="16.5" customHeight="1" thickTop="1" x14ac:dyDescent="0.2">
      <c r="A625" s="1205" t="s">
        <v>134</v>
      </c>
      <c r="B625" s="1206"/>
      <c r="C625" s="1207"/>
      <c r="D625" s="631"/>
      <c r="E625" s="632"/>
      <c r="F625" s="1107"/>
      <c r="G625" s="1108"/>
      <c r="H625" s="1108"/>
      <c r="I625" s="1107"/>
      <c r="J625" s="1109"/>
      <c r="K625" s="346"/>
      <c r="L625" s="346"/>
      <c r="M625" s="346"/>
      <c r="N625" s="346"/>
      <c r="O625" s="346"/>
      <c r="P625" s="346"/>
      <c r="Q625" s="346"/>
      <c r="R625" s="346"/>
      <c r="S625" s="346"/>
      <c r="T625" s="346"/>
      <c r="U625" s="346"/>
      <c r="V625" s="346"/>
      <c r="W625" s="346"/>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c r="AS625" s="346"/>
      <c r="AT625" s="346"/>
      <c r="AU625" s="346"/>
      <c r="AV625" s="346"/>
      <c r="AW625" s="346"/>
      <c r="AX625" s="346"/>
      <c r="AY625" s="346"/>
      <c r="AZ625" s="346"/>
      <c r="BA625" s="346"/>
      <c r="BB625" s="346"/>
      <c r="BC625" s="346"/>
      <c r="BD625" s="346"/>
      <c r="BE625" s="346"/>
      <c r="BF625" s="346"/>
      <c r="BG625" s="346"/>
      <c r="BH625" s="346"/>
      <c r="BI625" s="346"/>
      <c r="BJ625" s="346"/>
      <c r="BK625" s="346"/>
      <c r="BL625" s="346"/>
      <c r="BM625" s="346"/>
      <c r="BN625" s="346"/>
      <c r="BO625" s="346"/>
      <c r="BP625" s="346"/>
      <c r="BQ625" s="346"/>
      <c r="BR625" s="346"/>
      <c r="BS625" s="346"/>
      <c r="BT625" s="346"/>
      <c r="BU625" s="346"/>
      <c r="BV625" s="346"/>
      <c r="BW625" s="346"/>
      <c r="BX625" s="346"/>
      <c r="BY625" s="346"/>
      <c r="BZ625" s="346"/>
      <c r="CA625" s="346"/>
      <c r="CB625" s="346"/>
      <c r="CC625" s="346"/>
      <c r="CD625" s="346"/>
      <c r="CE625" s="346"/>
      <c r="CF625" s="346"/>
      <c r="CG625" s="346"/>
      <c r="CH625" s="346"/>
      <c r="CI625" s="346"/>
      <c r="CJ625" s="346"/>
      <c r="CK625" s="346"/>
      <c r="CL625" s="346"/>
      <c r="CM625" s="346"/>
      <c r="CN625" s="346"/>
      <c r="CO625" s="346"/>
      <c r="CP625" s="346"/>
      <c r="CQ625" s="346"/>
      <c r="CR625" s="346"/>
      <c r="CS625" s="346"/>
      <c r="CT625" s="346"/>
      <c r="CU625" s="346"/>
      <c r="CV625" s="346"/>
      <c r="CW625" s="346"/>
      <c r="CX625" s="346"/>
      <c r="CY625" s="346"/>
      <c r="CZ625" s="346"/>
      <c r="DA625" s="346"/>
      <c r="DB625" s="346"/>
      <c r="DC625" s="346"/>
      <c r="DD625" s="346"/>
      <c r="DE625" s="346"/>
      <c r="DF625" s="346"/>
      <c r="DG625" s="346"/>
      <c r="DH625" s="346"/>
      <c r="DI625" s="346"/>
      <c r="DJ625" s="346"/>
      <c r="DK625" s="346"/>
      <c r="DL625" s="346"/>
      <c r="DM625" s="346"/>
      <c r="DN625" s="346"/>
      <c r="DO625" s="346"/>
      <c r="DP625" s="346"/>
      <c r="DQ625" s="346"/>
      <c r="DR625" s="346"/>
      <c r="DS625" s="346"/>
      <c r="DT625" s="346"/>
      <c r="DU625" s="346"/>
      <c r="DV625" s="346"/>
      <c r="DW625" s="346"/>
      <c r="DX625" s="346"/>
      <c r="DY625" s="346"/>
      <c r="DZ625" s="346"/>
      <c r="EA625" s="346"/>
      <c r="EB625" s="346"/>
      <c r="EC625" s="346"/>
      <c r="ED625" s="346"/>
      <c r="EE625" s="346"/>
      <c r="EF625" s="346"/>
      <c r="EG625" s="346"/>
      <c r="EH625" s="346"/>
      <c r="EI625" s="346"/>
      <c r="EJ625" s="346"/>
      <c r="EK625" s="346"/>
      <c r="EL625" s="346"/>
      <c r="EM625" s="346"/>
      <c r="EN625" s="346"/>
      <c r="EO625" s="346"/>
      <c r="EP625" s="346"/>
      <c r="EQ625" s="346"/>
      <c r="ER625" s="346"/>
      <c r="ES625" s="346"/>
      <c r="ET625" s="346"/>
      <c r="EU625" s="346"/>
      <c r="EV625" s="346"/>
      <c r="EW625" s="346"/>
      <c r="EX625" s="346"/>
      <c r="EY625" s="346"/>
      <c r="EZ625" s="346"/>
      <c r="FA625" s="346"/>
      <c r="FB625" s="346"/>
      <c r="FC625" s="346"/>
      <c r="FD625" s="346"/>
      <c r="FE625" s="346"/>
      <c r="FF625" s="346"/>
      <c r="FG625" s="346"/>
      <c r="FH625" s="346"/>
      <c r="FI625" s="346"/>
      <c r="FJ625" s="346"/>
      <c r="FK625" s="346"/>
      <c r="FL625" s="346"/>
      <c r="FM625" s="346"/>
      <c r="FN625" s="346"/>
      <c r="FO625" s="346"/>
      <c r="FP625" s="346"/>
      <c r="FQ625" s="346"/>
      <c r="FR625" s="346"/>
      <c r="FS625" s="346"/>
      <c r="FT625" s="346"/>
      <c r="FU625" s="346"/>
    </row>
    <row r="626" spans="1:177" ht="16.5" customHeight="1" x14ac:dyDescent="0.2">
      <c r="A626" s="484" t="s">
        <v>135</v>
      </c>
      <c r="B626" s="485"/>
      <c r="C626" s="485"/>
      <c r="D626" s="1177"/>
      <c r="E626" s="1190"/>
      <c r="F626" s="1191"/>
      <c r="G626" s="1192"/>
      <c r="H626" s="1192"/>
      <c r="I626" s="1191"/>
      <c r="J626" s="1193"/>
      <c r="K626" s="346"/>
      <c r="L626" s="346"/>
      <c r="M626" s="346"/>
      <c r="N626" s="346"/>
      <c r="O626" s="346"/>
      <c r="P626" s="346"/>
      <c r="Q626" s="346"/>
      <c r="R626" s="346"/>
      <c r="S626" s="346"/>
      <c r="T626" s="346"/>
      <c r="U626" s="346"/>
      <c r="V626" s="346"/>
      <c r="W626" s="346"/>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c r="AS626" s="346"/>
      <c r="AT626" s="346"/>
      <c r="AU626" s="346"/>
      <c r="AV626" s="346"/>
      <c r="AW626" s="346"/>
      <c r="AX626" s="346"/>
      <c r="AY626" s="346"/>
      <c r="AZ626" s="346"/>
      <c r="BA626" s="346"/>
      <c r="BB626" s="346"/>
      <c r="BC626" s="346"/>
      <c r="BD626" s="346"/>
      <c r="BE626" s="346"/>
      <c r="BF626" s="346"/>
      <c r="BG626" s="346"/>
      <c r="BH626" s="346"/>
      <c r="BI626" s="346"/>
      <c r="BJ626" s="346"/>
      <c r="BK626" s="346"/>
      <c r="BL626" s="346"/>
      <c r="BM626" s="346"/>
      <c r="BN626" s="346"/>
      <c r="BO626" s="346"/>
      <c r="BP626" s="346"/>
      <c r="BQ626" s="346"/>
      <c r="BR626" s="346"/>
      <c r="BS626" s="346"/>
      <c r="BT626" s="346"/>
      <c r="BU626" s="346"/>
      <c r="BV626" s="346"/>
      <c r="BW626" s="346"/>
      <c r="BX626" s="346"/>
      <c r="BY626" s="346"/>
      <c r="BZ626" s="346"/>
      <c r="CA626" s="346"/>
      <c r="CB626" s="346"/>
      <c r="CC626" s="346"/>
      <c r="CD626" s="346"/>
      <c r="CE626" s="346"/>
      <c r="CF626" s="346"/>
      <c r="CG626" s="346"/>
      <c r="CH626" s="346"/>
      <c r="CI626" s="346"/>
      <c r="CJ626" s="346"/>
      <c r="CK626" s="346"/>
      <c r="CL626" s="346"/>
      <c r="CM626" s="346"/>
      <c r="CN626" s="346"/>
      <c r="CO626" s="346"/>
      <c r="CP626" s="346"/>
      <c r="CQ626" s="346"/>
      <c r="CR626" s="346"/>
      <c r="CS626" s="346"/>
      <c r="CT626" s="346"/>
      <c r="CU626" s="346"/>
      <c r="CV626" s="346"/>
      <c r="CW626" s="346"/>
      <c r="CX626" s="346"/>
      <c r="CY626" s="346"/>
      <c r="CZ626" s="346"/>
      <c r="DA626" s="346"/>
      <c r="DB626" s="346"/>
      <c r="DC626" s="346"/>
      <c r="DD626" s="346"/>
      <c r="DE626" s="346"/>
      <c r="DF626" s="346"/>
      <c r="DG626" s="346"/>
      <c r="DH626" s="346"/>
      <c r="DI626" s="346"/>
      <c r="DJ626" s="346"/>
      <c r="DK626" s="346"/>
      <c r="DL626" s="346"/>
      <c r="DM626" s="346"/>
      <c r="DN626" s="346"/>
      <c r="DO626" s="346"/>
      <c r="DP626" s="346"/>
      <c r="DQ626" s="346"/>
      <c r="DR626" s="346"/>
      <c r="DS626" s="346"/>
      <c r="DT626" s="346"/>
      <c r="DU626" s="346"/>
      <c r="DV626" s="346"/>
      <c r="DW626" s="346"/>
      <c r="DX626" s="346"/>
      <c r="DY626" s="346"/>
      <c r="DZ626" s="346"/>
      <c r="EA626" s="346"/>
      <c r="EB626" s="346"/>
      <c r="EC626" s="346"/>
      <c r="ED626" s="346"/>
      <c r="EE626" s="346"/>
      <c r="EF626" s="346"/>
      <c r="EG626" s="346"/>
      <c r="EH626" s="346"/>
      <c r="EI626" s="346"/>
      <c r="EJ626" s="346"/>
      <c r="EK626" s="346"/>
      <c r="EL626" s="346"/>
      <c r="EM626" s="346"/>
      <c r="EN626" s="346"/>
      <c r="EO626" s="346"/>
      <c r="EP626" s="346"/>
      <c r="EQ626" s="346"/>
      <c r="ER626" s="346"/>
      <c r="ES626" s="346"/>
      <c r="ET626" s="346"/>
      <c r="EU626" s="346"/>
      <c r="EV626" s="346"/>
      <c r="EW626" s="346"/>
      <c r="EX626" s="346"/>
      <c r="EY626" s="346"/>
      <c r="EZ626" s="346"/>
      <c r="FA626" s="346"/>
      <c r="FB626" s="346"/>
      <c r="FC626" s="346"/>
      <c r="FD626" s="346"/>
      <c r="FE626" s="346"/>
      <c r="FF626" s="346"/>
      <c r="FG626" s="346"/>
      <c r="FH626" s="346"/>
      <c r="FI626" s="346"/>
      <c r="FJ626" s="346"/>
      <c r="FK626" s="346"/>
      <c r="FL626" s="346"/>
      <c r="FM626" s="346"/>
      <c r="FN626" s="346"/>
      <c r="FO626" s="346"/>
      <c r="FP626" s="346"/>
      <c r="FQ626" s="346"/>
      <c r="FR626" s="346"/>
      <c r="FS626" s="346"/>
      <c r="FT626" s="346"/>
      <c r="FU626" s="346"/>
    </row>
    <row r="627" spans="1:177" ht="16.5" customHeight="1" x14ac:dyDescent="0.2">
      <c r="A627" s="484" t="s">
        <v>142</v>
      </c>
      <c r="B627" s="485"/>
      <c r="C627" s="485"/>
      <c r="D627" s="1177"/>
      <c r="E627" s="1190"/>
      <c r="F627" s="1191"/>
      <c r="G627" s="1192"/>
      <c r="H627" s="1192"/>
      <c r="I627" s="1191"/>
      <c r="J627" s="1193"/>
      <c r="K627" s="346"/>
      <c r="L627" s="346"/>
      <c r="M627" s="346"/>
      <c r="N627" s="346"/>
      <c r="O627" s="346"/>
      <c r="P627" s="346"/>
      <c r="Q627" s="346"/>
      <c r="R627" s="346"/>
      <c r="S627" s="346"/>
      <c r="T627" s="346"/>
      <c r="U627" s="346"/>
      <c r="V627" s="346"/>
      <c r="W627" s="346"/>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c r="AS627" s="346"/>
      <c r="AT627" s="346"/>
      <c r="AU627" s="346"/>
      <c r="AV627" s="346"/>
      <c r="AW627" s="346"/>
      <c r="AX627" s="346"/>
      <c r="AY627" s="346"/>
      <c r="AZ627" s="346"/>
      <c r="BA627" s="346"/>
      <c r="BB627" s="346"/>
      <c r="BC627" s="346"/>
      <c r="BD627" s="346"/>
      <c r="BE627" s="346"/>
      <c r="BF627" s="346"/>
      <c r="BG627" s="346"/>
      <c r="BH627" s="346"/>
      <c r="BI627" s="346"/>
      <c r="BJ627" s="346"/>
      <c r="BK627" s="346"/>
      <c r="BL627" s="346"/>
      <c r="BM627" s="346"/>
      <c r="BN627" s="346"/>
      <c r="BO627" s="346"/>
      <c r="BP627" s="346"/>
      <c r="BQ627" s="346"/>
      <c r="BR627" s="346"/>
      <c r="BS627" s="346"/>
      <c r="BT627" s="346"/>
      <c r="BU627" s="346"/>
      <c r="BV627" s="346"/>
      <c r="BW627" s="346"/>
      <c r="BX627" s="346"/>
      <c r="BY627" s="346"/>
      <c r="BZ627" s="346"/>
      <c r="CA627" s="346"/>
      <c r="CB627" s="346"/>
      <c r="CC627" s="346"/>
      <c r="CD627" s="346"/>
      <c r="CE627" s="346"/>
      <c r="CF627" s="346"/>
      <c r="CG627" s="346"/>
      <c r="CH627" s="346"/>
      <c r="CI627" s="346"/>
      <c r="CJ627" s="346"/>
      <c r="CK627" s="346"/>
      <c r="CL627" s="346"/>
      <c r="CM627" s="346"/>
      <c r="CN627" s="346"/>
      <c r="CO627" s="346"/>
      <c r="CP627" s="346"/>
      <c r="CQ627" s="346"/>
      <c r="CR627" s="346"/>
      <c r="CS627" s="346"/>
      <c r="CT627" s="346"/>
      <c r="CU627" s="346"/>
      <c r="CV627" s="346"/>
      <c r="CW627" s="346"/>
      <c r="CX627" s="346"/>
      <c r="CY627" s="346"/>
      <c r="CZ627" s="346"/>
      <c r="DA627" s="346"/>
      <c r="DB627" s="346"/>
      <c r="DC627" s="346"/>
      <c r="DD627" s="346"/>
      <c r="DE627" s="346"/>
      <c r="DF627" s="346"/>
      <c r="DG627" s="346"/>
      <c r="DH627" s="346"/>
      <c r="DI627" s="346"/>
      <c r="DJ627" s="346"/>
      <c r="DK627" s="346"/>
      <c r="DL627" s="346"/>
      <c r="DM627" s="346"/>
      <c r="DN627" s="346"/>
      <c r="DO627" s="346"/>
      <c r="DP627" s="346"/>
      <c r="DQ627" s="346"/>
      <c r="DR627" s="346"/>
      <c r="DS627" s="346"/>
      <c r="DT627" s="346"/>
      <c r="DU627" s="346"/>
      <c r="DV627" s="346"/>
      <c r="DW627" s="346"/>
      <c r="DX627" s="346"/>
      <c r="DY627" s="346"/>
      <c r="DZ627" s="346"/>
      <c r="EA627" s="346"/>
      <c r="EB627" s="346"/>
      <c r="EC627" s="346"/>
      <c r="ED627" s="346"/>
      <c r="EE627" s="346"/>
      <c r="EF627" s="346"/>
      <c r="EG627" s="346"/>
      <c r="EH627" s="346"/>
      <c r="EI627" s="346"/>
      <c r="EJ627" s="346"/>
      <c r="EK627" s="346"/>
      <c r="EL627" s="346"/>
      <c r="EM627" s="346"/>
      <c r="EN627" s="346"/>
      <c r="EO627" s="346"/>
      <c r="EP627" s="346"/>
      <c r="EQ627" s="346"/>
      <c r="ER627" s="346"/>
      <c r="ES627" s="346"/>
      <c r="ET627" s="346"/>
      <c r="EU627" s="346"/>
      <c r="EV627" s="346"/>
      <c r="EW627" s="346"/>
      <c r="EX627" s="346"/>
      <c r="EY627" s="346"/>
      <c r="EZ627" s="346"/>
      <c r="FA627" s="346"/>
      <c r="FB627" s="346"/>
      <c r="FC627" s="346"/>
      <c r="FD627" s="346"/>
      <c r="FE627" s="346"/>
      <c r="FF627" s="346"/>
      <c r="FG627" s="346"/>
      <c r="FH627" s="346"/>
      <c r="FI627" s="346"/>
      <c r="FJ627" s="346"/>
      <c r="FK627" s="346"/>
      <c r="FL627" s="346"/>
      <c r="FM627" s="346"/>
      <c r="FN627" s="346"/>
      <c r="FO627" s="346"/>
      <c r="FP627" s="346"/>
      <c r="FQ627" s="346"/>
      <c r="FR627" s="346"/>
      <c r="FS627" s="346"/>
      <c r="FT627" s="346"/>
      <c r="FU627" s="346"/>
    </row>
    <row r="628" spans="1:177" ht="16.5" customHeight="1" thickBot="1" x14ac:dyDescent="0.25">
      <c r="A628" s="1172" t="s">
        <v>138</v>
      </c>
      <c r="B628" s="1173"/>
      <c r="C628" s="1173"/>
      <c r="D628" s="1227"/>
      <c r="E628" s="1228"/>
      <c r="F628" s="1105"/>
      <c r="G628" s="1103"/>
      <c r="H628" s="1103"/>
      <c r="I628" s="1105"/>
      <c r="J628" s="1106"/>
      <c r="K628" s="346"/>
      <c r="L628" s="346"/>
      <c r="M628" s="346"/>
      <c r="N628" s="346"/>
      <c r="O628" s="346"/>
      <c r="P628" s="346"/>
      <c r="Q628" s="346"/>
      <c r="R628" s="346"/>
      <c r="S628" s="346"/>
      <c r="T628" s="346"/>
      <c r="U628" s="346"/>
      <c r="V628" s="346"/>
      <c r="W628" s="346"/>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c r="AS628" s="346"/>
      <c r="AT628" s="346"/>
      <c r="AU628" s="346"/>
      <c r="AV628" s="346"/>
      <c r="AW628" s="346"/>
      <c r="AX628" s="346"/>
      <c r="AY628" s="346"/>
      <c r="AZ628" s="346"/>
      <c r="BA628" s="346"/>
      <c r="BB628" s="346"/>
      <c r="BC628" s="346"/>
      <c r="BD628" s="346"/>
      <c r="BE628" s="346"/>
      <c r="BF628" s="346"/>
      <c r="BG628" s="346"/>
      <c r="BH628" s="346"/>
      <c r="BI628" s="346"/>
      <c r="BJ628" s="346"/>
      <c r="BK628" s="346"/>
      <c r="BL628" s="346"/>
      <c r="BM628" s="346"/>
      <c r="BN628" s="346"/>
      <c r="BO628" s="346"/>
      <c r="BP628" s="346"/>
      <c r="BQ628" s="346"/>
      <c r="BR628" s="346"/>
      <c r="BS628" s="346"/>
      <c r="BT628" s="346"/>
      <c r="BU628" s="346"/>
      <c r="BV628" s="346"/>
      <c r="BW628" s="346"/>
      <c r="BX628" s="346"/>
      <c r="BY628" s="346"/>
      <c r="BZ628" s="346"/>
      <c r="CA628" s="346"/>
      <c r="CB628" s="346"/>
      <c r="CC628" s="346"/>
      <c r="CD628" s="346"/>
      <c r="CE628" s="346"/>
      <c r="CF628" s="346"/>
      <c r="CG628" s="346"/>
      <c r="CH628" s="346"/>
      <c r="CI628" s="346"/>
      <c r="CJ628" s="346"/>
      <c r="CK628" s="346"/>
      <c r="CL628" s="346"/>
      <c r="CM628" s="346"/>
      <c r="CN628" s="346"/>
      <c r="CO628" s="346"/>
      <c r="CP628" s="346"/>
      <c r="CQ628" s="346"/>
      <c r="CR628" s="346"/>
      <c r="CS628" s="346"/>
      <c r="CT628" s="346"/>
      <c r="CU628" s="346"/>
      <c r="CV628" s="346"/>
      <c r="CW628" s="346"/>
      <c r="CX628" s="346"/>
      <c r="CY628" s="346"/>
      <c r="CZ628" s="346"/>
      <c r="DA628" s="346"/>
      <c r="DB628" s="346"/>
      <c r="DC628" s="346"/>
      <c r="DD628" s="346"/>
      <c r="DE628" s="346"/>
      <c r="DF628" s="346"/>
      <c r="DG628" s="346"/>
      <c r="DH628" s="346"/>
      <c r="DI628" s="346"/>
      <c r="DJ628" s="346"/>
      <c r="DK628" s="346"/>
      <c r="DL628" s="346"/>
      <c r="DM628" s="346"/>
      <c r="DN628" s="346"/>
      <c r="DO628" s="346"/>
      <c r="DP628" s="346"/>
      <c r="DQ628" s="346"/>
      <c r="DR628" s="346"/>
      <c r="DS628" s="346"/>
      <c r="DT628" s="346"/>
      <c r="DU628" s="346"/>
      <c r="DV628" s="346"/>
      <c r="DW628" s="346"/>
      <c r="DX628" s="346"/>
      <c r="DY628" s="346"/>
      <c r="DZ628" s="346"/>
      <c r="EA628" s="346"/>
      <c r="EB628" s="346"/>
      <c r="EC628" s="346"/>
      <c r="ED628" s="346"/>
      <c r="EE628" s="346"/>
      <c r="EF628" s="346"/>
      <c r="EG628" s="346"/>
      <c r="EH628" s="346"/>
      <c r="EI628" s="346"/>
      <c r="EJ628" s="346"/>
      <c r="EK628" s="346"/>
      <c r="EL628" s="346"/>
      <c r="EM628" s="346"/>
      <c r="EN628" s="346"/>
      <c r="EO628" s="346"/>
      <c r="EP628" s="346"/>
      <c r="EQ628" s="346"/>
      <c r="ER628" s="346"/>
      <c r="ES628" s="346"/>
      <c r="ET628" s="346"/>
      <c r="EU628" s="346"/>
      <c r="EV628" s="346"/>
      <c r="EW628" s="346"/>
      <c r="EX628" s="346"/>
      <c r="EY628" s="346"/>
      <c r="EZ628" s="346"/>
      <c r="FA628" s="346"/>
      <c r="FB628" s="346"/>
      <c r="FC628" s="346"/>
      <c r="FD628" s="346"/>
      <c r="FE628" s="346"/>
      <c r="FF628" s="346"/>
      <c r="FG628" s="346"/>
      <c r="FH628" s="346"/>
      <c r="FI628" s="346"/>
      <c r="FJ628" s="346"/>
      <c r="FK628" s="346"/>
      <c r="FL628" s="346"/>
      <c r="FM628" s="346"/>
      <c r="FN628" s="346"/>
      <c r="FO628" s="346"/>
      <c r="FP628" s="346"/>
      <c r="FQ628" s="346"/>
      <c r="FR628" s="346"/>
      <c r="FS628" s="346"/>
      <c r="FT628" s="346"/>
      <c r="FU628" s="346"/>
    </row>
    <row r="629" spans="1:177" ht="35.25" customHeight="1" thickBot="1" x14ac:dyDescent="0.25">
      <c r="A629" s="1166" t="s">
        <v>140</v>
      </c>
      <c r="B629" s="1167"/>
      <c r="C629" s="1167"/>
      <c r="D629" s="1208" t="str">
        <f>IF(SUM(D625:E628)=0,"",SUM(D625:E628))</f>
        <v/>
      </c>
      <c r="E629" s="1209"/>
      <c r="F629" s="1229" t="str">
        <f>IF(SUM(F625:H628)=0,"",SUM(F625:H628))</f>
        <v/>
      </c>
      <c r="G629" s="1230"/>
      <c r="H629" s="1230"/>
      <c r="I629" s="1229" t="str">
        <f>IF(SUM(I625:J628)=0,"",SUM(I625:J628))</f>
        <v/>
      </c>
      <c r="J629" s="1231"/>
      <c r="K629" s="346"/>
      <c r="L629" s="346"/>
      <c r="M629" s="346"/>
      <c r="N629" s="346"/>
      <c r="O629" s="346"/>
      <c r="P629" s="346"/>
      <c r="Q629" s="346"/>
      <c r="R629" s="346"/>
      <c r="S629" s="346"/>
      <c r="T629" s="346"/>
      <c r="U629" s="346"/>
      <c r="V629" s="346"/>
      <c r="W629" s="346"/>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c r="AS629" s="346"/>
      <c r="AT629" s="346"/>
      <c r="AU629" s="346"/>
      <c r="AV629" s="346"/>
      <c r="AW629" s="346"/>
      <c r="AX629" s="346"/>
      <c r="AY629" s="346"/>
      <c r="AZ629" s="346"/>
      <c r="BA629" s="346"/>
      <c r="BB629" s="346"/>
      <c r="BC629" s="346"/>
      <c r="BD629" s="346"/>
      <c r="BE629" s="346"/>
      <c r="BF629" s="346"/>
      <c r="BG629" s="346"/>
      <c r="BH629" s="346"/>
      <c r="BI629" s="346"/>
      <c r="BJ629" s="346"/>
      <c r="BK629" s="346"/>
      <c r="BL629" s="346"/>
      <c r="BM629" s="346"/>
      <c r="BN629" s="346"/>
      <c r="BO629" s="346"/>
      <c r="BP629" s="346"/>
      <c r="BQ629" s="346"/>
      <c r="BR629" s="346"/>
      <c r="BS629" s="346"/>
      <c r="BT629" s="346"/>
      <c r="BU629" s="346"/>
      <c r="BV629" s="346"/>
      <c r="BW629" s="346"/>
      <c r="BX629" s="346"/>
      <c r="BY629" s="346"/>
      <c r="BZ629" s="346"/>
      <c r="CA629" s="346"/>
      <c r="CB629" s="346"/>
      <c r="CC629" s="346"/>
      <c r="CD629" s="346"/>
      <c r="CE629" s="346"/>
      <c r="CF629" s="346"/>
      <c r="CG629" s="346"/>
      <c r="CH629" s="346"/>
      <c r="CI629" s="346"/>
      <c r="CJ629" s="346"/>
      <c r="CK629" s="346"/>
      <c r="CL629" s="346"/>
      <c r="CM629" s="346"/>
      <c r="CN629" s="346"/>
      <c r="CO629" s="346"/>
      <c r="CP629" s="346"/>
      <c r="CQ629" s="346"/>
      <c r="CR629" s="346"/>
      <c r="CS629" s="346"/>
      <c r="CT629" s="346"/>
      <c r="CU629" s="346"/>
      <c r="CV629" s="346"/>
      <c r="CW629" s="346"/>
      <c r="CX629" s="346"/>
      <c r="CY629" s="346"/>
      <c r="CZ629" s="346"/>
      <c r="DA629" s="346"/>
      <c r="DB629" s="346"/>
      <c r="DC629" s="346"/>
      <c r="DD629" s="346"/>
      <c r="DE629" s="346"/>
      <c r="DF629" s="346"/>
      <c r="DG629" s="346"/>
      <c r="DH629" s="346"/>
      <c r="DI629" s="346"/>
      <c r="DJ629" s="346"/>
      <c r="DK629" s="346"/>
      <c r="DL629" s="346"/>
      <c r="DM629" s="346"/>
      <c r="DN629" s="346"/>
      <c r="DO629" s="346"/>
      <c r="DP629" s="346"/>
      <c r="DQ629" s="346"/>
      <c r="DR629" s="346"/>
      <c r="DS629" s="346"/>
      <c r="DT629" s="346"/>
      <c r="DU629" s="346"/>
      <c r="DV629" s="346"/>
      <c r="DW629" s="346"/>
      <c r="DX629" s="346"/>
      <c r="DY629" s="346"/>
      <c r="DZ629" s="346"/>
      <c r="EA629" s="346"/>
      <c r="EB629" s="346"/>
      <c r="EC629" s="346"/>
      <c r="ED629" s="346"/>
      <c r="EE629" s="346"/>
      <c r="EF629" s="346"/>
      <c r="EG629" s="346"/>
      <c r="EH629" s="346"/>
      <c r="EI629" s="346"/>
      <c r="EJ629" s="346"/>
      <c r="EK629" s="346"/>
      <c r="EL629" s="346"/>
      <c r="EM629" s="346"/>
      <c r="EN629" s="346"/>
      <c r="EO629" s="346"/>
      <c r="EP629" s="346"/>
      <c r="EQ629" s="346"/>
      <c r="ER629" s="346"/>
      <c r="ES629" s="346"/>
      <c r="ET629" s="346"/>
      <c r="EU629" s="346"/>
      <c r="EV629" s="346"/>
      <c r="EW629" s="346"/>
      <c r="EX629" s="346"/>
      <c r="EY629" s="346"/>
      <c r="EZ629" s="346"/>
      <c r="FA629" s="346"/>
      <c r="FB629" s="346"/>
      <c r="FC629" s="346"/>
      <c r="FD629" s="346"/>
      <c r="FE629" s="346"/>
      <c r="FF629" s="346"/>
      <c r="FG629" s="346"/>
      <c r="FH629" s="346"/>
      <c r="FI629" s="346"/>
      <c r="FJ629" s="346"/>
      <c r="FK629" s="346"/>
      <c r="FL629" s="346"/>
      <c r="FM629" s="346"/>
      <c r="FN629" s="346"/>
      <c r="FO629" s="346"/>
      <c r="FP629" s="346"/>
      <c r="FQ629" s="346"/>
      <c r="FR629" s="346"/>
      <c r="FS629" s="346"/>
      <c r="FT629" s="346"/>
      <c r="FU629" s="346"/>
    </row>
    <row r="630" spans="1:177" ht="24" customHeight="1" thickTop="1" x14ac:dyDescent="0.2">
      <c r="A630" s="306"/>
      <c r="B630" s="306"/>
      <c r="C630" s="306"/>
      <c r="D630" s="21"/>
      <c r="E630" s="21"/>
      <c r="F630" s="8"/>
      <c r="G630" s="8"/>
      <c r="H630" s="8"/>
      <c r="I630" s="8"/>
      <c r="J630" s="8"/>
      <c r="K630" s="346"/>
      <c r="L630" s="346"/>
      <c r="M630" s="346"/>
      <c r="N630" s="346"/>
      <c r="O630" s="346"/>
      <c r="P630" s="346"/>
      <c r="Q630" s="346"/>
      <c r="R630" s="346"/>
      <c r="S630" s="346"/>
      <c r="T630" s="346"/>
      <c r="U630" s="346"/>
      <c r="V630" s="346"/>
      <c r="W630" s="346"/>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c r="AS630" s="346"/>
      <c r="AT630" s="346"/>
      <c r="AU630" s="346"/>
      <c r="AV630" s="346"/>
      <c r="AW630" s="346"/>
      <c r="AX630" s="346"/>
      <c r="AY630" s="346"/>
      <c r="AZ630" s="346"/>
      <c r="BA630" s="346"/>
      <c r="BB630" s="346"/>
      <c r="BC630" s="346"/>
      <c r="BD630" s="346"/>
      <c r="BE630" s="346"/>
      <c r="BF630" s="346"/>
      <c r="BG630" s="346"/>
      <c r="BH630" s="346"/>
      <c r="BI630" s="346"/>
      <c r="BJ630" s="346"/>
      <c r="BK630" s="346"/>
      <c r="BL630" s="346"/>
      <c r="BM630" s="346"/>
      <c r="BN630" s="346"/>
      <c r="BO630" s="346"/>
      <c r="BP630" s="346"/>
      <c r="BQ630" s="346"/>
      <c r="BR630" s="346"/>
      <c r="BS630" s="346"/>
      <c r="BT630" s="346"/>
      <c r="BU630" s="346"/>
      <c r="BV630" s="346"/>
      <c r="BW630" s="346"/>
      <c r="BX630" s="346"/>
      <c r="BY630" s="346"/>
      <c r="BZ630" s="346"/>
      <c r="CA630" s="346"/>
      <c r="CB630" s="346"/>
      <c r="CC630" s="346"/>
      <c r="CD630" s="346"/>
      <c r="CE630" s="346"/>
      <c r="CF630" s="346"/>
      <c r="CG630" s="346"/>
      <c r="CH630" s="346"/>
      <c r="CI630" s="346"/>
      <c r="CJ630" s="346"/>
      <c r="CK630" s="346"/>
      <c r="CL630" s="346"/>
      <c r="CM630" s="346"/>
      <c r="CN630" s="346"/>
      <c r="CO630" s="346"/>
      <c r="CP630" s="346"/>
      <c r="CQ630" s="346"/>
      <c r="CR630" s="346"/>
      <c r="CS630" s="346"/>
      <c r="CT630" s="346"/>
      <c r="CU630" s="346"/>
      <c r="CV630" s="346"/>
      <c r="CW630" s="346"/>
      <c r="CX630" s="346"/>
      <c r="CY630" s="346"/>
      <c r="CZ630" s="346"/>
      <c r="DA630" s="346"/>
      <c r="DB630" s="346"/>
      <c r="DC630" s="346"/>
      <c r="DD630" s="346"/>
      <c r="DE630" s="346"/>
      <c r="DF630" s="346"/>
      <c r="DG630" s="346"/>
      <c r="DH630" s="346"/>
      <c r="DI630" s="346"/>
      <c r="DJ630" s="346"/>
      <c r="DK630" s="346"/>
      <c r="DL630" s="346"/>
      <c r="DM630" s="346"/>
      <c r="DN630" s="346"/>
      <c r="DO630" s="346"/>
      <c r="DP630" s="346"/>
      <c r="DQ630" s="346"/>
      <c r="DR630" s="346"/>
      <c r="DS630" s="346"/>
      <c r="DT630" s="346"/>
      <c r="DU630" s="346"/>
      <c r="DV630" s="346"/>
      <c r="DW630" s="346"/>
      <c r="DX630" s="346"/>
      <c r="DY630" s="346"/>
      <c r="DZ630" s="346"/>
      <c r="EA630" s="346"/>
      <c r="EB630" s="346"/>
      <c r="EC630" s="346"/>
      <c r="ED630" s="346"/>
      <c r="EE630" s="346"/>
      <c r="EF630" s="346"/>
      <c r="EG630" s="346"/>
      <c r="EH630" s="346"/>
      <c r="EI630" s="346"/>
      <c r="EJ630" s="346"/>
      <c r="EK630" s="346"/>
      <c r="EL630" s="346"/>
      <c r="EM630" s="346"/>
      <c r="EN630" s="346"/>
      <c r="EO630" s="346"/>
      <c r="EP630" s="346"/>
      <c r="EQ630" s="346"/>
      <c r="ER630" s="346"/>
      <c r="ES630" s="346"/>
      <c r="ET630" s="346"/>
      <c r="EU630" s="346"/>
      <c r="EV630" s="346"/>
      <c r="EW630" s="346"/>
      <c r="EX630" s="346"/>
      <c r="EY630" s="346"/>
      <c r="EZ630" s="346"/>
      <c r="FA630" s="346"/>
      <c r="FB630" s="346"/>
      <c r="FC630" s="346"/>
      <c r="FD630" s="346"/>
      <c r="FE630" s="346"/>
      <c r="FF630" s="346"/>
      <c r="FG630" s="346"/>
      <c r="FH630" s="346"/>
      <c r="FI630" s="346"/>
      <c r="FJ630" s="346"/>
      <c r="FK630" s="346"/>
      <c r="FL630" s="346"/>
      <c r="FM630" s="346"/>
      <c r="FN630" s="346"/>
      <c r="FO630" s="346"/>
      <c r="FP630" s="346"/>
      <c r="FQ630" s="346"/>
      <c r="FR630" s="346"/>
      <c r="FS630" s="346"/>
      <c r="FT630" s="346"/>
      <c r="FU630" s="346"/>
    </row>
    <row r="631" spans="1:177" ht="27" customHeight="1" x14ac:dyDescent="0.2">
      <c r="A631" s="572" t="s">
        <v>599</v>
      </c>
      <c r="B631" s="572"/>
      <c r="C631" s="572"/>
      <c r="D631" s="572"/>
      <c r="E631" s="572"/>
      <c r="F631" s="572"/>
      <c r="G631" s="572"/>
      <c r="H631" s="572"/>
      <c r="I631" s="572"/>
      <c r="J631" s="572"/>
      <c r="K631" s="346"/>
      <c r="L631" s="346"/>
      <c r="M631" s="346"/>
      <c r="N631" s="346"/>
      <c r="O631" s="346"/>
      <c r="P631" s="346"/>
      <c r="Q631" s="346"/>
      <c r="R631" s="346"/>
      <c r="S631" s="346"/>
      <c r="T631" s="346"/>
      <c r="U631" s="346"/>
      <c r="V631" s="346"/>
      <c r="W631" s="346"/>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c r="AS631" s="346"/>
      <c r="AT631" s="346"/>
      <c r="AU631" s="346"/>
      <c r="AV631" s="346"/>
      <c r="AW631" s="346"/>
      <c r="AX631" s="346"/>
      <c r="AY631" s="346"/>
      <c r="AZ631" s="346"/>
      <c r="BA631" s="346"/>
      <c r="BB631" s="346"/>
      <c r="BC631" s="346"/>
      <c r="BD631" s="346"/>
      <c r="BE631" s="346"/>
      <c r="BF631" s="346"/>
      <c r="BG631" s="346"/>
      <c r="BH631" s="346"/>
      <c r="BI631" s="346"/>
      <c r="BJ631" s="346"/>
      <c r="BK631" s="346"/>
      <c r="BL631" s="346"/>
      <c r="BM631" s="346"/>
      <c r="BN631" s="346"/>
      <c r="BO631" s="346"/>
      <c r="BP631" s="346"/>
      <c r="BQ631" s="346"/>
      <c r="BR631" s="346"/>
      <c r="BS631" s="346"/>
      <c r="BT631" s="346"/>
      <c r="BU631" s="346"/>
      <c r="BV631" s="346"/>
      <c r="BW631" s="346"/>
      <c r="BX631" s="346"/>
      <c r="BY631" s="346"/>
      <c r="BZ631" s="346"/>
      <c r="CA631" s="346"/>
      <c r="CB631" s="346"/>
      <c r="CC631" s="346"/>
      <c r="CD631" s="346"/>
      <c r="CE631" s="346"/>
      <c r="CF631" s="346"/>
      <c r="CG631" s="346"/>
      <c r="CH631" s="346"/>
      <c r="CI631" s="346"/>
      <c r="CJ631" s="346"/>
      <c r="CK631" s="346"/>
      <c r="CL631" s="346"/>
      <c r="CM631" s="346"/>
      <c r="CN631" s="346"/>
      <c r="CO631" s="346"/>
      <c r="CP631" s="346"/>
      <c r="CQ631" s="346"/>
      <c r="CR631" s="346"/>
      <c r="CS631" s="346"/>
      <c r="CT631" s="346"/>
      <c r="CU631" s="346"/>
      <c r="CV631" s="346"/>
      <c r="CW631" s="346"/>
      <c r="CX631" s="346"/>
      <c r="CY631" s="346"/>
      <c r="CZ631" s="346"/>
      <c r="DA631" s="346"/>
      <c r="DB631" s="346"/>
      <c r="DC631" s="346"/>
      <c r="DD631" s="346"/>
      <c r="DE631" s="346"/>
      <c r="DF631" s="346"/>
      <c r="DG631" s="346"/>
      <c r="DH631" s="346"/>
      <c r="DI631" s="346"/>
      <c r="DJ631" s="346"/>
      <c r="DK631" s="346"/>
      <c r="DL631" s="346"/>
      <c r="DM631" s="346"/>
      <c r="DN631" s="346"/>
      <c r="DO631" s="346"/>
      <c r="DP631" s="346"/>
      <c r="DQ631" s="346"/>
      <c r="DR631" s="346"/>
      <c r="DS631" s="346"/>
      <c r="DT631" s="346"/>
      <c r="DU631" s="346"/>
      <c r="DV631" s="346"/>
      <c r="DW631" s="346"/>
      <c r="DX631" s="346"/>
      <c r="DY631" s="346"/>
      <c r="DZ631" s="346"/>
      <c r="EA631" s="346"/>
      <c r="EB631" s="346"/>
      <c r="EC631" s="346"/>
      <c r="ED631" s="346"/>
      <c r="EE631" s="346"/>
      <c r="EF631" s="346"/>
      <c r="EG631" s="346"/>
      <c r="EH631" s="346"/>
      <c r="EI631" s="346"/>
      <c r="EJ631" s="346"/>
      <c r="EK631" s="346"/>
      <c r="EL631" s="346"/>
      <c r="EM631" s="346"/>
      <c r="EN631" s="346"/>
      <c r="EO631" s="346"/>
      <c r="EP631" s="346"/>
      <c r="EQ631" s="346"/>
      <c r="ER631" s="346"/>
      <c r="ES631" s="346"/>
      <c r="ET631" s="346"/>
      <c r="EU631" s="346"/>
      <c r="EV631" s="346"/>
      <c r="EW631" s="346"/>
      <c r="EX631" s="346"/>
      <c r="EY631" s="346"/>
      <c r="EZ631" s="346"/>
      <c r="FA631" s="346"/>
      <c r="FB631" s="346"/>
      <c r="FC631" s="346"/>
      <c r="FD631" s="346"/>
      <c r="FE631" s="346"/>
      <c r="FF631" s="346"/>
      <c r="FG631" s="346"/>
      <c r="FH631" s="346"/>
      <c r="FI631" s="346"/>
      <c r="FJ631" s="346"/>
      <c r="FK631" s="346"/>
      <c r="FL631" s="346"/>
      <c r="FM631" s="346"/>
      <c r="FN631" s="346"/>
      <c r="FO631" s="346"/>
      <c r="FP631" s="346"/>
      <c r="FQ631" s="346"/>
      <c r="FR631" s="346"/>
      <c r="FS631" s="346"/>
      <c r="FT631" s="346"/>
      <c r="FU631" s="346"/>
    </row>
    <row r="632" spans="1:177" ht="16.5" customHeight="1" x14ac:dyDescent="0.25">
      <c r="A632" s="6" t="s">
        <v>521</v>
      </c>
      <c r="B632" s="1027" t="s">
        <v>391</v>
      </c>
      <c r="C632" s="1027"/>
      <c r="D632" s="1027"/>
      <c r="E632" s="1027"/>
      <c r="F632" s="1027"/>
      <c r="G632" s="1027"/>
      <c r="H632" s="1027"/>
      <c r="I632" s="1027"/>
      <c r="J632" s="1027"/>
      <c r="K632" s="346"/>
      <c r="L632" s="346"/>
      <c r="M632" s="346"/>
      <c r="N632" s="346"/>
      <c r="O632" s="346"/>
      <c r="P632" s="346"/>
      <c r="Q632" s="346"/>
      <c r="R632" s="346"/>
      <c r="S632" s="346"/>
      <c r="T632" s="346"/>
      <c r="U632" s="346"/>
      <c r="V632" s="346"/>
      <c r="W632" s="346"/>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c r="AS632" s="346"/>
      <c r="AT632" s="346"/>
      <c r="AU632" s="346"/>
      <c r="AV632" s="346"/>
      <c r="AW632" s="346"/>
      <c r="AX632" s="346"/>
      <c r="AY632" s="346"/>
      <c r="AZ632" s="346"/>
      <c r="BA632" s="346"/>
      <c r="BB632" s="346"/>
      <c r="BC632" s="346"/>
      <c r="BD632" s="346"/>
      <c r="BE632" s="346"/>
      <c r="BF632" s="346"/>
      <c r="BG632" s="346"/>
      <c r="BH632" s="346"/>
      <c r="BI632" s="346"/>
      <c r="BJ632" s="346"/>
      <c r="BK632" s="346"/>
      <c r="BL632" s="346"/>
      <c r="BM632" s="346"/>
      <c r="BN632" s="346"/>
      <c r="BO632" s="346"/>
      <c r="BP632" s="346"/>
      <c r="BQ632" s="346"/>
      <c r="BR632" s="346"/>
      <c r="BS632" s="346"/>
      <c r="BT632" s="346"/>
      <c r="BU632" s="346"/>
      <c r="BV632" s="346"/>
      <c r="BW632" s="346"/>
      <c r="BX632" s="346"/>
      <c r="BY632" s="346"/>
      <c r="BZ632" s="346"/>
      <c r="CA632" s="346"/>
      <c r="CB632" s="346"/>
      <c r="CC632" s="346"/>
      <c r="CD632" s="346"/>
      <c r="CE632" s="346"/>
      <c r="CF632" s="346"/>
      <c r="CG632" s="346"/>
      <c r="CH632" s="346"/>
      <c r="CI632" s="346"/>
      <c r="CJ632" s="346"/>
      <c r="CK632" s="346"/>
      <c r="CL632" s="346"/>
      <c r="CM632" s="346"/>
      <c r="CN632" s="346"/>
      <c r="CO632" s="346"/>
      <c r="CP632" s="346"/>
      <c r="CQ632" s="346"/>
      <c r="CR632" s="346"/>
      <c r="CS632" s="346"/>
      <c r="CT632" s="346"/>
      <c r="CU632" s="346"/>
      <c r="CV632" s="346"/>
      <c r="CW632" s="346"/>
      <c r="CX632" s="346"/>
      <c r="CY632" s="346"/>
      <c r="CZ632" s="346"/>
      <c r="DA632" s="346"/>
      <c r="DB632" s="346"/>
      <c r="DC632" s="346"/>
      <c r="DD632" s="346"/>
      <c r="DE632" s="346"/>
      <c r="DF632" s="346"/>
      <c r="DG632" s="346"/>
      <c r="DH632" s="346"/>
      <c r="DI632" s="346"/>
      <c r="DJ632" s="346"/>
      <c r="DK632" s="346"/>
      <c r="DL632" s="346"/>
      <c r="DM632" s="346"/>
      <c r="DN632" s="346"/>
      <c r="DO632" s="346"/>
      <c r="DP632" s="346"/>
      <c r="DQ632" s="346"/>
      <c r="DR632" s="346"/>
      <c r="DS632" s="346"/>
      <c r="DT632" s="346"/>
      <c r="DU632" s="346"/>
      <c r="DV632" s="346"/>
      <c r="DW632" s="346"/>
      <c r="DX632" s="346"/>
      <c r="DY632" s="346"/>
      <c r="DZ632" s="346"/>
      <c r="EA632" s="346"/>
      <c r="EB632" s="346"/>
      <c r="EC632" s="346"/>
      <c r="ED632" s="346"/>
      <c r="EE632" s="346"/>
      <c r="EF632" s="346"/>
      <c r="EG632" s="346"/>
      <c r="EH632" s="346"/>
      <c r="EI632" s="346"/>
      <c r="EJ632" s="346"/>
      <c r="EK632" s="346"/>
      <c r="EL632" s="346"/>
      <c r="EM632" s="346"/>
      <c r="EN632" s="346"/>
      <c r="EO632" s="346"/>
      <c r="EP632" s="346"/>
      <c r="EQ632" s="346"/>
      <c r="ER632" s="346"/>
      <c r="ES632" s="346"/>
      <c r="ET632" s="346"/>
      <c r="EU632" s="346"/>
      <c r="EV632" s="346"/>
      <c r="EW632" s="346"/>
      <c r="EX632" s="346"/>
      <c r="EY632" s="346"/>
      <c r="EZ632" s="346"/>
      <c r="FA632" s="346"/>
      <c r="FB632" s="346"/>
      <c r="FC632" s="346"/>
      <c r="FD632" s="346"/>
      <c r="FE632" s="346"/>
      <c r="FF632" s="346"/>
      <c r="FG632" s="346"/>
      <c r="FH632" s="346"/>
      <c r="FI632" s="346"/>
      <c r="FJ632" s="346"/>
      <c r="FK632" s="346"/>
      <c r="FL632" s="346"/>
      <c r="FM632" s="346"/>
      <c r="FN632" s="346"/>
      <c r="FO632" s="346"/>
      <c r="FP632" s="346"/>
      <c r="FQ632" s="346"/>
      <c r="FR632" s="346"/>
      <c r="FS632" s="346"/>
      <c r="FT632" s="346"/>
      <c r="FU632" s="346"/>
    </row>
    <row r="633" spans="1:177" ht="13.5" customHeight="1" thickBot="1" x14ac:dyDescent="0.3">
      <c r="A633" s="6"/>
      <c r="B633" s="343"/>
      <c r="C633" s="343"/>
      <c r="D633" s="343"/>
      <c r="E633" s="343"/>
      <c r="F633" s="343"/>
      <c r="G633" s="343"/>
      <c r="H633" s="343"/>
      <c r="I633" s="343"/>
      <c r="J633" s="343"/>
      <c r="K633" s="346"/>
      <c r="L633" s="346"/>
      <c r="M633" s="346"/>
      <c r="N633" s="346"/>
      <c r="O633" s="346"/>
      <c r="P633" s="346"/>
      <c r="Q633" s="346"/>
      <c r="R633" s="346"/>
      <c r="S633" s="346"/>
      <c r="T633" s="346"/>
      <c r="U633" s="346"/>
      <c r="V633" s="346"/>
      <c r="W633" s="346"/>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c r="AS633" s="346"/>
      <c r="AT633" s="346"/>
      <c r="AU633" s="346"/>
      <c r="AV633" s="346"/>
      <c r="AW633" s="346"/>
      <c r="AX633" s="346"/>
      <c r="AY633" s="346"/>
      <c r="AZ633" s="346"/>
      <c r="BA633" s="346"/>
      <c r="BB633" s="346"/>
      <c r="BC633" s="346"/>
      <c r="BD633" s="346"/>
      <c r="BE633" s="346"/>
      <c r="BF633" s="346"/>
      <c r="BG633" s="346"/>
      <c r="BH633" s="346"/>
      <c r="BI633" s="346"/>
      <c r="BJ633" s="346"/>
      <c r="BK633" s="346"/>
      <c r="BL633" s="346"/>
      <c r="BM633" s="346"/>
      <c r="BN633" s="346"/>
      <c r="BO633" s="346"/>
      <c r="BP633" s="346"/>
      <c r="BQ633" s="346"/>
      <c r="BR633" s="346"/>
      <c r="BS633" s="346"/>
      <c r="BT633" s="346"/>
      <c r="BU633" s="346"/>
      <c r="BV633" s="346"/>
      <c r="BW633" s="346"/>
      <c r="BX633" s="346"/>
      <c r="BY633" s="346"/>
      <c r="BZ633" s="346"/>
      <c r="CA633" s="346"/>
      <c r="CB633" s="346"/>
      <c r="CC633" s="346"/>
      <c r="CD633" s="346"/>
      <c r="CE633" s="346"/>
      <c r="CF633" s="346"/>
      <c r="CG633" s="346"/>
      <c r="CH633" s="346"/>
      <c r="CI633" s="346"/>
      <c r="CJ633" s="346"/>
      <c r="CK633" s="346"/>
      <c r="CL633" s="346"/>
      <c r="CM633" s="346"/>
      <c r="CN633" s="346"/>
      <c r="CO633" s="346"/>
      <c r="CP633" s="346"/>
      <c r="CQ633" s="346"/>
      <c r="CR633" s="346"/>
      <c r="CS633" s="346"/>
      <c r="CT633" s="346"/>
      <c r="CU633" s="346"/>
      <c r="CV633" s="346"/>
      <c r="CW633" s="346"/>
      <c r="CX633" s="346"/>
      <c r="CY633" s="346"/>
      <c r="CZ633" s="346"/>
      <c r="DA633" s="346"/>
      <c r="DB633" s="346"/>
      <c r="DC633" s="346"/>
      <c r="DD633" s="346"/>
      <c r="DE633" s="346"/>
      <c r="DF633" s="346"/>
      <c r="DG633" s="346"/>
      <c r="DH633" s="346"/>
      <c r="DI633" s="346"/>
      <c r="DJ633" s="346"/>
      <c r="DK633" s="346"/>
      <c r="DL633" s="346"/>
      <c r="DM633" s="346"/>
      <c r="DN633" s="346"/>
      <c r="DO633" s="346"/>
      <c r="DP633" s="346"/>
      <c r="DQ633" s="346"/>
      <c r="DR633" s="346"/>
      <c r="DS633" s="346"/>
      <c r="DT633" s="346"/>
      <c r="DU633" s="346"/>
      <c r="DV633" s="346"/>
      <c r="DW633" s="346"/>
      <c r="DX633" s="346"/>
      <c r="DY633" s="346"/>
      <c r="DZ633" s="346"/>
      <c r="EA633" s="346"/>
      <c r="EB633" s="346"/>
      <c r="EC633" s="346"/>
      <c r="ED633" s="346"/>
      <c r="EE633" s="346"/>
      <c r="EF633" s="346"/>
      <c r="EG633" s="346"/>
      <c r="EH633" s="346"/>
      <c r="EI633" s="346"/>
      <c r="EJ633" s="346"/>
      <c r="EK633" s="346"/>
      <c r="EL633" s="346"/>
      <c r="EM633" s="346"/>
      <c r="EN633" s="346"/>
      <c r="EO633" s="346"/>
      <c r="EP633" s="346"/>
      <c r="EQ633" s="346"/>
      <c r="ER633" s="346"/>
      <c r="ES633" s="346"/>
      <c r="ET633" s="346"/>
      <c r="EU633" s="346"/>
      <c r="EV633" s="346"/>
      <c r="EW633" s="346"/>
      <c r="EX633" s="346"/>
      <c r="EY633" s="346"/>
      <c r="EZ633" s="346"/>
      <c r="FA633" s="346"/>
      <c r="FB633" s="346"/>
      <c r="FC633" s="346"/>
      <c r="FD633" s="346"/>
      <c r="FE633" s="346"/>
      <c r="FF633" s="346"/>
      <c r="FG633" s="346"/>
      <c r="FH633" s="346"/>
      <c r="FI633" s="346"/>
      <c r="FJ633" s="346"/>
      <c r="FK633" s="346"/>
      <c r="FL633" s="346"/>
      <c r="FM633" s="346"/>
      <c r="FN633" s="346"/>
      <c r="FO633" s="346"/>
      <c r="FP633" s="346"/>
      <c r="FQ633" s="346"/>
      <c r="FR633" s="346"/>
      <c r="FS633" s="346"/>
      <c r="FT633" s="346"/>
      <c r="FU633" s="346"/>
    </row>
    <row r="634" spans="1:177" ht="16.5" customHeight="1" thickTop="1" x14ac:dyDescent="0.2">
      <c r="A634" s="1212" t="s">
        <v>810</v>
      </c>
      <c r="B634" s="1213"/>
      <c r="C634" s="1216" t="s">
        <v>393</v>
      </c>
      <c r="D634" s="1217"/>
      <c r="E634" s="1220" t="s">
        <v>117</v>
      </c>
      <c r="F634" s="1220" t="s">
        <v>373</v>
      </c>
      <c r="G634" s="1217"/>
      <c r="H634" s="1217"/>
      <c r="I634" s="1217"/>
      <c r="J634" s="1221" t="s">
        <v>756</v>
      </c>
      <c r="K634" s="346"/>
      <c r="L634" s="346"/>
      <c r="M634" s="346"/>
      <c r="N634" s="346"/>
      <c r="O634" s="346"/>
      <c r="P634" s="346"/>
      <c r="Q634" s="346"/>
      <c r="R634" s="346"/>
      <c r="S634" s="346"/>
      <c r="T634" s="346"/>
      <c r="U634" s="346"/>
      <c r="V634" s="346"/>
      <c r="W634" s="346"/>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c r="AS634" s="346"/>
      <c r="AT634" s="346"/>
      <c r="AU634" s="346"/>
      <c r="AV634" s="346"/>
      <c r="AW634" s="346"/>
      <c r="AX634" s="346"/>
      <c r="AY634" s="346"/>
      <c r="AZ634" s="346"/>
      <c r="BA634" s="346"/>
      <c r="BB634" s="346"/>
      <c r="BC634" s="346"/>
      <c r="BD634" s="346"/>
      <c r="BE634" s="346"/>
      <c r="BF634" s="346"/>
      <c r="BG634" s="346"/>
      <c r="BH634" s="346"/>
      <c r="BI634" s="346"/>
      <c r="BJ634" s="346"/>
      <c r="BK634" s="346"/>
      <c r="BL634" s="346"/>
      <c r="BM634" s="346"/>
      <c r="BN634" s="346"/>
      <c r="BO634" s="346"/>
      <c r="BP634" s="346"/>
      <c r="BQ634" s="346"/>
      <c r="BR634" s="346"/>
      <c r="BS634" s="346"/>
      <c r="BT634" s="346"/>
      <c r="BU634" s="346"/>
      <c r="BV634" s="346"/>
      <c r="BW634" s="346"/>
      <c r="BX634" s="346"/>
      <c r="BY634" s="346"/>
      <c r="BZ634" s="346"/>
      <c r="CA634" s="346"/>
      <c r="CB634" s="346"/>
      <c r="CC634" s="346"/>
      <c r="CD634" s="346"/>
      <c r="CE634" s="346"/>
      <c r="CF634" s="346"/>
      <c r="CG634" s="346"/>
      <c r="CH634" s="346"/>
      <c r="CI634" s="346"/>
      <c r="CJ634" s="346"/>
      <c r="CK634" s="346"/>
      <c r="CL634" s="346"/>
      <c r="CM634" s="346"/>
      <c r="CN634" s="346"/>
      <c r="CO634" s="346"/>
      <c r="CP634" s="346"/>
      <c r="CQ634" s="346"/>
      <c r="CR634" s="346"/>
      <c r="CS634" s="346"/>
      <c r="CT634" s="346"/>
      <c r="CU634" s="346"/>
      <c r="CV634" s="346"/>
      <c r="CW634" s="346"/>
      <c r="CX634" s="346"/>
      <c r="CY634" s="346"/>
      <c r="CZ634" s="346"/>
      <c r="DA634" s="346"/>
      <c r="DB634" s="346"/>
      <c r="DC634" s="346"/>
      <c r="DD634" s="346"/>
      <c r="DE634" s="346"/>
      <c r="DF634" s="346"/>
      <c r="DG634" s="346"/>
      <c r="DH634" s="346"/>
      <c r="DI634" s="346"/>
      <c r="DJ634" s="346"/>
      <c r="DK634" s="346"/>
      <c r="DL634" s="346"/>
      <c r="DM634" s="346"/>
      <c r="DN634" s="346"/>
      <c r="DO634" s="346"/>
      <c r="DP634" s="346"/>
      <c r="DQ634" s="346"/>
      <c r="DR634" s="346"/>
      <c r="DS634" s="346"/>
      <c r="DT634" s="346"/>
      <c r="DU634" s="346"/>
      <c r="DV634" s="346"/>
      <c r="DW634" s="346"/>
      <c r="DX634" s="346"/>
      <c r="DY634" s="346"/>
      <c r="DZ634" s="346"/>
      <c r="EA634" s="346"/>
      <c r="EB634" s="346"/>
      <c r="EC634" s="346"/>
      <c r="ED634" s="346"/>
      <c r="EE634" s="346"/>
      <c r="EF634" s="346"/>
      <c r="EG634" s="346"/>
      <c r="EH634" s="346"/>
      <c r="EI634" s="346"/>
      <c r="EJ634" s="346"/>
      <c r="EK634" s="346"/>
      <c r="EL634" s="346"/>
      <c r="EM634" s="346"/>
      <c r="EN634" s="346"/>
      <c r="EO634" s="346"/>
      <c r="EP634" s="346"/>
      <c r="EQ634" s="346"/>
      <c r="ER634" s="346"/>
      <c r="ES634" s="346"/>
      <c r="ET634" s="346"/>
      <c r="EU634" s="346"/>
      <c r="EV634" s="346"/>
      <c r="EW634" s="346"/>
      <c r="EX634" s="346"/>
      <c r="EY634" s="346"/>
      <c r="EZ634" s="346"/>
      <c r="FA634" s="346"/>
      <c r="FB634" s="346"/>
      <c r="FC634" s="346"/>
      <c r="FD634" s="346"/>
      <c r="FE634" s="346"/>
      <c r="FF634" s="346"/>
      <c r="FG634" s="346"/>
      <c r="FH634" s="346"/>
      <c r="FI634" s="346"/>
      <c r="FJ634" s="346"/>
      <c r="FK634" s="346"/>
      <c r="FL634" s="346"/>
      <c r="FM634" s="346"/>
      <c r="FN634" s="346"/>
      <c r="FO634" s="346"/>
      <c r="FP634" s="346"/>
      <c r="FQ634" s="346"/>
      <c r="FR634" s="346"/>
      <c r="FS634" s="346"/>
      <c r="FT634" s="346"/>
      <c r="FU634" s="346"/>
    </row>
    <row r="635" spans="1:177" ht="65.25" customHeight="1" thickBot="1" x14ac:dyDescent="0.25">
      <c r="A635" s="1214"/>
      <c r="B635" s="1215"/>
      <c r="C635" s="1218"/>
      <c r="D635" s="1219"/>
      <c r="E635" s="1219"/>
      <c r="F635" s="1223" t="s">
        <v>745</v>
      </c>
      <c r="G635" s="1224"/>
      <c r="H635" s="1225" t="s">
        <v>392</v>
      </c>
      <c r="I635" s="1226"/>
      <c r="J635" s="1222"/>
      <c r="K635" s="346"/>
      <c r="L635" s="346"/>
      <c r="M635" s="346"/>
      <c r="N635" s="346"/>
      <c r="O635" s="346"/>
      <c r="P635" s="346"/>
      <c r="Q635" s="346"/>
      <c r="R635" s="346"/>
      <c r="S635" s="346"/>
      <c r="T635" s="346"/>
      <c r="U635" s="346"/>
      <c r="V635" s="346"/>
      <c r="W635" s="346"/>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c r="AS635" s="346"/>
      <c r="AT635" s="346"/>
      <c r="AU635" s="346"/>
      <c r="AV635" s="346"/>
      <c r="AW635" s="346"/>
      <c r="AX635" s="346"/>
      <c r="AY635" s="346"/>
      <c r="AZ635" s="346"/>
      <c r="BA635" s="346"/>
      <c r="BB635" s="346"/>
      <c r="BC635" s="346"/>
      <c r="BD635" s="346"/>
      <c r="BE635" s="346"/>
      <c r="BF635" s="346"/>
      <c r="BG635" s="346"/>
      <c r="BH635" s="346"/>
      <c r="BI635" s="346"/>
      <c r="BJ635" s="346"/>
      <c r="BK635" s="346"/>
      <c r="BL635" s="346"/>
      <c r="BM635" s="346"/>
      <c r="BN635" s="346"/>
      <c r="BO635" s="346"/>
      <c r="BP635" s="346"/>
      <c r="BQ635" s="346"/>
      <c r="BR635" s="346"/>
      <c r="BS635" s="346"/>
      <c r="BT635" s="346"/>
      <c r="BU635" s="346"/>
      <c r="BV635" s="346"/>
      <c r="BW635" s="346"/>
      <c r="BX635" s="346"/>
      <c r="BY635" s="346"/>
      <c r="BZ635" s="346"/>
      <c r="CA635" s="346"/>
      <c r="CB635" s="346"/>
      <c r="CC635" s="346"/>
      <c r="CD635" s="346"/>
      <c r="CE635" s="346"/>
      <c r="CF635" s="346"/>
      <c r="CG635" s="346"/>
      <c r="CH635" s="346"/>
      <c r="CI635" s="346"/>
      <c r="CJ635" s="346"/>
      <c r="CK635" s="346"/>
      <c r="CL635" s="346"/>
      <c r="CM635" s="346"/>
      <c r="CN635" s="346"/>
      <c r="CO635" s="346"/>
      <c r="CP635" s="346"/>
      <c r="CQ635" s="346"/>
      <c r="CR635" s="346"/>
      <c r="CS635" s="346"/>
      <c r="CT635" s="346"/>
      <c r="CU635" s="346"/>
      <c r="CV635" s="346"/>
      <c r="CW635" s="346"/>
      <c r="CX635" s="346"/>
      <c r="CY635" s="346"/>
      <c r="CZ635" s="346"/>
      <c r="DA635" s="346"/>
      <c r="DB635" s="346"/>
      <c r="DC635" s="346"/>
      <c r="DD635" s="346"/>
      <c r="DE635" s="346"/>
      <c r="DF635" s="346"/>
      <c r="DG635" s="346"/>
      <c r="DH635" s="346"/>
      <c r="DI635" s="346"/>
      <c r="DJ635" s="346"/>
      <c r="DK635" s="346"/>
      <c r="DL635" s="346"/>
      <c r="DM635" s="346"/>
      <c r="DN635" s="346"/>
      <c r="DO635" s="346"/>
      <c r="DP635" s="346"/>
      <c r="DQ635" s="346"/>
      <c r="DR635" s="346"/>
      <c r="DS635" s="346"/>
      <c r="DT635" s="346"/>
      <c r="DU635" s="346"/>
      <c r="DV635" s="346"/>
      <c r="DW635" s="346"/>
      <c r="DX635" s="346"/>
      <c r="DY635" s="346"/>
      <c r="DZ635" s="346"/>
      <c r="EA635" s="346"/>
      <c r="EB635" s="346"/>
      <c r="EC635" s="346"/>
      <c r="ED635" s="346"/>
      <c r="EE635" s="346"/>
      <c r="EF635" s="346"/>
      <c r="EG635" s="346"/>
      <c r="EH635" s="346"/>
      <c r="EI635" s="346"/>
      <c r="EJ635" s="346"/>
      <c r="EK635" s="346"/>
      <c r="EL635" s="346"/>
      <c r="EM635" s="346"/>
      <c r="EN635" s="346"/>
      <c r="EO635" s="346"/>
      <c r="EP635" s="346"/>
      <c r="EQ635" s="346"/>
      <c r="ER635" s="346"/>
      <c r="ES635" s="346"/>
      <c r="ET635" s="346"/>
      <c r="EU635" s="346"/>
      <c r="EV635" s="346"/>
      <c r="EW635" s="346"/>
      <c r="EX635" s="346"/>
      <c r="EY635" s="346"/>
      <c r="EZ635" s="346"/>
      <c r="FA635" s="346"/>
      <c r="FB635" s="346"/>
      <c r="FC635" s="346"/>
      <c r="FD635" s="346"/>
      <c r="FE635" s="346"/>
      <c r="FF635" s="346"/>
      <c r="FG635" s="346"/>
      <c r="FH635" s="346"/>
      <c r="FI635" s="346"/>
      <c r="FJ635" s="346"/>
      <c r="FK635" s="346"/>
      <c r="FL635" s="346"/>
      <c r="FM635" s="346"/>
      <c r="FN635" s="346"/>
      <c r="FO635" s="346"/>
      <c r="FP635" s="346"/>
      <c r="FQ635" s="346"/>
      <c r="FR635" s="346"/>
      <c r="FS635" s="346"/>
      <c r="FT635" s="346"/>
      <c r="FU635" s="346"/>
    </row>
    <row r="636" spans="1:177" ht="34.5" customHeight="1" thickTop="1" x14ac:dyDescent="0.2">
      <c r="A636" s="1253" t="s">
        <v>138</v>
      </c>
      <c r="B636" s="1254"/>
      <c r="C636" s="1255"/>
      <c r="D636" s="1256"/>
      <c r="E636" s="362"/>
      <c r="F636" s="1075"/>
      <c r="G636" s="1257"/>
      <c r="H636" s="1258"/>
      <c r="I636" s="1257"/>
      <c r="J636" s="259" t="str">
        <f>IF(C636+E636-F636-H636=0,"",C636+E636-F636-H636)</f>
        <v/>
      </c>
      <c r="K636" s="346"/>
      <c r="L636" s="346"/>
      <c r="M636" s="346"/>
      <c r="N636" s="346"/>
      <c r="O636" s="346"/>
      <c r="P636" s="346"/>
      <c r="Q636" s="346"/>
      <c r="R636" s="346"/>
      <c r="S636" s="346"/>
      <c r="T636" s="346"/>
      <c r="U636" s="346"/>
      <c r="V636" s="346"/>
      <c r="W636" s="346"/>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c r="AS636" s="346"/>
      <c r="AT636" s="346"/>
      <c r="AU636" s="346"/>
      <c r="AV636" s="346"/>
      <c r="AW636" s="346"/>
      <c r="AX636" s="346"/>
      <c r="AY636" s="346"/>
      <c r="AZ636" s="346"/>
      <c r="BA636" s="346"/>
      <c r="BB636" s="346"/>
      <c r="BC636" s="346"/>
      <c r="BD636" s="346"/>
      <c r="BE636" s="346"/>
      <c r="BF636" s="346"/>
      <c r="BG636" s="346"/>
      <c r="BH636" s="346"/>
      <c r="BI636" s="346"/>
      <c r="BJ636" s="346"/>
      <c r="BK636" s="346"/>
      <c r="BL636" s="346"/>
      <c r="BM636" s="346"/>
      <c r="BN636" s="346"/>
      <c r="BO636" s="346"/>
      <c r="BP636" s="346"/>
      <c r="BQ636" s="346"/>
      <c r="BR636" s="346"/>
      <c r="BS636" s="346"/>
      <c r="BT636" s="346"/>
      <c r="BU636" s="346"/>
      <c r="BV636" s="346"/>
      <c r="BW636" s="346"/>
      <c r="BX636" s="346"/>
      <c r="BY636" s="346"/>
      <c r="BZ636" s="346"/>
      <c r="CA636" s="346"/>
      <c r="CB636" s="346"/>
      <c r="CC636" s="346"/>
      <c r="CD636" s="346"/>
      <c r="CE636" s="346"/>
      <c r="CF636" s="346"/>
      <c r="CG636" s="346"/>
      <c r="CH636" s="346"/>
      <c r="CI636" s="346"/>
      <c r="CJ636" s="346"/>
      <c r="CK636" s="346"/>
      <c r="CL636" s="346"/>
      <c r="CM636" s="346"/>
      <c r="CN636" s="346"/>
      <c r="CO636" s="346"/>
      <c r="CP636" s="346"/>
      <c r="CQ636" s="346"/>
      <c r="CR636" s="346"/>
      <c r="CS636" s="346"/>
      <c r="CT636" s="346"/>
      <c r="CU636" s="346"/>
      <c r="CV636" s="346"/>
      <c r="CW636" s="346"/>
      <c r="CX636" s="346"/>
      <c r="CY636" s="346"/>
      <c r="CZ636" s="346"/>
      <c r="DA636" s="346"/>
      <c r="DB636" s="346"/>
      <c r="DC636" s="346"/>
      <c r="DD636" s="346"/>
      <c r="DE636" s="346"/>
      <c r="DF636" s="346"/>
      <c r="DG636" s="346"/>
      <c r="DH636" s="346"/>
      <c r="DI636" s="346"/>
      <c r="DJ636" s="346"/>
      <c r="DK636" s="346"/>
      <c r="DL636" s="346"/>
      <c r="DM636" s="346"/>
      <c r="DN636" s="346"/>
      <c r="DO636" s="346"/>
      <c r="DP636" s="346"/>
      <c r="DQ636" s="346"/>
      <c r="DR636" s="346"/>
      <c r="DS636" s="346"/>
      <c r="DT636" s="346"/>
      <c r="DU636" s="346"/>
      <c r="DV636" s="346"/>
      <c r="DW636" s="346"/>
      <c r="DX636" s="346"/>
      <c r="DY636" s="346"/>
      <c r="DZ636" s="346"/>
      <c r="EA636" s="346"/>
      <c r="EB636" s="346"/>
      <c r="EC636" s="346"/>
      <c r="ED636" s="346"/>
      <c r="EE636" s="346"/>
      <c r="EF636" s="346"/>
      <c r="EG636" s="346"/>
      <c r="EH636" s="346"/>
      <c r="EI636" s="346"/>
      <c r="EJ636" s="346"/>
      <c r="EK636" s="346"/>
      <c r="EL636" s="346"/>
      <c r="EM636" s="346"/>
      <c r="EN636" s="346"/>
      <c r="EO636" s="346"/>
      <c r="EP636" s="346"/>
      <c r="EQ636" s="346"/>
      <c r="ER636" s="346"/>
      <c r="ES636" s="346"/>
      <c r="ET636" s="346"/>
      <c r="EU636" s="346"/>
      <c r="EV636" s="346"/>
      <c r="EW636" s="346"/>
      <c r="EX636" s="346"/>
      <c r="EY636" s="346"/>
      <c r="EZ636" s="346"/>
      <c r="FA636" s="346"/>
      <c r="FB636" s="346"/>
      <c r="FC636" s="346"/>
      <c r="FD636" s="346"/>
      <c r="FE636" s="346"/>
      <c r="FF636" s="346"/>
      <c r="FG636" s="346"/>
      <c r="FH636" s="346"/>
      <c r="FI636" s="346"/>
      <c r="FJ636" s="346"/>
      <c r="FK636" s="346"/>
      <c r="FL636" s="346"/>
      <c r="FM636" s="346"/>
      <c r="FN636" s="346"/>
      <c r="FO636" s="346"/>
      <c r="FP636" s="346"/>
      <c r="FQ636" s="346"/>
      <c r="FR636" s="346"/>
      <c r="FS636" s="346"/>
      <c r="FT636" s="346"/>
      <c r="FU636" s="346"/>
    </row>
    <row r="637" spans="1:177" ht="43.5" customHeight="1" thickBot="1" x14ac:dyDescent="0.25">
      <c r="A637" s="705" t="s">
        <v>811</v>
      </c>
      <c r="B637" s="1259"/>
      <c r="C637" s="1260"/>
      <c r="D637" s="1261"/>
      <c r="E637" s="348"/>
      <c r="F637" s="1081"/>
      <c r="G637" s="1262"/>
      <c r="H637" s="1263"/>
      <c r="I637" s="1262"/>
      <c r="J637" s="261" t="str">
        <f>IF(C637+E637-F637-H637=0,"",C637+E637-F637-H637)</f>
        <v/>
      </c>
      <c r="K637" s="346"/>
      <c r="L637" s="346"/>
      <c r="M637" s="346"/>
      <c r="N637" s="346"/>
      <c r="O637" s="346"/>
      <c r="P637" s="346"/>
      <c r="Q637" s="346"/>
      <c r="R637" s="346"/>
      <c r="S637" s="346"/>
      <c r="T637" s="346"/>
      <c r="U637" s="346"/>
      <c r="V637" s="346"/>
      <c r="W637" s="346"/>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c r="AS637" s="346"/>
      <c r="AT637" s="346"/>
      <c r="AU637" s="346"/>
      <c r="AV637" s="346"/>
      <c r="AW637" s="346"/>
      <c r="AX637" s="346"/>
      <c r="AY637" s="346"/>
      <c r="AZ637" s="346"/>
      <c r="BA637" s="346"/>
      <c r="BB637" s="346"/>
      <c r="BC637" s="346"/>
      <c r="BD637" s="346"/>
      <c r="BE637" s="346"/>
      <c r="BF637" s="346"/>
      <c r="BG637" s="346"/>
      <c r="BH637" s="346"/>
      <c r="BI637" s="346"/>
      <c r="BJ637" s="346"/>
      <c r="BK637" s="346"/>
      <c r="BL637" s="346"/>
      <c r="BM637" s="346"/>
      <c r="BN637" s="346"/>
      <c r="BO637" s="346"/>
      <c r="BP637" s="346"/>
      <c r="BQ637" s="346"/>
      <c r="BR637" s="346"/>
      <c r="BS637" s="346"/>
      <c r="BT637" s="346"/>
      <c r="BU637" s="346"/>
      <c r="BV637" s="346"/>
      <c r="BW637" s="346"/>
      <c r="BX637" s="346"/>
      <c r="BY637" s="346"/>
      <c r="BZ637" s="346"/>
      <c r="CA637" s="346"/>
      <c r="CB637" s="346"/>
      <c r="CC637" s="346"/>
      <c r="CD637" s="346"/>
      <c r="CE637" s="346"/>
      <c r="CF637" s="346"/>
      <c r="CG637" s="346"/>
      <c r="CH637" s="346"/>
      <c r="CI637" s="346"/>
      <c r="CJ637" s="346"/>
      <c r="CK637" s="346"/>
      <c r="CL637" s="346"/>
      <c r="CM637" s="346"/>
      <c r="CN637" s="346"/>
      <c r="CO637" s="346"/>
      <c r="CP637" s="346"/>
      <c r="CQ637" s="346"/>
      <c r="CR637" s="346"/>
      <c r="CS637" s="346"/>
      <c r="CT637" s="346"/>
      <c r="CU637" s="346"/>
      <c r="CV637" s="346"/>
      <c r="CW637" s="346"/>
      <c r="CX637" s="346"/>
      <c r="CY637" s="346"/>
      <c r="CZ637" s="346"/>
      <c r="DA637" s="346"/>
      <c r="DB637" s="346"/>
      <c r="DC637" s="346"/>
      <c r="DD637" s="346"/>
      <c r="DE637" s="346"/>
      <c r="DF637" s="346"/>
      <c r="DG637" s="346"/>
      <c r="DH637" s="346"/>
      <c r="DI637" s="346"/>
      <c r="DJ637" s="346"/>
      <c r="DK637" s="346"/>
      <c r="DL637" s="346"/>
      <c r="DM637" s="346"/>
      <c r="DN637" s="346"/>
      <c r="DO637" s="346"/>
      <c r="DP637" s="346"/>
      <c r="DQ637" s="346"/>
      <c r="DR637" s="346"/>
      <c r="DS637" s="346"/>
      <c r="DT637" s="346"/>
      <c r="DU637" s="346"/>
      <c r="DV637" s="346"/>
      <c r="DW637" s="346"/>
      <c r="DX637" s="346"/>
      <c r="DY637" s="346"/>
      <c r="DZ637" s="346"/>
      <c r="EA637" s="346"/>
      <c r="EB637" s="346"/>
      <c r="EC637" s="346"/>
      <c r="ED637" s="346"/>
      <c r="EE637" s="346"/>
      <c r="EF637" s="346"/>
      <c r="EG637" s="346"/>
      <c r="EH637" s="346"/>
      <c r="EI637" s="346"/>
      <c r="EJ637" s="346"/>
      <c r="EK637" s="346"/>
      <c r="EL637" s="346"/>
      <c r="EM637" s="346"/>
      <c r="EN637" s="346"/>
      <c r="EO637" s="346"/>
      <c r="EP637" s="346"/>
      <c r="EQ637" s="346"/>
      <c r="ER637" s="346"/>
      <c r="ES637" s="346"/>
      <c r="ET637" s="346"/>
      <c r="EU637" s="346"/>
      <c r="EV637" s="346"/>
      <c r="EW637" s="346"/>
      <c r="EX637" s="346"/>
      <c r="EY637" s="346"/>
      <c r="EZ637" s="346"/>
      <c r="FA637" s="346"/>
      <c r="FB637" s="346"/>
      <c r="FC637" s="346"/>
      <c r="FD637" s="346"/>
      <c r="FE637" s="346"/>
      <c r="FF637" s="346"/>
      <c r="FG637" s="346"/>
      <c r="FH637" s="346"/>
      <c r="FI637" s="346"/>
      <c r="FJ637" s="346"/>
      <c r="FK637" s="346"/>
      <c r="FL637" s="346"/>
      <c r="FM637" s="346"/>
      <c r="FN637" s="346"/>
      <c r="FO637" s="346"/>
      <c r="FP637" s="346"/>
      <c r="FQ637" s="346"/>
      <c r="FR637" s="346"/>
      <c r="FS637" s="346"/>
      <c r="FT637" s="346"/>
      <c r="FU637" s="346"/>
    </row>
    <row r="638" spans="1:177" ht="34.5" customHeight="1" thickTop="1" thickBot="1" x14ac:dyDescent="0.25">
      <c r="A638" s="1246" t="s">
        <v>812</v>
      </c>
      <c r="B638" s="1247"/>
      <c r="C638" s="1248" t="str">
        <f>IF(SUM(C636:D637)=0,"",SUM(C636:D637))</f>
        <v/>
      </c>
      <c r="D638" s="1249"/>
      <c r="E638" s="266" t="str">
        <f>IF(SUM(E636:E637)=0,"",SUM(E636:E637))</f>
        <v/>
      </c>
      <c r="F638" s="1250" t="str">
        <f>IF(SUM(F636:G637)=0,"",SUM(F636:G637))</f>
        <v/>
      </c>
      <c r="G638" s="1251"/>
      <c r="H638" s="1252" t="str">
        <f>IF(SUM(H636:I637)=0,"",SUM(H636:I637))</f>
        <v/>
      </c>
      <c r="I638" s="1251"/>
      <c r="J638" s="267" t="str">
        <f>IF(SUM(J636:J637)=0,"",SUM(J636:J637))</f>
        <v/>
      </c>
      <c r="K638" s="346"/>
      <c r="L638" s="346"/>
      <c r="M638" s="346"/>
      <c r="N638" s="346"/>
      <c r="O638" s="346"/>
      <c r="P638" s="346"/>
      <c r="Q638" s="346"/>
      <c r="R638" s="346"/>
      <c r="S638" s="346"/>
      <c r="T638" s="346"/>
      <c r="U638" s="346"/>
      <c r="V638" s="346"/>
      <c r="W638" s="346"/>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c r="AS638" s="346"/>
      <c r="AT638" s="346"/>
      <c r="AU638" s="346"/>
      <c r="AV638" s="346"/>
      <c r="AW638" s="346"/>
      <c r="AX638" s="346"/>
      <c r="AY638" s="346"/>
      <c r="AZ638" s="346"/>
      <c r="BA638" s="346"/>
      <c r="BB638" s="346"/>
      <c r="BC638" s="346"/>
      <c r="BD638" s="346"/>
      <c r="BE638" s="346"/>
      <c r="BF638" s="346"/>
      <c r="BG638" s="346"/>
      <c r="BH638" s="346"/>
      <c r="BI638" s="346"/>
      <c r="BJ638" s="346"/>
      <c r="BK638" s="346"/>
      <c r="BL638" s="346"/>
      <c r="BM638" s="346"/>
      <c r="BN638" s="346"/>
      <c r="BO638" s="346"/>
      <c r="BP638" s="346"/>
      <c r="BQ638" s="346"/>
      <c r="BR638" s="346"/>
      <c r="BS638" s="346"/>
      <c r="BT638" s="346"/>
      <c r="BU638" s="346"/>
      <c r="BV638" s="346"/>
      <c r="BW638" s="346"/>
      <c r="BX638" s="346"/>
      <c r="BY638" s="346"/>
      <c r="BZ638" s="346"/>
      <c r="CA638" s="346"/>
      <c r="CB638" s="346"/>
      <c r="CC638" s="346"/>
      <c r="CD638" s="346"/>
      <c r="CE638" s="346"/>
      <c r="CF638" s="346"/>
      <c r="CG638" s="346"/>
      <c r="CH638" s="346"/>
      <c r="CI638" s="346"/>
      <c r="CJ638" s="346"/>
      <c r="CK638" s="346"/>
      <c r="CL638" s="346"/>
      <c r="CM638" s="346"/>
      <c r="CN638" s="346"/>
      <c r="CO638" s="346"/>
      <c r="CP638" s="346"/>
      <c r="CQ638" s="346"/>
      <c r="CR638" s="346"/>
      <c r="CS638" s="346"/>
      <c r="CT638" s="346"/>
      <c r="CU638" s="346"/>
      <c r="CV638" s="346"/>
      <c r="CW638" s="346"/>
      <c r="CX638" s="346"/>
      <c r="CY638" s="346"/>
      <c r="CZ638" s="346"/>
      <c r="DA638" s="346"/>
      <c r="DB638" s="346"/>
      <c r="DC638" s="346"/>
      <c r="DD638" s="346"/>
      <c r="DE638" s="346"/>
      <c r="DF638" s="346"/>
      <c r="DG638" s="346"/>
      <c r="DH638" s="346"/>
      <c r="DI638" s="346"/>
      <c r="DJ638" s="346"/>
      <c r="DK638" s="346"/>
      <c r="DL638" s="346"/>
      <c r="DM638" s="346"/>
      <c r="DN638" s="346"/>
      <c r="DO638" s="346"/>
      <c r="DP638" s="346"/>
      <c r="DQ638" s="346"/>
      <c r="DR638" s="346"/>
      <c r="DS638" s="346"/>
      <c r="DT638" s="346"/>
      <c r="DU638" s="346"/>
      <c r="DV638" s="346"/>
      <c r="DW638" s="346"/>
      <c r="DX638" s="346"/>
      <c r="DY638" s="346"/>
      <c r="DZ638" s="346"/>
      <c r="EA638" s="346"/>
      <c r="EB638" s="346"/>
      <c r="EC638" s="346"/>
      <c r="ED638" s="346"/>
      <c r="EE638" s="346"/>
      <c r="EF638" s="346"/>
      <c r="EG638" s="346"/>
      <c r="EH638" s="346"/>
      <c r="EI638" s="346"/>
      <c r="EJ638" s="346"/>
      <c r="EK638" s="346"/>
      <c r="EL638" s="346"/>
      <c r="EM638" s="346"/>
      <c r="EN638" s="346"/>
      <c r="EO638" s="346"/>
      <c r="EP638" s="346"/>
      <c r="EQ638" s="346"/>
      <c r="ER638" s="346"/>
      <c r="ES638" s="346"/>
      <c r="ET638" s="346"/>
      <c r="EU638" s="346"/>
      <c r="EV638" s="346"/>
      <c r="EW638" s="346"/>
      <c r="EX638" s="346"/>
      <c r="EY638" s="346"/>
      <c r="EZ638" s="346"/>
      <c r="FA638" s="346"/>
      <c r="FB638" s="346"/>
      <c r="FC638" s="346"/>
      <c r="FD638" s="346"/>
      <c r="FE638" s="346"/>
      <c r="FF638" s="346"/>
      <c r="FG638" s="346"/>
      <c r="FH638" s="346"/>
      <c r="FI638" s="346"/>
      <c r="FJ638" s="346"/>
      <c r="FK638" s="346"/>
      <c r="FL638" s="346"/>
      <c r="FM638" s="346"/>
      <c r="FN638" s="346"/>
      <c r="FO638" s="346"/>
      <c r="FP638" s="346"/>
      <c r="FQ638" s="346"/>
      <c r="FR638" s="346"/>
      <c r="FS638" s="346"/>
      <c r="FT638" s="346"/>
      <c r="FU638" s="346"/>
    </row>
    <row r="639" spans="1:177" ht="9.75" customHeight="1" thickTop="1" x14ac:dyDescent="0.2">
      <c r="A639" s="346"/>
      <c r="B639" s="346"/>
      <c r="C639" s="346"/>
      <c r="D639" s="346"/>
      <c r="E639" s="346"/>
      <c r="F639" s="346"/>
      <c r="G639" s="346"/>
      <c r="H639" s="346"/>
      <c r="I639" s="346"/>
      <c r="J639" s="346"/>
      <c r="K639" s="346"/>
      <c r="L639" s="346"/>
      <c r="M639" s="346"/>
      <c r="N639" s="346"/>
      <c r="O639" s="346"/>
      <c r="P639" s="346"/>
      <c r="Q639" s="346"/>
      <c r="R639" s="346"/>
      <c r="S639" s="346"/>
      <c r="T639" s="346"/>
      <c r="U639" s="346"/>
      <c r="V639" s="346"/>
      <c r="W639" s="346"/>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c r="AS639" s="346"/>
      <c r="AT639" s="346"/>
      <c r="AU639" s="346"/>
      <c r="AV639" s="346"/>
      <c r="AW639" s="346"/>
      <c r="AX639" s="346"/>
      <c r="AY639" s="346"/>
      <c r="AZ639" s="346"/>
      <c r="BA639" s="346"/>
      <c r="BB639" s="346"/>
      <c r="BC639" s="346"/>
      <c r="BD639" s="346"/>
      <c r="BE639" s="346"/>
      <c r="BF639" s="346"/>
      <c r="BG639" s="346"/>
      <c r="BH639" s="346"/>
      <c r="BI639" s="346"/>
      <c r="BJ639" s="346"/>
      <c r="BK639" s="346"/>
      <c r="BL639" s="346"/>
      <c r="BM639" s="346"/>
      <c r="BN639" s="346"/>
      <c r="BO639" s="346"/>
      <c r="BP639" s="346"/>
      <c r="BQ639" s="346"/>
      <c r="BR639" s="346"/>
      <c r="BS639" s="346"/>
      <c r="BT639" s="346"/>
      <c r="BU639" s="346"/>
      <c r="BV639" s="346"/>
      <c r="BW639" s="346"/>
      <c r="BX639" s="346"/>
      <c r="BY639" s="346"/>
      <c r="BZ639" s="346"/>
      <c r="CA639" s="346"/>
      <c r="CB639" s="346"/>
      <c r="CC639" s="346"/>
      <c r="CD639" s="346"/>
      <c r="CE639" s="346"/>
      <c r="CF639" s="346"/>
      <c r="CG639" s="346"/>
      <c r="CH639" s="346"/>
      <c r="CI639" s="346"/>
      <c r="CJ639" s="346"/>
      <c r="CK639" s="346"/>
      <c r="CL639" s="346"/>
      <c r="CM639" s="346"/>
      <c r="CN639" s="346"/>
      <c r="CO639" s="346"/>
      <c r="CP639" s="346"/>
      <c r="CQ639" s="346"/>
      <c r="CR639" s="346"/>
      <c r="CS639" s="346"/>
      <c r="CT639" s="346"/>
      <c r="CU639" s="346"/>
      <c r="CV639" s="346"/>
      <c r="CW639" s="346"/>
      <c r="CX639" s="346"/>
      <c r="CY639" s="346"/>
      <c r="CZ639" s="346"/>
      <c r="DA639" s="346"/>
      <c r="DB639" s="346"/>
      <c r="DC639" s="346"/>
      <c r="DD639" s="346"/>
      <c r="DE639" s="346"/>
      <c r="DF639" s="346"/>
      <c r="DG639" s="346"/>
      <c r="DH639" s="346"/>
      <c r="DI639" s="346"/>
      <c r="DJ639" s="346"/>
      <c r="DK639" s="346"/>
      <c r="DL639" s="346"/>
      <c r="DM639" s="346"/>
      <c r="DN639" s="346"/>
      <c r="DO639" s="346"/>
      <c r="DP639" s="346"/>
      <c r="DQ639" s="346"/>
      <c r="DR639" s="346"/>
      <c r="DS639" s="346"/>
      <c r="DT639" s="346"/>
      <c r="DU639" s="346"/>
      <c r="DV639" s="346"/>
      <c r="DW639" s="346"/>
      <c r="DX639" s="346"/>
      <c r="DY639" s="346"/>
      <c r="DZ639" s="346"/>
      <c r="EA639" s="346"/>
      <c r="EB639" s="346"/>
      <c r="EC639" s="346"/>
      <c r="ED639" s="346"/>
      <c r="EE639" s="346"/>
      <c r="EF639" s="346"/>
      <c r="EG639" s="346"/>
      <c r="EH639" s="346"/>
      <c r="EI639" s="346"/>
      <c r="EJ639" s="346"/>
      <c r="EK639" s="346"/>
      <c r="EL639" s="346"/>
      <c r="EM639" s="346"/>
      <c r="EN639" s="346"/>
      <c r="EO639" s="346"/>
      <c r="EP639" s="346"/>
      <c r="EQ639" s="346"/>
      <c r="ER639" s="346"/>
      <c r="ES639" s="346"/>
      <c r="ET639" s="346"/>
      <c r="EU639" s="346"/>
      <c r="EV639" s="346"/>
      <c r="EW639" s="346"/>
      <c r="EX639" s="346"/>
      <c r="EY639" s="346"/>
      <c r="EZ639" s="346"/>
      <c r="FA639" s="346"/>
      <c r="FB639" s="346"/>
      <c r="FC639" s="346"/>
      <c r="FD639" s="346"/>
      <c r="FE639" s="346"/>
      <c r="FF639" s="346"/>
      <c r="FG639" s="346"/>
      <c r="FH639" s="346"/>
      <c r="FI639" s="346"/>
      <c r="FJ639" s="346"/>
      <c r="FK639" s="346"/>
      <c r="FL639" s="346"/>
      <c r="FM639" s="346"/>
      <c r="FN639" s="346"/>
      <c r="FO639" s="346"/>
      <c r="FP639" s="346"/>
      <c r="FQ639" s="346"/>
      <c r="FR639" s="346"/>
      <c r="FS639" s="346"/>
      <c r="FT639" s="346"/>
      <c r="FU639" s="346"/>
    </row>
    <row r="640" spans="1:177" ht="17.25" customHeight="1" x14ac:dyDescent="0.2">
      <c r="A640" s="572" t="s">
        <v>813</v>
      </c>
      <c r="B640" s="572"/>
      <c r="C640" s="572"/>
      <c r="D640" s="572"/>
      <c r="E640" s="572"/>
      <c r="F640" s="572"/>
      <c r="G640" s="572"/>
      <c r="H640" s="572"/>
      <c r="I640" s="572"/>
      <c r="J640" s="572"/>
      <c r="K640" s="346"/>
      <c r="L640" s="346"/>
      <c r="M640" s="346"/>
      <c r="N640" s="346"/>
      <c r="O640" s="346"/>
      <c r="P640" s="346"/>
      <c r="Q640" s="346"/>
      <c r="R640" s="346"/>
      <c r="S640" s="346"/>
      <c r="T640" s="346"/>
      <c r="U640" s="346"/>
      <c r="V640" s="346"/>
      <c r="W640" s="346"/>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c r="AS640" s="346"/>
      <c r="AT640" s="346"/>
      <c r="AU640" s="346"/>
      <c r="AV640" s="346"/>
      <c r="AW640" s="346"/>
      <c r="AX640" s="346"/>
      <c r="AY640" s="346"/>
      <c r="AZ640" s="346"/>
      <c r="BA640" s="346"/>
      <c r="BB640" s="346"/>
      <c r="BC640" s="346"/>
      <c r="BD640" s="346"/>
      <c r="BE640" s="346"/>
      <c r="BF640" s="346"/>
      <c r="BG640" s="346"/>
      <c r="BH640" s="346"/>
      <c r="BI640" s="346"/>
      <c r="BJ640" s="346"/>
      <c r="BK640" s="346"/>
      <c r="BL640" s="346"/>
      <c r="BM640" s="346"/>
      <c r="BN640" s="346"/>
      <c r="BO640" s="346"/>
      <c r="BP640" s="346"/>
      <c r="BQ640" s="346"/>
      <c r="BR640" s="346"/>
      <c r="BS640" s="346"/>
      <c r="BT640" s="346"/>
      <c r="BU640" s="346"/>
      <c r="BV640" s="346"/>
      <c r="BW640" s="346"/>
      <c r="BX640" s="346"/>
      <c r="BY640" s="346"/>
      <c r="BZ640" s="346"/>
      <c r="CA640" s="346"/>
      <c r="CB640" s="346"/>
      <c r="CC640" s="346"/>
      <c r="CD640" s="346"/>
      <c r="CE640" s="346"/>
      <c r="CF640" s="346"/>
      <c r="CG640" s="346"/>
      <c r="CH640" s="346"/>
      <c r="CI640" s="346"/>
      <c r="CJ640" s="346"/>
      <c r="CK640" s="346"/>
      <c r="CL640" s="346"/>
      <c r="CM640" s="346"/>
      <c r="CN640" s="346"/>
      <c r="CO640" s="346"/>
      <c r="CP640" s="346"/>
      <c r="CQ640" s="346"/>
      <c r="CR640" s="346"/>
      <c r="CS640" s="346"/>
      <c r="CT640" s="346"/>
      <c r="CU640" s="346"/>
      <c r="CV640" s="346"/>
      <c r="CW640" s="346"/>
      <c r="CX640" s="346"/>
      <c r="CY640" s="346"/>
      <c r="CZ640" s="346"/>
      <c r="DA640" s="346"/>
      <c r="DB640" s="346"/>
      <c r="DC640" s="346"/>
      <c r="DD640" s="346"/>
      <c r="DE640" s="346"/>
      <c r="DF640" s="346"/>
      <c r="DG640" s="346"/>
      <c r="DH640" s="346"/>
      <c r="DI640" s="346"/>
      <c r="DJ640" s="346"/>
      <c r="DK640" s="346"/>
      <c r="DL640" s="346"/>
      <c r="DM640" s="346"/>
      <c r="DN640" s="346"/>
      <c r="DO640" s="346"/>
      <c r="DP640" s="346"/>
      <c r="DQ640" s="346"/>
      <c r="DR640" s="346"/>
      <c r="DS640" s="346"/>
      <c r="DT640" s="346"/>
      <c r="DU640" s="346"/>
      <c r="DV640" s="346"/>
      <c r="DW640" s="346"/>
      <c r="DX640" s="346"/>
      <c r="DY640" s="346"/>
      <c r="DZ640" s="346"/>
      <c r="EA640" s="346"/>
      <c r="EB640" s="346"/>
      <c r="EC640" s="346"/>
      <c r="ED640" s="346"/>
      <c r="EE640" s="346"/>
      <c r="EF640" s="346"/>
      <c r="EG640" s="346"/>
      <c r="EH640" s="346"/>
      <c r="EI640" s="346"/>
      <c r="EJ640" s="346"/>
      <c r="EK640" s="346"/>
      <c r="EL640" s="346"/>
      <c r="EM640" s="346"/>
      <c r="EN640" s="346"/>
      <c r="EO640" s="346"/>
      <c r="EP640" s="346"/>
      <c r="EQ640" s="346"/>
      <c r="ER640" s="346"/>
      <c r="ES640" s="346"/>
      <c r="ET640" s="346"/>
      <c r="EU640" s="346"/>
      <c r="EV640" s="346"/>
      <c r="EW640" s="346"/>
      <c r="EX640" s="346"/>
      <c r="EY640" s="346"/>
      <c r="EZ640" s="346"/>
      <c r="FA640" s="346"/>
      <c r="FB640" s="346"/>
      <c r="FC640" s="346"/>
      <c r="FD640" s="346"/>
      <c r="FE640" s="346"/>
      <c r="FF640" s="346"/>
      <c r="FG640" s="346"/>
      <c r="FH640" s="346"/>
      <c r="FI640" s="346"/>
      <c r="FJ640" s="346"/>
      <c r="FK640" s="346"/>
      <c r="FL640" s="346"/>
      <c r="FM640" s="346"/>
      <c r="FN640" s="346"/>
      <c r="FO640" s="346"/>
      <c r="FP640" s="346"/>
      <c r="FQ640" s="346"/>
      <c r="FR640" s="346"/>
      <c r="FS640" s="346"/>
      <c r="FT640" s="346"/>
      <c r="FU640" s="346"/>
    </row>
    <row r="641" spans="1:177" ht="16.5" customHeight="1" x14ac:dyDescent="0.2">
      <c r="A641" s="6" t="s">
        <v>522</v>
      </c>
      <c r="B641" s="1232" t="s">
        <v>394</v>
      </c>
      <c r="C641" s="1232"/>
      <c r="D641" s="1232"/>
      <c r="E641" s="1232"/>
      <c r="F641" s="1232"/>
      <c r="G641" s="1232"/>
      <c r="H641" s="1232"/>
      <c r="I641" s="1232"/>
      <c r="J641" s="1232"/>
      <c r="K641" s="346"/>
      <c r="L641" s="346"/>
      <c r="M641" s="346"/>
      <c r="N641" s="346"/>
      <c r="O641" s="346"/>
      <c r="P641" s="346"/>
      <c r="Q641" s="346"/>
      <c r="R641" s="346"/>
      <c r="S641" s="346"/>
      <c r="T641" s="346"/>
      <c r="U641" s="346"/>
      <c r="V641" s="346"/>
      <c r="W641" s="346"/>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c r="AS641" s="346"/>
      <c r="AT641" s="346"/>
      <c r="AU641" s="346"/>
      <c r="AV641" s="346"/>
      <c r="AW641" s="346"/>
      <c r="AX641" s="346"/>
      <c r="AY641" s="346"/>
      <c r="AZ641" s="346"/>
      <c r="BA641" s="346"/>
      <c r="BB641" s="346"/>
      <c r="BC641" s="346"/>
      <c r="BD641" s="346"/>
      <c r="BE641" s="346"/>
      <c r="BF641" s="346"/>
      <c r="BG641" s="346"/>
      <c r="BH641" s="346"/>
      <c r="BI641" s="346"/>
      <c r="BJ641" s="346"/>
      <c r="BK641" s="346"/>
      <c r="BL641" s="346"/>
      <c r="BM641" s="346"/>
      <c r="BN641" s="346"/>
      <c r="BO641" s="346"/>
      <c r="BP641" s="346"/>
      <c r="BQ641" s="346"/>
      <c r="BR641" s="346"/>
      <c r="BS641" s="346"/>
      <c r="BT641" s="346"/>
      <c r="BU641" s="346"/>
      <c r="BV641" s="346"/>
      <c r="BW641" s="346"/>
      <c r="BX641" s="346"/>
      <c r="BY641" s="346"/>
      <c r="BZ641" s="346"/>
      <c r="CA641" s="346"/>
      <c r="CB641" s="346"/>
      <c r="CC641" s="346"/>
      <c r="CD641" s="346"/>
      <c r="CE641" s="346"/>
      <c r="CF641" s="346"/>
      <c r="CG641" s="346"/>
      <c r="CH641" s="346"/>
      <c r="CI641" s="346"/>
      <c r="CJ641" s="346"/>
      <c r="CK641" s="346"/>
      <c r="CL641" s="346"/>
      <c r="CM641" s="346"/>
      <c r="CN641" s="346"/>
      <c r="CO641" s="346"/>
      <c r="CP641" s="346"/>
      <c r="CQ641" s="346"/>
      <c r="CR641" s="346"/>
      <c r="CS641" s="346"/>
      <c r="CT641" s="346"/>
      <c r="CU641" s="346"/>
      <c r="CV641" s="346"/>
      <c r="CW641" s="346"/>
      <c r="CX641" s="346"/>
      <c r="CY641" s="346"/>
      <c r="CZ641" s="346"/>
      <c r="DA641" s="346"/>
      <c r="DB641" s="346"/>
      <c r="DC641" s="346"/>
      <c r="DD641" s="346"/>
      <c r="DE641" s="346"/>
      <c r="DF641" s="346"/>
      <c r="DG641" s="346"/>
      <c r="DH641" s="346"/>
      <c r="DI641" s="346"/>
      <c r="DJ641" s="346"/>
      <c r="DK641" s="346"/>
      <c r="DL641" s="346"/>
      <c r="DM641" s="346"/>
      <c r="DN641" s="346"/>
      <c r="DO641" s="346"/>
      <c r="DP641" s="346"/>
      <c r="DQ641" s="346"/>
      <c r="DR641" s="346"/>
      <c r="DS641" s="346"/>
      <c r="DT641" s="346"/>
      <c r="DU641" s="346"/>
      <c r="DV641" s="346"/>
      <c r="DW641" s="346"/>
      <c r="DX641" s="346"/>
      <c r="DY641" s="346"/>
      <c r="DZ641" s="346"/>
      <c r="EA641" s="346"/>
      <c r="EB641" s="346"/>
      <c r="EC641" s="346"/>
      <c r="ED641" s="346"/>
      <c r="EE641" s="346"/>
      <c r="EF641" s="346"/>
      <c r="EG641" s="346"/>
      <c r="EH641" s="346"/>
      <c r="EI641" s="346"/>
      <c r="EJ641" s="346"/>
      <c r="EK641" s="346"/>
      <c r="EL641" s="346"/>
      <c r="EM641" s="346"/>
      <c r="EN641" s="346"/>
      <c r="EO641" s="346"/>
      <c r="EP641" s="346"/>
      <c r="EQ641" s="346"/>
      <c r="ER641" s="346"/>
      <c r="ES641" s="346"/>
      <c r="ET641" s="346"/>
      <c r="EU641" s="346"/>
      <c r="EV641" s="346"/>
      <c r="EW641" s="346"/>
      <c r="EX641" s="346"/>
      <c r="EY641" s="346"/>
      <c r="EZ641" s="346"/>
      <c r="FA641" s="346"/>
      <c r="FB641" s="346"/>
      <c r="FC641" s="346"/>
      <c r="FD641" s="346"/>
      <c r="FE641" s="346"/>
      <c r="FF641" s="346"/>
      <c r="FG641" s="346"/>
      <c r="FH641" s="346"/>
      <c r="FI641" s="346"/>
      <c r="FJ641" s="346"/>
      <c r="FK641" s="346"/>
      <c r="FL641" s="346"/>
      <c r="FM641" s="346"/>
      <c r="FN641" s="346"/>
      <c r="FO641" s="346"/>
      <c r="FP641" s="346"/>
      <c r="FQ641" s="346"/>
      <c r="FR641" s="346"/>
      <c r="FS641" s="346"/>
      <c r="FT641" s="346"/>
      <c r="FU641" s="346"/>
    </row>
    <row r="642" spans="1:177" ht="9.75" customHeight="1" thickBot="1" x14ac:dyDescent="0.25">
      <c r="A642" s="306"/>
      <c r="B642" s="306"/>
      <c r="C642" s="306"/>
      <c r="D642" s="306"/>
      <c r="E642" s="306"/>
      <c r="F642" s="306"/>
      <c r="G642" s="306"/>
      <c r="H642" s="306"/>
      <c r="I642" s="306"/>
      <c r="J642" s="306"/>
      <c r="K642" s="346"/>
      <c r="L642" s="346"/>
      <c r="M642" s="346"/>
      <c r="N642" s="346"/>
      <c r="O642" s="346"/>
      <c r="P642" s="346"/>
      <c r="Q642" s="346"/>
      <c r="R642" s="346"/>
      <c r="S642" s="346"/>
      <c r="T642" s="346"/>
      <c r="U642" s="346"/>
      <c r="V642" s="346"/>
      <c r="W642" s="346"/>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c r="AS642" s="346"/>
      <c r="AT642" s="346"/>
      <c r="AU642" s="346"/>
      <c r="AV642" s="346"/>
      <c r="AW642" s="346"/>
      <c r="AX642" s="346"/>
      <c r="AY642" s="346"/>
      <c r="AZ642" s="346"/>
      <c r="BA642" s="346"/>
      <c r="BB642" s="346"/>
      <c r="BC642" s="346"/>
      <c r="BD642" s="346"/>
      <c r="BE642" s="346"/>
      <c r="BF642" s="346"/>
      <c r="BG642" s="346"/>
      <c r="BH642" s="346"/>
      <c r="BI642" s="346"/>
      <c r="BJ642" s="346"/>
      <c r="BK642" s="346"/>
      <c r="BL642" s="346"/>
      <c r="BM642" s="346"/>
      <c r="BN642" s="346"/>
      <c r="BO642" s="346"/>
      <c r="BP642" s="346"/>
      <c r="BQ642" s="346"/>
      <c r="BR642" s="346"/>
      <c r="BS642" s="346"/>
      <c r="BT642" s="346"/>
      <c r="BU642" s="346"/>
      <c r="BV642" s="346"/>
      <c r="BW642" s="346"/>
      <c r="BX642" s="346"/>
      <c r="BY642" s="346"/>
      <c r="BZ642" s="346"/>
      <c r="CA642" s="346"/>
      <c r="CB642" s="346"/>
      <c r="CC642" s="346"/>
      <c r="CD642" s="346"/>
      <c r="CE642" s="346"/>
      <c r="CF642" s="346"/>
      <c r="CG642" s="346"/>
      <c r="CH642" s="346"/>
      <c r="CI642" s="346"/>
      <c r="CJ642" s="346"/>
      <c r="CK642" s="346"/>
      <c r="CL642" s="346"/>
      <c r="CM642" s="346"/>
      <c r="CN642" s="346"/>
      <c r="CO642" s="346"/>
      <c r="CP642" s="346"/>
      <c r="CQ642" s="346"/>
      <c r="CR642" s="346"/>
      <c r="CS642" s="346"/>
      <c r="CT642" s="346"/>
      <c r="CU642" s="346"/>
      <c r="CV642" s="346"/>
      <c r="CW642" s="346"/>
      <c r="CX642" s="346"/>
      <c r="CY642" s="346"/>
      <c r="CZ642" s="346"/>
      <c r="DA642" s="346"/>
      <c r="DB642" s="346"/>
      <c r="DC642" s="346"/>
      <c r="DD642" s="346"/>
      <c r="DE642" s="346"/>
      <c r="DF642" s="346"/>
      <c r="DG642" s="346"/>
      <c r="DH642" s="346"/>
      <c r="DI642" s="346"/>
      <c r="DJ642" s="346"/>
      <c r="DK642" s="346"/>
      <c r="DL642" s="346"/>
      <c r="DM642" s="346"/>
      <c r="DN642" s="346"/>
      <c r="DO642" s="346"/>
      <c r="DP642" s="346"/>
      <c r="DQ642" s="346"/>
      <c r="DR642" s="346"/>
      <c r="DS642" s="346"/>
      <c r="DT642" s="346"/>
      <c r="DU642" s="346"/>
      <c r="DV642" s="346"/>
      <c r="DW642" s="346"/>
      <c r="DX642" s="346"/>
      <c r="DY642" s="346"/>
      <c r="DZ642" s="346"/>
      <c r="EA642" s="346"/>
      <c r="EB642" s="346"/>
      <c r="EC642" s="346"/>
      <c r="ED642" s="346"/>
      <c r="EE642" s="346"/>
      <c r="EF642" s="346"/>
      <c r="EG642" s="346"/>
      <c r="EH642" s="346"/>
      <c r="EI642" s="346"/>
      <c r="EJ642" s="346"/>
      <c r="EK642" s="346"/>
      <c r="EL642" s="346"/>
      <c r="EM642" s="346"/>
      <c r="EN642" s="346"/>
      <c r="EO642" s="346"/>
      <c r="EP642" s="346"/>
      <c r="EQ642" s="346"/>
      <c r="ER642" s="346"/>
      <c r="ES642" s="346"/>
      <c r="ET642" s="346"/>
      <c r="EU642" s="346"/>
      <c r="EV642" s="346"/>
      <c r="EW642" s="346"/>
      <c r="EX642" s="346"/>
      <c r="EY642" s="346"/>
      <c r="EZ642" s="346"/>
      <c r="FA642" s="346"/>
      <c r="FB642" s="346"/>
      <c r="FC642" s="346"/>
      <c r="FD642" s="346"/>
      <c r="FE642" s="346"/>
      <c r="FF642" s="346"/>
      <c r="FG642" s="346"/>
      <c r="FH642" s="346"/>
      <c r="FI642" s="346"/>
      <c r="FJ642" s="346"/>
      <c r="FK642" s="346"/>
      <c r="FL642" s="346"/>
      <c r="FM642" s="346"/>
      <c r="FN642" s="346"/>
      <c r="FO642" s="346"/>
      <c r="FP642" s="346"/>
      <c r="FQ642" s="346"/>
      <c r="FR642" s="346"/>
      <c r="FS642" s="346"/>
      <c r="FT642" s="346"/>
      <c r="FU642" s="346"/>
    </row>
    <row r="643" spans="1:177" ht="32.25" customHeight="1" thickTop="1" thickBot="1" x14ac:dyDescent="0.25">
      <c r="A643" s="1233" t="s">
        <v>4</v>
      </c>
      <c r="B643" s="1234"/>
      <c r="C643" s="1234"/>
      <c r="D643" s="1234"/>
      <c r="E643" s="1234"/>
      <c r="F643" s="1234"/>
      <c r="G643" s="1235"/>
      <c r="H643" s="1236" t="s">
        <v>80</v>
      </c>
      <c r="I643" s="1237"/>
      <c r="J643" s="1238"/>
      <c r="K643" s="346"/>
      <c r="L643" s="346"/>
      <c r="M643" s="346"/>
      <c r="N643" s="346"/>
      <c r="O643" s="346"/>
      <c r="P643" s="346"/>
      <c r="Q643" s="346"/>
      <c r="R643" s="346"/>
      <c r="S643" s="346"/>
      <c r="T643" s="346"/>
      <c r="U643" s="346"/>
      <c r="V643" s="346"/>
      <c r="W643" s="346"/>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c r="AS643" s="346"/>
      <c r="AT643" s="346"/>
      <c r="AU643" s="346"/>
      <c r="AV643" s="346"/>
      <c r="AW643" s="346"/>
      <c r="AX643" s="346"/>
      <c r="AY643" s="346"/>
      <c r="AZ643" s="346"/>
      <c r="BA643" s="346"/>
      <c r="BB643" s="346"/>
      <c r="BC643" s="346"/>
      <c r="BD643" s="346"/>
      <c r="BE643" s="346"/>
      <c r="BF643" s="346"/>
      <c r="BG643" s="346"/>
      <c r="BH643" s="346"/>
      <c r="BI643" s="346"/>
      <c r="BJ643" s="346"/>
      <c r="BK643" s="346"/>
      <c r="BL643" s="346"/>
      <c r="BM643" s="346"/>
      <c r="BN643" s="346"/>
      <c r="BO643" s="346"/>
      <c r="BP643" s="346"/>
      <c r="BQ643" s="346"/>
      <c r="BR643" s="346"/>
      <c r="BS643" s="346"/>
      <c r="BT643" s="346"/>
      <c r="BU643" s="346"/>
      <c r="BV643" s="346"/>
      <c r="BW643" s="346"/>
      <c r="BX643" s="346"/>
      <c r="BY643" s="346"/>
      <c r="BZ643" s="346"/>
      <c r="CA643" s="346"/>
      <c r="CB643" s="346"/>
      <c r="CC643" s="346"/>
      <c r="CD643" s="346"/>
      <c r="CE643" s="346"/>
      <c r="CF643" s="346"/>
      <c r="CG643" s="346"/>
      <c r="CH643" s="346"/>
      <c r="CI643" s="346"/>
      <c r="CJ643" s="346"/>
      <c r="CK643" s="346"/>
      <c r="CL643" s="346"/>
      <c r="CM643" s="346"/>
      <c r="CN643" s="346"/>
      <c r="CO643" s="346"/>
      <c r="CP643" s="346"/>
      <c r="CQ643" s="346"/>
      <c r="CR643" s="346"/>
      <c r="CS643" s="346"/>
      <c r="CT643" s="346"/>
      <c r="CU643" s="346"/>
      <c r="CV643" s="346"/>
      <c r="CW643" s="346"/>
      <c r="CX643" s="346"/>
      <c r="CY643" s="346"/>
      <c r="CZ643" s="346"/>
      <c r="DA643" s="346"/>
      <c r="DB643" s="346"/>
      <c r="DC643" s="346"/>
      <c r="DD643" s="346"/>
      <c r="DE643" s="346"/>
      <c r="DF643" s="346"/>
      <c r="DG643" s="346"/>
      <c r="DH643" s="346"/>
      <c r="DI643" s="346"/>
      <c r="DJ643" s="346"/>
      <c r="DK643" s="346"/>
      <c r="DL643" s="346"/>
      <c r="DM643" s="346"/>
      <c r="DN643" s="346"/>
      <c r="DO643" s="346"/>
      <c r="DP643" s="346"/>
      <c r="DQ643" s="346"/>
      <c r="DR643" s="346"/>
      <c r="DS643" s="346"/>
      <c r="DT643" s="346"/>
      <c r="DU643" s="346"/>
      <c r="DV643" s="346"/>
      <c r="DW643" s="346"/>
      <c r="DX643" s="346"/>
      <c r="DY643" s="346"/>
      <c r="DZ643" s="346"/>
      <c r="EA643" s="346"/>
      <c r="EB643" s="346"/>
      <c r="EC643" s="346"/>
      <c r="ED643" s="346"/>
      <c r="EE643" s="346"/>
      <c r="EF643" s="346"/>
      <c r="EG643" s="346"/>
      <c r="EH643" s="346"/>
      <c r="EI643" s="346"/>
      <c r="EJ643" s="346"/>
      <c r="EK643" s="346"/>
      <c r="EL643" s="346"/>
      <c r="EM643" s="346"/>
      <c r="EN643" s="346"/>
      <c r="EO643" s="346"/>
      <c r="EP643" s="346"/>
      <c r="EQ643" s="346"/>
      <c r="ER643" s="346"/>
      <c r="ES643" s="346"/>
      <c r="ET643" s="346"/>
      <c r="EU643" s="346"/>
      <c r="EV643" s="346"/>
      <c r="EW643" s="346"/>
      <c r="EX643" s="346"/>
      <c r="EY643" s="346"/>
      <c r="EZ643" s="346"/>
      <c r="FA643" s="346"/>
      <c r="FB643" s="346"/>
      <c r="FC643" s="346"/>
      <c r="FD643" s="346"/>
      <c r="FE643" s="346"/>
      <c r="FF643" s="346"/>
      <c r="FG643" s="346"/>
      <c r="FH643" s="346"/>
      <c r="FI643" s="346"/>
      <c r="FJ643" s="346"/>
      <c r="FK643" s="346"/>
      <c r="FL643" s="346"/>
      <c r="FM643" s="346"/>
      <c r="FN643" s="346"/>
      <c r="FO643" s="346"/>
      <c r="FP643" s="346"/>
      <c r="FQ643" s="346"/>
      <c r="FR643" s="346"/>
      <c r="FS643" s="346"/>
      <c r="FT643" s="346"/>
      <c r="FU643" s="346"/>
    </row>
    <row r="644" spans="1:177" ht="16.5" customHeight="1" thickTop="1" x14ac:dyDescent="0.2">
      <c r="A644" s="1239" t="s">
        <v>606</v>
      </c>
      <c r="B644" s="1240"/>
      <c r="C644" s="1240"/>
      <c r="D644" s="1240"/>
      <c r="E644" s="1240"/>
      <c r="F644" s="1240"/>
      <c r="G644" s="1241"/>
      <c r="H644" s="1242"/>
      <c r="I644" s="672"/>
      <c r="J644" s="673"/>
      <c r="K644" s="346"/>
      <c r="L644" s="346"/>
      <c r="M644" s="346"/>
      <c r="N644" s="346"/>
      <c r="O644" s="346"/>
      <c r="P644" s="346"/>
      <c r="Q644" s="346"/>
      <c r="R644" s="346"/>
      <c r="S644" s="346"/>
      <c r="T644" s="346"/>
      <c r="U644" s="346"/>
      <c r="V644" s="346"/>
      <c r="W644" s="346"/>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c r="AS644" s="346"/>
      <c r="AT644" s="346"/>
      <c r="AU644" s="346"/>
      <c r="AV644" s="346"/>
      <c r="AW644" s="346"/>
      <c r="AX644" s="346"/>
      <c r="AY644" s="346"/>
      <c r="AZ644" s="346"/>
      <c r="BA644" s="346"/>
      <c r="BB644" s="346"/>
      <c r="BC644" s="346"/>
      <c r="BD644" s="346"/>
      <c r="BE644" s="346"/>
      <c r="BF644" s="346"/>
      <c r="BG644" s="346"/>
      <c r="BH644" s="346"/>
      <c r="BI644" s="346"/>
      <c r="BJ644" s="346"/>
      <c r="BK644" s="346"/>
      <c r="BL644" s="346"/>
      <c r="BM644" s="346"/>
      <c r="BN644" s="346"/>
      <c r="BO644" s="346"/>
      <c r="BP644" s="346"/>
      <c r="BQ644" s="346"/>
      <c r="BR644" s="346"/>
      <c r="BS644" s="346"/>
      <c r="BT644" s="346"/>
      <c r="BU644" s="346"/>
      <c r="BV644" s="346"/>
      <c r="BW644" s="346"/>
      <c r="BX644" s="346"/>
      <c r="BY644" s="346"/>
      <c r="BZ644" s="346"/>
      <c r="CA644" s="346"/>
      <c r="CB644" s="346"/>
      <c r="CC644" s="346"/>
      <c r="CD644" s="346"/>
      <c r="CE644" s="346"/>
      <c r="CF644" s="346"/>
      <c r="CG644" s="346"/>
      <c r="CH644" s="346"/>
      <c r="CI644" s="346"/>
      <c r="CJ644" s="346"/>
      <c r="CK644" s="346"/>
      <c r="CL644" s="346"/>
      <c r="CM644" s="346"/>
      <c r="CN644" s="346"/>
      <c r="CO644" s="346"/>
      <c r="CP644" s="346"/>
      <c r="CQ644" s="346"/>
      <c r="CR644" s="346"/>
      <c r="CS644" s="346"/>
      <c r="CT644" s="346"/>
      <c r="CU644" s="346"/>
      <c r="CV644" s="346"/>
      <c r="CW644" s="346"/>
      <c r="CX644" s="346"/>
      <c r="CY644" s="346"/>
      <c r="CZ644" s="346"/>
      <c r="DA644" s="346"/>
      <c r="DB644" s="346"/>
      <c r="DC644" s="346"/>
      <c r="DD644" s="346"/>
      <c r="DE644" s="346"/>
      <c r="DF644" s="346"/>
      <c r="DG644" s="346"/>
      <c r="DH644" s="346"/>
      <c r="DI644" s="346"/>
      <c r="DJ644" s="346"/>
      <c r="DK644" s="346"/>
      <c r="DL644" s="346"/>
      <c r="DM644" s="346"/>
      <c r="DN644" s="346"/>
      <c r="DO644" s="346"/>
      <c r="DP644" s="346"/>
      <c r="DQ644" s="346"/>
      <c r="DR644" s="346"/>
      <c r="DS644" s="346"/>
      <c r="DT644" s="346"/>
      <c r="DU644" s="346"/>
      <c r="DV644" s="346"/>
      <c r="DW644" s="346"/>
      <c r="DX644" s="346"/>
      <c r="DY644" s="346"/>
      <c r="DZ644" s="346"/>
      <c r="EA644" s="346"/>
      <c r="EB644" s="346"/>
      <c r="EC644" s="346"/>
      <c r="ED644" s="346"/>
      <c r="EE644" s="346"/>
      <c r="EF644" s="346"/>
      <c r="EG644" s="346"/>
      <c r="EH644" s="346"/>
      <c r="EI644" s="346"/>
      <c r="EJ644" s="346"/>
      <c r="EK644" s="346"/>
      <c r="EL644" s="346"/>
      <c r="EM644" s="346"/>
      <c r="EN644" s="346"/>
      <c r="EO644" s="346"/>
      <c r="EP644" s="346"/>
      <c r="EQ644" s="346"/>
      <c r="ER644" s="346"/>
      <c r="ES644" s="346"/>
      <c r="ET644" s="346"/>
      <c r="EU644" s="346"/>
      <c r="EV644" s="346"/>
      <c r="EW644" s="346"/>
      <c r="EX644" s="346"/>
      <c r="EY644" s="346"/>
      <c r="EZ644" s="346"/>
      <c r="FA644" s="346"/>
      <c r="FB644" s="346"/>
      <c r="FC644" s="346"/>
      <c r="FD644" s="346"/>
      <c r="FE644" s="346"/>
      <c r="FF644" s="346"/>
      <c r="FG644" s="346"/>
      <c r="FH644" s="346"/>
      <c r="FI644" s="346"/>
      <c r="FJ644" s="346"/>
      <c r="FK644" s="346"/>
      <c r="FL644" s="346"/>
      <c r="FM644" s="346"/>
      <c r="FN644" s="346"/>
      <c r="FO644" s="346"/>
      <c r="FP644" s="346"/>
      <c r="FQ644" s="346"/>
      <c r="FR644" s="346"/>
      <c r="FS644" s="346"/>
      <c r="FT644" s="346"/>
      <c r="FU644" s="346"/>
    </row>
    <row r="645" spans="1:177" ht="16.5" customHeight="1" thickBot="1" x14ac:dyDescent="0.25">
      <c r="A645" s="1243" t="s">
        <v>607</v>
      </c>
      <c r="B645" s="1244"/>
      <c r="C645" s="1244"/>
      <c r="D645" s="1244"/>
      <c r="E645" s="1244"/>
      <c r="F645" s="1244"/>
      <c r="G645" s="1245"/>
      <c r="H645" s="1148"/>
      <c r="I645" s="1149"/>
      <c r="J645" s="1150"/>
      <c r="K645" s="346"/>
      <c r="L645" s="346"/>
      <c r="M645" s="346"/>
      <c r="N645" s="346"/>
      <c r="O645" s="346"/>
      <c r="P645" s="346"/>
      <c r="Q645" s="346"/>
      <c r="R645" s="346"/>
      <c r="S645" s="346"/>
      <c r="T645" s="346"/>
      <c r="U645" s="346"/>
      <c r="V645" s="346"/>
      <c r="W645" s="346"/>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c r="AS645" s="346"/>
      <c r="AT645" s="346"/>
      <c r="AU645" s="346"/>
      <c r="AV645" s="346"/>
      <c r="AW645" s="346"/>
      <c r="AX645" s="346"/>
      <c r="AY645" s="346"/>
      <c r="AZ645" s="346"/>
      <c r="BA645" s="346"/>
      <c r="BB645" s="346"/>
      <c r="BC645" s="346"/>
      <c r="BD645" s="346"/>
      <c r="BE645" s="346"/>
      <c r="BF645" s="346"/>
      <c r="BG645" s="346"/>
      <c r="BH645" s="346"/>
      <c r="BI645" s="346"/>
      <c r="BJ645" s="346"/>
      <c r="BK645" s="346"/>
      <c r="BL645" s="346"/>
      <c r="BM645" s="346"/>
      <c r="BN645" s="346"/>
      <c r="BO645" s="346"/>
      <c r="BP645" s="346"/>
      <c r="BQ645" s="346"/>
      <c r="BR645" s="346"/>
      <c r="BS645" s="346"/>
      <c r="BT645" s="346"/>
      <c r="BU645" s="346"/>
      <c r="BV645" s="346"/>
      <c r="BW645" s="346"/>
      <c r="BX645" s="346"/>
      <c r="BY645" s="346"/>
      <c r="BZ645" s="346"/>
      <c r="CA645" s="346"/>
      <c r="CB645" s="346"/>
      <c r="CC645" s="346"/>
      <c r="CD645" s="346"/>
      <c r="CE645" s="346"/>
      <c r="CF645" s="346"/>
      <c r="CG645" s="346"/>
      <c r="CH645" s="346"/>
      <c r="CI645" s="346"/>
      <c r="CJ645" s="346"/>
      <c r="CK645" s="346"/>
      <c r="CL645" s="346"/>
      <c r="CM645" s="346"/>
      <c r="CN645" s="346"/>
      <c r="CO645" s="346"/>
      <c r="CP645" s="346"/>
      <c r="CQ645" s="346"/>
      <c r="CR645" s="346"/>
      <c r="CS645" s="346"/>
      <c r="CT645" s="346"/>
      <c r="CU645" s="346"/>
      <c r="CV645" s="346"/>
      <c r="CW645" s="346"/>
      <c r="CX645" s="346"/>
      <c r="CY645" s="346"/>
      <c r="CZ645" s="346"/>
      <c r="DA645" s="346"/>
      <c r="DB645" s="346"/>
      <c r="DC645" s="346"/>
      <c r="DD645" s="346"/>
      <c r="DE645" s="346"/>
      <c r="DF645" s="346"/>
      <c r="DG645" s="346"/>
      <c r="DH645" s="346"/>
      <c r="DI645" s="346"/>
      <c r="DJ645" s="346"/>
      <c r="DK645" s="346"/>
      <c r="DL645" s="346"/>
      <c r="DM645" s="346"/>
      <c r="DN645" s="346"/>
      <c r="DO645" s="346"/>
      <c r="DP645" s="346"/>
      <c r="DQ645" s="346"/>
      <c r="DR645" s="346"/>
      <c r="DS645" s="346"/>
      <c r="DT645" s="346"/>
      <c r="DU645" s="346"/>
      <c r="DV645" s="346"/>
      <c r="DW645" s="346"/>
      <c r="DX645" s="346"/>
      <c r="DY645" s="346"/>
      <c r="DZ645" s="346"/>
      <c r="EA645" s="346"/>
      <c r="EB645" s="346"/>
      <c r="EC645" s="346"/>
      <c r="ED645" s="346"/>
      <c r="EE645" s="346"/>
      <c r="EF645" s="346"/>
      <c r="EG645" s="346"/>
      <c r="EH645" s="346"/>
      <c r="EI645" s="346"/>
      <c r="EJ645" s="346"/>
      <c r="EK645" s="346"/>
      <c r="EL645" s="346"/>
      <c r="EM645" s="346"/>
      <c r="EN645" s="346"/>
      <c r="EO645" s="346"/>
      <c r="EP645" s="346"/>
      <c r="EQ645" s="346"/>
      <c r="ER645" s="346"/>
      <c r="ES645" s="346"/>
      <c r="ET645" s="346"/>
      <c r="EU645" s="346"/>
      <c r="EV645" s="346"/>
      <c r="EW645" s="346"/>
      <c r="EX645" s="346"/>
      <c r="EY645" s="346"/>
      <c r="EZ645" s="346"/>
      <c r="FA645" s="346"/>
      <c r="FB645" s="346"/>
      <c r="FC645" s="346"/>
      <c r="FD645" s="346"/>
      <c r="FE645" s="346"/>
      <c r="FF645" s="346"/>
      <c r="FG645" s="346"/>
      <c r="FH645" s="346"/>
      <c r="FI645" s="346"/>
      <c r="FJ645" s="346"/>
      <c r="FK645" s="346"/>
      <c r="FL645" s="346"/>
      <c r="FM645" s="346"/>
      <c r="FN645" s="346"/>
      <c r="FO645" s="346"/>
      <c r="FP645" s="346"/>
      <c r="FQ645" s="346"/>
      <c r="FR645" s="346"/>
      <c r="FS645" s="346"/>
      <c r="FT645" s="346"/>
      <c r="FU645" s="346"/>
    </row>
    <row r="646" spans="1:177" ht="9.75" customHeight="1" thickTop="1" x14ac:dyDescent="0.2">
      <c r="A646" s="346"/>
      <c r="B646" s="346"/>
      <c r="C646" s="346"/>
      <c r="D646" s="346"/>
      <c r="E646" s="346"/>
      <c r="F646" s="346"/>
      <c r="G646" s="346"/>
      <c r="H646" s="346"/>
      <c r="I646" s="346"/>
      <c r="J646" s="346"/>
      <c r="K646" s="346"/>
      <c r="L646" s="346"/>
      <c r="M646" s="346"/>
      <c r="N646" s="346"/>
      <c r="O646" s="346"/>
      <c r="P646" s="346"/>
      <c r="Q646" s="346"/>
      <c r="R646" s="346"/>
      <c r="S646" s="346"/>
      <c r="T646" s="346"/>
      <c r="U646" s="346"/>
      <c r="V646" s="346"/>
      <c r="W646" s="346"/>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c r="AS646" s="346"/>
      <c r="AT646" s="346"/>
      <c r="AU646" s="346"/>
      <c r="AV646" s="346"/>
      <c r="AW646" s="346"/>
      <c r="AX646" s="346"/>
      <c r="AY646" s="346"/>
      <c r="AZ646" s="346"/>
      <c r="BA646" s="346"/>
      <c r="BB646" s="346"/>
      <c r="BC646" s="346"/>
      <c r="BD646" s="346"/>
      <c r="BE646" s="346"/>
      <c r="BF646" s="346"/>
      <c r="BG646" s="346"/>
      <c r="BH646" s="346"/>
      <c r="BI646" s="346"/>
      <c r="BJ646" s="346"/>
      <c r="BK646" s="346"/>
      <c r="BL646" s="346"/>
      <c r="BM646" s="346"/>
      <c r="BN646" s="346"/>
      <c r="BO646" s="346"/>
      <c r="BP646" s="346"/>
      <c r="BQ646" s="346"/>
      <c r="BR646" s="346"/>
      <c r="BS646" s="346"/>
      <c r="BT646" s="346"/>
      <c r="BU646" s="346"/>
      <c r="BV646" s="346"/>
      <c r="BW646" s="346"/>
      <c r="BX646" s="346"/>
      <c r="BY646" s="346"/>
      <c r="BZ646" s="346"/>
      <c r="CA646" s="346"/>
      <c r="CB646" s="346"/>
      <c r="CC646" s="346"/>
      <c r="CD646" s="346"/>
      <c r="CE646" s="346"/>
      <c r="CF646" s="346"/>
      <c r="CG646" s="346"/>
      <c r="CH646" s="346"/>
      <c r="CI646" s="346"/>
      <c r="CJ646" s="346"/>
      <c r="CK646" s="346"/>
      <c r="CL646" s="346"/>
      <c r="CM646" s="346"/>
      <c r="CN646" s="346"/>
      <c r="CO646" s="346"/>
      <c r="CP646" s="346"/>
      <c r="CQ646" s="346"/>
      <c r="CR646" s="346"/>
      <c r="CS646" s="346"/>
      <c r="CT646" s="346"/>
      <c r="CU646" s="346"/>
      <c r="CV646" s="346"/>
      <c r="CW646" s="346"/>
      <c r="CX646" s="346"/>
      <c r="CY646" s="346"/>
      <c r="CZ646" s="346"/>
      <c r="DA646" s="346"/>
      <c r="DB646" s="346"/>
      <c r="DC646" s="346"/>
      <c r="DD646" s="346"/>
      <c r="DE646" s="346"/>
      <c r="DF646" s="346"/>
      <c r="DG646" s="346"/>
      <c r="DH646" s="346"/>
      <c r="DI646" s="346"/>
      <c r="DJ646" s="346"/>
      <c r="DK646" s="346"/>
      <c r="DL646" s="346"/>
      <c r="DM646" s="346"/>
      <c r="DN646" s="346"/>
      <c r="DO646" s="346"/>
      <c r="DP646" s="346"/>
      <c r="DQ646" s="346"/>
      <c r="DR646" s="346"/>
      <c r="DS646" s="346"/>
      <c r="DT646" s="346"/>
      <c r="DU646" s="346"/>
      <c r="DV646" s="346"/>
      <c r="DW646" s="346"/>
      <c r="DX646" s="346"/>
      <c r="DY646" s="346"/>
      <c r="DZ646" s="346"/>
      <c r="EA646" s="346"/>
      <c r="EB646" s="346"/>
      <c r="EC646" s="346"/>
      <c r="ED646" s="346"/>
      <c r="EE646" s="346"/>
      <c r="EF646" s="346"/>
      <c r="EG646" s="346"/>
      <c r="EH646" s="346"/>
      <c r="EI646" s="346"/>
      <c r="EJ646" s="346"/>
      <c r="EK646" s="346"/>
      <c r="EL646" s="346"/>
      <c r="EM646" s="346"/>
      <c r="EN646" s="346"/>
      <c r="EO646" s="346"/>
      <c r="EP646" s="346"/>
      <c r="EQ646" s="346"/>
      <c r="ER646" s="346"/>
      <c r="ES646" s="346"/>
      <c r="ET646" s="346"/>
      <c r="EU646" s="346"/>
      <c r="EV646" s="346"/>
      <c r="EW646" s="346"/>
      <c r="EX646" s="346"/>
      <c r="EY646" s="346"/>
      <c r="EZ646" s="346"/>
      <c r="FA646" s="346"/>
      <c r="FB646" s="346"/>
      <c r="FC646" s="346"/>
      <c r="FD646" s="346"/>
      <c r="FE646" s="346"/>
      <c r="FF646" s="346"/>
      <c r="FG646" s="346"/>
      <c r="FH646" s="346"/>
      <c r="FI646" s="346"/>
      <c r="FJ646" s="346"/>
      <c r="FK646" s="346"/>
      <c r="FL646" s="346"/>
      <c r="FM646" s="346"/>
      <c r="FN646" s="346"/>
      <c r="FO646" s="346"/>
      <c r="FP646" s="346"/>
      <c r="FQ646" s="346"/>
      <c r="FR646" s="346"/>
      <c r="FS646" s="346"/>
      <c r="FT646" s="346"/>
      <c r="FU646" s="346"/>
    </row>
    <row r="647" spans="1:177" ht="16.5" customHeight="1" x14ac:dyDescent="0.2">
      <c r="A647" s="753" t="s">
        <v>646</v>
      </c>
      <c r="B647" s="753"/>
      <c r="C647" s="753"/>
      <c r="D647" s="753"/>
      <c r="E647" s="753"/>
      <c r="F647" s="753"/>
      <c r="G647" s="753"/>
      <c r="H647" s="753"/>
      <c r="I647" s="753"/>
      <c r="J647" s="753"/>
      <c r="K647" s="346"/>
      <c r="L647" s="346"/>
      <c r="M647" s="346"/>
      <c r="N647" s="346"/>
      <c r="O647" s="346"/>
      <c r="P647" s="346"/>
      <c r="Q647" s="346"/>
      <c r="R647" s="346"/>
      <c r="S647" s="346"/>
      <c r="T647" s="346"/>
      <c r="U647" s="346"/>
      <c r="V647" s="346"/>
      <c r="W647" s="346"/>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c r="AS647" s="346"/>
      <c r="AT647" s="346"/>
      <c r="AU647" s="346"/>
      <c r="AV647" s="346"/>
      <c r="AW647" s="346"/>
      <c r="AX647" s="346"/>
      <c r="AY647" s="346"/>
      <c r="AZ647" s="346"/>
      <c r="BA647" s="346"/>
      <c r="BB647" s="346"/>
      <c r="BC647" s="346"/>
      <c r="BD647" s="346"/>
      <c r="BE647" s="346"/>
      <c r="BF647" s="346"/>
      <c r="BG647" s="346"/>
      <c r="BH647" s="346"/>
      <c r="BI647" s="346"/>
      <c r="BJ647" s="346"/>
      <c r="BK647" s="346"/>
      <c r="BL647" s="346"/>
      <c r="BM647" s="346"/>
      <c r="BN647" s="346"/>
      <c r="BO647" s="346"/>
      <c r="BP647" s="346"/>
      <c r="BQ647" s="346"/>
      <c r="BR647" s="346"/>
      <c r="BS647" s="346"/>
      <c r="BT647" s="346"/>
      <c r="BU647" s="346"/>
      <c r="BV647" s="346"/>
      <c r="BW647" s="346"/>
      <c r="BX647" s="346"/>
      <c r="BY647" s="346"/>
      <c r="BZ647" s="346"/>
      <c r="CA647" s="346"/>
      <c r="CB647" s="346"/>
      <c r="CC647" s="346"/>
      <c r="CD647" s="346"/>
      <c r="CE647" s="346"/>
      <c r="CF647" s="346"/>
      <c r="CG647" s="346"/>
      <c r="CH647" s="346"/>
      <c r="CI647" s="346"/>
      <c r="CJ647" s="346"/>
      <c r="CK647" s="346"/>
      <c r="CL647" s="346"/>
      <c r="CM647" s="346"/>
      <c r="CN647" s="346"/>
      <c r="CO647" s="346"/>
      <c r="CP647" s="346"/>
      <c r="CQ647" s="346"/>
      <c r="CR647" s="346"/>
      <c r="CS647" s="346"/>
      <c r="CT647" s="346"/>
      <c r="CU647" s="346"/>
      <c r="CV647" s="346"/>
      <c r="CW647" s="346"/>
      <c r="CX647" s="346"/>
      <c r="CY647" s="346"/>
      <c r="CZ647" s="346"/>
      <c r="DA647" s="346"/>
      <c r="DB647" s="346"/>
      <c r="DC647" s="346"/>
      <c r="DD647" s="346"/>
      <c r="DE647" s="346"/>
      <c r="DF647" s="346"/>
      <c r="DG647" s="346"/>
      <c r="DH647" s="346"/>
      <c r="DI647" s="346"/>
      <c r="DJ647" s="346"/>
      <c r="DK647" s="346"/>
      <c r="DL647" s="346"/>
      <c r="DM647" s="346"/>
      <c r="DN647" s="346"/>
      <c r="DO647" s="346"/>
      <c r="DP647" s="346"/>
      <c r="DQ647" s="346"/>
      <c r="DR647" s="346"/>
      <c r="DS647" s="346"/>
      <c r="DT647" s="346"/>
      <c r="DU647" s="346"/>
      <c r="DV647" s="346"/>
      <c r="DW647" s="346"/>
      <c r="DX647" s="346"/>
      <c r="DY647" s="346"/>
      <c r="DZ647" s="346"/>
      <c r="EA647" s="346"/>
      <c r="EB647" s="346"/>
      <c r="EC647" s="346"/>
      <c r="ED647" s="346"/>
      <c r="EE647" s="346"/>
      <c r="EF647" s="346"/>
      <c r="EG647" s="346"/>
      <c r="EH647" s="346"/>
      <c r="EI647" s="346"/>
      <c r="EJ647" s="346"/>
      <c r="EK647" s="346"/>
      <c r="EL647" s="346"/>
      <c r="EM647" s="346"/>
      <c r="EN647" s="346"/>
      <c r="EO647" s="346"/>
      <c r="EP647" s="346"/>
      <c r="EQ647" s="346"/>
      <c r="ER647" s="346"/>
      <c r="ES647" s="346"/>
      <c r="ET647" s="346"/>
      <c r="EU647" s="346"/>
      <c r="EV647" s="346"/>
      <c r="EW647" s="346"/>
      <c r="EX647" s="346"/>
      <c r="EY647" s="346"/>
      <c r="EZ647" s="346"/>
      <c r="FA647" s="346"/>
      <c r="FB647" s="346"/>
      <c r="FC647" s="346"/>
      <c r="FD647" s="346"/>
      <c r="FE647" s="346"/>
      <c r="FF647" s="346"/>
      <c r="FG647" s="346"/>
      <c r="FH647" s="346"/>
      <c r="FI647" s="346"/>
      <c r="FJ647" s="346"/>
      <c r="FK647" s="346"/>
      <c r="FL647" s="346"/>
      <c r="FM647" s="346"/>
      <c r="FN647" s="346"/>
      <c r="FO647" s="346"/>
      <c r="FP647" s="346"/>
      <c r="FQ647" s="346"/>
      <c r="FR647" s="346"/>
      <c r="FS647" s="346"/>
      <c r="FT647" s="346"/>
      <c r="FU647" s="346"/>
    </row>
    <row r="648" spans="1:177" ht="7.5" customHeight="1" x14ac:dyDescent="0.2">
      <c r="A648" s="573"/>
      <c r="B648" s="573"/>
      <c r="C648" s="573"/>
      <c r="D648" s="573"/>
      <c r="E648" s="573"/>
      <c r="F648" s="573"/>
      <c r="G648" s="573"/>
      <c r="H648" s="573"/>
      <c r="I648" s="573"/>
      <c r="J648" s="573"/>
      <c r="K648" s="346"/>
      <c r="L648" s="346"/>
      <c r="M648" s="346"/>
      <c r="N648" s="346"/>
      <c r="O648" s="346"/>
      <c r="P648" s="346"/>
      <c r="Q648" s="346"/>
      <c r="R648" s="346"/>
      <c r="S648" s="346"/>
      <c r="T648" s="346"/>
      <c r="U648" s="346"/>
      <c r="V648" s="346"/>
      <c r="W648" s="346"/>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c r="AS648" s="346"/>
      <c r="AT648" s="346"/>
      <c r="AU648" s="346"/>
      <c r="AV648" s="346"/>
      <c r="AW648" s="346"/>
      <c r="AX648" s="346"/>
      <c r="AY648" s="346"/>
      <c r="AZ648" s="346"/>
      <c r="BA648" s="346"/>
      <c r="BB648" s="346"/>
      <c r="BC648" s="346"/>
      <c r="BD648" s="346"/>
      <c r="BE648" s="346"/>
      <c r="BF648" s="346"/>
      <c r="BG648" s="346"/>
      <c r="BH648" s="346"/>
      <c r="BI648" s="346"/>
      <c r="BJ648" s="346"/>
      <c r="BK648" s="346"/>
      <c r="BL648" s="346"/>
      <c r="BM648" s="346"/>
      <c r="BN648" s="346"/>
      <c r="BO648" s="346"/>
      <c r="BP648" s="346"/>
      <c r="BQ648" s="346"/>
      <c r="BR648" s="346"/>
      <c r="BS648" s="346"/>
      <c r="BT648" s="346"/>
      <c r="BU648" s="346"/>
      <c r="BV648" s="346"/>
      <c r="BW648" s="346"/>
      <c r="BX648" s="346"/>
      <c r="BY648" s="346"/>
      <c r="BZ648" s="346"/>
      <c r="CA648" s="346"/>
      <c r="CB648" s="346"/>
      <c r="CC648" s="346"/>
      <c r="CD648" s="346"/>
      <c r="CE648" s="346"/>
      <c r="CF648" s="346"/>
      <c r="CG648" s="346"/>
      <c r="CH648" s="346"/>
      <c r="CI648" s="346"/>
      <c r="CJ648" s="346"/>
      <c r="CK648" s="346"/>
      <c r="CL648" s="346"/>
      <c r="CM648" s="346"/>
      <c r="CN648" s="346"/>
      <c r="CO648" s="346"/>
      <c r="CP648" s="346"/>
      <c r="CQ648" s="346"/>
      <c r="CR648" s="346"/>
      <c r="CS648" s="346"/>
      <c r="CT648" s="346"/>
      <c r="CU648" s="346"/>
      <c r="CV648" s="346"/>
      <c r="CW648" s="346"/>
      <c r="CX648" s="346"/>
      <c r="CY648" s="346"/>
      <c r="CZ648" s="346"/>
      <c r="DA648" s="346"/>
      <c r="DB648" s="346"/>
      <c r="DC648" s="346"/>
      <c r="DD648" s="346"/>
      <c r="DE648" s="346"/>
      <c r="DF648" s="346"/>
      <c r="DG648" s="346"/>
      <c r="DH648" s="346"/>
      <c r="DI648" s="346"/>
      <c r="DJ648" s="346"/>
      <c r="DK648" s="346"/>
      <c r="DL648" s="346"/>
      <c r="DM648" s="346"/>
      <c r="DN648" s="346"/>
      <c r="DO648" s="346"/>
      <c r="DP648" s="346"/>
      <c r="DQ648" s="346"/>
      <c r="DR648" s="346"/>
      <c r="DS648" s="346"/>
      <c r="DT648" s="346"/>
      <c r="DU648" s="346"/>
      <c r="DV648" s="346"/>
      <c r="DW648" s="346"/>
      <c r="DX648" s="346"/>
      <c r="DY648" s="346"/>
      <c r="DZ648" s="346"/>
      <c r="EA648" s="346"/>
      <c r="EB648" s="346"/>
      <c r="EC648" s="346"/>
      <c r="ED648" s="346"/>
      <c r="EE648" s="346"/>
      <c r="EF648" s="346"/>
      <c r="EG648" s="346"/>
      <c r="EH648" s="346"/>
      <c r="EI648" s="346"/>
      <c r="EJ648" s="346"/>
      <c r="EK648" s="346"/>
      <c r="EL648" s="346"/>
      <c r="EM648" s="346"/>
      <c r="EN648" s="346"/>
      <c r="EO648" s="346"/>
      <c r="EP648" s="346"/>
      <c r="EQ648" s="346"/>
      <c r="ER648" s="346"/>
      <c r="ES648" s="346"/>
      <c r="ET648" s="346"/>
      <c r="EU648" s="346"/>
      <c r="EV648" s="346"/>
      <c r="EW648" s="346"/>
      <c r="EX648" s="346"/>
      <c r="EY648" s="346"/>
      <c r="EZ648" s="346"/>
      <c r="FA648" s="346"/>
      <c r="FB648" s="346"/>
      <c r="FC648" s="346"/>
      <c r="FD648" s="346"/>
      <c r="FE648" s="346"/>
      <c r="FF648" s="346"/>
      <c r="FG648" s="346"/>
      <c r="FH648" s="346"/>
      <c r="FI648" s="346"/>
      <c r="FJ648" s="346"/>
      <c r="FK648" s="346"/>
      <c r="FL648" s="346"/>
      <c r="FM648" s="346"/>
      <c r="FN648" s="346"/>
      <c r="FO648" s="346"/>
      <c r="FP648" s="346"/>
      <c r="FQ648" s="346"/>
      <c r="FR648" s="346"/>
      <c r="FS648" s="346"/>
      <c r="FT648" s="346"/>
      <c r="FU648" s="346"/>
    </row>
    <row r="649" spans="1:177" ht="16.5" customHeight="1" x14ac:dyDescent="0.2">
      <c r="A649" s="6" t="s">
        <v>523</v>
      </c>
      <c r="B649" s="1232" t="s">
        <v>412</v>
      </c>
      <c r="C649" s="1232"/>
      <c r="D649" s="1232"/>
      <c r="E649" s="1232"/>
      <c r="F649" s="1232"/>
      <c r="G649" s="1232"/>
      <c r="H649" s="1232"/>
      <c r="I649" s="1232"/>
      <c r="J649" s="1232"/>
      <c r="K649" s="346"/>
      <c r="L649" s="346"/>
      <c r="M649" s="346"/>
      <c r="N649" s="346"/>
      <c r="O649" s="346"/>
      <c r="P649" s="346"/>
      <c r="Q649" s="346"/>
      <c r="R649" s="346"/>
      <c r="S649" s="346"/>
      <c r="T649" s="346"/>
      <c r="U649" s="346"/>
      <c r="V649" s="346"/>
      <c r="W649" s="346"/>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c r="AS649" s="346"/>
      <c r="AT649" s="346"/>
      <c r="AU649" s="346"/>
      <c r="AV649" s="346"/>
      <c r="AW649" s="346"/>
      <c r="AX649" s="346"/>
      <c r="AY649" s="346"/>
      <c r="AZ649" s="346"/>
      <c r="BA649" s="346"/>
      <c r="BB649" s="346"/>
      <c r="BC649" s="346"/>
      <c r="BD649" s="346"/>
      <c r="BE649" s="346"/>
      <c r="BF649" s="346"/>
      <c r="BG649" s="346"/>
      <c r="BH649" s="346"/>
      <c r="BI649" s="346"/>
      <c r="BJ649" s="346"/>
      <c r="BK649" s="346"/>
      <c r="BL649" s="346"/>
      <c r="BM649" s="346"/>
      <c r="BN649" s="346"/>
      <c r="BO649" s="346"/>
      <c r="BP649" s="346"/>
      <c r="BQ649" s="346"/>
      <c r="BR649" s="346"/>
      <c r="BS649" s="346"/>
      <c r="BT649" s="346"/>
      <c r="BU649" s="346"/>
      <c r="BV649" s="346"/>
      <c r="BW649" s="346"/>
      <c r="BX649" s="346"/>
      <c r="BY649" s="346"/>
      <c r="BZ649" s="346"/>
      <c r="CA649" s="346"/>
      <c r="CB649" s="346"/>
      <c r="CC649" s="346"/>
      <c r="CD649" s="346"/>
      <c r="CE649" s="346"/>
      <c r="CF649" s="346"/>
      <c r="CG649" s="346"/>
      <c r="CH649" s="346"/>
      <c r="CI649" s="346"/>
      <c r="CJ649" s="346"/>
      <c r="CK649" s="346"/>
      <c r="CL649" s="346"/>
      <c r="CM649" s="346"/>
      <c r="CN649" s="346"/>
      <c r="CO649" s="346"/>
      <c r="CP649" s="346"/>
      <c r="CQ649" s="346"/>
      <c r="CR649" s="346"/>
      <c r="CS649" s="346"/>
      <c r="CT649" s="346"/>
      <c r="CU649" s="346"/>
      <c r="CV649" s="346"/>
      <c r="CW649" s="346"/>
      <c r="CX649" s="346"/>
      <c r="CY649" s="346"/>
      <c r="CZ649" s="346"/>
      <c r="DA649" s="346"/>
      <c r="DB649" s="346"/>
      <c r="DC649" s="346"/>
      <c r="DD649" s="346"/>
      <c r="DE649" s="346"/>
      <c r="DF649" s="346"/>
      <c r="DG649" s="346"/>
      <c r="DH649" s="346"/>
      <c r="DI649" s="346"/>
      <c r="DJ649" s="346"/>
      <c r="DK649" s="346"/>
      <c r="DL649" s="346"/>
      <c r="DM649" s="346"/>
      <c r="DN649" s="346"/>
      <c r="DO649" s="346"/>
      <c r="DP649" s="346"/>
      <c r="DQ649" s="346"/>
      <c r="DR649" s="346"/>
      <c r="DS649" s="346"/>
      <c r="DT649" s="346"/>
      <c r="DU649" s="346"/>
      <c r="DV649" s="346"/>
      <c r="DW649" s="346"/>
      <c r="DX649" s="346"/>
      <c r="DY649" s="346"/>
      <c r="DZ649" s="346"/>
      <c r="EA649" s="346"/>
      <c r="EB649" s="346"/>
      <c r="EC649" s="346"/>
      <c r="ED649" s="346"/>
      <c r="EE649" s="346"/>
      <c r="EF649" s="346"/>
      <c r="EG649" s="346"/>
      <c r="EH649" s="346"/>
      <c r="EI649" s="346"/>
      <c r="EJ649" s="346"/>
      <c r="EK649" s="346"/>
      <c r="EL649" s="346"/>
      <c r="EM649" s="346"/>
      <c r="EN649" s="346"/>
      <c r="EO649" s="346"/>
      <c r="EP649" s="346"/>
      <c r="EQ649" s="346"/>
      <c r="ER649" s="346"/>
      <c r="ES649" s="346"/>
      <c r="ET649" s="346"/>
      <c r="EU649" s="346"/>
      <c r="EV649" s="346"/>
      <c r="EW649" s="346"/>
      <c r="EX649" s="346"/>
      <c r="EY649" s="346"/>
      <c r="EZ649" s="346"/>
      <c r="FA649" s="346"/>
      <c r="FB649" s="346"/>
      <c r="FC649" s="346"/>
      <c r="FD649" s="346"/>
      <c r="FE649" s="346"/>
      <c r="FF649" s="346"/>
      <c r="FG649" s="346"/>
      <c r="FH649" s="346"/>
      <c r="FI649" s="346"/>
      <c r="FJ649" s="346"/>
      <c r="FK649" s="346"/>
      <c r="FL649" s="346"/>
      <c r="FM649" s="346"/>
      <c r="FN649" s="346"/>
      <c r="FO649" s="346"/>
      <c r="FP649" s="346"/>
      <c r="FQ649" s="346"/>
      <c r="FR649" s="346"/>
      <c r="FS649" s="346"/>
      <c r="FT649" s="346"/>
      <c r="FU649" s="346"/>
    </row>
    <row r="650" spans="1:177" ht="3.75" customHeight="1" thickBot="1" x14ac:dyDescent="0.25">
      <c r="A650" s="364"/>
      <c r="B650" s="355"/>
      <c r="C650" s="355"/>
      <c r="D650" s="355"/>
      <c r="E650" s="355"/>
      <c r="F650" s="355"/>
      <c r="G650" s="355"/>
      <c r="H650" s="355"/>
      <c r="I650" s="355"/>
      <c r="J650" s="355"/>
      <c r="K650" s="346"/>
      <c r="L650" s="346"/>
      <c r="M650" s="346"/>
      <c r="N650" s="346"/>
      <c r="O650" s="346"/>
      <c r="P650" s="346"/>
      <c r="Q650" s="346"/>
      <c r="R650" s="346"/>
      <c r="S650" s="346"/>
      <c r="T650" s="346"/>
      <c r="U650" s="346"/>
      <c r="V650" s="346"/>
      <c r="W650" s="346"/>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c r="AS650" s="346"/>
      <c r="AT650" s="346"/>
      <c r="AU650" s="346"/>
      <c r="AV650" s="346"/>
      <c r="AW650" s="346"/>
      <c r="AX650" s="346"/>
      <c r="AY650" s="346"/>
      <c r="AZ650" s="346"/>
      <c r="BA650" s="346"/>
      <c r="BB650" s="346"/>
      <c r="BC650" s="346"/>
      <c r="BD650" s="346"/>
      <c r="BE650" s="346"/>
      <c r="BF650" s="346"/>
      <c r="BG650" s="346"/>
      <c r="BH650" s="346"/>
      <c r="BI650" s="346"/>
      <c r="BJ650" s="346"/>
      <c r="BK650" s="346"/>
      <c r="BL650" s="346"/>
      <c r="BM650" s="346"/>
      <c r="BN650" s="346"/>
      <c r="BO650" s="346"/>
      <c r="BP650" s="346"/>
      <c r="BQ650" s="346"/>
      <c r="BR650" s="346"/>
      <c r="BS650" s="346"/>
      <c r="BT650" s="346"/>
      <c r="BU650" s="346"/>
      <c r="BV650" s="346"/>
      <c r="BW650" s="346"/>
      <c r="BX650" s="346"/>
      <c r="BY650" s="346"/>
      <c r="BZ650" s="346"/>
      <c r="CA650" s="346"/>
      <c r="CB650" s="346"/>
      <c r="CC650" s="346"/>
      <c r="CD650" s="346"/>
      <c r="CE650" s="346"/>
      <c r="CF650" s="346"/>
      <c r="CG650" s="346"/>
      <c r="CH650" s="346"/>
      <c r="CI650" s="346"/>
      <c r="CJ650" s="346"/>
      <c r="CK650" s="346"/>
      <c r="CL650" s="346"/>
      <c r="CM650" s="346"/>
      <c r="CN650" s="346"/>
      <c r="CO650" s="346"/>
      <c r="CP650" s="346"/>
      <c r="CQ650" s="346"/>
      <c r="CR650" s="346"/>
      <c r="CS650" s="346"/>
      <c r="CT650" s="346"/>
      <c r="CU650" s="346"/>
      <c r="CV650" s="346"/>
      <c r="CW650" s="346"/>
      <c r="CX650" s="346"/>
      <c r="CY650" s="346"/>
      <c r="CZ650" s="346"/>
      <c r="DA650" s="346"/>
      <c r="DB650" s="346"/>
      <c r="DC650" s="346"/>
      <c r="DD650" s="346"/>
      <c r="DE650" s="346"/>
      <c r="DF650" s="346"/>
      <c r="DG650" s="346"/>
      <c r="DH650" s="346"/>
      <c r="DI650" s="346"/>
      <c r="DJ650" s="346"/>
      <c r="DK650" s="346"/>
      <c r="DL650" s="346"/>
      <c r="DM650" s="346"/>
      <c r="DN650" s="346"/>
      <c r="DO650" s="346"/>
      <c r="DP650" s="346"/>
      <c r="DQ650" s="346"/>
      <c r="DR650" s="346"/>
      <c r="DS650" s="346"/>
      <c r="DT650" s="346"/>
      <c r="DU650" s="346"/>
      <c r="DV650" s="346"/>
      <c r="DW650" s="346"/>
      <c r="DX650" s="346"/>
      <c r="DY650" s="346"/>
      <c r="DZ650" s="346"/>
      <c r="EA650" s="346"/>
      <c r="EB650" s="346"/>
      <c r="EC650" s="346"/>
      <c r="ED650" s="346"/>
      <c r="EE650" s="346"/>
      <c r="EF650" s="346"/>
      <c r="EG650" s="346"/>
      <c r="EH650" s="346"/>
      <c r="EI650" s="346"/>
      <c r="EJ650" s="346"/>
      <c r="EK650" s="346"/>
      <c r="EL650" s="346"/>
      <c r="EM650" s="346"/>
      <c r="EN650" s="346"/>
      <c r="EO650" s="346"/>
      <c r="EP650" s="346"/>
      <c r="EQ650" s="346"/>
      <c r="ER650" s="346"/>
      <c r="ES650" s="346"/>
      <c r="ET650" s="346"/>
      <c r="EU650" s="346"/>
      <c r="EV650" s="346"/>
      <c r="EW650" s="346"/>
      <c r="EX650" s="346"/>
      <c r="EY650" s="346"/>
      <c r="EZ650" s="346"/>
      <c r="FA650" s="346"/>
      <c r="FB650" s="346"/>
      <c r="FC650" s="346"/>
      <c r="FD650" s="346"/>
      <c r="FE650" s="346"/>
      <c r="FF650" s="346"/>
      <c r="FG650" s="346"/>
      <c r="FH650" s="346"/>
      <c r="FI650" s="346"/>
      <c r="FJ650" s="346"/>
      <c r="FK650" s="346"/>
      <c r="FL650" s="346"/>
      <c r="FM650" s="346"/>
      <c r="FN650" s="346"/>
      <c r="FO650" s="346"/>
      <c r="FP650" s="346"/>
      <c r="FQ650" s="346"/>
      <c r="FR650" s="346"/>
      <c r="FS650" s="346"/>
      <c r="FT650" s="346"/>
      <c r="FU650" s="346"/>
    </row>
    <row r="651" spans="1:177" ht="16.5" customHeight="1" thickTop="1" thickBot="1" x14ac:dyDescent="0.3">
      <c r="A651" s="754" t="s">
        <v>146</v>
      </c>
      <c r="B651" s="755"/>
      <c r="C651" s="1278" t="s">
        <v>5</v>
      </c>
      <c r="D651" s="1278"/>
      <c r="E651" s="1278"/>
      <c r="F651" s="1278"/>
      <c r="G651" s="1278"/>
      <c r="H651" s="1278"/>
      <c r="I651" s="1278"/>
      <c r="J651" s="1279"/>
      <c r="K651" s="346"/>
      <c r="L651" s="346"/>
      <c r="M651" s="346"/>
      <c r="N651" s="346"/>
      <c r="O651" s="346"/>
      <c r="P651" s="346"/>
      <c r="Q651" s="346"/>
      <c r="R651" s="346"/>
      <c r="S651" s="346"/>
      <c r="T651" s="346"/>
      <c r="U651" s="346"/>
      <c r="V651" s="346"/>
      <c r="W651" s="346"/>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c r="AS651" s="346"/>
      <c r="AT651" s="346"/>
      <c r="AU651" s="346"/>
      <c r="AV651" s="346"/>
      <c r="AW651" s="346"/>
      <c r="AX651" s="346"/>
      <c r="AY651" s="346"/>
      <c r="AZ651" s="346"/>
      <c r="BA651" s="346"/>
      <c r="BB651" s="346"/>
      <c r="BC651" s="346"/>
      <c r="BD651" s="346"/>
      <c r="BE651" s="346"/>
      <c r="BF651" s="346"/>
      <c r="BG651" s="346"/>
      <c r="BH651" s="346"/>
      <c r="BI651" s="346"/>
      <c r="BJ651" s="346"/>
      <c r="BK651" s="346"/>
      <c r="BL651" s="346"/>
      <c r="BM651" s="346"/>
      <c r="BN651" s="346"/>
      <c r="BO651" s="346"/>
      <c r="BP651" s="346"/>
      <c r="BQ651" s="346"/>
      <c r="BR651" s="346"/>
      <c r="BS651" s="346"/>
      <c r="BT651" s="346"/>
      <c r="BU651" s="346"/>
      <c r="BV651" s="346"/>
      <c r="BW651" s="346"/>
      <c r="BX651" s="346"/>
      <c r="BY651" s="346"/>
      <c r="BZ651" s="346"/>
      <c r="CA651" s="346"/>
      <c r="CB651" s="346"/>
      <c r="CC651" s="346"/>
      <c r="CD651" s="346"/>
      <c r="CE651" s="346"/>
      <c r="CF651" s="346"/>
      <c r="CG651" s="346"/>
      <c r="CH651" s="346"/>
      <c r="CI651" s="346"/>
      <c r="CJ651" s="346"/>
      <c r="CK651" s="346"/>
      <c r="CL651" s="346"/>
      <c r="CM651" s="346"/>
      <c r="CN651" s="346"/>
      <c r="CO651" s="346"/>
      <c r="CP651" s="346"/>
      <c r="CQ651" s="346"/>
      <c r="CR651" s="346"/>
      <c r="CS651" s="346"/>
      <c r="CT651" s="346"/>
      <c r="CU651" s="346"/>
      <c r="CV651" s="346"/>
      <c r="CW651" s="346"/>
      <c r="CX651" s="346"/>
      <c r="CY651" s="346"/>
      <c r="CZ651" s="346"/>
      <c r="DA651" s="346"/>
      <c r="DB651" s="346"/>
      <c r="DC651" s="346"/>
      <c r="DD651" s="346"/>
      <c r="DE651" s="346"/>
      <c r="DF651" s="346"/>
      <c r="DG651" s="346"/>
      <c r="DH651" s="346"/>
      <c r="DI651" s="346"/>
      <c r="DJ651" s="346"/>
      <c r="DK651" s="346"/>
      <c r="DL651" s="346"/>
      <c r="DM651" s="346"/>
      <c r="DN651" s="346"/>
      <c r="DO651" s="346"/>
      <c r="DP651" s="346"/>
      <c r="DQ651" s="346"/>
      <c r="DR651" s="346"/>
      <c r="DS651" s="346"/>
      <c r="DT651" s="346"/>
      <c r="DU651" s="346"/>
      <c r="DV651" s="346"/>
      <c r="DW651" s="346"/>
      <c r="DX651" s="346"/>
      <c r="DY651" s="346"/>
      <c r="DZ651" s="346"/>
      <c r="EA651" s="346"/>
      <c r="EB651" s="346"/>
      <c r="EC651" s="346"/>
      <c r="ED651" s="346"/>
      <c r="EE651" s="346"/>
      <c r="EF651" s="346"/>
      <c r="EG651" s="346"/>
      <c r="EH651" s="346"/>
      <c r="EI651" s="346"/>
      <c r="EJ651" s="346"/>
      <c r="EK651" s="346"/>
      <c r="EL651" s="346"/>
      <c r="EM651" s="346"/>
      <c r="EN651" s="346"/>
      <c r="EO651" s="346"/>
      <c r="EP651" s="346"/>
      <c r="EQ651" s="346"/>
      <c r="ER651" s="346"/>
      <c r="ES651" s="346"/>
      <c r="ET651" s="346"/>
      <c r="EU651" s="346"/>
      <c r="EV651" s="346"/>
      <c r="EW651" s="346"/>
      <c r="EX651" s="346"/>
      <c r="EY651" s="346"/>
      <c r="EZ651" s="346"/>
      <c r="FA651" s="346"/>
      <c r="FB651" s="346"/>
      <c r="FC651" s="346"/>
      <c r="FD651" s="346"/>
      <c r="FE651" s="346"/>
      <c r="FF651" s="346"/>
      <c r="FG651" s="346"/>
      <c r="FH651" s="346"/>
      <c r="FI651" s="346"/>
      <c r="FJ651" s="346"/>
      <c r="FK651" s="346"/>
      <c r="FL651" s="346"/>
      <c r="FM651" s="346"/>
      <c r="FN651" s="346"/>
      <c r="FO651" s="346"/>
      <c r="FP651" s="346"/>
      <c r="FQ651" s="346"/>
      <c r="FR651" s="346"/>
      <c r="FS651" s="346"/>
      <c r="FT651" s="346"/>
      <c r="FU651" s="346"/>
    </row>
    <row r="652" spans="1:177" ht="44.25" customHeight="1" thickBot="1" x14ac:dyDescent="0.25">
      <c r="A652" s="756"/>
      <c r="B652" s="1277"/>
      <c r="C652" s="757" t="s">
        <v>147</v>
      </c>
      <c r="D652" s="1277"/>
      <c r="E652" s="1280" t="s">
        <v>30</v>
      </c>
      <c r="F652" s="1281"/>
      <c r="G652" s="1282" t="s">
        <v>31</v>
      </c>
      <c r="H652" s="1283"/>
      <c r="I652" s="1284" t="s">
        <v>148</v>
      </c>
      <c r="J652" s="916"/>
      <c r="K652" s="346"/>
      <c r="L652" s="346"/>
      <c r="M652" s="346"/>
      <c r="N652" s="346"/>
      <c r="O652" s="346"/>
      <c r="P652" s="346"/>
      <c r="Q652" s="346"/>
      <c r="R652" s="346"/>
      <c r="S652" s="346"/>
      <c r="T652" s="346"/>
      <c r="U652" s="346"/>
      <c r="V652" s="346"/>
      <c r="W652" s="346"/>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c r="AS652" s="346"/>
      <c r="AT652" s="346"/>
      <c r="AU652" s="346"/>
      <c r="AV652" s="346"/>
      <c r="AW652" s="346"/>
      <c r="AX652" s="346"/>
      <c r="AY652" s="346"/>
      <c r="AZ652" s="346"/>
      <c r="BA652" s="346"/>
      <c r="BB652" s="346"/>
      <c r="BC652" s="346"/>
      <c r="BD652" s="346"/>
      <c r="BE652" s="346"/>
      <c r="BF652" s="346"/>
      <c r="BG652" s="346"/>
      <c r="BH652" s="346"/>
      <c r="BI652" s="346"/>
      <c r="BJ652" s="346"/>
      <c r="BK652" s="346"/>
      <c r="BL652" s="346"/>
      <c r="BM652" s="346"/>
      <c r="BN652" s="346"/>
      <c r="BO652" s="346"/>
      <c r="BP652" s="346"/>
      <c r="BQ652" s="346"/>
      <c r="BR652" s="346"/>
      <c r="BS652" s="346"/>
      <c r="BT652" s="346"/>
      <c r="BU652" s="346"/>
      <c r="BV652" s="346"/>
      <c r="BW652" s="346"/>
      <c r="BX652" s="346"/>
      <c r="BY652" s="346"/>
      <c r="BZ652" s="346"/>
      <c r="CA652" s="346"/>
      <c r="CB652" s="346"/>
      <c r="CC652" s="346"/>
      <c r="CD652" s="346"/>
      <c r="CE652" s="346"/>
      <c r="CF652" s="346"/>
      <c r="CG652" s="346"/>
      <c r="CH652" s="346"/>
      <c r="CI652" s="346"/>
      <c r="CJ652" s="346"/>
      <c r="CK652" s="346"/>
      <c r="CL652" s="346"/>
      <c r="CM652" s="346"/>
      <c r="CN652" s="346"/>
      <c r="CO652" s="346"/>
      <c r="CP652" s="346"/>
      <c r="CQ652" s="346"/>
      <c r="CR652" s="346"/>
      <c r="CS652" s="346"/>
      <c r="CT652" s="346"/>
      <c r="CU652" s="346"/>
      <c r="CV652" s="346"/>
      <c r="CW652" s="346"/>
      <c r="CX652" s="346"/>
      <c r="CY652" s="346"/>
      <c r="CZ652" s="346"/>
      <c r="DA652" s="346"/>
      <c r="DB652" s="346"/>
      <c r="DC652" s="346"/>
      <c r="DD652" s="346"/>
      <c r="DE652" s="346"/>
      <c r="DF652" s="346"/>
      <c r="DG652" s="346"/>
      <c r="DH652" s="346"/>
      <c r="DI652" s="346"/>
      <c r="DJ652" s="346"/>
      <c r="DK652" s="346"/>
      <c r="DL652" s="346"/>
      <c r="DM652" s="346"/>
      <c r="DN652" s="346"/>
      <c r="DO652" s="346"/>
      <c r="DP652" s="346"/>
      <c r="DQ652" s="346"/>
      <c r="DR652" s="346"/>
      <c r="DS652" s="346"/>
      <c r="DT652" s="346"/>
      <c r="DU652" s="346"/>
      <c r="DV652" s="346"/>
      <c r="DW652" s="346"/>
      <c r="DX652" s="346"/>
      <c r="DY652" s="346"/>
      <c r="DZ652" s="346"/>
      <c r="EA652" s="346"/>
      <c r="EB652" s="346"/>
      <c r="EC652" s="346"/>
      <c r="ED652" s="346"/>
      <c r="EE652" s="346"/>
      <c r="EF652" s="346"/>
      <c r="EG652" s="346"/>
      <c r="EH652" s="346"/>
      <c r="EI652" s="346"/>
      <c r="EJ652" s="346"/>
      <c r="EK652" s="346"/>
      <c r="EL652" s="346"/>
      <c r="EM652" s="346"/>
      <c r="EN652" s="346"/>
      <c r="EO652" s="346"/>
      <c r="EP652" s="346"/>
      <c r="EQ652" s="346"/>
      <c r="ER652" s="346"/>
      <c r="ES652" s="346"/>
      <c r="ET652" s="346"/>
      <c r="EU652" s="346"/>
      <c r="EV652" s="346"/>
      <c r="EW652" s="346"/>
      <c r="EX652" s="346"/>
      <c r="EY652" s="346"/>
      <c r="EZ652" s="346"/>
      <c r="FA652" s="346"/>
      <c r="FB652" s="346"/>
      <c r="FC652" s="346"/>
      <c r="FD652" s="346"/>
      <c r="FE652" s="346"/>
      <c r="FF652" s="346"/>
      <c r="FG652" s="346"/>
      <c r="FH652" s="346"/>
      <c r="FI652" s="346"/>
      <c r="FJ652" s="346"/>
      <c r="FK652" s="346"/>
      <c r="FL652" s="346"/>
      <c r="FM652" s="346"/>
      <c r="FN652" s="346"/>
      <c r="FO652" s="346"/>
      <c r="FP652" s="346"/>
      <c r="FQ652" s="346"/>
      <c r="FR652" s="346"/>
      <c r="FS652" s="346"/>
      <c r="FT652" s="346"/>
      <c r="FU652" s="346"/>
    </row>
    <row r="653" spans="1:177" ht="16.5" customHeight="1" thickBot="1" x14ac:dyDescent="0.25">
      <c r="A653" s="756"/>
      <c r="B653" s="1277"/>
      <c r="C653" s="757"/>
      <c r="D653" s="1277"/>
      <c r="E653" s="1266" t="s">
        <v>149</v>
      </c>
      <c r="F653" s="1285"/>
      <c r="G653" s="1264" t="s">
        <v>149</v>
      </c>
      <c r="H653" s="1265"/>
      <c r="I653" s="1264" t="s">
        <v>149</v>
      </c>
      <c r="J653" s="1266"/>
      <c r="K653" s="346"/>
      <c r="L653" s="346"/>
      <c r="M653" s="346"/>
      <c r="N653" s="346"/>
      <c r="O653" s="346"/>
      <c r="P653" s="346"/>
      <c r="Q653" s="346"/>
      <c r="R653" s="346"/>
      <c r="S653" s="346"/>
      <c r="T653" s="346"/>
      <c r="U653" s="346"/>
      <c r="V653" s="346"/>
      <c r="W653" s="346"/>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c r="AS653" s="346"/>
      <c r="AT653" s="346"/>
      <c r="AU653" s="346"/>
      <c r="AV653" s="346"/>
      <c r="AW653" s="346"/>
      <c r="AX653" s="346"/>
      <c r="AY653" s="346"/>
      <c r="AZ653" s="346"/>
      <c r="BA653" s="346"/>
      <c r="BB653" s="346"/>
      <c r="BC653" s="346"/>
      <c r="BD653" s="346"/>
      <c r="BE653" s="346"/>
      <c r="BF653" s="346"/>
      <c r="BG653" s="346"/>
      <c r="BH653" s="346"/>
      <c r="BI653" s="346"/>
      <c r="BJ653" s="346"/>
      <c r="BK653" s="346"/>
      <c r="BL653" s="346"/>
      <c r="BM653" s="346"/>
      <c r="BN653" s="346"/>
      <c r="BO653" s="346"/>
      <c r="BP653" s="346"/>
      <c r="BQ653" s="346"/>
      <c r="BR653" s="346"/>
      <c r="BS653" s="346"/>
      <c r="BT653" s="346"/>
      <c r="BU653" s="346"/>
      <c r="BV653" s="346"/>
      <c r="BW653" s="346"/>
      <c r="BX653" s="346"/>
      <c r="BY653" s="346"/>
      <c r="BZ653" s="346"/>
      <c r="CA653" s="346"/>
      <c r="CB653" s="346"/>
      <c r="CC653" s="346"/>
      <c r="CD653" s="346"/>
      <c r="CE653" s="346"/>
      <c r="CF653" s="346"/>
      <c r="CG653" s="346"/>
      <c r="CH653" s="346"/>
      <c r="CI653" s="346"/>
      <c r="CJ653" s="346"/>
      <c r="CK653" s="346"/>
      <c r="CL653" s="346"/>
      <c r="CM653" s="346"/>
      <c r="CN653" s="346"/>
      <c r="CO653" s="346"/>
      <c r="CP653" s="346"/>
      <c r="CQ653" s="346"/>
      <c r="CR653" s="346"/>
      <c r="CS653" s="346"/>
      <c r="CT653" s="346"/>
      <c r="CU653" s="346"/>
      <c r="CV653" s="346"/>
      <c r="CW653" s="346"/>
      <c r="CX653" s="346"/>
      <c r="CY653" s="346"/>
      <c r="CZ653" s="346"/>
      <c r="DA653" s="346"/>
      <c r="DB653" s="346"/>
      <c r="DC653" s="346"/>
      <c r="DD653" s="346"/>
      <c r="DE653" s="346"/>
      <c r="DF653" s="346"/>
      <c r="DG653" s="346"/>
      <c r="DH653" s="346"/>
      <c r="DI653" s="346"/>
      <c r="DJ653" s="346"/>
      <c r="DK653" s="346"/>
      <c r="DL653" s="346"/>
      <c r="DM653" s="346"/>
      <c r="DN653" s="346"/>
      <c r="DO653" s="346"/>
      <c r="DP653" s="346"/>
      <c r="DQ653" s="346"/>
      <c r="DR653" s="346"/>
      <c r="DS653" s="346"/>
      <c r="DT653" s="346"/>
      <c r="DU653" s="346"/>
      <c r="DV653" s="346"/>
      <c r="DW653" s="346"/>
      <c r="DX653" s="346"/>
      <c r="DY653" s="346"/>
      <c r="DZ653" s="346"/>
      <c r="EA653" s="346"/>
      <c r="EB653" s="346"/>
      <c r="EC653" s="346"/>
      <c r="ED653" s="346"/>
      <c r="EE653" s="346"/>
      <c r="EF653" s="346"/>
      <c r="EG653" s="346"/>
      <c r="EH653" s="346"/>
      <c r="EI653" s="346"/>
      <c r="EJ653" s="346"/>
      <c r="EK653" s="346"/>
      <c r="EL653" s="346"/>
      <c r="EM653" s="346"/>
      <c r="EN653" s="346"/>
      <c r="EO653" s="346"/>
      <c r="EP653" s="346"/>
      <c r="EQ653" s="346"/>
      <c r="ER653" s="346"/>
      <c r="ES653" s="346"/>
      <c r="ET653" s="346"/>
      <c r="EU653" s="346"/>
      <c r="EV653" s="346"/>
      <c r="EW653" s="346"/>
      <c r="EX653" s="346"/>
      <c r="EY653" s="346"/>
      <c r="EZ653" s="346"/>
      <c r="FA653" s="346"/>
      <c r="FB653" s="346"/>
      <c r="FC653" s="346"/>
      <c r="FD653" s="346"/>
      <c r="FE653" s="346"/>
      <c r="FF653" s="346"/>
      <c r="FG653" s="346"/>
      <c r="FH653" s="346"/>
      <c r="FI653" s="346"/>
      <c r="FJ653" s="346"/>
      <c r="FK653" s="346"/>
      <c r="FL653" s="346"/>
      <c r="FM653" s="346"/>
      <c r="FN653" s="346"/>
      <c r="FO653" s="346"/>
      <c r="FP653" s="346"/>
      <c r="FQ653" s="346"/>
      <c r="FR653" s="346"/>
      <c r="FS653" s="346"/>
      <c r="FT653" s="346"/>
      <c r="FU653" s="346"/>
    </row>
    <row r="654" spans="1:177" ht="16.5" customHeight="1" thickBot="1" x14ac:dyDescent="0.25">
      <c r="A654" s="756"/>
      <c r="B654" s="1277"/>
      <c r="C654" s="757"/>
      <c r="D654" s="1277"/>
      <c r="E654" s="1267" t="s">
        <v>150</v>
      </c>
      <c r="F654" s="1268"/>
      <c r="G654" s="1269" t="s">
        <v>150</v>
      </c>
      <c r="H654" s="1270"/>
      <c r="I654" s="1269" t="s">
        <v>150</v>
      </c>
      <c r="J654" s="1267"/>
      <c r="K654" s="346"/>
      <c r="L654" s="346"/>
      <c r="M654" s="346"/>
      <c r="N654" s="346"/>
      <c r="O654" s="346"/>
      <c r="P654" s="346"/>
      <c r="Q654" s="346"/>
      <c r="R654" s="346"/>
      <c r="S654" s="346"/>
      <c r="T654" s="346"/>
      <c r="U654" s="346"/>
      <c r="V654" s="346"/>
      <c r="W654" s="346"/>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c r="AS654" s="346"/>
      <c r="AT654" s="346"/>
      <c r="AU654" s="346"/>
      <c r="AV654" s="346"/>
      <c r="AW654" s="346"/>
      <c r="AX654" s="346"/>
      <c r="AY654" s="346"/>
      <c r="AZ654" s="346"/>
      <c r="BA654" s="346"/>
      <c r="BB654" s="346"/>
      <c r="BC654" s="346"/>
      <c r="BD654" s="346"/>
      <c r="BE654" s="346"/>
      <c r="BF654" s="346"/>
      <c r="BG654" s="346"/>
      <c r="BH654" s="346"/>
      <c r="BI654" s="346"/>
      <c r="BJ654" s="346"/>
      <c r="BK654" s="346"/>
      <c r="BL654" s="346"/>
      <c r="BM654" s="346"/>
      <c r="BN654" s="346"/>
      <c r="BO654" s="346"/>
      <c r="BP654" s="346"/>
      <c r="BQ654" s="346"/>
      <c r="BR654" s="346"/>
      <c r="BS654" s="346"/>
      <c r="BT654" s="346"/>
      <c r="BU654" s="346"/>
      <c r="BV654" s="346"/>
      <c r="BW654" s="346"/>
      <c r="BX654" s="346"/>
      <c r="BY654" s="346"/>
      <c r="BZ654" s="346"/>
      <c r="CA654" s="346"/>
      <c r="CB654" s="346"/>
      <c r="CC654" s="346"/>
      <c r="CD654" s="346"/>
      <c r="CE654" s="346"/>
      <c r="CF654" s="346"/>
      <c r="CG654" s="346"/>
      <c r="CH654" s="346"/>
      <c r="CI654" s="346"/>
      <c r="CJ654" s="346"/>
      <c r="CK654" s="346"/>
      <c r="CL654" s="346"/>
      <c r="CM654" s="346"/>
      <c r="CN654" s="346"/>
      <c r="CO654" s="346"/>
      <c r="CP654" s="346"/>
      <c r="CQ654" s="346"/>
      <c r="CR654" s="346"/>
      <c r="CS654" s="346"/>
      <c r="CT654" s="346"/>
      <c r="CU654" s="346"/>
      <c r="CV654" s="346"/>
      <c r="CW654" s="346"/>
      <c r="CX654" s="346"/>
      <c r="CY654" s="346"/>
      <c r="CZ654" s="346"/>
      <c r="DA654" s="346"/>
      <c r="DB654" s="346"/>
      <c r="DC654" s="346"/>
      <c r="DD654" s="346"/>
      <c r="DE654" s="346"/>
      <c r="DF654" s="346"/>
      <c r="DG654" s="346"/>
      <c r="DH654" s="346"/>
      <c r="DI654" s="346"/>
      <c r="DJ654" s="346"/>
      <c r="DK654" s="346"/>
      <c r="DL654" s="346"/>
      <c r="DM654" s="346"/>
      <c r="DN654" s="346"/>
      <c r="DO654" s="346"/>
      <c r="DP654" s="346"/>
      <c r="DQ654" s="346"/>
      <c r="DR654" s="346"/>
      <c r="DS654" s="346"/>
      <c r="DT654" s="346"/>
      <c r="DU654" s="346"/>
      <c r="DV654" s="346"/>
      <c r="DW654" s="346"/>
      <c r="DX654" s="346"/>
      <c r="DY654" s="346"/>
      <c r="DZ654" s="346"/>
      <c r="EA654" s="346"/>
      <c r="EB654" s="346"/>
      <c r="EC654" s="346"/>
      <c r="ED654" s="346"/>
      <c r="EE654" s="346"/>
      <c r="EF654" s="346"/>
      <c r="EG654" s="346"/>
      <c r="EH654" s="346"/>
      <c r="EI654" s="346"/>
      <c r="EJ654" s="346"/>
      <c r="EK654" s="346"/>
      <c r="EL654" s="346"/>
      <c r="EM654" s="346"/>
      <c r="EN654" s="346"/>
      <c r="EO654" s="346"/>
      <c r="EP654" s="346"/>
      <c r="EQ654" s="346"/>
      <c r="ER654" s="346"/>
      <c r="ES654" s="346"/>
      <c r="ET654" s="346"/>
      <c r="EU654" s="346"/>
      <c r="EV654" s="346"/>
      <c r="EW654" s="346"/>
      <c r="EX654" s="346"/>
      <c r="EY654" s="346"/>
      <c r="EZ654" s="346"/>
      <c r="FA654" s="346"/>
      <c r="FB654" s="346"/>
      <c r="FC654" s="346"/>
      <c r="FD654" s="346"/>
      <c r="FE654" s="346"/>
      <c r="FF654" s="346"/>
      <c r="FG654" s="346"/>
      <c r="FH654" s="346"/>
      <c r="FI654" s="346"/>
      <c r="FJ654" s="346"/>
      <c r="FK654" s="346"/>
      <c r="FL654" s="346"/>
      <c r="FM654" s="346"/>
      <c r="FN654" s="346"/>
      <c r="FO654" s="346"/>
      <c r="FP654" s="346"/>
      <c r="FQ654" s="346"/>
      <c r="FR654" s="346"/>
      <c r="FS654" s="346"/>
      <c r="FT654" s="346"/>
      <c r="FU654" s="346"/>
    </row>
    <row r="655" spans="1:177" ht="16.5" customHeight="1" thickBot="1" x14ac:dyDescent="0.25">
      <c r="A655" s="756"/>
      <c r="B655" s="1277"/>
      <c r="C655" s="757"/>
      <c r="D655" s="1277"/>
      <c r="E655" s="1271" t="s">
        <v>151</v>
      </c>
      <c r="F655" s="1272"/>
      <c r="G655" s="1273" t="s">
        <v>152</v>
      </c>
      <c r="H655" s="1274"/>
      <c r="I655" s="1275" t="s">
        <v>152</v>
      </c>
      <c r="J655" s="1276"/>
      <c r="K655" s="346"/>
      <c r="L655" s="346"/>
      <c r="M655" s="346"/>
      <c r="N655" s="346"/>
      <c r="O655" s="346"/>
      <c r="P655" s="346"/>
      <c r="Q655" s="346"/>
      <c r="R655" s="346"/>
      <c r="S655" s="346"/>
      <c r="T655" s="346"/>
      <c r="U655" s="346"/>
      <c r="V655" s="346"/>
      <c r="W655" s="346"/>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c r="AS655" s="346"/>
      <c r="AT655" s="346"/>
      <c r="AU655" s="346"/>
      <c r="AV655" s="346"/>
      <c r="AW655" s="346"/>
      <c r="AX655" s="346"/>
      <c r="AY655" s="346"/>
      <c r="AZ655" s="346"/>
      <c r="BA655" s="346"/>
      <c r="BB655" s="346"/>
      <c r="BC655" s="346"/>
      <c r="BD655" s="346"/>
      <c r="BE655" s="346"/>
      <c r="BF655" s="346"/>
      <c r="BG655" s="346"/>
      <c r="BH655" s="346"/>
      <c r="BI655" s="346"/>
      <c r="BJ655" s="346"/>
      <c r="BK655" s="346"/>
      <c r="BL655" s="346"/>
      <c r="BM655" s="346"/>
      <c r="BN655" s="346"/>
      <c r="BO655" s="346"/>
      <c r="BP655" s="346"/>
      <c r="BQ655" s="346"/>
      <c r="BR655" s="346"/>
      <c r="BS655" s="346"/>
      <c r="BT655" s="346"/>
      <c r="BU655" s="346"/>
      <c r="BV655" s="346"/>
      <c r="BW655" s="346"/>
      <c r="BX655" s="346"/>
      <c r="BY655" s="346"/>
      <c r="BZ655" s="346"/>
      <c r="CA655" s="346"/>
      <c r="CB655" s="346"/>
      <c r="CC655" s="346"/>
      <c r="CD655" s="346"/>
      <c r="CE655" s="346"/>
      <c r="CF655" s="346"/>
      <c r="CG655" s="346"/>
      <c r="CH655" s="346"/>
      <c r="CI655" s="346"/>
      <c r="CJ655" s="346"/>
      <c r="CK655" s="346"/>
      <c r="CL655" s="346"/>
      <c r="CM655" s="346"/>
      <c r="CN655" s="346"/>
      <c r="CO655" s="346"/>
      <c r="CP655" s="346"/>
      <c r="CQ655" s="346"/>
      <c r="CR655" s="346"/>
      <c r="CS655" s="346"/>
      <c r="CT655" s="346"/>
      <c r="CU655" s="346"/>
      <c r="CV655" s="346"/>
      <c r="CW655" s="346"/>
      <c r="CX655" s="346"/>
      <c r="CY655" s="346"/>
      <c r="CZ655" s="346"/>
      <c r="DA655" s="346"/>
      <c r="DB655" s="346"/>
      <c r="DC655" s="346"/>
      <c r="DD655" s="346"/>
      <c r="DE655" s="346"/>
      <c r="DF655" s="346"/>
      <c r="DG655" s="346"/>
      <c r="DH655" s="346"/>
      <c r="DI655" s="346"/>
      <c r="DJ655" s="346"/>
      <c r="DK655" s="346"/>
      <c r="DL655" s="346"/>
      <c r="DM655" s="346"/>
      <c r="DN655" s="346"/>
      <c r="DO655" s="346"/>
      <c r="DP655" s="346"/>
      <c r="DQ655" s="346"/>
      <c r="DR655" s="346"/>
      <c r="DS655" s="346"/>
      <c r="DT655" s="346"/>
      <c r="DU655" s="346"/>
      <c r="DV655" s="346"/>
      <c r="DW655" s="346"/>
      <c r="DX655" s="346"/>
      <c r="DY655" s="346"/>
      <c r="DZ655" s="346"/>
      <c r="EA655" s="346"/>
      <c r="EB655" s="346"/>
      <c r="EC655" s="346"/>
      <c r="ED655" s="346"/>
      <c r="EE655" s="346"/>
      <c r="EF655" s="346"/>
      <c r="EG655" s="346"/>
      <c r="EH655" s="346"/>
      <c r="EI655" s="346"/>
      <c r="EJ655" s="346"/>
      <c r="EK655" s="346"/>
      <c r="EL655" s="346"/>
      <c r="EM655" s="346"/>
      <c r="EN655" s="346"/>
      <c r="EO655" s="346"/>
      <c r="EP655" s="346"/>
      <c r="EQ655" s="346"/>
      <c r="ER655" s="346"/>
      <c r="ES655" s="346"/>
      <c r="ET655" s="346"/>
      <c r="EU655" s="346"/>
      <c r="EV655" s="346"/>
      <c r="EW655" s="346"/>
      <c r="EX655" s="346"/>
      <c r="EY655" s="346"/>
      <c r="EZ655" s="346"/>
      <c r="FA655" s="346"/>
      <c r="FB655" s="346"/>
      <c r="FC655" s="346"/>
      <c r="FD655" s="346"/>
      <c r="FE655" s="346"/>
      <c r="FF655" s="346"/>
      <c r="FG655" s="346"/>
      <c r="FH655" s="346"/>
      <c r="FI655" s="346"/>
      <c r="FJ655" s="346"/>
      <c r="FK655" s="346"/>
      <c r="FL655" s="346"/>
      <c r="FM655" s="346"/>
      <c r="FN655" s="346"/>
      <c r="FO655" s="346"/>
      <c r="FP655" s="346"/>
      <c r="FQ655" s="346"/>
      <c r="FR655" s="346"/>
      <c r="FS655" s="346"/>
      <c r="FT655" s="346"/>
      <c r="FU655" s="346"/>
    </row>
    <row r="656" spans="1:177" ht="16.5" customHeight="1" thickBot="1" x14ac:dyDescent="0.25">
      <c r="A656" s="1028"/>
      <c r="B656" s="1136"/>
      <c r="C656" s="901"/>
      <c r="D656" s="1136"/>
      <c r="E656" s="1297" t="s">
        <v>153</v>
      </c>
      <c r="F656" s="1298"/>
      <c r="G656" s="1299" t="s">
        <v>154</v>
      </c>
      <c r="H656" s="1300"/>
      <c r="I656" s="1299" t="s">
        <v>153</v>
      </c>
      <c r="J656" s="1297"/>
      <c r="K656" s="346"/>
      <c r="L656" s="346"/>
      <c r="M656" s="346"/>
      <c r="N656" s="346"/>
      <c r="O656" s="346"/>
      <c r="P656" s="346"/>
      <c r="Q656" s="346"/>
      <c r="R656" s="346"/>
      <c r="S656" s="346"/>
      <c r="T656" s="346"/>
      <c r="U656" s="346"/>
      <c r="V656" s="346"/>
      <c r="W656" s="346"/>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c r="AS656" s="346"/>
      <c r="AT656" s="346"/>
      <c r="AU656" s="346"/>
      <c r="AV656" s="346"/>
      <c r="AW656" s="346"/>
      <c r="AX656" s="346"/>
      <c r="AY656" s="346"/>
      <c r="AZ656" s="346"/>
      <c r="BA656" s="346"/>
      <c r="BB656" s="346"/>
      <c r="BC656" s="346"/>
      <c r="BD656" s="346"/>
      <c r="BE656" s="346"/>
      <c r="BF656" s="346"/>
      <c r="BG656" s="346"/>
      <c r="BH656" s="346"/>
      <c r="BI656" s="346"/>
      <c r="BJ656" s="346"/>
      <c r="BK656" s="346"/>
      <c r="BL656" s="346"/>
      <c r="BM656" s="346"/>
      <c r="BN656" s="346"/>
      <c r="BO656" s="346"/>
      <c r="BP656" s="346"/>
      <c r="BQ656" s="346"/>
      <c r="BR656" s="346"/>
      <c r="BS656" s="346"/>
      <c r="BT656" s="346"/>
      <c r="BU656" s="346"/>
      <c r="BV656" s="346"/>
      <c r="BW656" s="346"/>
      <c r="BX656" s="346"/>
      <c r="BY656" s="346"/>
      <c r="BZ656" s="346"/>
      <c r="CA656" s="346"/>
      <c r="CB656" s="346"/>
      <c r="CC656" s="346"/>
      <c r="CD656" s="346"/>
      <c r="CE656" s="346"/>
      <c r="CF656" s="346"/>
      <c r="CG656" s="346"/>
      <c r="CH656" s="346"/>
      <c r="CI656" s="346"/>
      <c r="CJ656" s="346"/>
      <c r="CK656" s="346"/>
      <c r="CL656" s="346"/>
      <c r="CM656" s="346"/>
      <c r="CN656" s="346"/>
      <c r="CO656" s="346"/>
      <c r="CP656" s="346"/>
      <c r="CQ656" s="346"/>
      <c r="CR656" s="346"/>
      <c r="CS656" s="346"/>
      <c r="CT656" s="346"/>
      <c r="CU656" s="346"/>
      <c r="CV656" s="346"/>
      <c r="CW656" s="346"/>
      <c r="CX656" s="346"/>
      <c r="CY656" s="346"/>
      <c r="CZ656" s="346"/>
      <c r="DA656" s="346"/>
      <c r="DB656" s="346"/>
      <c r="DC656" s="346"/>
      <c r="DD656" s="346"/>
      <c r="DE656" s="346"/>
      <c r="DF656" s="346"/>
      <c r="DG656" s="346"/>
      <c r="DH656" s="346"/>
      <c r="DI656" s="346"/>
      <c r="DJ656" s="346"/>
      <c r="DK656" s="346"/>
      <c r="DL656" s="346"/>
      <c r="DM656" s="346"/>
      <c r="DN656" s="346"/>
      <c r="DO656" s="346"/>
      <c r="DP656" s="346"/>
      <c r="DQ656" s="346"/>
      <c r="DR656" s="346"/>
      <c r="DS656" s="346"/>
      <c r="DT656" s="346"/>
      <c r="DU656" s="346"/>
      <c r="DV656" s="346"/>
      <c r="DW656" s="346"/>
      <c r="DX656" s="346"/>
      <c r="DY656" s="346"/>
      <c r="DZ656" s="346"/>
      <c r="EA656" s="346"/>
      <c r="EB656" s="346"/>
      <c r="EC656" s="346"/>
      <c r="ED656" s="346"/>
      <c r="EE656" s="346"/>
      <c r="EF656" s="346"/>
      <c r="EG656" s="346"/>
      <c r="EH656" s="346"/>
      <c r="EI656" s="346"/>
      <c r="EJ656" s="346"/>
      <c r="EK656" s="346"/>
      <c r="EL656" s="346"/>
      <c r="EM656" s="346"/>
      <c r="EN656" s="346"/>
      <c r="EO656" s="346"/>
      <c r="EP656" s="346"/>
      <c r="EQ656" s="346"/>
      <c r="ER656" s="346"/>
      <c r="ES656" s="346"/>
      <c r="ET656" s="346"/>
      <c r="EU656" s="346"/>
      <c r="EV656" s="346"/>
      <c r="EW656" s="346"/>
      <c r="EX656" s="346"/>
      <c r="EY656" s="346"/>
      <c r="EZ656" s="346"/>
      <c r="FA656" s="346"/>
      <c r="FB656" s="346"/>
      <c r="FC656" s="346"/>
      <c r="FD656" s="346"/>
      <c r="FE656" s="346"/>
      <c r="FF656" s="346"/>
      <c r="FG656" s="346"/>
      <c r="FH656" s="346"/>
      <c r="FI656" s="346"/>
      <c r="FJ656" s="346"/>
      <c r="FK656" s="346"/>
      <c r="FL656" s="346"/>
      <c r="FM656" s="346"/>
      <c r="FN656" s="346"/>
      <c r="FO656" s="346"/>
      <c r="FP656" s="346"/>
      <c r="FQ656" s="346"/>
      <c r="FR656" s="346"/>
      <c r="FS656" s="346"/>
      <c r="FT656" s="346"/>
      <c r="FU656" s="346"/>
    </row>
    <row r="657" spans="1:177" ht="16.5" customHeight="1" thickTop="1" thickBot="1" x14ac:dyDescent="0.25">
      <c r="A657" s="1301"/>
      <c r="B657" s="1302"/>
      <c r="C657" s="1307"/>
      <c r="D657" s="1308"/>
      <c r="E657" s="672"/>
      <c r="F657" s="1311"/>
      <c r="G657" s="1242"/>
      <c r="H657" s="1312"/>
      <c r="I657" s="1313"/>
      <c r="J657" s="1314"/>
      <c r="K657" s="346"/>
      <c r="L657" s="346"/>
      <c r="M657" s="346"/>
      <c r="N657" s="346"/>
      <c r="O657" s="346"/>
      <c r="P657" s="346"/>
      <c r="Q657" s="346"/>
      <c r="R657" s="346"/>
      <c r="S657" s="346"/>
      <c r="T657" s="346"/>
      <c r="U657" s="346"/>
      <c r="V657" s="346"/>
      <c r="W657" s="346"/>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c r="AS657" s="346"/>
      <c r="AT657" s="346"/>
      <c r="AU657" s="346"/>
      <c r="AV657" s="346"/>
      <c r="AW657" s="346"/>
      <c r="AX657" s="346"/>
      <c r="AY657" s="346"/>
      <c r="AZ657" s="346"/>
      <c r="BA657" s="346"/>
      <c r="BB657" s="346"/>
      <c r="BC657" s="346"/>
      <c r="BD657" s="346"/>
      <c r="BE657" s="346"/>
      <c r="BF657" s="346"/>
      <c r="BG657" s="346"/>
      <c r="BH657" s="346"/>
      <c r="BI657" s="346"/>
      <c r="BJ657" s="346"/>
      <c r="BK657" s="346"/>
      <c r="BL657" s="346"/>
      <c r="BM657" s="346"/>
      <c r="BN657" s="346"/>
      <c r="BO657" s="346"/>
      <c r="BP657" s="346"/>
      <c r="BQ657" s="346"/>
      <c r="BR657" s="346"/>
      <c r="BS657" s="346"/>
      <c r="BT657" s="346"/>
      <c r="BU657" s="346"/>
      <c r="BV657" s="346"/>
      <c r="BW657" s="346"/>
      <c r="BX657" s="346"/>
      <c r="BY657" s="346"/>
      <c r="BZ657" s="346"/>
      <c r="CA657" s="346"/>
      <c r="CB657" s="346"/>
      <c r="CC657" s="346"/>
      <c r="CD657" s="346"/>
      <c r="CE657" s="346"/>
      <c r="CF657" s="346"/>
      <c r="CG657" s="346"/>
      <c r="CH657" s="346"/>
      <c r="CI657" s="346"/>
      <c r="CJ657" s="346"/>
      <c r="CK657" s="346"/>
      <c r="CL657" s="346"/>
      <c r="CM657" s="346"/>
      <c r="CN657" s="346"/>
      <c r="CO657" s="346"/>
      <c r="CP657" s="346"/>
      <c r="CQ657" s="346"/>
      <c r="CR657" s="346"/>
      <c r="CS657" s="346"/>
      <c r="CT657" s="346"/>
      <c r="CU657" s="346"/>
      <c r="CV657" s="346"/>
      <c r="CW657" s="346"/>
      <c r="CX657" s="346"/>
      <c r="CY657" s="346"/>
      <c r="CZ657" s="346"/>
      <c r="DA657" s="346"/>
      <c r="DB657" s="346"/>
      <c r="DC657" s="346"/>
      <c r="DD657" s="346"/>
      <c r="DE657" s="346"/>
      <c r="DF657" s="346"/>
      <c r="DG657" s="346"/>
      <c r="DH657" s="346"/>
      <c r="DI657" s="346"/>
      <c r="DJ657" s="346"/>
      <c r="DK657" s="346"/>
      <c r="DL657" s="346"/>
      <c r="DM657" s="346"/>
      <c r="DN657" s="346"/>
      <c r="DO657" s="346"/>
      <c r="DP657" s="346"/>
      <c r="DQ657" s="346"/>
      <c r="DR657" s="346"/>
      <c r="DS657" s="346"/>
      <c r="DT657" s="346"/>
      <c r="DU657" s="346"/>
      <c r="DV657" s="346"/>
      <c r="DW657" s="346"/>
      <c r="DX657" s="346"/>
      <c r="DY657" s="346"/>
      <c r="DZ657" s="346"/>
      <c r="EA657" s="346"/>
      <c r="EB657" s="346"/>
      <c r="EC657" s="346"/>
      <c r="ED657" s="346"/>
      <c r="EE657" s="346"/>
      <c r="EF657" s="346"/>
      <c r="EG657" s="346"/>
      <c r="EH657" s="346"/>
      <c r="EI657" s="346"/>
      <c r="EJ657" s="346"/>
      <c r="EK657" s="346"/>
      <c r="EL657" s="346"/>
      <c r="EM657" s="346"/>
      <c r="EN657" s="346"/>
      <c r="EO657" s="346"/>
      <c r="EP657" s="346"/>
      <c r="EQ657" s="346"/>
      <c r="ER657" s="346"/>
      <c r="ES657" s="346"/>
      <c r="ET657" s="346"/>
      <c r="EU657" s="346"/>
      <c r="EV657" s="346"/>
      <c r="EW657" s="346"/>
      <c r="EX657" s="346"/>
      <c r="EY657" s="346"/>
      <c r="EZ657" s="346"/>
      <c r="FA657" s="346"/>
      <c r="FB657" s="346"/>
      <c r="FC657" s="346"/>
      <c r="FD657" s="346"/>
      <c r="FE657" s="346"/>
      <c r="FF657" s="346"/>
      <c r="FG657" s="346"/>
      <c r="FH657" s="346"/>
      <c r="FI657" s="346"/>
      <c r="FJ657" s="346"/>
      <c r="FK657" s="346"/>
      <c r="FL657" s="346"/>
      <c r="FM657" s="346"/>
      <c r="FN657" s="346"/>
      <c r="FO657" s="346"/>
      <c r="FP657" s="346"/>
      <c r="FQ657" s="346"/>
      <c r="FR657" s="346"/>
      <c r="FS657" s="346"/>
      <c r="FT657" s="346"/>
      <c r="FU657" s="346"/>
    </row>
    <row r="658" spans="1:177" ht="16.5" customHeight="1" thickBot="1" x14ac:dyDescent="0.25">
      <c r="A658" s="1303"/>
      <c r="B658" s="1304"/>
      <c r="C658" s="1309"/>
      <c r="D658" s="1310"/>
      <c r="E658" s="1315"/>
      <c r="F658" s="1316"/>
      <c r="G658" s="1317"/>
      <c r="H658" s="1318"/>
      <c r="I658" s="1286"/>
      <c r="J658" s="1287"/>
      <c r="K658" s="346"/>
      <c r="L658" s="346"/>
      <c r="M658" s="346"/>
      <c r="N658" s="346"/>
      <c r="O658" s="346"/>
      <c r="P658" s="346"/>
      <c r="Q658" s="346"/>
      <c r="R658" s="346"/>
      <c r="S658" s="346"/>
      <c r="T658" s="346"/>
      <c r="U658" s="346"/>
      <c r="V658" s="346"/>
      <c r="W658" s="346"/>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c r="AS658" s="346"/>
      <c r="AT658" s="346"/>
      <c r="AU658" s="346"/>
      <c r="AV658" s="346"/>
      <c r="AW658" s="346"/>
      <c r="AX658" s="346"/>
      <c r="AY658" s="346"/>
      <c r="AZ658" s="346"/>
      <c r="BA658" s="346"/>
      <c r="BB658" s="346"/>
      <c r="BC658" s="346"/>
      <c r="BD658" s="346"/>
      <c r="BE658" s="346"/>
      <c r="BF658" s="346"/>
      <c r="BG658" s="346"/>
      <c r="BH658" s="346"/>
      <c r="BI658" s="346"/>
      <c r="BJ658" s="346"/>
      <c r="BK658" s="346"/>
      <c r="BL658" s="346"/>
      <c r="BM658" s="346"/>
      <c r="BN658" s="346"/>
      <c r="BO658" s="346"/>
      <c r="BP658" s="346"/>
      <c r="BQ658" s="346"/>
      <c r="BR658" s="346"/>
      <c r="BS658" s="346"/>
      <c r="BT658" s="346"/>
      <c r="BU658" s="346"/>
      <c r="BV658" s="346"/>
      <c r="BW658" s="346"/>
      <c r="BX658" s="346"/>
      <c r="BY658" s="346"/>
      <c r="BZ658" s="346"/>
      <c r="CA658" s="346"/>
      <c r="CB658" s="346"/>
      <c r="CC658" s="346"/>
      <c r="CD658" s="346"/>
      <c r="CE658" s="346"/>
      <c r="CF658" s="346"/>
      <c r="CG658" s="346"/>
      <c r="CH658" s="346"/>
      <c r="CI658" s="346"/>
      <c r="CJ658" s="346"/>
      <c r="CK658" s="346"/>
      <c r="CL658" s="346"/>
      <c r="CM658" s="346"/>
      <c r="CN658" s="346"/>
      <c r="CO658" s="346"/>
      <c r="CP658" s="346"/>
      <c r="CQ658" s="346"/>
      <c r="CR658" s="346"/>
      <c r="CS658" s="346"/>
      <c r="CT658" s="346"/>
      <c r="CU658" s="346"/>
      <c r="CV658" s="346"/>
      <c r="CW658" s="346"/>
      <c r="CX658" s="346"/>
      <c r="CY658" s="346"/>
      <c r="CZ658" s="346"/>
      <c r="DA658" s="346"/>
      <c r="DB658" s="346"/>
      <c r="DC658" s="346"/>
      <c r="DD658" s="346"/>
      <c r="DE658" s="346"/>
      <c r="DF658" s="346"/>
      <c r="DG658" s="346"/>
      <c r="DH658" s="346"/>
      <c r="DI658" s="346"/>
      <c r="DJ658" s="346"/>
      <c r="DK658" s="346"/>
      <c r="DL658" s="346"/>
      <c r="DM658" s="346"/>
      <c r="DN658" s="346"/>
      <c r="DO658" s="346"/>
      <c r="DP658" s="346"/>
      <c r="DQ658" s="346"/>
      <c r="DR658" s="346"/>
      <c r="DS658" s="346"/>
      <c r="DT658" s="346"/>
      <c r="DU658" s="346"/>
      <c r="DV658" s="346"/>
      <c r="DW658" s="346"/>
      <c r="DX658" s="346"/>
      <c r="DY658" s="346"/>
      <c r="DZ658" s="346"/>
      <c r="EA658" s="346"/>
      <c r="EB658" s="346"/>
      <c r="EC658" s="346"/>
      <c r="ED658" s="346"/>
      <c r="EE658" s="346"/>
      <c r="EF658" s="346"/>
      <c r="EG658" s="346"/>
      <c r="EH658" s="346"/>
      <c r="EI658" s="346"/>
      <c r="EJ658" s="346"/>
      <c r="EK658" s="346"/>
      <c r="EL658" s="346"/>
      <c r="EM658" s="346"/>
      <c r="EN658" s="346"/>
      <c r="EO658" s="346"/>
      <c r="EP658" s="346"/>
      <c r="EQ658" s="346"/>
      <c r="ER658" s="346"/>
      <c r="ES658" s="346"/>
      <c r="ET658" s="346"/>
      <c r="EU658" s="346"/>
      <c r="EV658" s="346"/>
      <c r="EW658" s="346"/>
      <c r="EX658" s="346"/>
      <c r="EY658" s="346"/>
      <c r="EZ658" s="346"/>
      <c r="FA658" s="346"/>
      <c r="FB658" s="346"/>
      <c r="FC658" s="346"/>
      <c r="FD658" s="346"/>
      <c r="FE658" s="346"/>
      <c r="FF658" s="346"/>
      <c r="FG658" s="346"/>
      <c r="FH658" s="346"/>
      <c r="FI658" s="346"/>
      <c r="FJ658" s="346"/>
      <c r="FK658" s="346"/>
      <c r="FL658" s="346"/>
      <c r="FM658" s="346"/>
      <c r="FN658" s="346"/>
      <c r="FO658" s="346"/>
      <c r="FP658" s="346"/>
      <c r="FQ658" s="346"/>
      <c r="FR658" s="346"/>
      <c r="FS658" s="346"/>
      <c r="FT658" s="346"/>
      <c r="FU658" s="346"/>
    </row>
    <row r="659" spans="1:177" ht="16.5" customHeight="1" thickBot="1" x14ac:dyDescent="0.25">
      <c r="A659" s="1303"/>
      <c r="B659" s="1304"/>
      <c r="C659" s="1309"/>
      <c r="D659" s="1310"/>
      <c r="E659" s="677"/>
      <c r="F659" s="729"/>
      <c r="G659" s="1288"/>
      <c r="H659" s="1289"/>
      <c r="I659" s="1290"/>
      <c r="J659" s="1291"/>
      <c r="K659" s="346"/>
      <c r="L659" s="346"/>
      <c r="M659" s="346"/>
      <c r="N659" s="346"/>
      <c r="O659" s="346"/>
      <c r="P659" s="346"/>
      <c r="Q659" s="346"/>
      <c r="R659" s="346"/>
      <c r="S659" s="346"/>
      <c r="T659" s="346"/>
      <c r="U659" s="346"/>
      <c r="V659" s="346"/>
      <c r="W659" s="346"/>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c r="AS659" s="346"/>
      <c r="AT659" s="346"/>
      <c r="AU659" s="346"/>
      <c r="AV659" s="346"/>
      <c r="AW659" s="346"/>
      <c r="AX659" s="346"/>
      <c r="AY659" s="346"/>
      <c r="AZ659" s="346"/>
      <c r="BA659" s="346"/>
      <c r="BB659" s="346"/>
      <c r="BC659" s="346"/>
      <c r="BD659" s="346"/>
      <c r="BE659" s="346"/>
      <c r="BF659" s="346"/>
      <c r="BG659" s="346"/>
      <c r="BH659" s="346"/>
      <c r="BI659" s="346"/>
      <c r="BJ659" s="346"/>
      <c r="BK659" s="346"/>
      <c r="BL659" s="346"/>
      <c r="BM659" s="346"/>
      <c r="BN659" s="346"/>
      <c r="BO659" s="346"/>
      <c r="BP659" s="346"/>
      <c r="BQ659" s="346"/>
      <c r="BR659" s="346"/>
      <c r="BS659" s="346"/>
      <c r="BT659" s="346"/>
      <c r="BU659" s="346"/>
      <c r="BV659" s="346"/>
      <c r="BW659" s="346"/>
      <c r="BX659" s="346"/>
      <c r="BY659" s="346"/>
      <c r="BZ659" s="346"/>
      <c r="CA659" s="346"/>
      <c r="CB659" s="346"/>
      <c r="CC659" s="346"/>
      <c r="CD659" s="346"/>
      <c r="CE659" s="346"/>
      <c r="CF659" s="346"/>
      <c r="CG659" s="346"/>
      <c r="CH659" s="346"/>
      <c r="CI659" s="346"/>
      <c r="CJ659" s="346"/>
      <c r="CK659" s="346"/>
      <c r="CL659" s="346"/>
      <c r="CM659" s="346"/>
      <c r="CN659" s="346"/>
      <c r="CO659" s="346"/>
      <c r="CP659" s="346"/>
      <c r="CQ659" s="346"/>
      <c r="CR659" s="346"/>
      <c r="CS659" s="346"/>
      <c r="CT659" s="346"/>
      <c r="CU659" s="346"/>
      <c r="CV659" s="346"/>
      <c r="CW659" s="346"/>
      <c r="CX659" s="346"/>
      <c r="CY659" s="346"/>
      <c r="CZ659" s="346"/>
      <c r="DA659" s="346"/>
      <c r="DB659" s="346"/>
      <c r="DC659" s="346"/>
      <c r="DD659" s="346"/>
      <c r="DE659" s="346"/>
      <c r="DF659" s="346"/>
      <c r="DG659" s="346"/>
      <c r="DH659" s="346"/>
      <c r="DI659" s="346"/>
      <c r="DJ659" s="346"/>
      <c r="DK659" s="346"/>
      <c r="DL659" s="346"/>
      <c r="DM659" s="346"/>
      <c r="DN659" s="346"/>
      <c r="DO659" s="346"/>
      <c r="DP659" s="346"/>
      <c r="DQ659" s="346"/>
      <c r="DR659" s="346"/>
      <c r="DS659" s="346"/>
      <c r="DT659" s="346"/>
      <c r="DU659" s="346"/>
      <c r="DV659" s="346"/>
      <c r="DW659" s="346"/>
      <c r="DX659" s="346"/>
      <c r="DY659" s="346"/>
      <c r="DZ659" s="346"/>
      <c r="EA659" s="346"/>
      <c r="EB659" s="346"/>
      <c r="EC659" s="346"/>
      <c r="ED659" s="346"/>
      <c r="EE659" s="346"/>
      <c r="EF659" s="346"/>
      <c r="EG659" s="346"/>
      <c r="EH659" s="346"/>
      <c r="EI659" s="346"/>
      <c r="EJ659" s="346"/>
      <c r="EK659" s="346"/>
      <c r="EL659" s="346"/>
      <c r="EM659" s="346"/>
      <c r="EN659" s="346"/>
      <c r="EO659" s="346"/>
      <c r="EP659" s="346"/>
      <c r="EQ659" s="346"/>
      <c r="ER659" s="346"/>
      <c r="ES659" s="346"/>
      <c r="ET659" s="346"/>
      <c r="EU659" s="346"/>
      <c r="EV659" s="346"/>
      <c r="EW659" s="346"/>
      <c r="EX659" s="346"/>
      <c r="EY659" s="346"/>
      <c r="EZ659" s="346"/>
      <c r="FA659" s="346"/>
      <c r="FB659" s="346"/>
      <c r="FC659" s="346"/>
      <c r="FD659" s="346"/>
      <c r="FE659" s="346"/>
      <c r="FF659" s="346"/>
      <c r="FG659" s="346"/>
      <c r="FH659" s="346"/>
      <c r="FI659" s="346"/>
      <c r="FJ659" s="346"/>
      <c r="FK659" s="346"/>
      <c r="FL659" s="346"/>
      <c r="FM659" s="346"/>
      <c r="FN659" s="346"/>
      <c r="FO659" s="346"/>
      <c r="FP659" s="346"/>
      <c r="FQ659" s="346"/>
      <c r="FR659" s="346"/>
      <c r="FS659" s="346"/>
      <c r="FT659" s="346"/>
      <c r="FU659" s="346"/>
    </row>
    <row r="660" spans="1:177" ht="16.5" customHeight="1" thickBot="1" x14ac:dyDescent="0.25">
      <c r="A660" s="1305"/>
      <c r="B660" s="1306"/>
      <c r="C660" s="1309"/>
      <c r="D660" s="1310"/>
      <c r="E660" s="1292"/>
      <c r="F660" s="1293"/>
      <c r="G660" s="1294"/>
      <c r="H660" s="1293"/>
      <c r="I660" s="1295"/>
      <c r="J660" s="1296"/>
      <c r="K660" s="346"/>
      <c r="L660" s="346"/>
      <c r="M660" s="346"/>
      <c r="N660" s="346"/>
      <c r="O660" s="346"/>
      <c r="P660" s="346"/>
      <c r="Q660" s="346"/>
      <c r="R660" s="346"/>
      <c r="S660" s="346"/>
      <c r="T660" s="346"/>
      <c r="U660" s="346"/>
      <c r="V660" s="346"/>
      <c r="W660" s="346"/>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c r="AS660" s="346"/>
      <c r="AT660" s="346"/>
      <c r="AU660" s="346"/>
      <c r="AV660" s="346"/>
      <c r="AW660" s="346"/>
      <c r="AX660" s="346"/>
      <c r="AY660" s="346"/>
      <c r="AZ660" s="346"/>
      <c r="BA660" s="346"/>
      <c r="BB660" s="346"/>
      <c r="BC660" s="346"/>
      <c r="BD660" s="346"/>
      <c r="BE660" s="346"/>
      <c r="BF660" s="346"/>
      <c r="BG660" s="346"/>
      <c r="BH660" s="346"/>
      <c r="BI660" s="346"/>
      <c r="BJ660" s="346"/>
      <c r="BK660" s="346"/>
      <c r="BL660" s="346"/>
      <c r="BM660" s="346"/>
      <c r="BN660" s="346"/>
      <c r="BO660" s="346"/>
      <c r="BP660" s="346"/>
      <c r="BQ660" s="346"/>
      <c r="BR660" s="346"/>
      <c r="BS660" s="346"/>
      <c r="BT660" s="346"/>
      <c r="BU660" s="346"/>
      <c r="BV660" s="346"/>
      <c r="BW660" s="346"/>
      <c r="BX660" s="346"/>
      <c r="BY660" s="346"/>
      <c r="BZ660" s="346"/>
      <c r="CA660" s="346"/>
      <c r="CB660" s="346"/>
      <c r="CC660" s="346"/>
      <c r="CD660" s="346"/>
      <c r="CE660" s="346"/>
      <c r="CF660" s="346"/>
      <c r="CG660" s="346"/>
      <c r="CH660" s="346"/>
      <c r="CI660" s="346"/>
      <c r="CJ660" s="346"/>
      <c r="CK660" s="346"/>
      <c r="CL660" s="346"/>
      <c r="CM660" s="346"/>
      <c r="CN660" s="346"/>
      <c r="CO660" s="346"/>
      <c r="CP660" s="346"/>
      <c r="CQ660" s="346"/>
      <c r="CR660" s="346"/>
      <c r="CS660" s="346"/>
      <c r="CT660" s="346"/>
      <c r="CU660" s="346"/>
      <c r="CV660" s="346"/>
      <c r="CW660" s="346"/>
      <c r="CX660" s="346"/>
      <c r="CY660" s="346"/>
      <c r="CZ660" s="346"/>
      <c r="DA660" s="346"/>
      <c r="DB660" s="346"/>
      <c r="DC660" s="346"/>
      <c r="DD660" s="346"/>
      <c r="DE660" s="346"/>
      <c r="DF660" s="346"/>
      <c r="DG660" s="346"/>
      <c r="DH660" s="346"/>
      <c r="DI660" s="346"/>
      <c r="DJ660" s="346"/>
      <c r="DK660" s="346"/>
      <c r="DL660" s="346"/>
      <c r="DM660" s="346"/>
      <c r="DN660" s="346"/>
      <c r="DO660" s="346"/>
      <c r="DP660" s="346"/>
      <c r="DQ660" s="346"/>
      <c r="DR660" s="346"/>
      <c r="DS660" s="346"/>
      <c r="DT660" s="346"/>
      <c r="DU660" s="346"/>
      <c r="DV660" s="346"/>
      <c r="DW660" s="346"/>
      <c r="DX660" s="346"/>
      <c r="DY660" s="346"/>
      <c r="DZ660" s="346"/>
      <c r="EA660" s="346"/>
      <c r="EB660" s="346"/>
      <c r="EC660" s="346"/>
      <c r="ED660" s="346"/>
      <c r="EE660" s="346"/>
      <c r="EF660" s="346"/>
      <c r="EG660" s="346"/>
      <c r="EH660" s="346"/>
      <c r="EI660" s="346"/>
      <c r="EJ660" s="346"/>
      <c r="EK660" s="346"/>
      <c r="EL660" s="346"/>
      <c r="EM660" s="346"/>
      <c r="EN660" s="346"/>
      <c r="EO660" s="346"/>
      <c r="EP660" s="346"/>
      <c r="EQ660" s="346"/>
      <c r="ER660" s="346"/>
      <c r="ES660" s="346"/>
      <c r="ET660" s="346"/>
      <c r="EU660" s="346"/>
      <c r="EV660" s="346"/>
      <c r="EW660" s="346"/>
      <c r="EX660" s="346"/>
      <c r="EY660" s="346"/>
      <c r="EZ660" s="346"/>
      <c r="FA660" s="346"/>
      <c r="FB660" s="346"/>
      <c r="FC660" s="346"/>
      <c r="FD660" s="346"/>
      <c r="FE660" s="346"/>
      <c r="FF660" s="346"/>
      <c r="FG660" s="346"/>
      <c r="FH660" s="346"/>
      <c r="FI660" s="346"/>
      <c r="FJ660" s="346"/>
      <c r="FK660" s="346"/>
      <c r="FL660" s="346"/>
      <c r="FM660" s="346"/>
      <c r="FN660" s="346"/>
      <c r="FO660" s="346"/>
      <c r="FP660" s="346"/>
      <c r="FQ660" s="346"/>
      <c r="FR660" s="346"/>
      <c r="FS660" s="346"/>
      <c r="FT660" s="346"/>
      <c r="FU660" s="346"/>
    </row>
    <row r="661" spans="1:177" ht="16.5" customHeight="1" thickBot="1" x14ac:dyDescent="0.25">
      <c r="A661" s="1339"/>
      <c r="B661" s="1340"/>
      <c r="C661" s="1309"/>
      <c r="D661" s="1310"/>
      <c r="E661" s="1345"/>
      <c r="F661" s="1346"/>
      <c r="G661" s="1347"/>
      <c r="H661" s="1348"/>
      <c r="I661" s="1349"/>
      <c r="J661" s="1350"/>
      <c r="K661" s="346"/>
      <c r="L661" s="346"/>
      <c r="M661" s="346"/>
      <c r="N661" s="346"/>
      <c r="O661" s="346"/>
      <c r="P661" s="346"/>
      <c r="Q661" s="346"/>
      <c r="R661" s="346"/>
      <c r="S661" s="346"/>
      <c r="T661" s="346"/>
      <c r="U661" s="346"/>
      <c r="V661" s="346"/>
      <c r="W661" s="346"/>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c r="AS661" s="346"/>
      <c r="AT661" s="346"/>
      <c r="AU661" s="346"/>
      <c r="AV661" s="346"/>
      <c r="AW661" s="346"/>
      <c r="AX661" s="346"/>
      <c r="AY661" s="346"/>
      <c r="AZ661" s="346"/>
      <c r="BA661" s="346"/>
      <c r="BB661" s="346"/>
      <c r="BC661" s="346"/>
      <c r="BD661" s="346"/>
      <c r="BE661" s="346"/>
      <c r="BF661" s="346"/>
      <c r="BG661" s="346"/>
      <c r="BH661" s="346"/>
      <c r="BI661" s="346"/>
      <c r="BJ661" s="346"/>
      <c r="BK661" s="346"/>
      <c r="BL661" s="346"/>
      <c r="BM661" s="346"/>
      <c r="BN661" s="346"/>
      <c r="BO661" s="346"/>
      <c r="BP661" s="346"/>
      <c r="BQ661" s="346"/>
      <c r="BR661" s="346"/>
      <c r="BS661" s="346"/>
      <c r="BT661" s="346"/>
      <c r="BU661" s="346"/>
      <c r="BV661" s="346"/>
      <c r="BW661" s="346"/>
      <c r="BX661" s="346"/>
      <c r="BY661" s="346"/>
      <c r="BZ661" s="346"/>
      <c r="CA661" s="346"/>
      <c r="CB661" s="346"/>
      <c r="CC661" s="346"/>
      <c r="CD661" s="346"/>
      <c r="CE661" s="346"/>
      <c r="CF661" s="346"/>
      <c r="CG661" s="346"/>
      <c r="CH661" s="346"/>
      <c r="CI661" s="346"/>
      <c r="CJ661" s="346"/>
      <c r="CK661" s="346"/>
      <c r="CL661" s="346"/>
      <c r="CM661" s="346"/>
      <c r="CN661" s="346"/>
      <c r="CO661" s="346"/>
      <c r="CP661" s="346"/>
      <c r="CQ661" s="346"/>
      <c r="CR661" s="346"/>
      <c r="CS661" s="346"/>
      <c r="CT661" s="346"/>
      <c r="CU661" s="346"/>
      <c r="CV661" s="346"/>
      <c r="CW661" s="346"/>
      <c r="CX661" s="346"/>
      <c r="CY661" s="346"/>
      <c r="CZ661" s="346"/>
      <c r="DA661" s="346"/>
      <c r="DB661" s="346"/>
      <c r="DC661" s="346"/>
      <c r="DD661" s="346"/>
      <c r="DE661" s="346"/>
      <c r="DF661" s="346"/>
      <c r="DG661" s="346"/>
      <c r="DH661" s="346"/>
      <c r="DI661" s="346"/>
      <c r="DJ661" s="346"/>
      <c r="DK661" s="346"/>
      <c r="DL661" s="346"/>
      <c r="DM661" s="346"/>
      <c r="DN661" s="346"/>
      <c r="DO661" s="346"/>
      <c r="DP661" s="346"/>
      <c r="DQ661" s="346"/>
      <c r="DR661" s="346"/>
      <c r="DS661" s="346"/>
      <c r="DT661" s="346"/>
      <c r="DU661" s="346"/>
      <c r="DV661" s="346"/>
      <c r="DW661" s="346"/>
      <c r="DX661" s="346"/>
      <c r="DY661" s="346"/>
      <c r="DZ661" s="346"/>
      <c r="EA661" s="346"/>
      <c r="EB661" s="346"/>
      <c r="EC661" s="346"/>
      <c r="ED661" s="346"/>
      <c r="EE661" s="346"/>
      <c r="EF661" s="346"/>
      <c r="EG661" s="346"/>
      <c r="EH661" s="346"/>
      <c r="EI661" s="346"/>
      <c r="EJ661" s="346"/>
      <c r="EK661" s="346"/>
      <c r="EL661" s="346"/>
      <c r="EM661" s="346"/>
      <c r="EN661" s="346"/>
      <c r="EO661" s="346"/>
      <c r="EP661" s="346"/>
      <c r="EQ661" s="346"/>
      <c r="ER661" s="346"/>
      <c r="ES661" s="346"/>
      <c r="ET661" s="346"/>
      <c r="EU661" s="346"/>
      <c r="EV661" s="346"/>
      <c r="EW661" s="346"/>
      <c r="EX661" s="346"/>
      <c r="EY661" s="346"/>
      <c r="EZ661" s="346"/>
      <c r="FA661" s="346"/>
      <c r="FB661" s="346"/>
      <c r="FC661" s="346"/>
      <c r="FD661" s="346"/>
      <c r="FE661" s="346"/>
      <c r="FF661" s="346"/>
      <c r="FG661" s="346"/>
      <c r="FH661" s="346"/>
      <c r="FI661" s="346"/>
      <c r="FJ661" s="346"/>
      <c r="FK661" s="346"/>
      <c r="FL661" s="346"/>
      <c r="FM661" s="346"/>
      <c r="FN661" s="346"/>
      <c r="FO661" s="346"/>
      <c r="FP661" s="346"/>
      <c r="FQ661" s="346"/>
      <c r="FR661" s="346"/>
      <c r="FS661" s="346"/>
      <c r="FT661" s="346"/>
      <c r="FU661" s="346"/>
    </row>
    <row r="662" spans="1:177" ht="16.5" customHeight="1" thickBot="1" x14ac:dyDescent="0.25">
      <c r="A662" s="1303"/>
      <c r="B662" s="1304"/>
      <c r="C662" s="1309"/>
      <c r="D662" s="1310"/>
      <c r="E662" s="1315"/>
      <c r="F662" s="1316"/>
      <c r="G662" s="1317"/>
      <c r="H662" s="1318"/>
      <c r="I662" s="1286"/>
      <c r="J662" s="1287"/>
      <c r="K662" s="346"/>
      <c r="L662" s="346"/>
      <c r="M662" s="346"/>
      <c r="N662" s="346"/>
      <c r="O662" s="346"/>
      <c r="P662" s="346"/>
      <c r="Q662" s="346"/>
      <c r="R662" s="346"/>
      <c r="S662" s="346"/>
      <c r="T662" s="346"/>
      <c r="U662" s="346"/>
      <c r="V662" s="346"/>
      <c r="W662" s="346"/>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c r="AS662" s="346"/>
      <c r="AT662" s="346"/>
      <c r="AU662" s="346"/>
      <c r="AV662" s="346"/>
      <c r="AW662" s="346"/>
      <c r="AX662" s="346"/>
      <c r="AY662" s="346"/>
      <c r="AZ662" s="346"/>
      <c r="BA662" s="346"/>
      <c r="BB662" s="346"/>
      <c r="BC662" s="346"/>
      <c r="BD662" s="346"/>
      <c r="BE662" s="346"/>
      <c r="BF662" s="346"/>
      <c r="BG662" s="346"/>
      <c r="BH662" s="346"/>
      <c r="BI662" s="346"/>
      <c r="BJ662" s="346"/>
      <c r="BK662" s="346"/>
      <c r="BL662" s="346"/>
      <c r="BM662" s="346"/>
      <c r="BN662" s="346"/>
      <c r="BO662" s="346"/>
      <c r="BP662" s="346"/>
      <c r="BQ662" s="346"/>
      <c r="BR662" s="346"/>
      <c r="BS662" s="346"/>
      <c r="BT662" s="346"/>
      <c r="BU662" s="346"/>
      <c r="BV662" s="346"/>
      <c r="BW662" s="346"/>
      <c r="BX662" s="346"/>
      <c r="BY662" s="346"/>
      <c r="BZ662" s="346"/>
      <c r="CA662" s="346"/>
      <c r="CB662" s="346"/>
      <c r="CC662" s="346"/>
      <c r="CD662" s="346"/>
      <c r="CE662" s="346"/>
      <c r="CF662" s="346"/>
      <c r="CG662" s="346"/>
      <c r="CH662" s="346"/>
      <c r="CI662" s="346"/>
      <c r="CJ662" s="346"/>
      <c r="CK662" s="346"/>
      <c r="CL662" s="346"/>
      <c r="CM662" s="346"/>
      <c r="CN662" s="346"/>
      <c r="CO662" s="346"/>
      <c r="CP662" s="346"/>
      <c r="CQ662" s="346"/>
      <c r="CR662" s="346"/>
      <c r="CS662" s="346"/>
      <c r="CT662" s="346"/>
      <c r="CU662" s="346"/>
      <c r="CV662" s="346"/>
      <c r="CW662" s="346"/>
      <c r="CX662" s="346"/>
      <c r="CY662" s="346"/>
      <c r="CZ662" s="346"/>
      <c r="DA662" s="346"/>
      <c r="DB662" s="346"/>
      <c r="DC662" s="346"/>
      <c r="DD662" s="346"/>
      <c r="DE662" s="346"/>
      <c r="DF662" s="346"/>
      <c r="DG662" s="346"/>
      <c r="DH662" s="346"/>
      <c r="DI662" s="346"/>
      <c r="DJ662" s="346"/>
      <c r="DK662" s="346"/>
      <c r="DL662" s="346"/>
      <c r="DM662" s="346"/>
      <c r="DN662" s="346"/>
      <c r="DO662" s="346"/>
      <c r="DP662" s="346"/>
      <c r="DQ662" s="346"/>
      <c r="DR662" s="346"/>
      <c r="DS662" s="346"/>
      <c r="DT662" s="346"/>
      <c r="DU662" s="346"/>
      <c r="DV662" s="346"/>
      <c r="DW662" s="346"/>
      <c r="DX662" s="346"/>
      <c r="DY662" s="346"/>
      <c r="DZ662" s="346"/>
      <c r="EA662" s="346"/>
      <c r="EB662" s="346"/>
      <c r="EC662" s="346"/>
      <c r="ED662" s="346"/>
      <c r="EE662" s="346"/>
      <c r="EF662" s="346"/>
      <c r="EG662" s="346"/>
      <c r="EH662" s="346"/>
      <c r="EI662" s="346"/>
      <c r="EJ662" s="346"/>
      <c r="EK662" s="346"/>
      <c r="EL662" s="346"/>
      <c r="EM662" s="346"/>
      <c r="EN662" s="346"/>
      <c r="EO662" s="346"/>
      <c r="EP662" s="346"/>
      <c r="EQ662" s="346"/>
      <c r="ER662" s="346"/>
      <c r="ES662" s="346"/>
      <c r="ET662" s="346"/>
      <c r="EU662" s="346"/>
      <c r="EV662" s="346"/>
      <c r="EW662" s="346"/>
      <c r="EX662" s="346"/>
      <c r="EY662" s="346"/>
      <c r="EZ662" s="346"/>
      <c r="FA662" s="346"/>
      <c r="FB662" s="346"/>
      <c r="FC662" s="346"/>
      <c r="FD662" s="346"/>
      <c r="FE662" s="346"/>
      <c r="FF662" s="346"/>
      <c r="FG662" s="346"/>
      <c r="FH662" s="346"/>
      <c r="FI662" s="346"/>
      <c r="FJ662" s="346"/>
      <c r="FK662" s="346"/>
      <c r="FL662" s="346"/>
      <c r="FM662" s="346"/>
      <c r="FN662" s="346"/>
      <c r="FO662" s="346"/>
      <c r="FP662" s="346"/>
      <c r="FQ662" s="346"/>
      <c r="FR662" s="346"/>
      <c r="FS662" s="346"/>
      <c r="FT662" s="346"/>
      <c r="FU662" s="346"/>
    </row>
    <row r="663" spans="1:177" ht="16.5" customHeight="1" thickBot="1" x14ac:dyDescent="0.25">
      <c r="A663" s="1303"/>
      <c r="B663" s="1304"/>
      <c r="C663" s="1309"/>
      <c r="D663" s="1310"/>
      <c r="E663" s="1289"/>
      <c r="F663" s="1351"/>
      <c r="G663" s="1352"/>
      <c r="H663" s="1351"/>
      <c r="I663" s="1331"/>
      <c r="J663" s="1332"/>
      <c r="K663" s="346"/>
      <c r="L663" s="346"/>
      <c r="M663" s="346"/>
      <c r="N663" s="346"/>
      <c r="O663" s="346"/>
      <c r="P663" s="346"/>
      <c r="Q663" s="346"/>
      <c r="R663" s="346"/>
      <c r="S663" s="346"/>
      <c r="T663" s="346"/>
      <c r="U663" s="346"/>
      <c r="V663" s="346"/>
      <c r="W663" s="346"/>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c r="AS663" s="346"/>
      <c r="AT663" s="346"/>
      <c r="AU663" s="346"/>
      <c r="AV663" s="346"/>
      <c r="AW663" s="346"/>
      <c r="AX663" s="346"/>
      <c r="AY663" s="346"/>
      <c r="AZ663" s="346"/>
      <c r="BA663" s="346"/>
      <c r="BB663" s="346"/>
      <c r="BC663" s="346"/>
      <c r="BD663" s="346"/>
      <c r="BE663" s="346"/>
      <c r="BF663" s="346"/>
      <c r="BG663" s="346"/>
      <c r="BH663" s="346"/>
      <c r="BI663" s="346"/>
      <c r="BJ663" s="346"/>
      <c r="BK663" s="346"/>
      <c r="BL663" s="346"/>
      <c r="BM663" s="346"/>
      <c r="BN663" s="346"/>
      <c r="BO663" s="346"/>
      <c r="BP663" s="346"/>
      <c r="BQ663" s="346"/>
      <c r="BR663" s="346"/>
      <c r="BS663" s="346"/>
      <c r="BT663" s="346"/>
      <c r="BU663" s="346"/>
      <c r="BV663" s="346"/>
      <c r="BW663" s="346"/>
      <c r="BX663" s="346"/>
      <c r="BY663" s="346"/>
      <c r="BZ663" s="346"/>
      <c r="CA663" s="346"/>
      <c r="CB663" s="346"/>
      <c r="CC663" s="346"/>
      <c r="CD663" s="346"/>
      <c r="CE663" s="346"/>
      <c r="CF663" s="346"/>
      <c r="CG663" s="346"/>
      <c r="CH663" s="346"/>
      <c r="CI663" s="346"/>
      <c r="CJ663" s="346"/>
      <c r="CK663" s="346"/>
      <c r="CL663" s="346"/>
      <c r="CM663" s="346"/>
      <c r="CN663" s="346"/>
      <c r="CO663" s="346"/>
      <c r="CP663" s="346"/>
      <c r="CQ663" s="346"/>
      <c r="CR663" s="346"/>
      <c r="CS663" s="346"/>
      <c r="CT663" s="346"/>
      <c r="CU663" s="346"/>
      <c r="CV663" s="346"/>
      <c r="CW663" s="346"/>
      <c r="CX663" s="346"/>
      <c r="CY663" s="346"/>
      <c r="CZ663" s="346"/>
      <c r="DA663" s="346"/>
      <c r="DB663" s="346"/>
      <c r="DC663" s="346"/>
      <c r="DD663" s="346"/>
      <c r="DE663" s="346"/>
      <c r="DF663" s="346"/>
      <c r="DG663" s="346"/>
      <c r="DH663" s="346"/>
      <c r="DI663" s="346"/>
      <c r="DJ663" s="346"/>
      <c r="DK663" s="346"/>
      <c r="DL663" s="346"/>
      <c r="DM663" s="346"/>
      <c r="DN663" s="346"/>
      <c r="DO663" s="346"/>
      <c r="DP663" s="346"/>
      <c r="DQ663" s="346"/>
      <c r="DR663" s="346"/>
      <c r="DS663" s="346"/>
      <c r="DT663" s="346"/>
      <c r="DU663" s="346"/>
      <c r="DV663" s="346"/>
      <c r="DW663" s="346"/>
      <c r="DX663" s="346"/>
      <c r="DY663" s="346"/>
      <c r="DZ663" s="346"/>
      <c r="EA663" s="346"/>
      <c r="EB663" s="346"/>
      <c r="EC663" s="346"/>
      <c r="ED663" s="346"/>
      <c r="EE663" s="346"/>
      <c r="EF663" s="346"/>
      <c r="EG663" s="346"/>
      <c r="EH663" s="346"/>
      <c r="EI663" s="346"/>
      <c r="EJ663" s="346"/>
      <c r="EK663" s="346"/>
      <c r="EL663" s="346"/>
      <c r="EM663" s="346"/>
      <c r="EN663" s="346"/>
      <c r="EO663" s="346"/>
      <c r="EP663" s="346"/>
      <c r="EQ663" s="346"/>
      <c r="ER663" s="346"/>
      <c r="ES663" s="346"/>
      <c r="ET663" s="346"/>
      <c r="EU663" s="346"/>
      <c r="EV663" s="346"/>
      <c r="EW663" s="346"/>
      <c r="EX663" s="346"/>
      <c r="EY663" s="346"/>
      <c r="EZ663" s="346"/>
      <c r="FA663" s="346"/>
      <c r="FB663" s="346"/>
      <c r="FC663" s="346"/>
      <c r="FD663" s="346"/>
      <c r="FE663" s="346"/>
      <c r="FF663" s="346"/>
      <c r="FG663" s="346"/>
      <c r="FH663" s="346"/>
      <c r="FI663" s="346"/>
      <c r="FJ663" s="346"/>
      <c r="FK663" s="346"/>
      <c r="FL663" s="346"/>
      <c r="FM663" s="346"/>
      <c r="FN663" s="346"/>
      <c r="FO663" s="346"/>
      <c r="FP663" s="346"/>
      <c r="FQ663" s="346"/>
      <c r="FR663" s="346"/>
      <c r="FS663" s="346"/>
      <c r="FT663" s="346"/>
      <c r="FU663" s="346"/>
    </row>
    <row r="664" spans="1:177" ht="16.5" customHeight="1" thickBot="1" x14ac:dyDescent="0.25">
      <c r="A664" s="1341"/>
      <c r="B664" s="1342"/>
      <c r="C664" s="1343"/>
      <c r="D664" s="1344"/>
      <c r="E664" s="1333"/>
      <c r="F664" s="1334"/>
      <c r="G664" s="1335"/>
      <c r="H664" s="1336"/>
      <c r="I664" s="1337"/>
      <c r="J664" s="1338"/>
      <c r="K664" s="346"/>
      <c r="L664" s="346"/>
      <c r="M664" s="346"/>
      <c r="N664" s="346"/>
      <c r="O664" s="346"/>
      <c r="P664" s="346"/>
      <c r="Q664" s="346"/>
      <c r="R664" s="346"/>
      <c r="S664" s="346"/>
      <c r="T664" s="346"/>
      <c r="U664" s="346"/>
      <c r="V664" s="346"/>
      <c r="W664" s="346"/>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c r="AS664" s="346"/>
      <c r="AT664" s="346"/>
      <c r="AU664" s="346"/>
      <c r="AV664" s="346"/>
      <c r="AW664" s="346"/>
      <c r="AX664" s="346"/>
      <c r="AY664" s="346"/>
      <c r="AZ664" s="346"/>
      <c r="BA664" s="346"/>
      <c r="BB664" s="346"/>
      <c r="BC664" s="346"/>
      <c r="BD664" s="346"/>
      <c r="BE664" s="346"/>
      <c r="BF664" s="346"/>
      <c r="BG664" s="346"/>
      <c r="BH664" s="346"/>
      <c r="BI664" s="346"/>
      <c r="BJ664" s="346"/>
      <c r="BK664" s="346"/>
      <c r="BL664" s="346"/>
      <c r="BM664" s="346"/>
      <c r="BN664" s="346"/>
      <c r="BO664" s="346"/>
      <c r="BP664" s="346"/>
      <c r="BQ664" s="346"/>
      <c r="BR664" s="346"/>
      <c r="BS664" s="346"/>
      <c r="BT664" s="346"/>
      <c r="BU664" s="346"/>
      <c r="BV664" s="346"/>
      <c r="BW664" s="346"/>
      <c r="BX664" s="346"/>
      <c r="BY664" s="346"/>
      <c r="BZ664" s="346"/>
      <c r="CA664" s="346"/>
      <c r="CB664" s="346"/>
      <c r="CC664" s="346"/>
      <c r="CD664" s="346"/>
      <c r="CE664" s="346"/>
      <c r="CF664" s="346"/>
      <c r="CG664" s="346"/>
      <c r="CH664" s="346"/>
      <c r="CI664" s="346"/>
      <c r="CJ664" s="346"/>
      <c r="CK664" s="346"/>
      <c r="CL664" s="346"/>
      <c r="CM664" s="346"/>
      <c r="CN664" s="346"/>
      <c r="CO664" s="346"/>
      <c r="CP664" s="346"/>
      <c r="CQ664" s="346"/>
      <c r="CR664" s="346"/>
      <c r="CS664" s="346"/>
      <c r="CT664" s="346"/>
      <c r="CU664" s="346"/>
      <c r="CV664" s="346"/>
      <c r="CW664" s="346"/>
      <c r="CX664" s="346"/>
      <c r="CY664" s="346"/>
      <c r="CZ664" s="346"/>
      <c r="DA664" s="346"/>
      <c r="DB664" s="346"/>
      <c r="DC664" s="346"/>
      <c r="DD664" s="346"/>
      <c r="DE664" s="346"/>
      <c r="DF664" s="346"/>
      <c r="DG664" s="346"/>
      <c r="DH664" s="346"/>
      <c r="DI664" s="346"/>
      <c r="DJ664" s="346"/>
      <c r="DK664" s="346"/>
      <c r="DL664" s="346"/>
      <c r="DM664" s="346"/>
      <c r="DN664" s="346"/>
      <c r="DO664" s="346"/>
      <c r="DP664" s="346"/>
      <c r="DQ664" s="346"/>
      <c r="DR664" s="346"/>
      <c r="DS664" s="346"/>
      <c r="DT664" s="346"/>
      <c r="DU664" s="346"/>
      <c r="DV664" s="346"/>
      <c r="DW664" s="346"/>
      <c r="DX664" s="346"/>
      <c r="DY664" s="346"/>
      <c r="DZ664" s="346"/>
      <c r="EA664" s="346"/>
      <c r="EB664" s="346"/>
      <c r="EC664" s="346"/>
      <c r="ED664" s="346"/>
      <c r="EE664" s="346"/>
      <c r="EF664" s="346"/>
      <c r="EG664" s="346"/>
      <c r="EH664" s="346"/>
      <c r="EI664" s="346"/>
      <c r="EJ664" s="346"/>
      <c r="EK664" s="346"/>
      <c r="EL664" s="346"/>
      <c r="EM664" s="346"/>
      <c r="EN664" s="346"/>
      <c r="EO664" s="346"/>
      <c r="EP664" s="346"/>
      <c r="EQ664" s="346"/>
      <c r="ER664" s="346"/>
      <c r="ES664" s="346"/>
      <c r="ET664" s="346"/>
      <c r="EU664" s="346"/>
      <c r="EV664" s="346"/>
      <c r="EW664" s="346"/>
      <c r="EX664" s="346"/>
      <c r="EY664" s="346"/>
      <c r="EZ664" s="346"/>
      <c r="FA664" s="346"/>
      <c r="FB664" s="346"/>
      <c r="FC664" s="346"/>
      <c r="FD664" s="346"/>
      <c r="FE664" s="346"/>
      <c r="FF664" s="346"/>
      <c r="FG664" s="346"/>
      <c r="FH664" s="346"/>
      <c r="FI664" s="346"/>
      <c r="FJ664" s="346"/>
      <c r="FK664" s="346"/>
      <c r="FL664" s="346"/>
      <c r="FM664" s="346"/>
      <c r="FN664" s="346"/>
      <c r="FO664" s="346"/>
      <c r="FP664" s="346"/>
      <c r="FQ664" s="346"/>
      <c r="FR664" s="346"/>
      <c r="FS664" s="346"/>
      <c r="FT664" s="346"/>
      <c r="FU664" s="346"/>
    </row>
    <row r="665" spans="1:177" ht="16.5" customHeight="1" thickTop="1" x14ac:dyDescent="0.2">
      <c r="A665" s="239"/>
      <c r="B665" s="239"/>
      <c r="C665" s="242"/>
      <c r="D665" s="242"/>
      <c r="E665" s="269"/>
      <c r="F665" s="269"/>
      <c r="G665" s="269"/>
      <c r="H665" s="269"/>
      <c r="I665" s="271"/>
      <c r="J665" s="271"/>
      <c r="K665" s="346"/>
      <c r="L665" s="346"/>
      <c r="M665" s="346"/>
      <c r="N665" s="346"/>
      <c r="O665" s="346"/>
      <c r="P665" s="346"/>
      <c r="Q665" s="346"/>
      <c r="R665" s="346"/>
      <c r="S665" s="346"/>
      <c r="T665" s="346"/>
      <c r="U665" s="346"/>
      <c r="V665" s="346"/>
      <c r="W665" s="346"/>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c r="AS665" s="346"/>
      <c r="AT665" s="346"/>
      <c r="AU665" s="346"/>
      <c r="AV665" s="346"/>
      <c r="AW665" s="346"/>
      <c r="AX665" s="346"/>
      <c r="AY665" s="346"/>
      <c r="AZ665" s="346"/>
      <c r="BA665" s="346"/>
      <c r="BB665" s="346"/>
      <c r="BC665" s="346"/>
      <c r="BD665" s="346"/>
      <c r="BE665" s="346"/>
      <c r="BF665" s="346"/>
      <c r="BG665" s="346"/>
      <c r="BH665" s="346"/>
      <c r="BI665" s="346"/>
      <c r="BJ665" s="346"/>
      <c r="BK665" s="346"/>
      <c r="BL665" s="346"/>
      <c r="BM665" s="346"/>
      <c r="BN665" s="346"/>
      <c r="BO665" s="346"/>
      <c r="BP665" s="346"/>
      <c r="BQ665" s="346"/>
      <c r="BR665" s="346"/>
      <c r="BS665" s="346"/>
      <c r="BT665" s="346"/>
      <c r="BU665" s="346"/>
      <c r="BV665" s="346"/>
      <c r="BW665" s="346"/>
      <c r="BX665" s="346"/>
      <c r="BY665" s="346"/>
      <c r="BZ665" s="346"/>
      <c r="CA665" s="346"/>
      <c r="CB665" s="346"/>
      <c r="CC665" s="346"/>
      <c r="CD665" s="346"/>
      <c r="CE665" s="346"/>
      <c r="CF665" s="346"/>
      <c r="CG665" s="346"/>
      <c r="CH665" s="346"/>
      <c r="CI665" s="346"/>
      <c r="CJ665" s="346"/>
      <c r="CK665" s="346"/>
      <c r="CL665" s="346"/>
      <c r="CM665" s="346"/>
      <c r="CN665" s="346"/>
      <c r="CO665" s="346"/>
      <c r="CP665" s="346"/>
      <c r="CQ665" s="346"/>
      <c r="CR665" s="346"/>
      <c r="CS665" s="346"/>
      <c r="CT665" s="346"/>
      <c r="CU665" s="346"/>
      <c r="CV665" s="346"/>
      <c r="CW665" s="346"/>
      <c r="CX665" s="346"/>
      <c r="CY665" s="346"/>
      <c r="CZ665" s="346"/>
      <c r="DA665" s="346"/>
      <c r="DB665" s="346"/>
      <c r="DC665" s="346"/>
      <c r="DD665" s="346"/>
      <c r="DE665" s="346"/>
      <c r="DF665" s="346"/>
      <c r="DG665" s="346"/>
      <c r="DH665" s="346"/>
      <c r="DI665" s="346"/>
      <c r="DJ665" s="346"/>
      <c r="DK665" s="346"/>
      <c r="DL665" s="346"/>
      <c r="DM665" s="346"/>
      <c r="DN665" s="346"/>
      <c r="DO665" s="346"/>
      <c r="DP665" s="346"/>
      <c r="DQ665" s="346"/>
      <c r="DR665" s="346"/>
      <c r="DS665" s="346"/>
      <c r="DT665" s="346"/>
      <c r="DU665" s="346"/>
      <c r="DV665" s="346"/>
      <c r="DW665" s="346"/>
      <c r="DX665" s="346"/>
      <c r="DY665" s="346"/>
      <c r="DZ665" s="346"/>
      <c r="EA665" s="346"/>
      <c r="EB665" s="346"/>
      <c r="EC665" s="346"/>
      <c r="ED665" s="346"/>
      <c r="EE665" s="346"/>
      <c r="EF665" s="346"/>
      <c r="EG665" s="346"/>
      <c r="EH665" s="346"/>
      <c r="EI665" s="346"/>
      <c r="EJ665" s="346"/>
      <c r="EK665" s="346"/>
      <c r="EL665" s="346"/>
      <c r="EM665" s="346"/>
      <c r="EN665" s="346"/>
      <c r="EO665" s="346"/>
      <c r="EP665" s="346"/>
      <c r="EQ665" s="346"/>
      <c r="ER665" s="346"/>
      <c r="ES665" s="346"/>
      <c r="ET665" s="346"/>
      <c r="EU665" s="346"/>
      <c r="EV665" s="346"/>
      <c r="EW665" s="346"/>
      <c r="EX665" s="346"/>
      <c r="EY665" s="346"/>
      <c r="EZ665" s="346"/>
      <c r="FA665" s="346"/>
      <c r="FB665" s="346"/>
      <c r="FC665" s="346"/>
      <c r="FD665" s="346"/>
      <c r="FE665" s="346"/>
      <c r="FF665" s="346"/>
      <c r="FG665" s="346"/>
      <c r="FH665" s="346"/>
      <c r="FI665" s="346"/>
      <c r="FJ665" s="346"/>
      <c r="FK665" s="346"/>
      <c r="FL665" s="346"/>
      <c r="FM665" s="346"/>
      <c r="FN665" s="346"/>
      <c r="FO665" s="346"/>
      <c r="FP665" s="346"/>
      <c r="FQ665" s="346"/>
      <c r="FR665" s="346"/>
      <c r="FS665" s="346"/>
      <c r="FT665" s="346"/>
      <c r="FU665" s="346"/>
    </row>
    <row r="666" spans="1:177" ht="16.5" customHeight="1" x14ac:dyDescent="0.2">
      <c r="A666" s="753" t="s">
        <v>608</v>
      </c>
      <c r="B666" s="753"/>
      <c r="C666" s="753"/>
      <c r="D666" s="753"/>
      <c r="E666" s="753"/>
      <c r="F666" s="753"/>
      <c r="G666" s="753"/>
      <c r="H666" s="753"/>
      <c r="I666" s="753"/>
      <c r="J666" s="753"/>
      <c r="K666" s="346"/>
      <c r="L666" s="346"/>
      <c r="M666" s="346"/>
      <c r="N666" s="346"/>
      <c r="O666" s="346"/>
      <c r="P666" s="346"/>
      <c r="Q666" s="346"/>
      <c r="R666" s="346"/>
      <c r="S666" s="346"/>
      <c r="T666" s="346"/>
      <c r="U666" s="346"/>
      <c r="V666" s="346"/>
      <c r="W666" s="346"/>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c r="AS666" s="346"/>
      <c r="AT666" s="346"/>
      <c r="AU666" s="346"/>
      <c r="AV666" s="346"/>
      <c r="AW666" s="346"/>
      <c r="AX666" s="346"/>
      <c r="AY666" s="346"/>
      <c r="AZ666" s="346"/>
      <c r="BA666" s="346"/>
      <c r="BB666" s="346"/>
      <c r="BC666" s="346"/>
      <c r="BD666" s="346"/>
      <c r="BE666" s="346"/>
      <c r="BF666" s="346"/>
      <c r="BG666" s="346"/>
      <c r="BH666" s="346"/>
      <c r="BI666" s="346"/>
      <c r="BJ666" s="346"/>
      <c r="BK666" s="346"/>
      <c r="BL666" s="346"/>
      <c r="BM666" s="346"/>
      <c r="BN666" s="346"/>
      <c r="BO666" s="346"/>
      <c r="BP666" s="346"/>
      <c r="BQ666" s="346"/>
      <c r="BR666" s="346"/>
      <c r="BS666" s="346"/>
      <c r="BT666" s="346"/>
      <c r="BU666" s="346"/>
      <c r="BV666" s="346"/>
      <c r="BW666" s="346"/>
      <c r="BX666" s="346"/>
      <c r="BY666" s="346"/>
      <c r="BZ666" s="346"/>
      <c r="CA666" s="346"/>
      <c r="CB666" s="346"/>
      <c r="CC666" s="346"/>
      <c r="CD666" s="346"/>
      <c r="CE666" s="346"/>
      <c r="CF666" s="346"/>
      <c r="CG666" s="346"/>
      <c r="CH666" s="346"/>
      <c r="CI666" s="346"/>
      <c r="CJ666" s="346"/>
      <c r="CK666" s="346"/>
      <c r="CL666" s="346"/>
      <c r="CM666" s="346"/>
      <c r="CN666" s="346"/>
      <c r="CO666" s="346"/>
      <c r="CP666" s="346"/>
      <c r="CQ666" s="346"/>
      <c r="CR666" s="346"/>
      <c r="CS666" s="346"/>
      <c r="CT666" s="346"/>
      <c r="CU666" s="346"/>
      <c r="CV666" s="346"/>
      <c r="CW666" s="346"/>
      <c r="CX666" s="346"/>
      <c r="CY666" s="346"/>
      <c r="CZ666" s="346"/>
      <c r="DA666" s="346"/>
      <c r="DB666" s="346"/>
      <c r="DC666" s="346"/>
      <c r="DD666" s="346"/>
      <c r="DE666" s="346"/>
      <c r="DF666" s="346"/>
      <c r="DG666" s="346"/>
      <c r="DH666" s="346"/>
      <c r="DI666" s="346"/>
      <c r="DJ666" s="346"/>
      <c r="DK666" s="346"/>
      <c r="DL666" s="346"/>
      <c r="DM666" s="346"/>
      <c r="DN666" s="346"/>
      <c r="DO666" s="346"/>
      <c r="DP666" s="346"/>
      <c r="DQ666" s="346"/>
      <c r="DR666" s="346"/>
      <c r="DS666" s="346"/>
      <c r="DT666" s="346"/>
      <c r="DU666" s="346"/>
      <c r="DV666" s="346"/>
      <c r="DW666" s="346"/>
      <c r="DX666" s="346"/>
      <c r="DY666" s="346"/>
      <c r="DZ666" s="346"/>
      <c r="EA666" s="346"/>
      <c r="EB666" s="346"/>
      <c r="EC666" s="346"/>
      <c r="ED666" s="346"/>
      <c r="EE666" s="346"/>
      <c r="EF666" s="346"/>
      <c r="EG666" s="346"/>
      <c r="EH666" s="346"/>
      <c r="EI666" s="346"/>
      <c r="EJ666" s="346"/>
      <c r="EK666" s="346"/>
      <c r="EL666" s="346"/>
      <c r="EM666" s="346"/>
      <c r="EN666" s="346"/>
      <c r="EO666" s="346"/>
      <c r="EP666" s="346"/>
      <c r="EQ666" s="346"/>
      <c r="ER666" s="346"/>
      <c r="ES666" s="346"/>
      <c r="ET666" s="346"/>
      <c r="EU666" s="346"/>
      <c r="EV666" s="346"/>
      <c r="EW666" s="346"/>
      <c r="EX666" s="346"/>
      <c r="EY666" s="346"/>
      <c r="EZ666" s="346"/>
      <c r="FA666" s="346"/>
      <c r="FB666" s="346"/>
      <c r="FC666" s="346"/>
      <c r="FD666" s="346"/>
      <c r="FE666" s="346"/>
      <c r="FF666" s="346"/>
      <c r="FG666" s="346"/>
      <c r="FH666" s="346"/>
      <c r="FI666" s="346"/>
      <c r="FJ666" s="346"/>
      <c r="FK666" s="346"/>
      <c r="FL666" s="346"/>
      <c r="FM666" s="346"/>
      <c r="FN666" s="346"/>
      <c r="FO666" s="346"/>
      <c r="FP666" s="346"/>
      <c r="FQ666" s="346"/>
      <c r="FR666" s="346"/>
      <c r="FS666" s="346"/>
      <c r="FT666" s="346"/>
      <c r="FU666" s="346"/>
    </row>
    <row r="667" spans="1:177" ht="16.5" customHeight="1" x14ac:dyDescent="0.2">
      <c r="A667" s="6" t="s">
        <v>731</v>
      </c>
      <c r="B667" s="1232" t="s">
        <v>395</v>
      </c>
      <c r="C667" s="1232"/>
      <c r="D667" s="1232"/>
      <c r="E667" s="1232"/>
      <c r="F667" s="1232"/>
      <c r="G667" s="1232"/>
      <c r="H667" s="1232"/>
      <c r="I667" s="1232"/>
      <c r="J667" s="1232"/>
      <c r="K667" s="346"/>
      <c r="L667" s="346"/>
      <c r="M667" s="346"/>
      <c r="N667" s="346"/>
      <c r="O667" s="346"/>
      <c r="P667" s="346"/>
      <c r="Q667" s="346"/>
      <c r="R667" s="346"/>
      <c r="S667" s="346"/>
      <c r="T667" s="346"/>
      <c r="U667" s="346"/>
      <c r="V667" s="346"/>
      <c r="W667" s="346"/>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c r="AS667" s="346"/>
      <c r="AT667" s="346"/>
      <c r="AU667" s="346"/>
      <c r="AV667" s="346"/>
      <c r="AW667" s="346"/>
      <c r="AX667" s="346"/>
      <c r="AY667" s="346"/>
      <c r="AZ667" s="346"/>
      <c r="BA667" s="346"/>
      <c r="BB667" s="346"/>
      <c r="BC667" s="346"/>
      <c r="BD667" s="346"/>
      <c r="BE667" s="346"/>
      <c r="BF667" s="346"/>
      <c r="BG667" s="346"/>
      <c r="BH667" s="346"/>
      <c r="BI667" s="346"/>
      <c r="BJ667" s="346"/>
      <c r="BK667" s="346"/>
      <c r="BL667" s="346"/>
      <c r="BM667" s="346"/>
      <c r="BN667" s="346"/>
      <c r="BO667" s="346"/>
      <c r="BP667" s="346"/>
      <c r="BQ667" s="346"/>
      <c r="BR667" s="346"/>
      <c r="BS667" s="346"/>
      <c r="BT667" s="346"/>
      <c r="BU667" s="346"/>
      <c r="BV667" s="346"/>
      <c r="BW667" s="346"/>
      <c r="BX667" s="346"/>
      <c r="BY667" s="346"/>
      <c r="BZ667" s="346"/>
      <c r="CA667" s="346"/>
      <c r="CB667" s="346"/>
      <c r="CC667" s="346"/>
      <c r="CD667" s="346"/>
      <c r="CE667" s="346"/>
      <c r="CF667" s="346"/>
      <c r="CG667" s="346"/>
      <c r="CH667" s="346"/>
      <c r="CI667" s="346"/>
      <c r="CJ667" s="346"/>
      <c r="CK667" s="346"/>
      <c r="CL667" s="346"/>
      <c r="CM667" s="346"/>
      <c r="CN667" s="346"/>
      <c r="CO667" s="346"/>
      <c r="CP667" s="346"/>
      <c r="CQ667" s="346"/>
      <c r="CR667" s="346"/>
      <c r="CS667" s="346"/>
      <c r="CT667" s="346"/>
      <c r="CU667" s="346"/>
      <c r="CV667" s="346"/>
      <c r="CW667" s="346"/>
      <c r="CX667" s="346"/>
      <c r="CY667" s="346"/>
      <c r="CZ667" s="346"/>
      <c r="DA667" s="346"/>
      <c r="DB667" s="346"/>
      <c r="DC667" s="346"/>
      <c r="DD667" s="346"/>
      <c r="DE667" s="346"/>
      <c r="DF667" s="346"/>
      <c r="DG667" s="346"/>
      <c r="DH667" s="346"/>
      <c r="DI667" s="346"/>
      <c r="DJ667" s="346"/>
      <c r="DK667" s="346"/>
      <c r="DL667" s="346"/>
      <c r="DM667" s="346"/>
      <c r="DN667" s="346"/>
      <c r="DO667" s="346"/>
      <c r="DP667" s="346"/>
      <c r="DQ667" s="346"/>
      <c r="DR667" s="346"/>
      <c r="DS667" s="346"/>
      <c r="DT667" s="346"/>
      <c r="DU667" s="346"/>
      <c r="DV667" s="346"/>
      <c r="DW667" s="346"/>
      <c r="DX667" s="346"/>
      <c r="DY667" s="346"/>
      <c r="DZ667" s="346"/>
      <c r="EA667" s="346"/>
      <c r="EB667" s="346"/>
      <c r="EC667" s="346"/>
      <c r="ED667" s="346"/>
      <c r="EE667" s="346"/>
      <c r="EF667" s="346"/>
      <c r="EG667" s="346"/>
      <c r="EH667" s="346"/>
      <c r="EI667" s="346"/>
      <c r="EJ667" s="346"/>
      <c r="EK667" s="346"/>
      <c r="EL667" s="346"/>
      <c r="EM667" s="346"/>
      <c r="EN667" s="346"/>
      <c r="EO667" s="346"/>
      <c r="EP667" s="346"/>
      <c r="EQ667" s="346"/>
      <c r="ER667" s="346"/>
      <c r="ES667" s="346"/>
      <c r="ET667" s="346"/>
      <c r="EU667" s="346"/>
      <c r="EV667" s="346"/>
      <c r="EW667" s="346"/>
      <c r="EX667" s="346"/>
      <c r="EY667" s="346"/>
      <c r="EZ667" s="346"/>
      <c r="FA667" s="346"/>
      <c r="FB667" s="346"/>
      <c r="FC667" s="346"/>
      <c r="FD667" s="346"/>
      <c r="FE667" s="346"/>
      <c r="FF667" s="346"/>
      <c r="FG667" s="346"/>
      <c r="FH667" s="346"/>
      <c r="FI667" s="346"/>
      <c r="FJ667" s="346"/>
      <c r="FK667" s="346"/>
      <c r="FL667" s="346"/>
      <c r="FM667" s="346"/>
      <c r="FN667" s="346"/>
      <c r="FO667" s="346"/>
      <c r="FP667" s="346"/>
      <c r="FQ667" s="346"/>
      <c r="FR667" s="346"/>
      <c r="FS667" s="346"/>
      <c r="FT667" s="346"/>
      <c r="FU667" s="346"/>
    </row>
    <row r="668" spans="1:177" ht="16.5" customHeight="1" thickBot="1" x14ac:dyDescent="0.25">
      <c r="A668" s="364"/>
      <c r="B668" s="355"/>
      <c r="C668" s="355"/>
      <c r="D668" s="355"/>
      <c r="E668" s="355"/>
      <c r="F668" s="355"/>
      <c r="G668" s="355"/>
      <c r="H668" s="355"/>
      <c r="I668" s="355"/>
      <c r="J668" s="355"/>
      <c r="K668" s="346"/>
      <c r="L668" s="346"/>
      <c r="M668" s="346"/>
      <c r="N668" s="346"/>
      <c r="O668" s="346"/>
      <c r="P668" s="346"/>
      <c r="Q668" s="346"/>
      <c r="R668" s="346"/>
      <c r="S668" s="346"/>
      <c r="T668" s="346"/>
      <c r="U668" s="346"/>
      <c r="V668" s="346"/>
      <c r="W668" s="346"/>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c r="AS668" s="346"/>
      <c r="AT668" s="346"/>
      <c r="AU668" s="346"/>
      <c r="AV668" s="346"/>
      <c r="AW668" s="346"/>
      <c r="AX668" s="346"/>
      <c r="AY668" s="346"/>
      <c r="AZ668" s="346"/>
      <c r="BA668" s="346"/>
      <c r="BB668" s="346"/>
      <c r="BC668" s="346"/>
      <c r="BD668" s="346"/>
      <c r="BE668" s="346"/>
      <c r="BF668" s="346"/>
      <c r="BG668" s="346"/>
      <c r="BH668" s="346"/>
      <c r="BI668" s="346"/>
      <c r="BJ668" s="346"/>
      <c r="BK668" s="346"/>
      <c r="BL668" s="346"/>
      <c r="BM668" s="346"/>
      <c r="BN668" s="346"/>
      <c r="BO668" s="346"/>
      <c r="BP668" s="346"/>
      <c r="BQ668" s="346"/>
      <c r="BR668" s="346"/>
      <c r="BS668" s="346"/>
      <c r="BT668" s="346"/>
      <c r="BU668" s="346"/>
      <c r="BV668" s="346"/>
      <c r="BW668" s="346"/>
      <c r="BX668" s="346"/>
      <c r="BY668" s="346"/>
      <c r="BZ668" s="346"/>
      <c r="CA668" s="346"/>
      <c r="CB668" s="346"/>
      <c r="CC668" s="346"/>
      <c r="CD668" s="346"/>
      <c r="CE668" s="346"/>
      <c r="CF668" s="346"/>
      <c r="CG668" s="346"/>
      <c r="CH668" s="346"/>
      <c r="CI668" s="346"/>
      <c r="CJ668" s="346"/>
      <c r="CK668" s="346"/>
      <c r="CL668" s="346"/>
      <c r="CM668" s="346"/>
      <c r="CN668" s="346"/>
      <c r="CO668" s="346"/>
      <c r="CP668" s="346"/>
      <c r="CQ668" s="346"/>
      <c r="CR668" s="346"/>
      <c r="CS668" s="346"/>
      <c r="CT668" s="346"/>
      <c r="CU668" s="346"/>
      <c r="CV668" s="346"/>
      <c r="CW668" s="346"/>
      <c r="CX668" s="346"/>
      <c r="CY668" s="346"/>
      <c r="CZ668" s="346"/>
      <c r="DA668" s="346"/>
      <c r="DB668" s="346"/>
      <c r="DC668" s="346"/>
      <c r="DD668" s="346"/>
      <c r="DE668" s="346"/>
      <c r="DF668" s="346"/>
      <c r="DG668" s="346"/>
      <c r="DH668" s="346"/>
      <c r="DI668" s="346"/>
      <c r="DJ668" s="346"/>
      <c r="DK668" s="346"/>
      <c r="DL668" s="346"/>
      <c r="DM668" s="346"/>
      <c r="DN668" s="346"/>
      <c r="DO668" s="346"/>
      <c r="DP668" s="346"/>
      <c r="DQ668" s="346"/>
      <c r="DR668" s="346"/>
      <c r="DS668" s="346"/>
      <c r="DT668" s="346"/>
      <c r="DU668" s="346"/>
      <c r="DV668" s="346"/>
      <c r="DW668" s="346"/>
      <c r="DX668" s="346"/>
      <c r="DY668" s="346"/>
      <c r="DZ668" s="346"/>
      <c r="EA668" s="346"/>
      <c r="EB668" s="346"/>
      <c r="EC668" s="346"/>
      <c r="ED668" s="346"/>
      <c r="EE668" s="346"/>
      <c r="EF668" s="346"/>
      <c r="EG668" s="346"/>
      <c r="EH668" s="346"/>
      <c r="EI668" s="346"/>
      <c r="EJ668" s="346"/>
      <c r="EK668" s="346"/>
      <c r="EL668" s="346"/>
      <c r="EM668" s="346"/>
      <c r="EN668" s="346"/>
      <c r="EO668" s="346"/>
      <c r="EP668" s="346"/>
      <c r="EQ668" s="346"/>
      <c r="ER668" s="346"/>
      <c r="ES668" s="346"/>
      <c r="ET668" s="346"/>
      <c r="EU668" s="346"/>
      <c r="EV668" s="346"/>
      <c r="EW668" s="346"/>
      <c r="EX668" s="346"/>
      <c r="EY668" s="346"/>
      <c r="EZ668" s="346"/>
      <c r="FA668" s="346"/>
      <c r="FB668" s="346"/>
      <c r="FC668" s="346"/>
      <c r="FD668" s="346"/>
      <c r="FE668" s="346"/>
      <c r="FF668" s="346"/>
      <c r="FG668" s="346"/>
      <c r="FH668" s="346"/>
      <c r="FI668" s="346"/>
      <c r="FJ668" s="346"/>
      <c r="FK668" s="346"/>
      <c r="FL668" s="346"/>
      <c r="FM668" s="346"/>
      <c r="FN668" s="346"/>
      <c r="FO668" s="346"/>
      <c r="FP668" s="346"/>
      <c r="FQ668" s="346"/>
      <c r="FR668" s="346"/>
      <c r="FS668" s="346"/>
      <c r="FT668" s="346"/>
      <c r="FU668" s="346"/>
    </row>
    <row r="669" spans="1:177" ht="44.25" customHeight="1" thickTop="1" thickBot="1" x14ac:dyDescent="0.25">
      <c r="A669" s="1319" t="s">
        <v>155</v>
      </c>
      <c r="B669" s="1320"/>
      <c r="C669" s="1320"/>
      <c r="D669" s="1320"/>
      <c r="E669" s="1321" t="s">
        <v>5</v>
      </c>
      <c r="F669" s="1321"/>
      <c r="G669" s="1322"/>
      <c r="H669" s="1323" t="s">
        <v>6</v>
      </c>
      <c r="I669" s="1321"/>
      <c r="J669" s="1324"/>
      <c r="K669" s="346"/>
      <c r="L669" s="346"/>
      <c r="M669" s="346"/>
      <c r="N669" s="346"/>
      <c r="O669" s="346"/>
      <c r="P669" s="346"/>
      <c r="Q669" s="346"/>
      <c r="R669" s="346"/>
      <c r="S669" s="346"/>
      <c r="T669" s="346"/>
      <c r="U669" s="346"/>
      <c r="V669" s="346"/>
      <c r="W669" s="346"/>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c r="AS669" s="346"/>
      <c r="AT669" s="346"/>
      <c r="AU669" s="346"/>
      <c r="AV669" s="346"/>
      <c r="AW669" s="346"/>
      <c r="AX669" s="346"/>
      <c r="AY669" s="346"/>
      <c r="AZ669" s="346"/>
      <c r="BA669" s="346"/>
      <c r="BB669" s="346"/>
      <c r="BC669" s="346"/>
      <c r="BD669" s="346"/>
      <c r="BE669" s="346"/>
      <c r="BF669" s="346"/>
      <c r="BG669" s="346"/>
      <c r="BH669" s="346"/>
      <c r="BI669" s="346"/>
      <c r="BJ669" s="346"/>
      <c r="BK669" s="346"/>
      <c r="BL669" s="346"/>
      <c r="BM669" s="346"/>
      <c r="BN669" s="346"/>
      <c r="BO669" s="346"/>
      <c r="BP669" s="346"/>
      <c r="BQ669" s="346"/>
      <c r="BR669" s="346"/>
      <c r="BS669" s="346"/>
      <c r="BT669" s="346"/>
      <c r="BU669" s="346"/>
      <c r="BV669" s="346"/>
      <c r="BW669" s="346"/>
      <c r="BX669" s="346"/>
      <c r="BY669" s="346"/>
      <c r="BZ669" s="346"/>
      <c r="CA669" s="346"/>
      <c r="CB669" s="346"/>
      <c r="CC669" s="346"/>
      <c r="CD669" s="346"/>
      <c r="CE669" s="346"/>
      <c r="CF669" s="346"/>
      <c r="CG669" s="346"/>
      <c r="CH669" s="346"/>
      <c r="CI669" s="346"/>
      <c r="CJ669" s="346"/>
      <c r="CK669" s="346"/>
      <c r="CL669" s="346"/>
      <c r="CM669" s="346"/>
      <c r="CN669" s="346"/>
      <c r="CO669" s="346"/>
      <c r="CP669" s="346"/>
      <c r="CQ669" s="346"/>
      <c r="CR669" s="346"/>
      <c r="CS669" s="346"/>
      <c r="CT669" s="346"/>
      <c r="CU669" s="346"/>
      <c r="CV669" s="346"/>
      <c r="CW669" s="346"/>
      <c r="CX669" s="346"/>
      <c r="CY669" s="346"/>
      <c r="CZ669" s="346"/>
      <c r="DA669" s="346"/>
      <c r="DB669" s="346"/>
      <c r="DC669" s="346"/>
      <c r="DD669" s="346"/>
      <c r="DE669" s="346"/>
      <c r="DF669" s="346"/>
      <c r="DG669" s="346"/>
      <c r="DH669" s="346"/>
      <c r="DI669" s="346"/>
      <c r="DJ669" s="346"/>
      <c r="DK669" s="346"/>
      <c r="DL669" s="346"/>
      <c r="DM669" s="346"/>
      <c r="DN669" s="346"/>
      <c r="DO669" s="346"/>
      <c r="DP669" s="346"/>
      <c r="DQ669" s="346"/>
      <c r="DR669" s="346"/>
      <c r="DS669" s="346"/>
      <c r="DT669" s="346"/>
      <c r="DU669" s="346"/>
      <c r="DV669" s="346"/>
      <c r="DW669" s="346"/>
      <c r="DX669" s="346"/>
      <c r="DY669" s="346"/>
      <c r="DZ669" s="346"/>
      <c r="EA669" s="346"/>
      <c r="EB669" s="346"/>
      <c r="EC669" s="346"/>
      <c r="ED669" s="346"/>
      <c r="EE669" s="346"/>
      <c r="EF669" s="346"/>
      <c r="EG669" s="346"/>
      <c r="EH669" s="346"/>
      <c r="EI669" s="346"/>
      <c r="EJ669" s="346"/>
      <c r="EK669" s="346"/>
      <c r="EL669" s="346"/>
      <c r="EM669" s="346"/>
      <c r="EN669" s="346"/>
      <c r="EO669" s="346"/>
      <c r="EP669" s="346"/>
      <c r="EQ669" s="346"/>
      <c r="ER669" s="346"/>
      <c r="ES669" s="346"/>
      <c r="ET669" s="346"/>
      <c r="EU669" s="346"/>
      <c r="EV669" s="346"/>
      <c r="EW669" s="346"/>
      <c r="EX669" s="346"/>
      <c r="EY669" s="346"/>
      <c r="EZ669" s="346"/>
      <c r="FA669" s="346"/>
      <c r="FB669" s="346"/>
      <c r="FC669" s="346"/>
      <c r="FD669" s="346"/>
      <c r="FE669" s="346"/>
      <c r="FF669" s="346"/>
      <c r="FG669" s="346"/>
      <c r="FH669" s="346"/>
      <c r="FI669" s="346"/>
      <c r="FJ669" s="346"/>
      <c r="FK669" s="346"/>
      <c r="FL669" s="346"/>
      <c r="FM669" s="346"/>
      <c r="FN669" s="346"/>
      <c r="FO669" s="346"/>
      <c r="FP669" s="346"/>
      <c r="FQ669" s="346"/>
      <c r="FR669" s="346"/>
      <c r="FS669" s="346"/>
      <c r="FT669" s="346"/>
      <c r="FU669" s="346"/>
    </row>
    <row r="670" spans="1:177" ht="33" customHeight="1" thickTop="1" thickBot="1" x14ac:dyDescent="0.25">
      <c r="A670" s="1325" t="s">
        <v>156</v>
      </c>
      <c r="B670" s="1326"/>
      <c r="C670" s="1326"/>
      <c r="D670" s="1326"/>
      <c r="E670" s="1327" t="str">
        <f>IF(SUM(E671:G675)=0,"",SUM(E671:G675))</f>
        <v/>
      </c>
      <c r="F670" s="1327"/>
      <c r="G670" s="1328"/>
      <c r="H670" s="1329" t="str">
        <f>IF(SUM(H671:J675)=0,"",SUM(H671:J675))</f>
        <v/>
      </c>
      <c r="I670" s="1327"/>
      <c r="J670" s="1330"/>
      <c r="K670" s="346"/>
      <c r="L670" s="346"/>
      <c r="M670" s="346"/>
      <c r="N670" s="346"/>
      <c r="O670" s="346"/>
      <c r="P670" s="346"/>
      <c r="Q670" s="346"/>
      <c r="R670" s="346"/>
      <c r="S670" s="346"/>
      <c r="T670" s="346"/>
      <c r="U670" s="346"/>
      <c r="V670" s="346"/>
      <c r="W670" s="346"/>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c r="AS670" s="346"/>
      <c r="AT670" s="346"/>
      <c r="AU670" s="346"/>
      <c r="AV670" s="346"/>
      <c r="AW670" s="346"/>
      <c r="AX670" s="346"/>
      <c r="AY670" s="346"/>
      <c r="AZ670" s="346"/>
      <c r="BA670" s="346"/>
      <c r="BB670" s="346"/>
      <c r="BC670" s="346"/>
      <c r="BD670" s="346"/>
      <c r="BE670" s="346"/>
      <c r="BF670" s="346"/>
      <c r="BG670" s="346"/>
      <c r="BH670" s="346"/>
      <c r="BI670" s="346"/>
      <c r="BJ670" s="346"/>
      <c r="BK670" s="346"/>
      <c r="BL670" s="346"/>
      <c r="BM670" s="346"/>
      <c r="BN670" s="346"/>
      <c r="BO670" s="346"/>
      <c r="BP670" s="346"/>
      <c r="BQ670" s="346"/>
      <c r="BR670" s="346"/>
      <c r="BS670" s="346"/>
      <c r="BT670" s="346"/>
      <c r="BU670" s="346"/>
      <c r="BV670" s="346"/>
      <c r="BW670" s="346"/>
      <c r="BX670" s="346"/>
      <c r="BY670" s="346"/>
      <c r="BZ670" s="346"/>
      <c r="CA670" s="346"/>
      <c r="CB670" s="346"/>
      <c r="CC670" s="346"/>
      <c r="CD670" s="346"/>
      <c r="CE670" s="346"/>
      <c r="CF670" s="346"/>
      <c r="CG670" s="346"/>
      <c r="CH670" s="346"/>
      <c r="CI670" s="346"/>
      <c r="CJ670" s="346"/>
      <c r="CK670" s="346"/>
      <c r="CL670" s="346"/>
      <c r="CM670" s="346"/>
      <c r="CN670" s="346"/>
      <c r="CO670" s="346"/>
      <c r="CP670" s="346"/>
      <c r="CQ670" s="346"/>
      <c r="CR670" s="346"/>
      <c r="CS670" s="346"/>
      <c r="CT670" s="346"/>
      <c r="CU670" s="346"/>
      <c r="CV670" s="346"/>
      <c r="CW670" s="346"/>
      <c r="CX670" s="346"/>
      <c r="CY670" s="346"/>
      <c r="CZ670" s="346"/>
      <c r="DA670" s="346"/>
      <c r="DB670" s="346"/>
      <c r="DC670" s="346"/>
      <c r="DD670" s="346"/>
      <c r="DE670" s="346"/>
      <c r="DF670" s="346"/>
      <c r="DG670" s="346"/>
      <c r="DH670" s="346"/>
      <c r="DI670" s="346"/>
      <c r="DJ670" s="346"/>
      <c r="DK670" s="346"/>
      <c r="DL670" s="346"/>
      <c r="DM670" s="346"/>
      <c r="DN670" s="346"/>
      <c r="DO670" s="346"/>
      <c r="DP670" s="346"/>
      <c r="DQ670" s="346"/>
      <c r="DR670" s="346"/>
      <c r="DS670" s="346"/>
      <c r="DT670" s="346"/>
      <c r="DU670" s="346"/>
      <c r="DV670" s="346"/>
      <c r="DW670" s="346"/>
      <c r="DX670" s="346"/>
      <c r="DY670" s="346"/>
      <c r="DZ670" s="346"/>
      <c r="EA670" s="346"/>
      <c r="EB670" s="346"/>
      <c r="EC670" s="346"/>
      <c r="ED670" s="346"/>
      <c r="EE670" s="346"/>
      <c r="EF670" s="346"/>
      <c r="EG670" s="346"/>
      <c r="EH670" s="346"/>
      <c r="EI670" s="346"/>
      <c r="EJ670" s="346"/>
      <c r="EK670" s="346"/>
      <c r="EL670" s="346"/>
      <c r="EM670" s="346"/>
      <c r="EN670" s="346"/>
      <c r="EO670" s="346"/>
      <c r="EP670" s="346"/>
      <c r="EQ670" s="346"/>
      <c r="ER670" s="346"/>
      <c r="ES670" s="346"/>
      <c r="ET670" s="346"/>
      <c r="EU670" s="346"/>
      <c r="EV670" s="346"/>
      <c r="EW670" s="346"/>
      <c r="EX670" s="346"/>
      <c r="EY670" s="346"/>
      <c r="EZ670" s="346"/>
      <c r="FA670" s="346"/>
      <c r="FB670" s="346"/>
      <c r="FC670" s="346"/>
      <c r="FD670" s="346"/>
      <c r="FE670" s="346"/>
      <c r="FF670" s="346"/>
      <c r="FG670" s="346"/>
      <c r="FH670" s="346"/>
      <c r="FI670" s="346"/>
      <c r="FJ670" s="346"/>
      <c r="FK670" s="346"/>
      <c r="FL670" s="346"/>
      <c r="FM670" s="346"/>
      <c r="FN670" s="346"/>
      <c r="FO670" s="346"/>
      <c r="FP670" s="346"/>
      <c r="FQ670" s="346"/>
      <c r="FR670" s="346"/>
      <c r="FS670" s="346"/>
      <c r="FT670" s="346"/>
      <c r="FU670" s="346"/>
    </row>
    <row r="671" spans="1:177" ht="16.5" customHeight="1" x14ac:dyDescent="0.2">
      <c r="A671" s="1378"/>
      <c r="B671" s="1379"/>
      <c r="C671" s="1379"/>
      <c r="D671" s="1380"/>
      <c r="E671" s="1381"/>
      <c r="F671" s="1382"/>
      <c r="G671" s="1383"/>
      <c r="H671" s="1384"/>
      <c r="I671" s="1382"/>
      <c r="J671" s="1385"/>
      <c r="K671" s="346"/>
      <c r="L671" s="346"/>
      <c r="M671" s="346"/>
      <c r="N671" s="346"/>
      <c r="O671" s="346"/>
      <c r="P671" s="346"/>
      <c r="Q671" s="346"/>
      <c r="R671" s="346"/>
      <c r="S671" s="346"/>
      <c r="T671" s="346"/>
      <c r="U671" s="346"/>
      <c r="V671" s="346"/>
      <c r="W671" s="346"/>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c r="AS671" s="346"/>
      <c r="AT671" s="346"/>
      <c r="AU671" s="346"/>
      <c r="AV671" s="346"/>
      <c r="AW671" s="346"/>
      <c r="AX671" s="346"/>
      <c r="AY671" s="346"/>
      <c r="AZ671" s="346"/>
      <c r="BA671" s="346"/>
      <c r="BB671" s="346"/>
      <c r="BC671" s="346"/>
      <c r="BD671" s="346"/>
      <c r="BE671" s="346"/>
      <c r="BF671" s="346"/>
      <c r="BG671" s="346"/>
      <c r="BH671" s="346"/>
      <c r="BI671" s="346"/>
      <c r="BJ671" s="346"/>
      <c r="BK671" s="346"/>
      <c r="BL671" s="346"/>
      <c r="BM671" s="346"/>
      <c r="BN671" s="346"/>
      <c r="BO671" s="346"/>
      <c r="BP671" s="346"/>
      <c r="BQ671" s="346"/>
      <c r="BR671" s="346"/>
      <c r="BS671" s="346"/>
      <c r="BT671" s="346"/>
      <c r="BU671" s="346"/>
      <c r="BV671" s="346"/>
      <c r="BW671" s="346"/>
      <c r="BX671" s="346"/>
      <c r="BY671" s="346"/>
      <c r="BZ671" s="346"/>
      <c r="CA671" s="346"/>
      <c r="CB671" s="346"/>
      <c r="CC671" s="346"/>
      <c r="CD671" s="346"/>
      <c r="CE671" s="346"/>
      <c r="CF671" s="346"/>
      <c r="CG671" s="346"/>
      <c r="CH671" s="346"/>
      <c r="CI671" s="346"/>
      <c r="CJ671" s="346"/>
      <c r="CK671" s="346"/>
      <c r="CL671" s="346"/>
      <c r="CM671" s="346"/>
      <c r="CN671" s="346"/>
      <c r="CO671" s="346"/>
      <c r="CP671" s="346"/>
      <c r="CQ671" s="346"/>
      <c r="CR671" s="346"/>
      <c r="CS671" s="346"/>
      <c r="CT671" s="346"/>
      <c r="CU671" s="346"/>
      <c r="CV671" s="346"/>
      <c r="CW671" s="346"/>
      <c r="CX671" s="346"/>
      <c r="CY671" s="346"/>
      <c r="CZ671" s="346"/>
      <c r="DA671" s="346"/>
      <c r="DB671" s="346"/>
      <c r="DC671" s="346"/>
      <c r="DD671" s="346"/>
      <c r="DE671" s="346"/>
      <c r="DF671" s="346"/>
      <c r="DG671" s="346"/>
      <c r="DH671" s="346"/>
      <c r="DI671" s="346"/>
      <c r="DJ671" s="346"/>
      <c r="DK671" s="346"/>
      <c r="DL671" s="346"/>
      <c r="DM671" s="346"/>
      <c r="DN671" s="346"/>
      <c r="DO671" s="346"/>
      <c r="DP671" s="346"/>
      <c r="DQ671" s="346"/>
      <c r="DR671" s="346"/>
      <c r="DS671" s="346"/>
      <c r="DT671" s="346"/>
      <c r="DU671" s="346"/>
      <c r="DV671" s="346"/>
      <c r="DW671" s="346"/>
      <c r="DX671" s="346"/>
      <c r="DY671" s="346"/>
      <c r="DZ671" s="346"/>
      <c r="EA671" s="346"/>
      <c r="EB671" s="346"/>
      <c r="EC671" s="346"/>
      <c r="ED671" s="346"/>
      <c r="EE671" s="346"/>
      <c r="EF671" s="346"/>
      <c r="EG671" s="346"/>
      <c r="EH671" s="346"/>
      <c r="EI671" s="346"/>
      <c r="EJ671" s="346"/>
      <c r="EK671" s="346"/>
      <c r="EL671" s="346"/>
      <c r="EM671" s="346"/>
      <c r="EN671" s="346"/>
      <c r="EO671" s="346"/>
      <c r="EP671" s="346"/>
      <c r="EQ671" s="346"/>
      <c r="ER671" s="346"/>
      <c r="ES671" s="346"/>
      <c r="ET671" s="346"/>
      <c r="EU671" s="346"/>
      <c r="EV671" s="346"/>
      <c r="EW671" s="346"/>
      <c r="EX671" s="346"/>
      <c r="EY671" s="346"/>
      <c r="EZ671" s="346"/>
      <c r="FA671" s="346"/>
      <c r="FB671" s="346"/>
      <c r="FC671" s="346"/>
      <c r="FD671" s="346"/>
      <c r="FE671" s="346"/>
      <c r="FF671" s="346"/>
      <c r="FG671" s="346"/>
      <c r="FH671" s="346"/>
      <c r="FI671" s="346"/>
      <c r="FJ671" s="346"/>
      <c r="FK671" s="346"/>
      <c r="FL671" s="346"/>
      <c r="FM671" s="346"/>
      <c r="FN671" s="346"/>
      <c r="FO671" s="346"/>
      <c r="FP671" s="346"/>
      <c r="FQ671" s="346"/>
      <c r="FR671" s="346"/>
      <c r="FS671" s="346"/>
      <c r="FT671" s="346"/>
      <c r="FU671" s="346"/>
    </row>
    <row r="672" spans="1:177" ht="16.5" customHeight="1" x14ac:dyDescent="0.2">
      <c r="A672" s="1365"/>
      <c r="B672" s="1366"/>
      <c r="C672" s="1366"/>
      <c r="D672" s="1367"/>
      <c r="E672" s="1368"/>
      <c r="F672" s="1369"/>
      <c r="G672" s="1369"/>
      <c r="H672" s="1370"/>
      <c r="I672" s="1371"/>
      <c r="J672" s="1372"/>
      <c r="K672" s="346"/>
      <c r="L672" s="346"/>
      <c r="M672" s="346"/>
      <c r="N672" s="346"/>
      <c r="O672" s="346"/>
      <c r="P672" s="346"/>
      <c r="Q672" s="346"/>
      <c r="R672" s="346"/>
      <c r="S672" s="346"/>
      <c r="T672" s="346"/>
      <c r="U672" s="346"/>
      <c r="V672" s="346"/>
      <c r="W672" s="346"/>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c r="AS672" s="346"/>
      <c r="AT672" s="346"/>
      <c r="AU672" s="346"/>
      <c r="AV672" s="346"/>
      <c r="AW672" s="346"/>
      <c r="AX672" s="346"/>
      <c r="AY672" s="346"/>
      <c r="AZ672" s="346"/>
      <c r="BA672" s="346"/>
      <c r="BB672" s="346"/>
      <c r="BC672" s="346"/>
      <c r="BD672" s="346"/>
      <c r="BE672" s="346"/>
      <c r="BF672" s="346"/>
      <c r="BG672" s="346"/>
      <c r="BH672" s="346"/>
      <c r="BI672" s="346"/>
      <c r="BJ672" s="346"/>
      <c r="BK672" s="346"/>
      <c r="BL672" s="346"/>
      <c r="BM672" s="346"/>
      <c r="BN672" s="346"/>
      <c r="BO672" s="346"/>
      <c r="BP672" s="346"/>
      <c r="BQ672" s="346"/>
      <c r="BR672" s="346"/>
      <c r="BS672" s="346"/>
      <c r="BT672" s="346"/>
      <c r="BU672" s="346"/>
      <c r="BV672" s="346"/>
      <c r="BW672" s="346"/>
      <c r="BX672" s="346"/>
      <c r="BY672" s="346"/>
      <c r="BZ672" s="346"/>
      <c r="CA672" s="346"/>
      <c r="CB672" s="346"/>
      <c r="CC672" s="346"/>
      <c r="CD672" s="346"/>
      <c r="CE672" s="346"/>
      <c r="CF672" s="346"/>
      <c r="CG672" s="346"/>
      <c r="CH672" s="346"/>
      <c r="CI672" s="346"/>
      <c r="CJ672" s="346"/>
      <c r="CK672" s="346"/>
      <c r="CL672" s="346"/>
      <c r="CM672" s="346"/>
      <c r="CN672" s="346"/>
      <c r="CO672" s="346"/>
      <c r="CP672" s="346"/>
      <c r="CQ672" s="346"/>
      <c r="CR672" s="346"/>
      <c r="CS672" s="346"/>
      <c r="CT672" s="346"/>
      <c r="CU672" s="346"/>
      <c r="CV672" s="346"/>
      <c r="CW672" s="346"/>
      <c r="CX672" s="346"/>
      <c r="CY672" s="346"/>
      <c r="CZ672" s="346"/>
      <c r="DA672" s="346"/>
      <c r="DB672" s="346"/>
      <c r="DC672" s="346"/>
      <c r="DD672" s="346"/>
      <c r="DE672" s="346"/>
      <c r="DF672" s="346"/>
      <c r="DG672" s="346"/>
      <c r="DH672" s="346"/>
      <c r="DI672" s="346"/>
      <c r="DJ672" s="346"/>
      <c r="DK672" s="346"/>
      <c r="DL672" s="346"/>
      <c r="DM672" s="346"/>
      <c r="DN672" s="346"/>
      <c r="DO672" s="346"/>
      <c r="DP672" s="346"/>
      <c r="DQ672" s="346"/>
      <c r="DR672" s="346"/>
      <c r="DS672" s="346"/>
      <c r="DT672" s="346"/>
      <c r="DU672" s="346"/>
      <c r="DV672" s="346"/>
      <c r="DW672" s="346"/>
      <c r="DX672" s="346"/>
      <c r="DY672" s="346"/>
      <c r="DZ672" s="346"/>
      <c r="EA672" s="346"/>
      <c r="EB672" s="346"/>
      <c r="EC672" s="346"/>
      <c r="ED672" s="346"/>
      <c r="EE672" s="346"/>
      <c r="EF672" s="346"/>
      <c r="EG672" s="346"/>
      <c r="EH672" s="346"/>
      <c r="EI672" s="346"/>
      <c r="EJ672" s="346"/>
      <c r="EK672" s="346"/>
      <c r="EL672" s="346"/>
      <c r="EM672" s="346"/>
      <c r="EN672" s="346"/>
      <c r="EO672" s="346"/>
      <c r="EP672" s="346"/>
      <c r="EQ672" s="346"/>
      <c r="ER672" s="346"/>
      <c r="ES672" s="346"/>
      <c r="ET672" s="346"/>
      <c r="EU672" s="346"/>
      <c r="EV672" s="346"/>
      <c r="EW672" s="346"/>
      <c r="EX672" s="346"/>
      <c r="EY672" s="346"/>
      <c r="EZ672" s="346"/>
      <c r="FA672" s="346"/>
      <c r="FB672" s="346"/>
      <c r="FC672" s="346"/>
      <c r="FD672" s="346"/>
      <c r="FE672" s="346"/>
      <c r="FF672" s="346"/>
      <c r="FG672" s="346"/>
      <c r="FH672" s="346"/>
      <c r="FI672" s="346"/>
      <c r="FJ672" s="346"/>
      <c r="FK672" s="346"/>
      <c r="FL672" s="346"/>
      <c r="FM672" s="346"/>
      <c r="FN672" s="346"/>
      <c r="FO672" s="346"/>
      <c r="FP672" s="346"/>
      <c r="FQ672" s="346"/>
      <c r="FR672" s="346"/>
      <c r="FS672" s="346"/>
      <c r="FT672" s="346"/>
      <c r="FU672" s="346"/>
    </row>
    <row r="673" spans="1:177" ht="16.5" customHeight="1" x14ac:dyDescent="0.2">
      <c r="A673" s="1365"/>
      <c r="B673" s="1366"/>
      <c r="C673" s="1366"/>
      <c r="D673" s="1367"/>
      <c r="E673" s="1368"/>
      <c r="F673" s="1369"/>
      <c r="G673" s="1369"/>
      <c r="H673" s="1370"/>
      <c r="I673" s="1371"/>
      <c r="J673" s="1372"/>
      <c r="K673" s="346"/>
      <c r="L673" s="346"/>
      <c r="M673" s="346"/>
      <c r="N673" s="346"/>
      <c r="O673" s="346"/>
      <c r="P673" s="346"/>
      <c r="Q673" s="346"/>
      <c r="R673" s="346"/>
      <c r="S673" s="346"/>
      <c r="T673" s="346"/>
      <c r="U673" s="346"/>
      <c r="V673" s="346"/>
      <c r="W673" s="346"/>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c r="AS673" s="346"/>
      <c r="AT673" s="346"/>
      <c r="AU673" s="346"/>
      <c r="AV673" s="346"/>
      <c r="AW673" s="346"/>
      <c r="AX673" s="346"/>
      <c r="AY673" s="346"/>
      <c r="AZ673" s="346"/>
      <c r="BA673" s="346"/>
      <c r="BB673" s="346"/>
      <c r="BC673" s="346"/>
      <c r="BD673" s="346"/>
      <c r="BE673" s="346"/>
      <c r="BF673" s="346"/>
      <c r="BG673" s="346"/>
      <c r="BH673" s="346"/>
      <c r="BI673" s="346"/>
      <c r="BJ673" s="346"/>
      <c r="BK673" s="346"/>
      <c r="BL673" s="346"/>
      <c r="BM673" s="346"/>
      <c r="BN673" s="346"/>
      <c r="BO673" s="346"/>
      <c r="BP673" s="346"/>
      <c r="BQ673" s="346"/>
      <c r="BR673" s="346"/>
      <c r="BS673" s="346"/>
      <c r="BT673" s="346"/>
      <c r="BU673" s="346"/>
      <c r="BV673" s="346"/>
      <c r="BW673" s="346"/>
      <c r="BX673" s="346"/>
      <c r="BY673" s="346"/>
      <c r="BZ673" s="346"/>
      <c r="CA673" s="346"/>
      <c r="CB673" s="346"/>
      <c r="CC673" s="346"/>
      <c r="CD673" s="346"/>
      <c r="CE673" s="346"/>
      <c r="CF673" s="346"/>
      <c r="CG673" s="346"/>
      <c r="CH673" s="346"/>
      <c r="CI673" s="346"/>
      <c r="CJ673" s="346"/>
      <c r="CK673" s="346"/>
      <c r="CL673" s="346"/>
      <c r="CM673" s="346"/>
      <c r="CN673" s="346"/>
      <c r="CO673" s="346"/>
      <c r="CP673" s="346"/>
      <c r="CQ673" s="346"/>
      <c r="CR673" s="346"/>
      <c r="CS673" s="346"/>
      <c r="CT673" s="346"/>
      <c r="CU673" s="346"/>
      <c r="CV673" s="346"/>
      <c r="CW673" s="346"/>
      <c r="CX673" s="346"/>
      <c r="CY673" s="346"/>
      <c r="CZ673" s="346"/>
      <c r="DA673" s="346"/>
      <c r="DB673" s="346"/>
      <c r="DC673" s="346"/>
      <c r="DD673" s="346"/>
      <c r="DE673" s="346"/>
      <c r="DF673" s="346"/>
      <c r="DG673" s="346"/>
      <c r="DH673" s="346"/>
      <c r="DI673" s="346"/>
      <c r="DJ673" s="346"/>
      <c r="DK673" s="346"/>
      <c r="DL673" s="346"/>
      <c r="DM673" s="346"/>
      <c r="DN673" s="346"/>
      <c r="DO673" s="346"/>
      <c r="DP673" s="346"/>
      <c r="DQ673" s="346"/>
      <c r="DR673" s="346"/>
      <c r="DS673" s="346"/>
      <c r="DT673" s="346"/>
      <c r="DU673" s="346"/>
      <c r="DV673" s="346"/>
      <c r="DW673" s="346"/>
      <c r="DX673" s="346"/>
      <c r="DY673" s="346"/>
      <c r="DZ673" s="346"/>
      <c r="EA673" s="346"/>
      <c r="EB673" s="346"/>
      <c r="EC673" s="346"/>
      <c r="ED673" s="346"/>
      <c r="EE673" s="346"/>
      <c r="EF673" s="346"/>
      <c r="EG673" s="346"/>
      <c r="EH673" s="346"/>
      <c r="EI673" s="346"/>
      <c r="EJ673" s="346"/>
      <c r="EK673" s="346"/>
      <c r="EL673" s="346"/>
      <c r="EM673" s="346"/>
      <c r="EN673" s="346"/>
      <c r="EO673" s="346"/>
      <c r="EP673" s="346"/>
      <c r="EQ673" s="346"/>
      <c r="ER673" s="346"/>
      <c r="ES673" s="346"/>
      <c r="ET673" s="346"/>
      <c r="EU673" s="346"/>
      <c r="EV673" s="346"/>
      <c r="EW673" s="346"/>
      <c r="EX673" s="346"/>
      <c r="EY673" s="346"/>
      <c r="EZ673" s="346"/>
      <c r="FA673" s="346"/>
      <c r="FB673" s="346"/>
      <c r="FC673" s="346"/>
      <c r="FD673" s="346"/>
      <c r="FE673" s="346"/>
      <c r="FF673" s="346"/>
      <c r="FG673" s="346"/>
      <c r="FH673" s="346"/>
      <c r="FI673" s="346"/>
      <c r="FJ673" s="346"/>
      <c r="FK673" s="346"/>
      <c r="FL673" s="346"/>
      <c r="FM673" s="346"/>
      <c r="FN673" s="346"/>
      <c r="FO673" s="346"/>
      <c r="FP673" s="346"/>
      <c r="FQ673" s="346"/>
      <c r="FR673" s="346"/>
      <c r="FS673" s="346"/>
      <c r="FT673" s="346"/>
      <c r="FU673" s="346"/>
    </row>
    <row r="674" spans="1:177" ht="16.5" customHeight="1" x14ac:dyDescent="0.2">
      <c r="A674" s="1365"/>
      <c r="B674" s="1366"/>
      <c r="C674" s="1366"/>
      <c r="D674" s="1367"/>
      <c r="E674" s="1368"/>
      <c r="F674" s="1369"/>
      <c r="G674" s="1369"/>
      <c r="H674" s="1370"/>
      <c r="I674" s="1371"/>
      <c r="J674" s="1372"/>
      <c r="K674" s="346"/>
      <c r="L674" s="346"/>
      <c r="M674" s="346"/>
      <c r="N674" s="346"/>
      <c r="O674" s="346"/>
      <c r="P674" s="346"/>
      <c r="Q674" s="346"/>
      <c r="R674" s="346"/>
      <c r="S674" s="346"/>
      <c r="T674" s="346"/>
      <c r="U674" s="346"/>
      <c r="V674" s="346"/>
      <c r="W674" s="346"/>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c r="AS674" s="346"/>
      <c r="AT674" s="346"/>
      <c r="AU674" s="346"/>
      <c r="AV674" s="346"/>
      <c r="AW674" s="346"/>
      <c r="AX674" s="346"/>
      <c r="AY674" s="346"/>
      <c r="AZ674" s="346"/>
      <c r="BA674" s="346"/>
      <c r="BB674" s="346"/>
      <c r="BC674" s="346"/>
      <c r="BD674" s="346"/>
      <c r="BE674" s="346"/>
      <c r="BF674" s="346"/>
      <c r="BG674" s="346"/>
      <c r="BH674" s="346"/>
      <c r="BI674" s="346"/>
      <c r="BJ674" s="346"/>
      <c r="BK674" s="346"/>
      <c r="BL674" s="346"/>
      <c r="BM674" s="346"/>
      <c r="BN674" s="346"/>
      <c r="BO674" s="346"/>
      <c r="BP674" s="346"/>
      <c r="BQ674" s="346"/>
      <c r="BR674" s="346"/>
      <c r="BS674" s="346"/>
      <c r="BT674" s="346"/>
      <c r="BU674" s="346"/>
      <c r="BV674" s="346"/>
      <c r="BW674" s="346"/>
      <c r="BX674" s="346"/>
      <c r="BY674" s="346"/>
      <c r="BZ674" s="346"/>
      <c r="CA674" s="346"/>
      <c r="CB674" s="346"/>
      <c r="CC674" s="346"/>
      <c r="CD674" s="346"/>
      <c r="CE674" s="346"/>
      <c r="CF674" s="346"/>
      <c r="CG674" s="346"/>
      <c r="CH674" s="346"/>
      <c r="CI674" s="346"/>
      <c r="CJ674" s="346"/>
      <c r="CK674" s="346"/>
      <c r="CL674" s="346"/>
      <c r="CM674" s="346"/>
      <c r="CN674" s="346"/>
      <c r="CO674" s="346"/>
      <c r="CP674" s="346"/>
      <c r="CQ674" s="346"/>
      <c r="CR674" s="346"/>
      <c r="CS674" s="346"/>
      <c r="CT674" s="346"/>
      <c r="CU674" s="346"/>
      <c r="CV674" s="346"/>
      <c r="CW674" s="346"/>
      <c r="CX674" s="346"/>
      <c r="CY674" s="346"/>
      <c r="CZ674" s="346"/>
      <c r="DA674" s="346"/>
      <c r="DB674" s="346"/>
      <c r="DC674" s="346"/>
      <c r="DD674" s="346"/>
      <c r="DE674" s="346"/>
      <c r="DF674" s="346"/>
      <c r="DG674" s="346"/>
      <c r="DH674" s="346"/>
      <c r="DI674" s="346"/>
      <c r="DJ674" s="346"/>
      <c r="DK674" s="346"/>
      <c r="DL674" s="346"/>
      <c r="DM674" s="346"/>
      <c r="DN674" s="346"/>
      <c r="DO674" s="346"/>
      <c r="DP674" s="346"/>
      <c r="DQ674" s="346"/>
      <c r="DR674" s="346"/>
      <c r="DS674" s="346"/>
      <c r="DT674" s="346"/>
      <c r="DU674" s="346"/>
      <c r="DV674" s="346"/>
      <c r="DW674" s="346"/>
      <c r="DX674" s="346"/>
      <c r="DY674" s="346"/>
      <c r="DZ674" s="346"/>
      <c r="EA674" s="346"/>
      <c r="EB674" s="346"/>
      <c r="EC674" s="346"/>
      <c r="ED674" s="346"/>
      <c r="EE674" s="346"/>
      <c r="EF674" s="346"/>
      <c r="EG674" s="346"/>
      <c r="EH674" s="346"/>
      <c r="EI674" s="346"/>
      <c r="EJ674" s="346"/>
      <c r="EK674" s="346"/>
      <c r="EL674" s="346"/>
      <c r="EM674" s="346"/>
      <c r="EN674" s="346"/>
      <c r="EO674" s="346"/>
      <c r="EP674" s="346"/>
      <c r="EQ674" s="346"/>
      <c r="ER674" s="346"/>
      <c r="ES674" s="346"/>
      <c r="ET674" s="346"/>
      <c r="EU674" s="346"/>
      <c r="EV674" s="346"/>
      <c r="EW674" s="346"/>
      <c r="EX674" s="346"/>
      <c r="EY674" s="346"/>
      <c r="EZ674" s="346"/>
      <c r="FA674" s="346"/>
      <c r="FB674" s="346"/>
      <c r="FC674" s="346"/>
      <c r="FD674" s="346"/>
      <c r="FE674" s="346"/>
      <c r="FF674" s="346"/>
      <c r="FG674" s="346"/>
      <c r="FH674" s="346"/>
      <c r="FI674" s="346"/>
      <c r="FJ674" s="346"/>
      <c r="FK674" s="346"/>
      <c r="FL674" s="346"/>
      <c r="FM674" s="346"/>
      <c r="FN674" s="346"/>
      <c r="FO674" s="346"/>
      <c r="FP674" s="346"/>
      <c r="FQ674" s="346"/>
      <c r="FR674" s="346"/>
      <c r="FS674" s="346"/>
      <c r="FT674" s="346"/>
      <c r="FU674" s="346"/>
    </row>
    <row r="675" spans="1:177" ht="16.5" customHeight="1" thickBot="1" x14ac:dyDescent="0.25">
      <c r="A675" s="1353"/>
      <c r="B675" s="1354"/>
      <c r="C675" s="1354"/>
      <c r="D675" s="1354"/>
      <c r="E675" s="1355"/>
      <c r="F675" s="1355"/>
      <c r="G675" s="1356"/>
      <c r="H675" s="1357"/>
      <c r="I675" s="1355"/>
      <c r="J675" s="1358"/>
      <c r="K675" s="346"/>
      <c r="L675" s="346"/>
      <c r="M675" s="346"/>
      <c r="N675" s="346"/>
      <c r="O675" s="346"/>
      <c r="P675" s="346"/>
      <c r="Q675" s="346"/>
      <c r="R675" s="346"/>
      <c r="S675" s="346"/>
      <c r="T675" s="346"/>
      <c r="U675" s="346"/>
      <c r="V675" s="346"/>
      <c r="W675" s="346"/>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c r="AS675" s="346"/>
      <c r="AT675" s="346"/>
      <c r="AU675" s="346"/>
      <c r="AV675" s="346"/>
      <c r="AW675" s="346"/>
      <c r="AX675" s="346"/>
      <c r="AY675" s="346"/>
      <c r="AZ675" s="346"/>
      <c r="BA675" s="346"/>
      <c r="BB675" s="346"/>
      <c r="BC675" s="346"/>
      <c r="BD675" s="346"/>
      <c r="BE675" s="346"/>
      <c r="BF675" s="346"/>
      <c r="BG675" s="346"/>
      <c r="BH675" s="346"/>
      <c r="BI675" s="346"/>
      <c r="BJ675" s="346"/>
      <c r="BK675" s="346"/>
      <c r="BL675" s="346"/>
      <c r="BM675" s="346"/>
      <c r="BN675" s="346"/>
      <c r="BO675" s="346"/>
      <c r="BP675" s="346"/>
      <c r="BQ675" s="346"/>
      <c r="BR675" s="346"/>
      <c r="BS675" s="346"/>
      <c r="BT675" s="346"/>
      <c r="BU675" s="346"/>
      <c r="BV675" s="346"/>
      <c r="BW675" s="346"/>
      <c r="BX675" s="346"/>
      <c r="BY675" s="346"/>
      <c r="BZ675" s="346"/>
      <c r="CA675" s="346"/>
      <c r="CB675" s="346"/>
      <c r="CC675" s="346"/>
      <c r="CD675" s="346"/>
      <c r="CE675" s="346"/>
      <c r="CF675" s="346"/>
      <c r="CG675" s="346"/>
      <c r="CH675" s="346"/>
      <c r="CI675" s="346"/>
      <c r="CJ675" s="346"/>
      <c r="CK675" s="346"/>
      <c r="CL675" s="346"/>
      <c r="CM675" s="346"/>
      <c r="CN675" s="346"/>
      <c r="CO675" s="346"/>
      <c r="CP675" s="346"/>
      <c r="CQ675" s="346"/>
      <c r="CR675" s="346"/>
      <c r="CS675" s="346"/>
      <c r="CT675" s="346"/>
      <c r="CU675" s="346"/>
      <c r="CV675" s="346"/>
      <c r="CW675" s="346"/>
      <c r="CX675" s="346"/>
      <c r="CY675" s="346"/>
      <c r="CZ675" s="346"/>
      <c r="DA675" s="346"/>
      <c r="DB675" s="346"/>
      <c r="DC675" s="346"/>
      <c r="DD675" s="346"/>
      <c r="DE675" s="346"/>
      <c r="DF675" s="346"/>
      <c r="DG675" s="346"/>
      <c r="DH675" s="346"/>
      <c r="DI675" s="346"/>
      <c r="DJ675" s="346"/>
      <c r="DK675" s="346"/>
      <c r="DL675" s="346"/>
      <c r="DM675" s="346"/>
      <c r="DN675" s="346"/>
      <c r="DO675" s="346"/>
      <c r="DP675" s="346"/>
      <c r="DQ675" s="346"/>
      <c r="DR675" s="346"/>
      <c r="DS675" s="346"/>
      <c r="DT675" s="346"/>
      <c r="DU675" s="346"/>
      <c r="DV675" s="346"/>
      <c r="DW675" s="346"/>
      <c r="DX675" s="346"/>
      <c r="DY675" s="346"/>
      <c r="DZ675" s="346"/>
      <c r="EA675" s="346"/>
      <c r="EB675" s="346"/>
      <c r="EC675" s="346"/>
      <c r="ED675" s="346"/>
      <c r="EE675" s="346"/>
      <c r="EF675" s="346"/>
      <c r="EG675" s="346"/>
      <c r="EH675" s="346"/>
      <c r="EI675" s="346"/>
      <c r="EJ675" s="346"/>
      <c r="EK675" s="346"/>
      <c r="EL675" s="346"/>
      <c r="EM675" s="346"/>
      <c r="EN675" s="346"/>
      <c r="EO675" s="346"/>
      <c r="EP675" s="346"/>
      <c r="EQ675" s="346"/>
      <c r="ER675" s="346"/>
      <c r="ES675" s="346"/>
      <c r="ET675" s="346"/>
      <c r="EU675" s="346"/>
      <c r="EV675" s="346"/>
      <c r="EW675" s="346"/>
      <c r="EX675" s="346"/>
      <c r="EY675" s="346"/>
      <c r="EZ675" s="346"/>
      <c r="FA675" s="346"/>
      <c r="FB675" s="346"/>
      <c r="FC675" s="346"/>
      <c r="FD675" s="346"/>
      <c r="FE675" s="346"/>
      <c r="FF675" s="346"/>
      <c r="FG675" s="346"/>
      <c r="FH675" s="346"/>
      <c r="FI675" s="346"/>
      <c r="FJ675" s="346"/>
      <c r="FK675" s="346"/>
      <c r="FL675" s="346"/>
      <c r="FM675" s="346"/>
      <c r="FN675" s="346"/>
      <c r="FO675" s="346"/>
      <c r="FP675" s="346"/>
      <c r="FQ675" s="346"/>
      <c r="FR675" s="346"/>
      <c r="FS675" s="346"/>
      <c r="FT675" s="346"/>
      <c r="FU675" s="346"/>
    </row>
    <row r="676" spans="1:177" ht="33.75" customHeight="1" thickTop="1" thickBot="1" x14ac:dyDescent="0.25">
      <c r="A676" s="1359" t="s">
        <v>157</v>
      </c>
      <c r="B676" s="1360">
        <v>31</v>
      </c>
      <c r="C676" s="1360">
        <v>16</v>
      </c>
      <c r="D676" s="1360"/>
      <c r="E676" s="1361">
        <f>IF(SUM(E677:G680)=0,"",SUM(E677:G680))</f>
        <v>31687.25</v>
      </c>
      <c r="F676" s="1361"/>
      <c r="G676" s="1362"/>
      <c r="H676" s="1363">
        <f>IF(SUM(H677:J680)=0,"",SUM(H677:J680))</f>
        <v>29840.710000000003</v>
      </c>
      <c r="I676" s="1361"/>
      <c r="J676" s="1364"/>
      <c r="K676" s="346"/>
      <c r="L676" s="346"/>
      <c r="M676" s="346"/>
      <c r="N676" s="346"/>
      <c r="O676" s="346"/>
      <c r="P676" s="346"/>
      <c r="Q676" s="346"/>
      <c r="R676" s="346"/>
      <c r="S676" s="346"/>
      <c r="T676" s="346"/>
      <c r="U676" s="346"/>
      <c r="V676" s="346"/>
      <c r="W676" s="346"/>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c r="AS676" s="346"/>
      <c r="AT676" s="346"/>
      <c r="AU676" s="346"/>
      <c r="AV676" s="346"/>
      <c r="AW676" s="346"/>
      <c r="AX676" s="346"/>
      <c r="AY676" s="346"/>
      <c r="AZ676" s="346"/>
      <c r="BA676" s="346"/>
      <c r="BB676" s="346"/>
      <c r="BC676" s="346"/>
      <c r="BD676" s="346"/>
      <c r="BE676" s="346"/>
      <c r="BF676" s="346"/>
      <c r="BG676" s="346"/>
      <c r="BH676" s="346"/>
      <c r="BI676" s="346"/>
      <c r="BJ676" s="346"/>
      <c r="BK676" s="346"/>
      <c r="BL676" s="346"/>
      <c r="BM676" s="346"/>
      <c r="BN676" s="346"/>
      <c r="BO676" s="346"/>
      <c r="BP676" s="346"/>
      <c r="BQ676" s="346"/>
      <c r="BR676" s="346"/>
      <c r="BS676" s="346"/>
      <c r="BT676" s="346"/>
      <c r="BU676" s="346"/>
      <c r="BV676" s="346"/>
      <c r="BW676" s="346"/>
      <c r="BX676" s="346"/>
      <c r="BY676" s="346"/>
      <c r="BZ676" s="346"/>
      <c r="CA676" s="346"/>
      <c r="CB676" s="346"/>
      <c r="CC676" s="346"/>
      <c r="CD676" s="346"/>
      <c r="CE676" s="346"/>
      <c r="CF676" s="346"/>
      <c r="CG676" s="346"/>
      <c r="CH676" s="346"/>
      <c r="CI676" s="346"/>
      <c r="CJ676" s="346"/>
      <c r="CK676" s="346"/>
      <c r="CL676" s="346"/>
      <c r="CM676" s="346"/>
      <c r="CN676" s="346"/>
      <c r="CO676" s="346"/>
      <c r="CP676" s="346"/>
      <c r="CQ676" s="346"/>
      <c r="CR676" s="346"/>
      <c r="CS676" s="346"/>
      <c r="CT676" s="346"/>
      <c r="CU676" s="346"/>
      <c r="CV676" s="346"/>
      <c r="CW676" s="346"/>
      <c r="CX676" s="346"/>
      <c r="CY676" s="346"/>
      <c r="CZ676" s="346"/>
      <c r="DA676" s="346"/>
      <c r="DB676" s="346"/>
      <c r="DC676" s="346"/>
      <c r="DD676" s="346"/>
      <c r="DE676" s="346"/>
      <c r="DF676" s="346"/>
      <c r="DG676" s="346"/>
      <c r="DH676" s="346"/>
      <c r="DI676" s="346"/>
      <c r="DJ676" s="346"/>
      <c r="DK676" s="346"/>
      <c r="DL676" s="346"/>
      <c r="DM676" s="346"/>
      <c r="DN676" s="346"/>
      <c r="DO676" s="346"/>
      <c r="DP676" s="346"/>
      <c r="DQ676" s="346"/>
      <c r="DR676" s="346"/>
      <c r="DS676" s="346"/>
      <c r="DT676" s="346"/>
      <c r="DU676" s="346"/>
      <c r="DV676" s="346"/>
      <c r="DW676" s="346"/>
      <c r="DX676" s="346"/>
      <c r="DY676" s="346"/>
      <c r="DZ676" s="346"/>
      <c r="EA676" s="346"/>
      <c r="EB676" s="346"/>
      <c r="EC676" s="346"/>
      <c r="ED676" s="346"/>
      <c r="EE676" s="346"/>
      <c r="EF676" s="346"/>
      <c r="EG676" s="346"/>
      <c r="EH676" s="346"/>
      <c r="EI676" s="346"/>
      <c r="EJ676" s="346"/>
      <c r="EK676" s="346"/>
      <c r="EL676" s="346"/>
      <c r="EM676" s="346"/>
      <c r="EN676" s="346"/>
      <c r="EO676" s="346"/>
      <c r="EP676" s="346"/>
      <c r="EQ676" s="346"/>
      <c r="ER676" s="346"/>
      <c r="ES676" s="346"/>
      <c r="ET676" s="346"/>
      <c r="EU676" s="346"/>
      <c r="EV676" s="346"/>
      <c r="EW676" s="346"/>
      <c r="EX676" s="346"/>
      <c r="EY676" s="346"/>
      <c r="EZ676" s="346"/>
      <c r="FA676" s="346"/>
      <c r="FB676" s="346"/>
      <c r="FC676" s="346"/>
      <c r="FD676" s="346"/>
      <c r="FE676" s="346"/>
      <c r="FF676" s="346"/>
      <c r="FG676" s="346"/>
      <c r="FH676" s="346"/>
      <c r="FI676" s="346"/>
      <c r="FJ676" s="346"/>
      <c r="FK676" s="346"/>
      <c r="FL676" s="346"/>
      <c r="FM676" s="346"/>
      <c r="FN676" s="346"/>
      <c r="FO676" s="346"/>
      <c r="FP676" s="346"/>
      <c r="FQ676" s="346"/>
      <c r="FR676" s="346"/>
      <c r="FS676" s="346"/>
      <c r="FT676" s="346"/>
      <c r="FU676" s="346"/>
    </row>
    <row r="677" spans="1:177" ht="16.5" customHeight="1" thickTop="1" x14ac:dyDescent="0.2">
      <c r="A677" s="1378" t="s">
        <v>824</v>
      </c>
      <c r="B677" s="1379"/>
      <c r="C677" s="1379"/>
      <c r="D677" s="1380"/>
      <c r="E677" s="1388">
        <f>3163.86+4383.8+15668.51+134.82+1512.54+1647.73+145.39</f>
        <v>26656.649999999998</v>
      </c>
      <c r="F677" s="1388"/>
      <c r="G677" s="1368"/>
      <c r="H677" s="1388">
        <v>24528.86</v>
      </c>
      <c r="I677" s="1388"/>
      <c r="J677" s="1368"/>
      <c r="K677" s="346"/>
      <c r="L677" s="346"/>
      <c r="M677" s="346"/>
      <c r="N677" s="346"/>
      <c r="O677" s="346"/>
      <c r="P677" s="346"/>
      <c r="Q677" s="346"/>
      <c r="R677" s="346"/>
      <c r="S677" s="346"/>
      <c r="T677" s="346"/>
      <c r="U677" s="346"/>
      <c r="V677" s="346"/>
      <c r="W677" s="346"/>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c r="AS677" s="346"/>
      <c r="AT677" s="346"/>
      <c r="AU677" s="346"/>
      <c r="AV677" s="346"/>
      <c r="AW677" s="346"/>
      <c r="AX677" s="346"/>
      <c r="AY677" s="346"/>
      <c r="AZ677" s="346"/>
      <c r="BA677" s="346"/>
      <c r="BB677" s="346"/>
      <c r="BC677" s="346"/>
      <c r="BD677" s="346"/>
      <c r="BE677" s="346"/>
      <c r="BF677" s="346"/>
      <c r="BG677" s="346"/>
      <c r="BH677" s="346"/>
      <c r="BI677" s="346"/>
      <c r="BJ677" s="346"/>
      <c r="BK677" s="346"/>
      <c r="BL677" s="346"/>
      <c r="BM677" s="346"/>
      <c r="BN677" s="346"/>
      <c r="BO677" s="346"/>
      <c r="BP677" s="346"/>
      <c r="BQ677" s="346"/>
      <c r="BR677" s="346"/>
      <c r="BS677" s="346"/>
      <c r="BT677" s="346"/>
      <c r="BU677" s="346"/>
      <c r="BV677" s="346"/>
      <c r="BW677" s="346"/>
      <c r="BX677" s="346"/>
      <c r="BY677" s="346"/>
      <c r="BZ677" s="346"/>
      <c r="CA677" s="346"/>
      <c r="CB677" s="346"/>
      <c r="CC677" s="346"/>
      <c r="CD677" s="346"/>
      <c r="CE677" s="346"/>
      <c r="CF677" s="346"/>
      <c r="CG677" s="346"/>
      <c r="CH677" s="346"/>
      <c r="CI677" s="346"/>
      <c r="CJ677" s="346"/>
      <c r="CK677" s="346"/>
      <c r="CL677" s="346"/>
      <c r="CM677" s="346"/>
      <c r="CN677" s="346"/>
      <c r="CO677" s="346"/>
      <c r="CP677" s="346"/>
      <c r="CQ677" s="346"/>
      <c r="CR677" s="346"/>
      <c r="CS677" s="346"/>
      <c r="CT677" s="346"/>
      <c r="CU677" s="346"/>
      <c r="CV677" s="346"/>
      <c r="CW677" s="346"/>
      <c r="CX677" s="346"/>
      <c r="CY677" s="346"/>
      <c r="CZ677" s="346"/>
      <c r="DA677" s="346"/>
      <c r="DB677" s="346"/>
      <c r="DC677" s="346"/>
      <c r="DD677" s="346"/>
      <c r="DE677" s="346"/>
      <c r="DF677" s="346"/>
      <c r="DG677" s="346"/>
      <c r="DH677" s="346"/>
      <c r="DI677" s="346"/>
      <c r="DJ677" s="346"/>
      <c r="DK677" s="346"/>
      <c r="DL677" s="346"/>
      <c r="DM677" s="346"/>
      <c r="DN677" s="346"/>
      <c r="DO677" s="346"/>
      <c r="DP677" s="346"/>
      <c r="DQ677" s="346"/>
      <c r="DR677" s="346"/>
      <c r="DS677" s="346"/>
      <c r="DT677" s="346"/>
      <c r="DU677" s="346"/>
      <c r="DV677" s="346"/>
      <c r="DW677" s="346"/>
      <c r="DX677" s="346"/>
      <c r="DY677" s="346"/>
      <c r="DZ677" s="346"/>
      <c r="EA677" s="346"/>
      <c r="EB677" s="346"/>
      <c r="EC677" s="346"/>
      <c r="ED677" s="346"/>
      <c r="EE677" s="346"/>
      <c r="EF677" s="346"/>
      <c r="EG677" s="346"/>
      <c r="EH677" s="346"/>
      <c r="EI677" s="346"/>
      <c r="EJ677" s="346"/>
      <c r="EK677" s="346"/>
      <c r="EL677" s="346"/>
      <c r="EM677" s="346"/>
      <c r="EN677" s="346"/>
      <c r="EO677" s="346"/>
      <c r="EP677" s="346"/>
      <c r="EQ677" s="346"/>
      <c r="ER677" s="346"/>
      <c r="ES677" s="346"/>
      <c r="ET677" s="346"/>
      <c r="EU677" s="346"/>
      <c r="EV677" s="346"/>
      <c r="EW677" s="346"/>
      <c r="EX677" s="346"/>
      <c r="EY677" s="346"/>
      <c r="EZ677" s="346"/>
      <c r="FA677" s="346"/>
      <c r="FB677" s="346"/>
      <c r="FC677" s="346"/>
      <c r="FD677" s="346"/>
      <c r="FE677" s="346"/>
      <c r="FF677" s="346"/>
      <c r="FG677" s="346"/>
      <c r="FH677" s="346"/>
      <c r="FI677" s="346"/>
      <c r="FJ677" s="346"/>
      <c r="FK677" s="346"/>
      <c r="FL677" s="346"/>
      <c r="FM677" s="346"/>
      <c r="FN677" s="346"/>
      <c r="FO677" s="346"/>
      <c r="FP677" s="346"/>
      <c r="FQ677" s="346"/>
      <c r="FR677" s="346"/>
      <c r="FS677" s="346"/>
      <c r="FT677" s="346"/>
      <c r="FU677" s="346"/>
    </row>
    <row r="678" spans="1:177" ht="16.5" customHeight="1" x14ac:dyDescent="0.2">
      <c r="A678" s="1365" t="s">
        <v>856</v>
      </c>
      <c r="B678" s="1366"/>
      <c r="C678" s="1366"/>
      <c r="D678" s="1367"/>
      <c r="E678" s="1393">
        <f>285+432.44+612.43+664.76</f>
        <v>1994.6299999999999</v>
      </c>
      <c r="F678" s="1393"/>
      <c r="G678" s="1376"/>
      <c r="H678" s="1393">
        <v>723.23</v>
      </c>
      <c r="I678" s="1393"/>
      <c r="J678" s="1376"/>
      <c r="K678" s="346"/>
      <c r="L678" s="346"/>
      <c r="M678" s="346"/>
      <c r="N678" s="346"/>
      <c r="O678" s="346"/>
      <c r="P678" s="346"/>
      <c r="Q678" s="346"/>
      <c r="R678" s="346"/>
      <c r="S678" s="346"/>
      <c r="T678" s="346"/>
      <c r="U678" s="346"/>
      <c r="V678" s="346"/>
      <c r="W678" s="346"/>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c r="AS678" s="346"/>
      <c r="AT678" s="346"/>
      <c r="AU678" s="346"/>
      <c r="AV678" s="346"/>
      <c r="AW678" s="346"/>
      <c r="AX678" s="346"/>
      <c r="AY678" s="346"/>
      <c r="AZ678" s="346"/>
      <c r="BA678" s="346"/>
      <c r="BB678" s="346"/>
      <c r="BC678" s="346"/>
      <c r="BD678" s="346"/>
      <c r="BE678" s="346"/>
      <c r="BF678" s="346"/>
      <c r="BG678" s="346"/>
      <c r="BH678" s="346"/>
      <c r="BI678" s="346"/>
      <c r="BJ678" s="346"/>
      <c r="BK678" s="346"/>
      <c r="BL678" s="346"/>
      <c r="BM678" s="346"/>
      <c r="BN678" s="346"/>
      <c r="BO678" s="346"/>
      <c r="BP678" s="346"/>
      <c r="BQ678" s="346"/>
      <c r="BR678" s="346"/>
      <c r="BS678" s="346"/>
      <c r="BT678" s="346"/>
      <c r="BU678" s="346"/>
      <c r="BV678" s="346"/>
      <c r="BW678" s="346"/>
      <c r="BX678" s="346"/>
      <c r="BY678" s="346"/>
      <c r="BZ678" s="346"/>
      <c r="CA678" s="346"/>
      <c r="CB678" s="346"/>
      <c r="CC678" s="346"/>
      <c r="CD678" s="346"/>
      <c r="CE678" s="346"/>
      <c r="CF678" s="346"/>
      <c r="CG678" s="346"/>
      <c r="CH678" s="346"/>
      <c r="CI678" s="346"/>
      <c r="CJ678" s="346"/>
      <c r="CK678" s="346"/>
      <c r="CL678" s="346"/>
      <c r="CM678" s="346"/>
      <c r="CN678" s="346"/>
      <c r="CO678" s="346"/>
      <c r="CP678" s="346"/>
      <c r="CQ678" s="346"/>
      <c r="CR678" s="346"/>
      <c r="CS678" s="346"/>
      <c r="CT678" s="346"/>
      <c r="CU678" s="346"/>
      <c r="CV678" s="346"/>
      <c r="CW678" s="346"/>
      <c r="CX678" s="346"/>
      <c r="CY678" s="346"/>
      <c r="CZ678" s="346"/>
      <c r="DA678" s="346"/>
      <c r="DB678" s="346"/>
      <c r="DC678" s="346"/>
      <c r="DD678" s="346"/>
      <c r="DE678" s="346"/>
      <c r="DF678" s="346"/>
      <c r="DG678" s="346"/>
      <c r="DH678" s="346"/>
      <c r="DI678" s="346"/>
      <c r="DJ678" s="346"/>
      <c r="DK678" s="346"/>
      <c r="DL678" s="346"/>
      <c r="DM678" s="346"/>
      <c r="DN678" s="346"/>
      <c r="DO678" s="346"/>
      <c r="DP678" s="346"/>
      <c r="DQ678" s="346"/>
      <c r="DR678" s="346"/>
      <c r="DS678" s="346"/>
      <c r="DT678" s="346"/>
      <c r="DU678" s="346"/>
      <c r="DV678" s="346"/>
      <c r="DW678" s="346"/>
      <c r="DX678" s="346"/>
      <c r="DY678" s="346"/>
      <c r="DZ678" s="346"/>
      <c r="EA678" s="346"/>
      <c r="EB678" s="346"/>
      <c r="EC678" s="346"/>
      <c r="ED678" s="346"/>
      <c r="EE678" s="346"/>
      <c r="EF678" s="346"/>
      <c r="EG678" s="346"/>
      <c r="EH678" s="346"/>
      <c r="EI678" s="346"/>
      <c r="EJ678" s="346"/>
      <c r="EK678" s="346"/>
      <c r="EL678" s="346"/>
      <c r="EM678" s="346"/>
      <c r="EN678" s="346"/>
      <c r="EO678" s="346"/>
      <c r="EP678" s="346"/>
      <c r="EQ678" s="346"/>
      <c r="ER678" s="346"/>
      <c r="ES678" s="346"/>
      <c r="ET678" s="346"/>
      <c r="EU678" s="346"/>
      <c r="EV678" s="346"/>
      <c r="EW678" s="346"/>
      <c r="EX678" s="346"/>
      <c r="EY678" s="346"/>
      <c r="EZ678" s="346"/>
      <c r="FA678" s="346"/>
      <c r="FB678" s="346"/>
      <c r="FC678" s="346"/>
      <c r="FD678" s="346"/>
      <c r="FE678" s="346"/>
      <c r="FF678" s="346"/>
      <c r="FG678" s="346"/>
      <c r="FH678" s="346"/>
      <c r="FI678" s="346"/>
      <c r="FJ678" s="346"/>
      <c r="FK678" s="346"/>
      <c r="FL678" s="346"/>
      <c r="FM678" s="346"/>
      <c r="FN678" s="346"/>
      <c r="FO678" s="346"/>
      <c r="FP678" s="346"/>
      <c r="FQ678" s="346"/>
      <c r="FR678" s="346"/>
      <c r="FS678" s="346"/>
      <c r="FT678" s="346"/>
      <c r="FU678" s="346"/>
    </row>
    <row r="679" spans="1:177" ht="16.5" customHeight="1" x14ac:dyDescent="0.2">
      <c r="A679" s="1373" t="s">
        <v>857</v>
      </c>
      <c r="B679" s="1374"/>
      <c r="C679" s="1374"/>
      <c r="D679" s="1375"/>
      <c r="E679" s="1376">
        <f>410+663.12+12.86+186.67+1250+361.65+141.67+10</f>
        <v>3035.97</v>
      </c>
      <c r="F679" s="1371"/>
      <c r="G679" s="1377"/>
      <c r="H679" s="1376">
        <v>4506.79</v>
      </c>
      <c r="I679" s="1371"/>
      <c r="J679" s="1371"/>
      <c r="K679" s="369"/>
      <c r="L679" s="369"/>
      <c r="M679" s="369"/>
      <c r="N679" s="369"/>
      <c r="O679" s="369"/>
      <c r="P679" s="369"/>
      <c r="Q679" s="369"/>
      <c r="R679" s="369"/>
      <c r="S679" s="369"/>
      <c r="T679" s="369"/>
      <c r="U679" s="369"/>
      <c r="V679" s="369"/>
      <c r="W679" s="369"/>
      <c r="X679" s="369"/>
      <c r="Y679" s="369"/>
      <c r="Z679" s="369"/>
      <c r="AA679" s="369"/>
      <c r="AB679" s="369"/>
      <c r="AC679" s="369"/>
      <c r="AD679" s="369"/>
      <c r="AE679" s="369"/>
      <c r="AF679" s="369"/>
      <c r="AG679" s="369"/>
      <c r="AH679" s="369"/>
      <c r="AI679" s="369"/>
      <c r="AJ679" s="369"/>
      <c r="AK679" s="369"/>
      <c r="AL679" s="369"/>
      <c r="AM679" s="369"/>
      <c r="AN679" s="369"/>
      <c r="AO679" s="369"/>
      <c r="AP679" s="369"/>
      <c r="AQ679" s="369"/>
      <c r="AR679" s="369"/>
      <c r="AS679" s="369"/>
      <c r="AT679" s="369"/>
      <c r="AU679" s="369"/>
      <c r="AV679" s="369"/>
      <c r="AW679" s="369"/>
      <c r="AX679" s="369"/>
      <c r="AY679" s="369"/>
      <c r="AZ679" s="369"/>
      <c r="BA679" s="369"/>
      <c r="BB679" s="369"/>
      <c r="BC679" s="369"/>
      <c r="BD679" s="369"/>
      <c r="BE679" s="369"/>
      <c r="BF679" s="369"/>
      <c r="BG679" s="369"/>
      <c r="BH679" s="369"/>
      <c r="BI679" s="369"/>
      <c r="BJ679" s="369"/>
      <c r="BK679" s="369"/>
      <c r="BL679" s="369"/>
      <c r="BM679" s="369"/>
      <c r="BN679" s="369"/>
      <c r="BO679" s="369"/>
      <c r="BP679" s="369"/>
      <c r="BQ679" s="369"/>
      <c r="BR679" s="369"/>
      <c r="BS679" s="369"/>
      <c r="BT679" s="369"/>
      <c r="BU679" s="369"/>
      <c r="BV679" s="369"/>
      <c r="BW679" s="369"/>
      <c r="BX679" s="369"/>
      <c r="BY679" s="369"/>
      <c r="BZ679" s="369"/>
      <c r="CA679" s="369"/>
      <c r="CB679" s="369"/>
      <c r="CC679" s="369"/>
      <c r="CD679" s="369"/>
      <c r="CE679" s="369"/>
      <c r="CF679" s="369"/>
      <c r="CG679" s="369"/>
      <c r="CH679" s="369"/>
      <c r="CI679" s="369"/>
      <c r="CJ679" s="369"/>
      <c r="CK679" s="369"/>
      <c r="CL679" s="369"/>
      <c r="CM679" s="369"/>
      <c r="CN679" s="369"/>
      <c r="CO679" s="369"/>
      <c r="CP679" s="369"/>
      <c r="CQ679" s="369"/>
      <c r="CR679" s="369"/>
      <c r="CS679" s="369"/>
      <c r="CT679" s="369"/>
      <c r="CU679" s="369"/>
      <c r="CV679" s="369"/>
      <c r="CW679" s="369"/>
      <c r="CX679" s="369"/>
      <c r="CY679" s="369"/>
      <c r="CZ679" s="369"/>
      <c r="DA679" s="369"/>
      <c r="DB679" s="369"/>
      <c r="DC679" s="369"/>
      <c r="DD679" s="369"/>
      <c r="DE679" s="369"/>
      <c r="DF679" s="369"/>
      <c r="DG679" s="369"/>
      <c r="DH679" s="369"/>
      <c r="DI679" s="369"/>
      <c r="DJ679" s="369"/>
      <c r="DK679" s="369"/>
      <c r="DL679" s="369"/>
      <c r="DM679" s="369"/>
      <c r="DN679" s="369"/>
      <c r="DO679" s="369"/>
      <c r="DP679" s="369"/>
      <c r="DQ679" s="369"/>
      <c r="DR679" s="369"/>
      <c r="DS679" s="369"/>
      <c r="DT679" s="369"/>
      <c r="DU679" s="369"/>
      <c r="DV679" s="369"/>
      <c r="DW679" s="369"/>
      <c r="DX679" s="369"/>
      <c r="DY679" s="369"/>
      <c r="DZ679" s="369"/>
      <c r="EA679" s="369"/>
      <c r="EB679" s="369"/>
      <c r="EC679" s="369"/>
      <c r="ED679" s="369"/>
      <c r="EE679" s="369"/>
      <c r="EF679" s="369"/>
      <c r="EG679" s="369"/>
      <c r="EH679" s="369"/>
      <c r="EI679" s="369"/>
      <c r="EJ679" s="369"/>
      <c r="EK679" s="369"/>
      <c r="EL679" s="369"/>
      <c r="EM679" s="369"/>
      <c r="EN679" s="369"/>
      <c r="EO679" s="369"/>
      <c r="EP679" s="369"/>
      <c r="EQ679" s="369"/>
      <c r="ER679" s="369"/>
      <c r="ES679" s="369"/>
      <c r="ET679" s="369"/>
      <c r="EU679" s="369"/>
      <c r="EV679" s="369"/>
      <c r="EW679" s="369"/>
      <c r="EX679" s="369"/>
      <c r="EY679" s="369"/>
      <c r="EZ679" s="369"/>
      <c r="FA679" s="369"/>
      <c r="FB679" s="369"/>
      <c r="FC679" s="369"/>
      <c r="FD679" s="369"/>
      <c r="FE679" s="369"/>
      <c r="FF679" s="369"/>
      <c r="FG679" s="369"/>
      <c r="FH679" s="369"/>
      <c r="FI679" s="369"/>
      <c r="FJ679" s="369"/>
      <c r="FK679" s="369"/>
      <c r="FL679" s="369"/>
      <c r="FM679" s="369"/>
      <c r="FN679" s="369"/>
      <c r="FO679" s="369"/>
      <c r="FP679" s="369"/>
      <c r="FQ679" s="369"/>
      <c r="FR679" s="369"/>
      <c r="FS679" s="369"/>
      <c r="FT679" s="369"/>
      <c r="FU679" s="369"/>
    </row>
    <row r="680" spans="1:177" ht="23.25" customHeight="1" thickBot="1" x14ac:dyDescent="0.25">
      <c r="A680" s="1353" t="s">
        <v>1021</v>
      </c>
      <c r="B680" s="1354"/>
      <c r="C680" s="1354"/>
      <c r="D680" s="1354"/>
      <c r="E680" s="1355"/>
      <c r="F680" s="1355"/>
      <c r="G680" s="1356"/>
      <c r="H680" s="1355">
        <v>81.83</v>
      </c>
      <c r="I680" s="1355"/>
      <c r="J680" s="1356"/>
      <c r="K680" s="346"/>
      <c r="L680" s="346"/>
      <c r="M680" s="346"/>
      <c r="N680" s="346"/>
      <c r="O680" s="346"/>
      <c r="P680" s="346"/>
      <c r="Q680" s="346"/>
      <c r="R680" s="346"/>
      <c r="S680" s="346"/>
      <c r="T680" s="346"/>
      <c r="U680" s="346"/>
      <c r="V680" s="346"/>
      <c r="W680" s="346"/>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c r="AS680" s="346"/>
      <c r="AT680" s="346"/>
      <c r="AU680" s="346"/>
      <c r="AV680" s="346"/>
      <c r="AW680" s="346"/>
      <c r="AX680" s="346"/>
      <c r="AY680" s="346"/>
      <c r="AZ680" s="346"/>
      <c r="BA680" s="346"/>
      <c r="BB680" s="346"/>
      <c r="BC680" s="346"/>
      <c r="BD680" s="346"/>
      <c r="BE680" s="346"/>
      <c r="BF680" s="346"/>
      <c r="BG680" s="346"/>
      <c r="BH680" s="346"/>
      <c r="BI680" s="346"/>
      <c r="BJ680" s="346"/>
      <c r="BK680" s="346"/>
      <c r="BL680" s="346"/>
      <c r="BM680" s="346"/>
      <c r="BN680" s="346"/>
      <c r="BO680" s="346"/>
      <c r="BP680" s="346"/>
      <c r="BQ680" s="346"/>
      <c r="BR680" s="346"/>
      <c r="BS680" s="346"/>
      <c r="BT680" s="346"/>
      <c r="BU680" s="346"/>
      <c r="BV680" s="346"/>
      <c r="BW680" s="346"/>
      <c r="BX680" s="346"/>
      <c r="BY680" s="346"/>
      <c r="BZ680" s="346"/>
      <c r="CA680" s="346"/>
      <c r="CB680" s="346"/>
      <c r="CC680" s="346"/>
      <c r="CD680" s="346"/>
      <c r="CE680" s="346"/>
      <c r="CF680" s="346"/>
      <c r="CG680" s="346"/>
      <c r="CH680" s="346"/>
      <c r="CI680" s="346"/>
      <c r="CJ680" s="346"/>
      <c r="CK680" s="346"/>
      <c r="CL680" s="346"/>
      <c r="CM680" s="346"/>
      <c r="CN680" s="346"/>
      <c r="CO680" s="346"/>
      <c r="CP680" s="346"/>
      <c r="CQ680" s="346"/>
      <c r="CR680" s="346"/>
      <c r="CS680" s="346"/>
      <c r="CT680" s="346"/>
      <c r="CU680" s="346"/>
      <c r="CV680" s="346"/>
      <c r="CW680" s="346"/>
      <c r="CX680" s="346"/>
      <c r="CY680" s="346"/>
      <c r="CZ680" s="346"/>
      <c r="DA680" s="346"/>
      <c r="DB680" s="346"/>
      <c r="DC680" s="346"/>
      <c r="DD680" s="346"/>
      <c r="DE680" s="346"/>
      <c r="DF680" s="346"/>
      <c r="DG680" s="346"/>
      <c r="DH680" s="346"/>
      <c r="DI680" s="346"/>
      <c r="DJ680" s="346"/>
      <c r="DK680" s="346"/>
      <c r="DL680" s="346"/>
      <c r="DM680" s="346"/>
      <c r="DN680" s="346"/>
      <c r="DO680" s="346"/>
      <c r="DP680" s="346"/>
      <c r="DQ680" s="346"/>
      <c r="DR680" s="346"/>
      <c r="DS680" s="346"/>
      <c r="DT680" s="346"/>
      <c r="DU680" s="346"/>
      <c r="DV680" s="346"/>
      <c r="DW680" s="346"/>
      <c r="DX680" s="346"/>
      <c r="DY680" s="346"/>
      <c r="DZ680" s="346"/>
      <c r="EA680" s="346"/>
      <c r="EB680" s="346"/>
      <c r="EC680" s="346"/>
      <c r="ED680" s="346"/>
      <c r="EE680" s="346"/>
      <c r="EF680" s="346"/>
      <c r="EG680" s="346"/>
      <c r="EH680" s="346"/>
      <c r="EI680" s="346"/>
      <c r="EJ680" s="346"/>
      <c r="EK680" s="346"/>
      <c r="EL680" s="346"/>
      <c r="EM680" s="346"/>
      <c r="EN680" s="346"/>
      <c r="EO680" s="346"/>
      <c r="EP680" s="346"/>
      <c r="EQ680" s="346"/>
      <c r="ER680" s="346"/>
      <c r="ES680" s="346"/>
      <c r="ET680" s="346"/>
      <c r="EU680" s="346"/>
      <c r="EV680" s="346"/>
      <c r="EW680" s="346"/>
      <c r="EX680" s="346"/>
      <c r="EY680" s="346"/>
      <c r="EZ680" s="346"/>
      <c r="FA680" s="346"/>
      <c r="FB680" s="346"/>
      <c r="FC680" s="346"/>
      <c r="FD680" s="346"/>
      <c r="FE680" s="346"/>
      <c r="FF680" s="346"/>
      <c r="FG680" s="346"/>
      <c r="FH680" s="346"/>
      <c r="FI680" s="346"/>
      <c r="FJ680" s="346"/>
      <c r="FK680" s="346"/>
      <c r="FL680" s="346"/>
      <c r="FM680" s="346"/>
      <c r="FN680" s="346"/>
      <c r="FO680" s="346"/>
      <c r="FP680" s="346"/>
      <c r="FQ680" s="346"/>
      <c r="FR680" s="346"/>
      <c r="FS680" s="346"/>
      <c r="FT680" s="346"/>
      <c r="FU680" s="346"/>
    </row>
    <row r="681" spans="1:177" ht="37.5" customHeight="1" thickTop="1" thickBot="1" x14ac:dyDescent="0.25">
      <c r="A681" s="1359" t="s">
        <v>158</v>
      </c>
      <c r="B681" s="1360"/>
      <c r="C681" s="1360"/>
      <c r="D681" s="1360"/>
      <c r="E681" s="1361" t="str">
        <f>IF(SUM(E682:G686)=0,"",SUM(E682:G686))</f>
        <v/>
      </c>
      <c r="F681" s="1361"/>
      <c r="G681" s="1362"/>
      <c r="H681" s="1363" t="str">
        <f>IF(SUM(H682:J686)=0,"",SUM(H682:J686))</f>
        <v/>
      </c>
      <c r="I681" s="1361"/>
      <c r="J681" s="1364"/>
      <c r="K681" s="346"/>
      <c r="L681" s="346"/>
      <c r="M681" s="346"/>
      <c r="N681" s="346"/>
      <c r="O681" s="346"/>
      <c r="P681" s="346"/>
      <c r="Q681" s="346"/>
      <c r="R681" s="346"/>
      <c r="S681" s="346"/>
      <c r="T681" s="346"/>
      <c r="U681" s="346"/>
      <c r="V681" s="346"/>
      <c r="W681" s="346"/>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c r="AS681" s="346"/>
      <c r="AT681" s="346"/>
      <c r="AU681" s="346"/>
      <c r="AV681" s="346"/>
      <c r="AW681" s="346"/>
      <c r="AX681" s="346"/>
      <c r="AY681" s="346"/>
      <c r="AZ681" s="346"/>
      <c r="BA681" s="346"/>
      <c r="BB681" s="346"/>
      <c r="BC681" s="346"/>
      <c r="BD681" s="346"/>
      <c r="BE681" s="346"/>
      <c r="BF681" s="346"/>
      <c r="BG681" s="346"/>
      <c r="BH681" s="346"/>
      <c r="BI681" s="346"/>
      <c r="BJ681" s="346"/>
      <c r="BK681" s="346"/>
      <c r="BL681" s="346"/>
      <c r="BM681" s="346"/>
      <c r="BN681" s="346"/>
      <c r="BO681" s="346"/>
      <c r="BP681" s="346"/>
      <c r="BQ681" s="346"/>
      <c r="BR681" s="346"/>
      <c r="BS681" s="346"/>
      <c r="BT681" s="346"/>
      <c r="BU681" s="346"/>
      <c r="BV681" s="346"/>
      <c r="BW681" s="346"/>
      <c r="BX681" s="346"/>
      <c r="BY681" s="346"/>
      <c r="BZ681" s="346"/>
      <c r="CA681" s="346"/>
      <c r="CB681" s="346"/>
      <c r="CC681" s="346"/>
      <c r="CD681" s="346"/>
      <c r="CE681" s="346"/>
      <c r="CF681" s="346"/>
      <c r="CG681" s="346"/>
      <c r="CH681" s="346"/>
      <c r="CI681" s="346"/>
      <c r="CJ681" s="346"/>
      <c r="CK681" s="346"/>
      <c r="CL681" s="346"/>
      <c r="CM681" s="346"/>
      <c r="CN681" s="346"/>
      <c r="CO681" s="346"/>
      <c r="CP681" s="346"/>
      <c r="CQ681" s="346"/>
      <c r="CR681" s="346"/>
      <c r="CS681" s="346"/>
      <c r="CT681" s="346"/>
      <c r="CU681" s="346"/>
      <c r="CV681" s="346"/>
      <c r="CW681" s="346"/>
      <c r="CX681" s="346"/>
      <c r="CY681" s="346"/>
      <c r="CZ681" s="346"/>
      <c r="DA681" s="346"/>
      <c r="DB681" s="346"/>
      <c r="DC681" s="346"/>
      <c r="DD681" s="346"/>
      <c r="DE681" s="346"/>
      <c r="DF681" s="346"/>
      <c r="DG681" s="346"/>
      <c r="DH681" s="346"/>
      <c r="DI681" s="346"/>
      <c r="DJ681" s="346"/>
      <c r="DK681" s="346"/>
      <c r="DL681" s="346"/>
      <c r="DM681" s="346"/>
      <c r="DN681" s="346"/>
      <c r="DO681" s="346"/>
      <c r="DP681" s="346"/>
      <c r="DQ681" s="346"/>
      <c r="DR681" s="346"/>
      <c r="DS681" s="346"/>
      <c r="DT681" s="346"/>
      <c r="DU681" s="346"/>
      <c r="DV681" s="346"/>
      <c r="DW681" s="346"/>
      <c r="DX681" s="346"/>
      <c r="DY681" s="346"/>
      <c r="DZ681" s="346"/>
      <c r="EA681" s="346"/>
      <c r="EB681" s="346"/>
      <c r="EC681" s="346"/>
      <c r="ED681" s="346"/>
      <c r="EE681" s="346"/>
      <c r="EF681" s="346"/>
      <c r="EG681" s="346"/>
      <c r="EH681" s="346"/>
      <c r="EI681" s="346"/>
      <c r="EJ681" s="346"/>
      <c r="EK681" s="346"/>
      <c r="EL681" s="346"/>
      <c r="EM681" s="346"/>
      <c r="EN681" s="346"/>
      <c r="EO681" s="346"/>
      <c r="EP681" s="346"/>
      <c r="EQ681" s="346"/>
      <c r="ER681" s="346"/>
      <c r="ES681" s="346"/>
      <c r="ET681" s="346"/>
      <c r="EU681" s="346"/>
      <c r="EV681" s="346"/>
      <c r="EW681" s="346"/>
      <c r="EX681" s="346"/>
      <c r="EY681" s="346"/>
      <c r="EZ681" s="346"/>
      <c r="FA681" s="346"/>
      <c r="FB681" s="346"/>
      <c r="FC681" s="346"/>
      <c r="FD681" s="346"/>
      <c r="FE681" s="346"/>
      <c r="FF681" s="346"/>
      <c r="FG681" s="346"/>
      <c r="FH681" s="346"/>
      <c r="FI681" s="346"/>
      <c r="FJ681" s="346"/>
      <c r="FK681" s="346"/>
      <c r="FL681" s="346"/>
      <c r="FM681" s="346"/>
      <c r="FN681" s="346"/>
      <c r="FO681" s="346"/>
      <c r="FP681" s="346"/>
      <c r="FQ681" s="346"/>
      <c r="FR681" s="346"/>
      <c r="FS681" s="346"/>
      <c r="FT681" s="346"/>
      <c r="FU681" s="346"/>
    </row>
    <row r="682" spans="1:177" ht="16.5" customHeight="1" thickTop="1" x14ac:dyDescent="0.2">
      <c r="A682" s="1386"/>
      <c r="B682" s="1387"/>
      <c r="C682" s="1387"/>
      <c r="D682" s="1387"/>
      <c r="E682" s="1388"/>
      <c r="F682" s="1388"/>
      <c r="G682" s="1368"/>
      <c r="H682" s="1389"/>
      <c r="I682" s="1388"/>
      <c r="J682" s="1390"/>
      <c r="K682" s="346"/>
      <c r="L682" s="346"/>
      <c r="M682" s="346"/>
      <c r="N682" s="346"/>
      <c r="O682" s="346"/>
      <c r="P682" s="346"/>
      <c r="Q682" s="346"/>
      <c r="R682" s="346"/>
      <c r="S682" s="346"/>
      <c r="T682" s="346"/>
      <c r="U682" s="346"/>
      <c r="V682" s="346"/>
      <c r="W682" s="346"/>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c r="AS682" s="346"/>
      <c r="AT682" s="346"/>
      <c r="AU682" s="346"/>
      <c r="AV682" s="346"/>
      <c r="AW682" s="346"/>
      <c r="AX682" s="346"/>
      <c r="AY682" s="346"/>
      <c r="AZ682" s="346"/>
      <c r="BA682" s="346"/>
      <c r="BB682" s="346"/>
      <c r="BC682" s="346"/>
      <c r="BD682" s="346"/>
      <c r="BE682" s="346"/>
      <c r="BF682" s="346"/>
      <c r="BG682" s="346"/>
      <c r="BH682" s="346"/>
      <c r="BI682" s="346"/>
      <c r="BJ682" s="346"/>
      <c r="BK682" s="346"/>
      <c r="BL682" s="346"/>
      <c r="BM682" s="346"/>
      <c r="BN682" s="346"/>
      <c r="BO682" s="346"/>
      <c r="BP682" s="346"/>
      <c r="BQ682" s="346"/>
      <c r="BR682" s="346"/>
      <c r="BS682" s="346"/>
      <c r="BT682" s="346"/>
      <c r="BU682" s="346"/>
      <c r="BV682" s="346"/>
      <c r="BW682" s="346"/>
      <c r="BX682" s="346"/>
      <c r="BY682" s="346"/>
      <c r="BZ682" s="346"/>
      <c r="CA682" s="346"/>
      <c r="CB682" s="346"/>
      <c r="CC682" s="346"/>
      <c r="CD682" s="346"/>
      <c r="CE682" s="346"/>
      <c r="CF682" s="346"/>
      <c r="CG682" s="346"/>
      <c r="CH682" s="346"/>
      <c r="CI682" s="346"/>
      <c r="CJ682" s="346"/>
      <c r="CK682" s="346"/>
      <c r="CL682" s="346"/>
      <c r="CM682" s="346"/>
      <c r="CN682" s="346"/>
      <c r="CO682" s="346"/>
      <c r="CP682" s="346"/>
      <c r="CQ682" s="346"/>
      <c r="CR682" s="346"/>
      <c r="CS682" s="346"/>
      <c r="CT682" s="346"/>
      <c r="CU682" s="346"/>
      <c r="CV682" s="346"/>
      <c r="CW682" s="346"/>
      <c r="CX682" s="346"/>
      <c r="CY682" s="346"/>
      <c r="CZ682" s="346"/>
      <c r="DA682" s="346"/>
      <c r="DB682" s="346"/>
      <c r="DC682" s="346"/>
      <c r="DD682" s="346"/>
      <c r="DE682" s="346"/>
      <c r="DF682" s="346"/>
      <c r="DG682" s="346"/>
      <c r="DH682" s="346"/>
      <c r="DI682" s="346"/>
      <c r="DJ682" s="346"/>
      <c r="DK682" s="346"/>
      <c r="DL682" s="346"/>
      <c r="DM682" s="346"/>
      <c r="DN682" s="346"/>
      <c r="DO682" s="346"/>
      <c r="DP682" s="346"/>
      <c r="DQ682" s="346"/>
      <c r="DR682" s="346"/>
      <c r="DS682" s="346"/>
      <c r="DT682" s="346"/>
      <c r="DU682" s="346"/>
      <c r="DV682" s="346"/>
      <c r="DW682" s="346"/>
      <c r="DX682" s="346"/>
      <c r="DY682" s="346"/>
      <c r="DZ682" s="346"/>
      <c r="EA682" s="346"/>
      <c r="EB682" s="346"/>
      <c r="EC682" s="346"/>
      <c r="ED682" s="346"/>
      <c r="EE682" s="346"/>
      <c r="EF682" s="346"/>
      <c r="EG682" s="346"/>
      <c r="EH682" s="346"/>
      <c r="EI682" s="346"/>
      <c r="EJ682" s="346"/>
      <c r="EK682" s="346"/>
      <c r="EL682" s="346"/>
      <c r="EM682" s="346"/>
      <c r="EN682" s="346"/>
      <c r="EO682" s="346"/>
      <c r="EP682" s="346"/>
      <c r="EQ682" s="346"/>
      <c r="ER682" s="346"/>
      <c r="ES682" s="346"/>
      <c r="ET682" s="346"/>
      <c r="EU682" s="346"/>
      <c r="EV682" s="346"/>
      <c r="EW682" s="346"/>
      <c r="EX682" s="346"/>
      <c r="EY682" s="346"/>
      <c r="EZ682" s="346"/>
      <c r="FA682" s="346"/>
      <c r="FB682" s="346"/>
      <c r="FC682" s="346"/>
      <c r="FD682" s="346"/>
      <c r="FE682" s="346"/>
      <c r="FF682" s="346"/>
      <c r="FG682" s="346"/>
      <c r="FH682" s="346"/>
      <c r="FI682" s="346"/>
      <c r="FJ682" s="346"/>
      <c r="FK682" s="346"/>
      <c r="FL682" s="346"/>
      <c r="FM682" s="346"/>
      <c r="FN682" s="346"/>
      <c r="FO682" s="346"/>
      <c r="FP682" s="346"/>
      <c r="FQ682" s="346"/>
      <c r="FR682" s="346"/>
      <c r="FS682" s="346"/>
      <c r="FT682" s="346"/>
      <c r="FU682" s="346"/>
    </row>
    <row r="683" spans="1:177" ht="15.75" customHeight="1" x14ac:dyDescent="0.2">
      <c r="A683" s="1391"/>
      <c r="B683" s="1392"/>
      <c r="C683" s="1392"/>
      <c r="D683" s="1392"/>
      <c r="E683" s="1393"/>
      <c r="F683" s="1393"/>
      <c r="G683" s="1376"/>
      <c r="H683" s="1394"/>
      <c r="I683" s="1393"/>
      <c r="J683" s="1395"/>
      <c r="K683" s="346"/>
      <c r="L683" s="346"/>
      <c r="M683" s="346"/>
      <c r="N683" s="346"/>
      <c r="O683" s="346"/>
      <c r="P683" s="346"/>
      <c r="Q683" s="346"/>
      <c r="R683" s="346"/>
      <c r="S683" s="346"/>
      <c r="T683" s="346"/>
      <c r="U683" s="346"/>
      <c r="V683" s="346"/>
      <c r="W683" s="346"/>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c r="AS683" s="346"/>
      <c r="AT683" s="346"/>
      <c r="AU683" s="346"/>
      <c r="AV683" s="346"/>
      <c r="AW683" s="346"/>
      <c r="AX683" s="346"/>
      <c r="AY683" s="346"/>
      <c r="AZ683" s="346"/>
      <c r="BA683" s="346"/>
      <c r="BB683" s="346"/>
      <c r="BC683" s="346"/>
      <c r="BD683" s="346"/>
      <c r="BE683" s="346"/>
      <c r="BF683" s="346"/>
      <c r="BG683" s="346"/>
      <c r="BH683" s="346"/>
      <c r="BI683" s="346"/>
      <c r="BJ683" s="346"/>
      <c r="BK683" s="346"/>
      <c r="BL683" s="346"/>
      <c r="BM683" s="346"/>
      <c r="BN683" s="346"/>
      <c r="BO683" s="346"/>
      <c r="BP683" s="346"/>
      <c r="BQ683" s="346"/>
      <c r="BR683" s="346"/>
      <c r="BS683" s="346"/>
      <c r="BT683" s="346"/>
      <c r="BU683" s="346"/>
      <c r="BV683" s="346"/>
      <c r="BW683" s="346"/>
      <c r="BX683" s="346"/>
      <c r="BY683" s="346"/>
      <c r="BZ683" s="346"/>
      <c r="CA683" s="346"/>
      <c r="CB683" s="346"/>
      <c r="CC683" s="346"/>
      <c r="CD683" s="346"/>
      <c r="CE683" s="346"/>
      <c r="CF683" s="346"/>
      <c r="CG683" s="346"/>
      <c r="CH683" s="346"/>
      <c r="CI683" s="346"/>
      <c r="CJ683" s="346"/>
      <c r="CK683" s="346"/>
      <c r="CL683" s="346"/>
      <c r="CM683" s="346"/>
      <c r="CN683" s="346"/>
      <c r="CO683" s="346"/>
      <c r="CP683" s="346"/>
      <c r="CQ683" s="346"/>
      <c r="CR683" s="346"/>
      <c r="CS683" s="346"/>
      <c r="CT683" s="346"/>
      <c r="CU683" s="346"/>
      <c r="CV683" s="346"/>
      <c r="CW683" s="346"/>
      <c r="CX683" s="346"/>
      <c r="CY683" s="346"/>
      <c r="CZ683" s="346"/>
      <c r="DA683" s="346"/>
      <c r="DB683" s="346"/>
      <c r="DC683" s="346"/>
      <c r="DD683" s="346"/>
      <c r="DE683" s="346"/>
      <c r="DF683" s="346"/>
      <c r="DG683" s="346"/>
      <c r="DH683" s="346"/>
      <c r="DI683" s="346"/>
      <c r="DJ683" s="346"/>
      <c r="DK683" s="346"/>
      <c r="DL683" s="346"/>
      <c r="DM683" s="346"/>
      <c r="DN683" s="346"/>
      <c r="DO683" s="346"/>
      <c r="DP683" s="346"/>
      <c r="DQ683" s="346"/>
      <c r="DR683" s="346"/>
      <c r="DS683" s="346"/>
      <c r="DT683" s="346"/>
      <c r="DU683" s="346"/>
      <c r="DV683" s="346"/>
      <c r="DW683" s="346"/>
      <c r="DX683" s="346"/>
      <c r="DY683" s="346"/>
      <c r="DZ683" s="346"/>
      <c r="EA683" s="346"/>
      <c r="EB683" s="346"/>
      <c r="EC683" s="346"/>
      <c r="ED683" s="346"/>
      <c r="EE683" s="346"/>
      <c r="EF683" s="346"/>
      <c r="EG683" s="346"/>
      <c r="EH683" s="346"/>
      <c r="EI683" s="346"/>
      <c r="EJ683" s="346"/>
      <c r="EK683" s="346"/>
      <c r="EL683" s="346"/>
      <c r="EM683" s="346"/>
      <c r="EN683" s="346"/>
      <c r="EO683" s="346"/>
      <c r="EP683" s="346"/>
      <c r="EQ683" s="346"/>
      <c r="ER683" s="346"/>
      <c r="ES683" s="346"/>
      <c r="ET683" s="346"/>
      <c r="EU683" s="346"/>
      <c r="EV683" s="346"/>
      <c r="EW683" s="346"/>
      <c r="EX683" s="346"/>
      <c r="EY683" s="346"/>
      <c r="EZ683" s="346"/>
      <c r="FA683" s="346"/>
      <c r="FB683" s="346"/>
      <c r="FC683" s="346"/>
      <c r="FD683" s="346"/>
      <c r="FE683" s="346"/>
      <c r="FF683" s="346"/>
      <c r="FG683" s="346"/>
      <c r="FH683" s="346"/>
      <c r="FI683" s="346"/>
      <c r="FJ683" s="346"/>
      <c r="FK683" s="346"/>
      <c r="FL683" s="346"/>
      <c r="FM683" s="346"/>
      <c r="FN683" s="346"/>
      <c r="FO683" s="346"/>
      <c r="FP683" s="346"/>
      <c r="FQ683" s="346"/>
      <c r="FR683" s="346"/>
      <c r="FS683" s="346"/>
      <c r="FT683" s="346"/>
      <c r="FU683" s="346"/>
    </row>
    <row r="684" spans="1:177" ht="16.5" customHeight="1" x14ac:dyDescent="0.2">
      <c r="A684" s="1391"/>
      <c r="B684" s="1392"/>
      <c r="C684" s="1392"/>
      <c r="D684" s="1392"/>
      <c r="E684" s="1393"/>
      <c r="F684" s="1393"/>
      <c r="G684" s="1376"/>
      <c r="H684" s="1394"/>
      <c r="I684" s="1393"/>
      <c r="J684" s="1395"/>
      <c r="K684" s="346"/>
      <c r="L684" s="346"/>
      <c r="M684" s="346"/>
      <c r="N684" s="346"/>
      <c r="O684" s="346"/>
      <c r="P684" s="346"/>
      <c r="Q684" s="346"/>
      <c r="R684" s="346"/>
      <c r="S684" s="346"/>
      <c r="T684" s="346"/>
      <c r="U684" s="346"/>
      <c r="V684" s="346"/>
      <c r="W684" s="346"/>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c r="AS684" s="346"/>
      <c r="AT684" s="346"/>
      <c r="AU684" s="346"/>
      <c r="AV684" s="346"/>
      <c r="AW684" s="346"/>
      <c r="AX684" s="346"/>
      <c r="AY684" s="346"/>
      <c r="AZ684" s="346"/>
      <c r="BA684" s="346"/>
      <c r="BB684" s="346"/>
      <c r="BC684" s="346"/>
      <c r="BD684" s="346"/>
      <c r="BE684" s="346"/>
      <c r="BF684" s="346"/>
      <c r="BG684" s="346"/>
      <c r="BH684" s="346"/>
      <c r="BI684" s="346"/>
      <c r="BJ684" s="346"/>
      <c r="BK684" s="346"/>
      <c r="BL684" s="346"/>
      <c r="BM684" s="346"/>
      <c r="BN684" s="346"/>
      <c r="BO684" s="346"/>
      <c r="BP684" s="346"/>
      <c r="BQ684" s="346"/>
      <c r="BR684" s="346"/>
      <c r="BS684" s="346"/>
      <c r="BT684" s="346"/>
      <c r="BU684" s="346"/>
      <c r="BV684" s="346"/>
      <c r="BW684" s="346"/>
      <c r="BX684" s="346"/>
      <c r="BY684" s="346"/>
      <c r="BZ684" s="346"/>
      <c r="CA684" s="346"/>
      <c r="CB684" s="346"/>
      <c r="CC684" s="346"/>
      <c r="CD684" s="346"/>
      <c r="CE684" s="346"/>
      <c r="CF684" s="346"/>
      <c r="CG684" s="346"/>
      <c r="CH684" s="346"/>
      <c r="CI684" s="346"/>
      <c r="CJ684" s="346"/>
      <c r="CK684" s="346"/>
      <c r="CL684" s="346"/>
      <c r="CM684" s="346"/>
      <c r="CN684" s="346"/>
      <c r="CO684" s="346"/>
      <c r="CP684" s="346"/>
      <c r="CQ684" s="346"/>
      <c r="CR684" s="346"/>
      <c r="CS684" s="346"/>
      <c r="CT684" s="346"/>
      <c r="CU684" s="346"/>
      <c r="CV684" s="346"/>
      <c r="CW684" s="346"/>
      <c r="CX684" s="346"/>
      <c r="CY684" s="346"/>
      <c r="CZ684" s="346"/>
      <c r="DA684" s="346"/>
      <c r="DB684" s="346"/>
      <c r="DC684" s="346"/>
      <c r="DD684" s="346"/>
      <c r="DE684" s="346"/>
      <c r="DF684" s="346"/>
      <c r="DG684" s="346"/>
      <c r="DH684" s="346"/>
      <c r="DI684" s="346"/>
      <c r="DJ684" s="346"/>
      <c r="DK684" s="346"/>
      <c r="DL684" s="346"/>
      <c r="DM684" s="346"/>
      <c r="DN684" s="346"/>
      <c r="DO684" s="346"/>
      <c r="DP684" s="346"/>
      <c r="DQ684" s="346"/>
      <c r="DR684" s="346"/>
      <c r="DS684" s="346"/>
      <c r="DT684" s="346"/>
      <c r="DU684" s="346"/>
      <c r="DV684" s="346"/>
      <c r="DW684" s="346"/>
      <c r="DX684" s="346"/>
      <c r="DY684" s="346"/>
      <c r="DZ684" s="346"/>
      <c r="EA684" s="346"/>
      <c r="EB684" s="346"/>
      <c r="EC684" s="346"/>
      <c r="ED684" s="346"/>
      <c r="EE684" s="346"/>
      <c r="EF684" s="346"/>
      <c r="EG684" s="346"/>
      <c r="EH684" s="346"/>
      <c r="EI684" s="346"/>
      <c r="EJ684" s="346"/>
      <c r="EK684" s="346"/>
      <c r="EL684" s="346"/>
      <c r="EM684" s="346"/>
      <c r="EN684" s="346"/>
      <c r="EO684" s="346"/>
      <c r="EP684" s="346"/>
      <c r="EQ684" s="346"/>
      <c r="ER684" s="346"/>
      <c r="ES684" s="346"/>
      <c r="ET684" s="346"/>
      <c r="EU684" s="346"/>
      <c r="EV684" s="346"/>
      <c r="EW684" s="346"/>
      <c r="EX684" s="346"/>
      <c r="EY684" s="346"/>
      <c r="EZ684" s="346"/>
      <c r="FA684" s="346"/>
      <c r="FB684" s="346"/>
      <c r="FC684" s="346"/>
      <c r="FD684" s="346"/>
      <c r="FE684" s="346"/>
      <c r="FF684" s="346"/>
      <c r="FG684" s="346"/>
      <c r="FH684" s="346"/>
      <c r="FI684" s="346"/>
      <c r="FJ684" s="346"/>
      <c r="FK684" s="346"/>
      <c r="FL684" s="346"/>
      <c r="FM684" s="346"/>
      <c r="FN684" s="346"/>
      <c r="FO684" s="346"/>
      <c r="FP684" s="346"/>
      <c r="FQ684" s="346"/>
      <c r="FR684" s="346"/>
      <c r="FS684" s="346"/>
      <c r="FT684" s="346"/>
      <c r="FU684" s="346"/>
    </row>
    <row r="685" spans="1:177" ht="15.75" customHeight="1" x14ac:dyDescent="0.2">
      <c r="A685" s="1391"/>
      <c r="B685" s="1392"/>
      <c r="C685" s="1392"/>
      <c r="D685" s="1392"/>
      <c r="E685" s="1393"/>
      <c r="F685" s="1393"/>
      <c r="G685" s="1376"/>
      <c r="H685" s="1394"/>
      <c r="I685" s="1393"/>
      <c r="J685" s="1395"/>
      <c r="K685" s="346"/>
      <c r="L685" s="346"/>
      <c r="M685" s="346"/>
      <c r="N685" s="346"/>
      <c r="O685" s="346"/>
      <c r="P685" s="346"/>
      <c r="Q685" s="346"/>
      <c r="R685" s="346"/>
      <c r="S685" s="346"/>
      <c r="T685" s="346"/>
      <c r="U685" s="346"/>
      <c r="V685" s="346"/>
      <c r="W685" s="346"/>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c r="AS685" s="346"/>
      <c r="AT685" s="346"/>
      <c r="AU685" s="346"/>
      <c r="AV685" s="346"/>
      <c r="AW685" s="346"/>
      <c r="AX685" s="346"/>
      <c r="AY685" s="346"/>
      <c r="AZ685" s="346"/>
      <c r="BA685" s="346"/>
      <c r="BB685" s="346"/>
      <c r="BC685" s="346"/>
      <c r="BD685" s="346"/>
      <c r="BE685" s="346"/>
      <c r="BF685" s="346"/>
      <c r="BG685" s="346"/>
      <c r="BH685" s="346"/>
      <c r="BI685" s="346"/>
      <c r="BJ685" s="346"/>
      <c r="BK685" s="346"/>
      <c r="BL685" s="346"/>
      <c r="BM685" s="346"/>
      <c r="BN685" s="346"/>
      <c r="BO685" s="346"/>
      <c r="BP685" s="346"/>
      <c r="BQ685" s="346"/>
      <c r="BR685" s="346"/>
      <c r="BS685" s="346"/>
      <c r="BT685" s="346"/>
      <c r="BU685" s="346"/>
      <c r="BV685" s="346"/>
      <c r="BW685" s="346"/>
      <c r="BX685" s="346"/>
      <c r="BY685" s="346"/>
      <c r="BZ685" s="346"/>
      <c r="CA685" s="346"/>
      <c r="CB685" s="346"/>
      <c r="CC685" s="346"/>
      <c r="CD685" s="346"/>
      <c r="CE685" s="346"/>
      <c r="CF685" s="346"/>
      <c r="CG685" s="346"/>
      <c r="CH685" s="346"/>
      <c r="CI685" s="346"/>
      <c r="CJ685" s="346"/>
      <c r="CK685" s="346"/>
      <c r="CL685" s="346"/>
      <c r="CM685" s="346"/>
      <c r="CN685" s="346"/>
      <c r="CO685" s="346"/>
      <c r="CP685" s="346"/>
      <c r="CQ685" s="346"/>
      <c r="CR685" s="346"/>
      <c r="CS685" s="346"/>
      <c r="CT685" s="346"/>
      <c r="CU685" s="346"/>
      <c r="CV685" s="346"/>
      <c r="CW685" s="346"/>
      <c r="CX685" s="346"/>
      <c r="CY685" s="346"/>
      <c r="CZ685" s="346"/>
      <c r="DA685" s="346"/>
      <c r="DB685" s="346"/>
      <c r="DC685" s="346"/>
      <c r="DD685" s="346"/>
      <c r="DE685" s="346"/>
      <c r="DF685" s="346"/>
      <c r="DG685" s="346"/>
      <c r="DH685" s="346"/>
      <c r="DI685" s="346"/>
      <c r="DJ685" s="346"/>
      <c r="DK685" s="346"/>
      <c r="DL685" s="346"/>
      <c r="DM685" s="346"/>
      <c r="DN685" s="346"/>
      <c r="DO685" s="346"/>
      <c r="DP685" s="346"/>
      <c r="DQ685" s="346"/>
      <c r="DR685" s="346"/>
      <c r="DS685" s="346"/>
      <c r="DT685" s="346"/>
      <c r="DU685" s="346"/>
      <c r="DV685" s="346"/>
      <c r="DW685" s="346"/>
      <c r="DX685" s="346"/>
      <c r="DY685" s="346"/>
      <c r="DZ685" s="346"/>
      <c r="EA685" s="346"/>
      <c r="EB685" s="346"/>
      <c r="EC685" s="346"/>
      <c r="ED685" s="346"/>
      <c r="EE685" s="346"/>
      <c r="EF685" s="346"/>
      <c r="EG685" s="346"/>
      <c r="EH685" s="346"/>
      <c r="EI685" s="346"/>
      <c r="EJ685" s="346"/>
      <c r="EK685" s="346"/>
      <c r="EL685" s="346"/>
      <c r="EM685" s="346"/>
      <c r="EN685" s="346"/>
      <c r="EO685" s="346"/>
      <c r="EP685" s="346"/>
      <c r="EQ685" s="346"/>
      <c r="ER685" s="346"/>
      <c r="ES685" s="346"/>
      <c r="ET685" s="346"/>
      <c r="EU685" s="346"/>
      <c r="EV685" s="346"/>
      <c r="EW685" s="346"/>
      <c r="EX685" s="346"/>
      <c r="EY685" s="346"/>
      <c r="EZ685" s="346"/>
      <c r="FA685" s="346"/>
      <c r="FB685" s="346"/>
      <c r="FC685" s="346"/>
      <c r="FD685" s="346"/>
      <c r="FE685" s="346"/>
      <c r="FF685" s="346"/>
      <c r="FG685" s="346"/>
      <c r="FH685" s="346"/>
      <c r="FI685" s="346"/>
      <c r="FJ685" s="346"/>
      <c r="FK685" s="346"/>
      <c r="FL685" s="346"/>
      <c r="FM685" s="346"/>
      <c r="FN685" s="346"/>
      <c r="FO685" s="346"/>
      <c r="FP685" s="346"/>
      <c r="FQ685" s="346"/>
      <c r="FR685" s="346"/>
      <c r="FS685" s="346"/>
      <c r="FT685" s="346"/>
      <c r="FU685" s="346"/>
    </row>
    <row r="686" spans="1:177" ht="16.5" customHeight="1" thickBot="1" x14ac:dyDescent="0.25">
      <c r="A686" s="1353"/>
      <c r="B686" s="1354"/>
      <c r="C686" s="1354"/>
      <c r="D686" s="1354"/>
      <c r="E686" s="1355"/>
      <c r="F686" s="1355"/>
      <c r="G686" s="1356"/>
      <c r="H686" s="1357"/>
      <c r="I686" s="1355"/>
      <c r="J686" s="1358"/>
      <c r="K686" s="346"/>
      <c r="L686" s="346"/>
      <c r="M686" s="346"/>
      <c r="N686" s="346"/>
      <c r="O686" s="346"/>
      <c r="P686" s="346"/>
      <c r="Q686" s="346"/>
      <c r="R686" s="346"/>
      <c r="S686" s="346"/>
      <c r="T686" s="346"/>
      <c r="U686" s="346"/>
      <c r="V686" s="346"/>
      <c r="W686" s="346"/>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c r="AS686" s="346"/>
      <c r="AT686" s="346"/>
      <c r="AU686" s="346"/>
      <c r="AV686" s="346"/>
      <c r="AW686" s="346"/>
      <c r="AX686" s="346"/>
      <c r="AY686" s="346"/>
      <c r="AZ686" s="346"/>
      <c r="BA686" s="346"/>
      <c r="BB686" s="346"/>
      <c r="BC686" s="346"/>
      <c r="BD686" s="346"/>
      <c r="BE686" s="346"/>
      <c r="BF686" s="346"/>
      <c r="BG686" s="346"/>
      <c r="BH686" s="346"/>
      <c r="BI686" s="346"/>
      <c r="BJ686" s="346"/>
      <c r="BK686" s="346"/>
      <c r="BL686" s="346"/>
      <c r="BM686" s="346"/>
      <c r="BN686" s="346"/>
      <c r="BO686" s="346"/>
      <c r="BP686" s="346"/>
      <c r="BQ686" s="346"/>
      <c r="BR686" s="346"/>
      <c r="BS686" s="346"/>
      <c r="BT686" s="346"/>
      <c r="BU686" s="346"/>
      <c r="BV686" s="346"/>
      <c r="BW686" s="346"/>
      <c r="BX686" s="346"/>
      <c r="BY686" s="346"/>
      <c r="BZ686" s="346"/>
      <c r="CA686" s="346"/>
      <c r="CB686" s="346"/>
      <c r="CC686" s="346"/>
      <c r="CD686" s="346"/>
      <c r="CE686" s="346"/>
      <c r="CF686" s="346"/>
      <c r="CG686" s="346"/>
      <c r="CH686" s="346"/>
      <c r="CI686" s="346"/>
      <c r="CJ686" s="346"/>
      <c r="CK686" s="346"/>
      <c r="CL686" s="346"/>
      <c r="CM686" s="346"/>
      <c r="CN686" s="346"/>
      <c r="CO686" s="346"/>
      <c r="CP686" s="346"/>
      <c r="CQ686" s="346"/>
      <c r="CR686" s="346"/>
      <c r="CS686" s="346"/>
      <c r="CT686" s="346"/>
      <c r="CU686" s="346"/>
      <c r="CV686" s="346"/>
      <c r="CW686" s="346"/>
      <c r="CX686" s="346"/>
      <c r="CY686" s="346"/>
      <c r="CZ686" s="346"/>
      <c r="DA686" s="346"/>
      <c r="DB686" s="346"/>
      <c r="DC686" s="346"/>
      <c r="DD686" s="346"/>
      <c r="DE686" s="346"/>
      <c r="DF686" s="346"/>
      <c r="DG686" s="346"/>
      <c r="DH686" s="346"/>
      <c r="DI686" s="346"/>
      <c r="DJ686" s="346"/>
      <c r="DK686" s="346"/>
      <c r="DL686" s="346"/>
      <c r="DM686" s="346"/>
      <c r="DN686" s="346"/>
      <c r="DO686" s="346"/>
      <c r="DP686" s="346"/>
      <c r="DQ686" s="346"/>
      <c r="DR686" s="346"/>
      <c r="DS686" s="346"/>
      <c r="DT686" s="346"/>
      <c r="DU686" s="346"/>
      <c r="DV686" s="346"/>
      <c r="DW686" s="346"/>
      <c r="DX686" s="346"/>
      <c r="DY686" s="346"/>
      <c r="DZ686" s="346"/>
      <c r="EA686" s="346"/>
      <c r="EB686" s="346"/>
      <c r="EC686" s="346"/>
      <c r="ED686" s="346"/>
      <c r="EE686" s="346"/>
      <c r="EF686" s="346"/>
      <c r="EG686" s="346"/>
      <c r="EH686" s="346"/>
      <c r="EI686" s="346"/>
      <c r="EJ686" s="346"/>
      <c r="EK686" s="346"/>
      <c r="EL686" s="346"/>
      <c r="EM686" s="346"/>
      <c r="EN686" s="346"/>
      <c r="EO686" s="346"/>
      <c r="EP686" s="346"/>
      <c r="EQ686" s="346"/>
      <c r="ER686" s="346"/>
      <c r="ES686" s="346"/>
      <c r="ET686" s="346"/>
      <c r="EU686" s="346"/>
      <c r="EV686" s="346"/>
      <c r="EW686" s="346"/>
      <c r="EX686" s="346"/>
      <c r="EY686" s="346"/>
      <c r="EZ686" s="346"/>
      <c r="FA686" s="346"/>
      <c r="FB686" s="346"/>
      <c r="FC686" s="346"/>
      <c r="FD686" s="346"/>
      <c r="FE686" s="346"/>
      <c r="FF686" s="346"/>
      <c r="FG686" s="346"/>
      <c r="FH686" s="346"/>
      <c r="FI686" s="346"/>
      <c r="FJ686" s="346"/>
      <c r="FK686" s="346"/>
      <c r="FL686" s="346"/>
      <c r="FM686" s="346"/>
      <c r="FN686" s="346"/>
      <c r="FO686" s="346"/>
      <c r="FP686" s="346"/>
      <c r="FQ686" s="346"/>
      <c r="FR686" s="346"/>
      <c r="FS686" s="346"/>
      <c r="FT686" s="346"/>
      <c r="FU686" s="346"/>
    </row>
    <row r="687" spans="1:177" ht="33.75" customHeight="1" thickTop="1" thickBot="1" x14ac:dyDescent="0.25">
      <c r="A687" s="1359" t="s">
        <v>159</v>
      </c>
      <c r="B687" s="1360"/>
      <c r="C687" s="1360"/>
      <c r="D687" s="1360"/>
      <c r="E687" s="1361" t="str">
        <f>IF(SUM(E688:G692)=0,"",SUM(E688:G692))</f>
        <v/>
      </c>
      <c r="F687" s="1361"/>
      <c r="G687" s="1362"/>
      <c r="H687" s="1363" t="str">
        <f>IF(SUM(H688:J692)=0,"",SUM(H688:J692))</f>
        <v/>
      </c>
      <c r="I687" s="1361"/>
      <c r="J687" s="1364"/>
      <c r="K687" s="346"/>
      <c r="L687" s="346"/>
      <c r="M687" s="346"/>
      <c r="N687" s="346"/>
      <c r="O687" s="346"/>
      <c r="P687" s="346"/>
      <c r="Q687" s="346"/>
      <c r="R687" s="346"/>
      <c r="S687" s="346"/>
      <c r="T687" s="346"/>
      <c r="U687" s="346"/>
      <c r="V687" s="346"/>
      <c r="W687" s="346"/>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c r="AS687" s="346"/>
      <c r="AT687" s="346"/>
      <c r="AU687" s="346"/>
      <c r="AV687" s="346"/>
      <c r="AW687" s="346"/>
      <c r="AX687" s="346"/>
      <c r="AY687" s="346"/>
      <c r="AZ687" s="346"/>
      <c r="BA687" s="346"/>
      <c r="BB687" s="346"/>
      <c r="BC687" s="346"/>
      <c r="BD687" s="346"/>
      <c r="BE687" s="346"/>
      <c r="BF687" s="346"/>
      <c r="BG687" s="346"/>
      <c r="BH687" s="346"/>
      <c r="BI687" s="346"/>
      <c r="BJ687" s="346"/>
      <c r="BK687" s="346"/>
      <c r="BL687" s="346"/>
      <c r="BM687" s="346"/>
      <c r="BN687" s="346"/>
      <c r="BO687" s="346"/>
      <c r="BP687" s="346"/>
      <c r="BQ687" s="346"/>
      <c r="BR687" s="346"/>
      <c r="BS687" s="346"/>
      <c r="BT687" s="346"/>
      <c r="BU687" s="346"/>
      <c r="BV687" s="346"/>
      <c r="BW687" s="346"/>
      <c r="BX687" s="346"/>
      <c r="BY687" s="346"/>
      <c r="BZ687" s="346"/>
      <c r="CA687" s="346"/>
      <c r="CB687" s="346"/>
      <c r="CC687" s="346"/>
      <c r="CD687" s="346"/>
      <c r="CE687" s="346"/>
      <c r="CF687" s="346"/>
      <c r="CG687" s="346"/>
      <c r="CH687" s="346"/>
      <c r="CI687" s="346"/>
      <c r="CJ687" s="346"/>
      <c r="CK687" s="346"/>
      <c r="CL687" s="346"/>
      <c r="CM687" s="346"/>
      <c r="CN687" s="346"/>
      <c r="CO687" s="346"/>
      <c r="CP687" s="346"/>
      <c r="CQ687" s="346"/>
      <c r="CR687" s="346"/>
      <c r="CS687" s="346"/>
      <c r="CT687" s="346"/>
      <c r="CU687" s="346"/>
      <c r="CV687" s="346"/>
      <c r="CW687" s="346"/>
      <c r="CX687" s="346"/>
      <c r="CY687" s="346"/>
      <c r="CZ687" s="346"/>
      <c r="DA687" s="346"/>
      <c r="DB687" s="346"/>
      <c r="DC687" s="346"/>
      <c r="DD687" s="346"/>
      <c r="DE687" s="346"/>
      <c r="DF687" s="346"/>
      <c r="DG687" s="346"/>
      <c r="DH687" s="346"/>
      <c r="DI687" s="346"/>
      <c r="DJ687" s="346"/>
      <c r="DK687" s="346"/>
      <c r="DL687" s="346"/>
      <c r="DM687" s="346"/>
      <c r="DN687" s="346"/>
      <c r="DO687" s="346"/>
      <c r="DP687" s="346"/>
      <c r="DQ687" s="346"/>
      <c r="DR687" s="346"/>
      <c r="DS687" s="346"/>
      <c r="DT687" s="346"/>
      <c r="DU687" s="346"/>
      <c r="DV687" s="346"/>
      <c r="DW687" s="346"/>
      <c r="DX687" s="346"/>
      <c r="DY687" s="346"/>
      <c r="DZ687" s="346"/>
      <c r="EA687" s="346"/>
      <c r="EB687" s="346"/>
      <c r="EC687" s="346"/>
      <c r="ED687" s="346"/>
      <c r="EE687" s="346"/>
      <c r="EF687" s="346"/>
      <c r="EG687" s="346"/>
      <c r="EH687" s="346"/>
      <c r="EI687" s="346"/>
      <c r="EJ687" s="346"/>
      <c r="EK687" s="346"/>
      <c r="EL687" s="346"/>
      <c r="EM687" s="346"/>
      <c r="EN687" s="346"/>
      <c r="EO687" s="346"/>
      <c r="EP687" s="346"/>
      <c r="EQ687" s="346"/>
      <c r="ER687" s="346"/>
      <c r="ES687" s="346"/>
      <c r="ET687" s="346"/>
      <c r="EU687" s="346"/>
      <c r="EV687" s="346"/>
      <c r="EW687" s="346"/>
      <c r="EX687" s="346"/>
      <c r="EY687" s="346"/>
      <c r="EZ687" s="346"/>
      <c r="FA687" s="346"/>
      <c r="FB687" s="346"/>
      <c r="FC687" s="346"/>
      <c r="FD687" s="346"/>
      <c r="FE687" s="346"/>
      <c r="FF687" s="346"/>
      <c r="FG687" s="346"/>
      <c r="FH687" s="346"/>
      <c r="FI687" s="346"/>
      <c r="FJ687" s="346"/>
      <c r="FK687" s="346"/>
      <c r="FL687" s="346"/>
      <c r="FM687" s="346"/>
      <c r="FN687" s="346"/>
      <c r="FO687" s="346"/>
      <c r="FP687" s="346"/>
      <c r="FQ687" s="346"/>
      <c r="FR687" s="346"/>
      <c r="FS687" s="346"/>
      <c r="FT687" s="346"/>
      <c r="FU687" s="346"/>
    </row>
    <row r="688" spans="1:177" ht="16.5" customHeight="1" thickTop="1" x14ac:dyDescent="0.2">
      <c r="A688" s="1386"/>
      <c r="B688" s="1387"/>
      <c r="C688" s="1387"/>
      <c r="D688" s="1387"/>
      <c r="E688" s="1388"/>
      <c r="F688" s="1388"/>
      <c r="G688" s="1368"/>
      <c r="H688" s="1389"/>
      <c r="I688" s="1388"/>
      <c r="J688" s="1390"/>
      <c r="K688" s="346"/>
      <c r="L688" s="346"/>
      <c r="M688" s="346"/>
      <c r="N688" s="346"/>
      <c r="O688" s="346"/>
      <c r="P688" s="346"/>
      <c r="Q688" s="346"/>
      <c r="R688" s="346"/>
      <c r="S688" s="346"/>
      <c r="T688" s="346"/>
      <c r="U688" s="346"/>
      <c r="V688" s="346"/>
      <c r="W688" s="346"/>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c r="AS688" s="346"/>
      <c r="AT688" s="346"/>
      <c r="AU688" s="346"/>
      <c r="AV688" s="346"/>
      <c r="AW688" s="346"/>
      <c r="AX688" s="346"/>
      <c r="AY688" s="346"/>
      <c r="AZ688" s="346"/>
      <c r="BA688" s="346"/>
      <c r="BB688" s="346"/>
      <c r="BC688" s="346"/>
      <c r="BD688" s="346"/>
      <c r="BE688" s="346"/>
      <c r="BF688" s="346"/>
      <c r="BG688" s="346"/>
      <c r="BH688" s="346"/>
      <c r="BI688" s="346"/>
      <c r="BJ688" s="346"/>
      <c r="BK688" s="346"/>
      <c r="BL688" s="346"/>
      <c r="BM688" s="346"/>
      <c r="BN688" s="346"/>
      <c r="BO688" s="346"/>
      <c r="BP688" s="346"/>
      <c r="BQ688" s="346"/>
      <c r="BR688" s="346"/>
      <c r="BS688" s="346"/>
      <c r="BT688" s="346"/>
      <c r="BU688" s="346"/>
      <c r="BV688" s="346"/>
      <c r="BW688" s="346"/>
      <c r="BX688" s="346"/>
      <c r="BY688" s="346"/>
      <c r="BZ688" s="346"/>
      <c r="CA688" s="346"/>
      <c r="CB688" s="346"/>
      <c r="CC688" s="346"/>
      <c r="CD688" s="346"/>
      <c r="CE688" s="346"/>
      <c r="CF688" s="346"/>
      <c r="CG688" s="346"/>
      <c r="CH688" s="346"/>
      <c r="CI688" s="346"/>
      <c r="CJ688" s="346"/>
      <c r="CK688" s="346"/>
      <c r="CL688" s="346"/>
      <c r="CM688" s="346"/>
      <c r="CN688" s="346"/>
      <c r="CO688" s="346"/>
      <c r="CP688" s="346"/>
      <c r="CQ688" s="346"/>
      <c r="CR688" s="346"/>
      <c r="CS688" s="346"/>
      <c r="CT688" s="346"/>
      <c r="CU688" s="346"/>
      <c r="CV688" s="346"/>
      <c r="CW688" s="346"/>
      <c r="CX688" s="346"/>
      <c r="CY688" s="346"/>
      <c r="CZ688" s="346"/>
      <c r="DA688" s="346"/>
      <c r="DB688" s="346"/>
      <c r="DC688" s="346"/>
      <c r="DD688" s="346"/>
      <c r="DE688" s="346"/>
      <c r="DF688" s="346"/>
      <c r="DG688" s="346"/>
      <c r="DH688" s="346"/>
      <c r="DI688" s="346"/>
      <c r="DJ688" s="346"/>
      <c r="DK688" s="346"/>
      <c r="DL688" s="346"/>
      <c r="DM688" s="346"/>
      <c r="DN688" s="346"/>
      <c r="DO688" s="346"/>
      <c r="DP688" s="346"/>
      <c r="DQ688" s="346"/>
      <c r="DR688" s="346"/>
      <c r="DS688" s="346"/>
      <c r="DT688" s="346"/>
      <c r="DU688" s="346"/>
      <c r="DV688" s="346"/>
      <c r="DW688" s="346"/>
      <c r="DX688" s="346"/>
      <c r="DY688" s="346"/>
      <c r="DZ688" s="346"/>
      <c r="EA688" s="346"/>
      <c r="EB688" s="346"/>
      <c r="EC688" s="346"/>
      <c r="ED688" s="346"/>
      <c r="EE688" s="346"/>
      <c r="EF688" s="346"/>
      <c r="EG688" s="346"/>
      <c r="EH688" s="346"/>
      <c r="EI688" s="346"/>
      <c r="EJ688" s="346"/>
      <c r="EK688" s="346"/>
      <c r="EL688" s="346"/>
      <c r="EM688" s="346"/>
      <c r="EN688" s="346"/>
      <c r="EO688" s="346"/>
      <c r="EP688" s="346"/>
      <c r="EQ688" s="346"/>
      <c r="ER688" s="346"/>
      <c r="ES688" s="346"/>
      <c r="ET688" s="346"/>
      <c r="EU688" s="346"/>
      <c r="EV688" s="346"/>
      <c r="EW688" s="346"/>
      <c r="EX688" s="346"/>
      <c r="EY688" s="346"/>
      <c r="EZ688" s="346"/>
      <c r="FA688" s="346"/>
      <c r="FB688" s="346"/>
      <c r="FC688" s="346"/>
      <c r="FD688" s="346"/>
      <c r="FE688" s="346"/>
      <c r="FF688" s="346"/>
      <c r="FG688" s="346"/>
      <c r="FH688" s="346"/>
      <c r="FI688" s="346"/>
      <c r="FJ688" s="346"/>
      <c r="FK688" s="346"/>
      <c r="FL688" s="346"/>
      <c r="FM688" s="346"/>
      <c r="FN688" s="346"/>
      <c r="FO688" s="346"/>
      <c r="FP688" s="346"/>
      <c r="FQ688" s="346"/>
      <c r="FR688" s="346"/>
      <c r="FS688" s="346"/>
      <c r="FT688" s="346"/>
      <c r="FU688" s="346"/>
    </row>
    <row r="689" spans="1:177" ht="16.5" customHeight="1" x14ac:dyDescent="0.2">
      <c r="A689" s="1391"/>
      <c r="B689" s="1392"/>
      <c r="C689" s="1392"/>
      <c r="D689" s="1392"/>
      <c r="E689" s="1393"/>
      <c r="F689" s="1393"/>
      <c r="G689" s="1376"/>
      <c r="H689" s="1394"/>
      <c r="I689" s="1393"/>
      <c r="J689" s="1395"/>
      <c r="K689" s="346"/>
      <c r="L689" s="346"/>
      <c r="M689" s="346"/>
      <c r="N689" s="346"/>
      <c r="O689" s="346"/>
      <c r="P689" s="346"/>
      <c r="Q689" s="346"/>
      <c r="R689" s="346"/>
      <c r="S689" s="346"/>
      <c r="T689" s="346"/>
      <c r="U689" s="346"/>
      <c r="V689" s="346"/>
      <c r="W689" s="346"/>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c r="AS689" s="346"/>
      <c r="AT689" s="346"/>
      <c r="AU689" s="346"/>
      <c r="AV689" s="346"/>
      <c r="AW689" s="346"/>
      <c r="AX689" s="346"/>
      <c r="AY689" s="346"/>
      <c r="AZ689" s="346"/>
      <c r="BA689" s="346"/>
      <c r="BB689" s="346"/>
      <c r="BC689" s="346"/>
      <c r="BD689" s="346"/>
      <c r="BE689" s="346"/>
      <c r="BF689" s="346"/>
      <c r="BG689" s="346"/>
      <c r="BH689" s="346"/>
      <c r="BI689" s="346"/>
      <c r="BJ689" s="346"/>
      <c r="BK689" s="346"/>
      <c r="BL689" s="346"/>
      <c r="BM689" s="346"/>
      <c r="BN689" s="346"/>
      <c r="BO689" s="346"/>
      <c r="BP689" s="346"/>
      <c r="BQ689" s="346"/>
      <c r="BR689" s="346"/>
      <c r="BS689" s="346"/>
      <c r="BT689" s="346"/>
      <c r="BU689" s="346"/>
      <c r="BV689" s="346"/>
      <c r="BW689" s="346"/>
      <c r="BX689" s="346"/>
      <c r="BY689" s="346"/>
      <c r="BZ689" s="346"/>
      <c r="CA689" s="346"/>
      <c r="CB689" s="346"/>
      <c r="CC689" s="346"/>
      <c r="CD689" s="346"/>
      <c r="CE689" s="346"/>
      <c r="CF689" s="346"/>
      <c r="CG689" s="346"/>
      <c r="CH689" s="346"/>
      <c r="CI689" s="346"/>
      <c r="CJ689" s="346"/>
      <c r="CK689" s="346"/>
      <c r="CL689" s="346"/>
      <c r="CM689" s="346"/>
      <c r="CN689" s="346"/>
      <c r="CO689" s="346"/>
      <c r="CP689" s="346"/>
      <c r="CQ689" s="346"/>
      <c r="CR689" s="346"/>
      <c r="CS689" s="346"/>
      <c r="CT689" s="346"/>
      <c r="CU689" s="346"/>
      <c r="CV689" s="346"/>
      <c r="CW689" s="346"/>
      <c r="CX689" s="346"/>
      <c r="CY689" s="346"/>
      <c r="CZ689" s="346"/>
      <c r="DA689" s="346"/>
      <c r="DB689" s="346"/>
      <c r="DC689" s="346"/>
      <c r="DD689" s="346"/>
      <c r="DE689" s="346"/>
      <c r="DF689" s="346"/>
      <c r="DG689" s="346"/>
      <c r="DH689" s="346"/>
      <c r="DI689" s="346"/>
      <c r="DJ689" s="346"/>
      <c r="DK689" s="346"/>
      <c r="DL689" s="346"/>
      <c r="DM689" s="346"/>
      <c r="DN689" s="346"/>
      <c r="DO689" s="346"/>
      <c r="DP689" s="346"/>
      <c r="DQ689" s="346"/>
      <c r="DR689" s="346"/>
      <c r="DS689" s="346"/>
      <c r="DT689" s="346"/>
      <c r="DU689" s="346"/>
      <c r="DV689" s="346"/>
      <c r="DW689" s="346"/>
      <c r="DX689" s="346"/>
      <c r="DY689" s="346"/>
      <c r="DZ689" s="346"/>
      <c r="EA689" s="346"/>
      <c r="EB689" s="346"/>
      <c r="EC689" s="346"/>
      <c r="ED689" s="346"/>
      <c r="EE689" s="346"/>
      <c r="EF689" s="346"/>
      <c r="EG689" s="346"/>
      <c r="EH689" s="346"/>
      <c r="EI689" s="346"/>
      <c r="EJ689" s="346"/>
      <c r="EK689" s="346"/>
      <c r="EL689" s="346"/>
      <c r="EM689" s="346"/>
      <c r="EN689" s="346"/>
      <c r="EO689" s="346"/>
      <c r="EP689" s="346"/>
      <c r="EQ689" s="346"/>
      <c r="ER689" s="346"/>
      <c r="ES689" s="346"/>
      <c r="ET689" s="346"/>
      <c r="EU689" s="346"/>
      <c r="EV689" s="346"/>
      <c r="EW689" s="346"/>
      <c r="EX689" s="346"/>
      <c r="EY689" s="346"/>
      <c r="EZ689" s="346"/>
      <c r="FA689" s="346"/>
      <c r="FB689" s="346"/>
      <c r="FC689" s="346"/>
      <c r="FD689" s="346"/>
      <c r="FE689" s="346"/>
      <c r="FF689" s="346"/>
      <c r="FG689" s="346"/>
      <c r="FH689" s="346"/>
      <c r="FI689" s="346"/>
      <c r="FJ689" s="346"/>
      <c r="FK689" s="346"/>
      <c r="FL689" s="346"/>
      <c r="FM689" s="346"/>
      <c r="FN689" s="346"/>
      <c r="FO689" s="346"/>
      <c r="FP689" s="346"/>
      <c r="FQ689" s="346"/>
      <c r="FR689" s="346"/>
      <c r="FS689" s="346"/>
      <c r="FT689" s="346"/>
      <c r="FU689" s="346"/>
    </row>
    <row r="690" spans="1:177" ht="16.5" customHeight="1" x14ac:dyDescent="0.2">
      <c r="A690" s="1391"/>
      <c r="B690" s="1392"/>
      <c r="C690" s="1392"/>
      <c r="D690" s="1392"/>
      <c r="E690" s="1393"/>
      <c r="F690" s="1393"/>
      <c r="G690" s="1376"/>
      <c r="H690" s="1394"/>
      <c r="I690" s="1393"/>
      <c r="J690" s="1395"/>
      <c r="K690" s="346"/>
      <c r="L690" s="346"/>
      <c r="M690" s="346"/>
      <c r="N690" s="346"/>
      <c r="O690" s="346"/>
      <c r="P690" s="346"/>
      <c r="Q690" s="346"/>
      <c r="R690" s="346"/>
      <c r="S690" s="346"/>
      <c r="T690" s="346"/>
      <c r="U690" s="346"/>
      <c r="V690" s="346"/>
      <c r="W690" s="346"/>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c r="AS690" s="346"/>
      <c r="AT690" s="346"/>
      <c r="AU690" s="346"/>
      <c r="AV690" s="346"/>
      <c r="AW690" s="346"/>
      <c r="AX690" s="346"/>
      <c r="AY690" s="346"/>
      <c r="AZ690" s="346"/>
      <c r="BA690" s="346"/>
      <c r="BB690" s="346"/>
      <c r="BC690" s="346"/>
      <c r="BD690" s="346"/>
      <c r="BE690" s="346"/>
      <c r="BF690" s="346"/>
      <c r="BG690" s="346"/>
      <c r="BH690" s="346"/>
      <c r="BI690" s="346"/>
      <c r="BJ690" s="346"/>
      <c r="BK690" s="346"/>
      <c r="BL690" s="346"/>
      <c r="BM690" s="346"/>
      <c r="BN690" s="346"/>
      <c r="BO690" s="346"/>
      <c r="BP690" s="346"/>
      <c r="BQ690" s="346"/>
      <c r="BR690" s="346"/>
      <c r="BS690" s="346"/>
      <c r="BT690" s="346"/>
      <c r="BU690" s="346"/>
      <c r="BV690" s="346"/>
      <c r="BW690" s="346"/>
      <c r="BX690" s="346"/>
      <c r="BY690" s="346"/>
      <c r="BZ690" s="346"/>
      <c r="CA690" s="346"/>
      <c r="CB690" s="346"/>
      <c r="CC690" s="346"/>
      <c r="CD690" s="346"/>
      <c r="CE690" s="346"/>
      <c r="CF690" s="346"/>
      <c r="CG690" s="346"/>
      <c r="CH690" s="346"/>
      <c r="CI690" s="346"/>
      <c r="CJ690" s="346"/>
      <c r="CK690" s="346"/>
      <c r="CL690" s="346"/>
      <c r="CM690" s="346"/>
      <c r="CN690" s="346"/>
      <c r="CO690" s="346"/>
      <c r="CP690" s="346"/>
      <c r="CQ690" s="346"/>
      <c r="CR690" s="346"/>
      <c r="CS690" s="346"/>
      <c r="CT690" s="346"/>
      <c r="CU690" s="346"/>
      <c r="CV690" s="346"/>
      <c r="CW690" s="346"/>
      <c r="CX690" s="346"/>
      <c r="CY690" s="346"/>
      <c r="CZ690" s="346"/>
      <c r="DA690" s="346"/>
      <c r="DB690" s="346"/>
      <c r="DC690" s="346"/>
      <c r="DD690" s="346"/>
      <c r="DE690" s="346"/>
      <c r="DF690" s="346"/>
      <c r="DG690" s="346"/>
      <c r="DH690" s="346"/>
      <c r="DI690" s="346"/>
      <c r="DJ690" s="346"/>
      <c r="DK690" s="346"/>
      <c r="DL690" s="346"/>
      <c r="DM690" s="346"/>
      <c r="DN690" s="346"/>
      <c r="DO690" s="346"/>
      <c r="DP690" s="346"/>
      <c r="DQ690" s="346"/>
      <c r="DR690" s="346"/>
      <c r="DS690" s="346"/>
      <c r="DT690" s="346"/>
      <c r="DU690" s="346"/>
      <c r="DV690" s="346"/>
      <c r="DW690" s="346"/>
      <c r="DX690" s="346"/>
      <c r="DY690" s="346"/>
      <c r="DZ690" s="346"/>
      <c r="EA690" s="346"/>
      <c r="EB690" s="346"/>
      <c r="EC690" s="346"/>
      <c r="ED690" s="346"/>
      <c r="EE690" s="346"/>
      <c r="EF690" s="346"/>
      <c r="EG690" s="346"/>
      <c r="EH690" s="346"/>
      <c r="EI690" s="346"/>
      <c r="EJ690" s="346"/>
      <c r="EK690" s="346"/>
      <c r="EL690" s="346"/>
      <c r="EM690" s="346"/>
      <c r="EN690" s="346"/>
      <c r="EO690" s="346"/>
      <c r="EP690" s="346"/>
      <c r="EQ690" s="346"/>
      <c r="ER690" s="346"/>
      <c r="ES690" s="346"/>
      <c r="ET690" s="346"/>
      <c r="EU690" s="346"/>
      <c r="EV690" s="346"/>
      <c r="EW690" s="346"/>
      <c r="EX690" s="346"/>
      <c r="EY690" s="346"/>
      <c r="EZ690" s="346"/>
      <c r="FA690" s="346"/>
      <c r="FB690" s="346"/>
      <c r="FC690" s="346"/>
      <c r="FD690" s="346"/>
      <c r="FE690" s="346"/>
      <c r="FF690" s="346"/>
      <c r="FG690" s="346"/>
      <c r="FH690" s="346"/>
      <c r="FI690" s="346"/>
      <c r="FJ690" s="346"/>
      <c r="FK690" s="346"/>
      <c r="FL690" s="346"/>
      <c r="FM690" s="346"/>
      <c r="FN690" s="346"/>
      <c r="FO690" s="346"/>
      <c r="FP690" s="346"/>
      <c r="FQ690" s="346"/>
      <c r="FR690" s="346"/>
      <c r="FS690" s="346"/>
      <c r="FT690" s="346"/>
      <c r="FU690" s="346"/>
    </row>
    <row r="691" spans="1:177" ht="16.5" customHeight="1" x14ac:dyDescent="0.2">
      <c r="A691" s="1391"/>
      <c r="B691" s="1392"/>
      <c r="C691" s="1392"/>
      <c r="D691" s="1392"/>
      <c r="E691" s="1393"/>
      <c r="F691" s="1393"/>
      <c r="G691" s="1376"/>
      <c r="H691" s="1394"/>
      <c r="I691" s="1393"/>
      <c r="J691" s="1395"/>
      <c r="K691" s="346"/>
      <c r="L691" s="346"/>
      <c r="M691" s="346"/>
      <c r="N691" s="346"/>
      <c r="O691" s="346"/>
      <c r="P691" s="346"/>
      <c r="Q691" s="346"/>
      <c r="R691" s="346"/>
      <c r="S691" s="346"/>
      <c r="T691" s="346"/>
      <c r="U691" s="346"/>
      <c r="V691" s="346"/>
      <c r="W691" s="346"/>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c r="AS691" s="346"/>
      <c r="AT691" s="346"/>
      <c r="AU691" s="346"/>
      <c r="AV691" s="346"/>
      <c r="AW691" s="346"/>
      <c r="AX691" s="346"/>
      <c r="AY691" s="346"/>
      <c r="AZ691" s="346"/>
      <c r="BA691" s="346"/>
      <c r="BB691" s="346"/>
      <c r="BC691" s="346"/>
      <c r="BD691" s="346"/>
      <c r="BE691" s="346"/>
      <c r="BF691" s="346"/>
      <c r="BG691" s="346"/>
      <c r="BH691" s="346"/>
      <c r="BI691" s="346"/>
      <c r="BJ691" s="346"/>
      <c r="BK691" s="346"/>
      <c r="BL691" s="346"/>
      <c r="BM691" s="346"/>
      <c r="BN691" s="346"/>
      <c r="BO691" s="346"/>
      <c r="BP691" s="346"/>
      <c r="BQ691" s="346"/>
      <c r="BR691" s="346"/>
      <c r="BS691" s="346"/>
      <c r="BT691" s="346"/>
      <c r="BU691" s="346"/>
      <c r="BV691" s="346"/>
      <c r="BW691" s="346"/>
      <c r="BX691" s="346"/>
      <c r="BY691" s="346"/>
      <c r="BZ691" s="346"/>
      <c r="CA691" s="346"/>
      <c r="CB691" s="346"/>
      <c r="CC691" s="346"/>
      <c r="CD691" s="346"/>
      <c r="CE691" s="346"/>
      <c r="CF691" s="346"/>
      <c r="CG691" s="346"/>
      <c r="CH691" s="346"/>
      <c r="CI691" s="346"/>
      <c r="CJ691" s="346"/>
      <c r="CK691" s="346"/>
      <c r="CL691" s="346"/>
      <c r="CM691" s="346"/>
      <c r="CN691" s="346"/>
      <c r="CO691" s="346"/>
      <c r="CP691" s="346"/>
      <c r="CQ691" s="346"/>
      <c r="CR691" s="346"/>
      <c r="CS691" s="346"/>
      <c r="CT691" s="346"/>
      <c r="CU691" s="346"/>
      <c r="CV691" s="346"/>
      <c r="CW691" s="346"/>
      <c r="CX691" s="346"/>
      <c r="CY691" s="346"/>
      <c r="CZ691" s="346"/>
      <c r="DA691" s="346"/>
      <c r="DB691" s="346"/>
      <c r="DC691" s="346"/>
      <c r="DD691" s="346"/>
      <c r="DE691" s="346"/>
      <c r="DF691" s="346"/>
      <c r="DG691" s="346"/>
      <c r="DH691" s="346"/>
      <c r="DI691" s="346"/>
      <c r="DJ691" s="346"/>
      <c r="DK691" s="346"/>
      <c r="DL691" s="346"/>
      <c r="DM691" s="346"/>
      <c r="DN691" s="346"/>
      <c r="DO691" s="346"/>
      <c r="DP691" s="346"/>
      <c r="DQ691" s="346"/>
      <c r="DR691" s="346"/>
      <c r="DS691" s="346"/>
      <c r="DT691" s="346"/>
      <c r="DU691" s="346"/>
      <c r="DV691" s="346"/>
      <c r="DW691" s="346"/>
      <c r="DX691" s="346"/>
      <c r="DY691" s="346"/>
      <c r="DZ691" s="346"/>
      <c r="EA691" s="346"/>
      <c r="EB691" s="346"/>
      <c r="EC691" s="346"/>
      <c r="ED691" s="346"/>
      <c r="EE691" s="346"/>
      <c r="EF691" s="346"/>
      <c r="EG691" s="346"/>
      <c r="EH691" s="346"/>
      <c r="EI691" s="346"/>
      <c r="EJ691" s="346"/>
      <c r="EK691" s="346"/>
      <c r="EL691" s="346"/>
      <c r="EM691" s="346"/>
      <c r="EN691" s="346"/>
      <c r="EO691" s="346"/>
      <c r="EP691" s="346"/>
      <c r="EQ691" s="346"/>
      <c r="ER691" s="346"/>
      <c r="ES691" s="346"/>
      <c r="ET691" s="346"/>
      <c r="EU691" s="346"/>
      <c r="EV691" s="346"/>
      <c r="EW691" s="346"/>
      <c r="EX691" s="346"/>
      <c r="EY691" s="346"/>
      <c r="EZ691" s="346"/>
      <c r="FA691" s="346"/>
      <c r="FB691" s="346"/>
      <c r="FC691" s="346"/>
      <c r="FD691" s="346"/>
      <c r="FE691" s="346"/>
      <c r="FF691" s="346"/>
      <c r="FG691" s="346"/>
      <c r="FH691" s="346"/>
      <c r="FI691" s="346"/>
      <c r="FJ691" s="346"/>
      <c r="FK691" s="346"/>
      <c r="FL691" s="346"/>
      <c r="FM691" s="346"/>
      <c r="FN691" s="346"/>
      <c r="FO691" s="346"/>
      <c r="FP691" s="346"/>
      <c r="FQ691" s="346"/>
      <c r="FR691" s="346"/>
      <c r="FS691" s="346"/>
      <c r="FT691" s="346"/>
      <c r="FU691" s="346"/>
    </row>
    <row r="692" spans="1:177" ht="16.5" customHeight="1" thickBot="1" x14ac:dyDescent="0.25">
      <c r="A692" s="1412"/>
      <c r="B692" s="1413"/>
      <c r="C692" s="1413"/>
      <c r="D692" s="1413"/>
      <c r="E692" s="1414"/>
      <c r="F692" s="1414"/>
      <c r="G692" s="1415"/>
      <c r="H692" s="1416"/>
      <c r="I692" s="1414"/>
      <c r="J692" s="1417"/>
      <c r="K692" s="346"/>
      <c r="L692" s="346"/>
      <c r="M692" s="346"/>
      <c r="N692" s="346"/>
      <c r="O692" s="346"/>
      <c r="P692" s="346"/>
      <c r="Q692" s="346"/>
      <c r="R692" s="346"/>
      <c r="S692" s="346"/>
      <c r="T692" s="346"/>
      <c r="U692" s="346"/>
      <c r="V692" s="346"/>
      <c r="W692" s="346"/>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c r="AS692" s="346"/>
      <c r="AT692" s="346"/>
      <c r="AU692" s="346"/>
      <c r="AV692" s="346"/>
      <c r="AW692" s="346"/>
      <c r="AX692" s="346"/>
      <c r="AY692" s="346"/>
      <c r="AZ692" s="346"/>
      <c r="BA692" s="346"/>
      <c r="BB692" s="346"/>
      <c r="BC692" s="346"/>
      <c r="BD692" s="346"/>
      <c r="BE692" s="346"/>
      <c r="BF692" s="346"/>
      <c r="BG692" s="346"/>
      <c r="BH692" s="346"/>
      <c r="BI692" s="346"/>
      <c r="BJ692" s="346"/>
      <c r="BK692" s="346"/>
      <c r="BL692" s="346"/>
      <c r="BM692" s="346"/>
      <c r="BN692" s="346"/>
      <c r="BO692" s="346"/>
      <c r="BP692" s="346"/>
      <c r="BQ692" s="346"/>
      <c r="BR692" s="346"/>
      <c r="BS692" s="346"/>
      <c r="BT692" s="346"/>
      <c r="BU692" s="346"/>
      <c r="BV692" s="346"/>
      <c r="BW692" s="346"/>
      <c r="BX692" s="346"/>
      <c r="BY692" s="346"/>
      <c r="BZ692" s="346"/>
      <c r="CA692" s="346"/>
      <c r="CB692" s="346"/>
      <c r="CC692" s="346"/>
      <c r="CD692" s="346"/>
      <c r="CE692" s="346"/>
      <c r="CF692" s="346"/>
      <c r="CG692" s="346"/>
      <c r="CH692" s="346"/>
      <c r="CI692" s="346"/>
      <c r="CJ692" s="346"/>
      <c r="CK692" s="346"/>
      <c r="CL692" s="346"/>
      <c r="CM692" s="346"/>
      <c r="CN692" s="346"/>
      <c r="CO692" s="346"/>
      <c r="CP692" s="346"/>
      <c r="CQ692" s="346"/>
      <c r="CR692" s="346"/>
      <c r="CS692" s="346"/>
      <c r="CT692" s="346"/>
      <c r="CU692" s="346"/>
      <c r="CV692" s="346"/>
      <c r="CW692" s="346"/>
      <c r="CX692" s="346"/>
      <c r="CY692" s="346"/>
      <c r="CZ692" s="346"/>
      <c r="DA692" s="346"/>
      <c r="DB692" s="346"/>
      <c r="DC692" s="346"/>
      <c r="DD692" s="346"/>
      <c r="DE692" s="346"/>
      <c r="DF692" s="346"/>
      <c r="DG692" s="346"/>
      <c r="DH692" s="346"/>
      <c r="DI692" s="346"/>
      <c r="DJ692" s="346"/>
      <c r="DK692" s="346"/>
      <c r="DL692" s="346"/>
      <c r="DM692" s="346"/>
      <c r="DN692" s="346"/>
      <c r="DO692" s="346"/>
      <c r="DP692" s="346"/>
      <c r="DQ692" s="346"/>
      <c r="DR692" s="346"/>
      <c r="DS692" s="346"/>
      <c r="DT692" s="346"/>
      <c r="DU692" s="346"/>
      <c r="DV692" s="346"/>
      <c r="DW692" s="346"/>
      <c r="DX692" s="346"/>
      <c r="DY692" s="346"/>
      <c r="DZ692" s="346"/>
      <c r="EA692" s="346"/>
      <c r="EB692" s="346"/>
      <c r="EC692" s="346"/>
      <c r="ED692" s="346"/>
      <c r="EE692" s="346"/>
      <c r="EF692" s="346"/>
      <c r="EG692" s="346"/>
      <c r="EH692" s="346"/>
      <c r="EI692" s="346"/>
      <c r="EJ692" s="346"/>
      <c r="EK692" s="346"/>
      <c r="EL692" s="346"/>
      <c r="EM692" s="346"/>
      <c r="EN692" s="346"/>
      <c r="EO692" s="346"/>
      <c r="EP692" s="346"/>
      <c r="EQ692" s="346"/>
      <c r="ER692" s="346"/>
      <c r="ES692" s="346"/>
      <c r="ET692" s="346"/>
      <c r="EU692" s="346"/>
      <c r="EV692" s="346"/>
      <c r="EW692" s="346"/>
      <c r="EX692" s="346"/>
      <c r="EY692" s="346"/>
      <c r="EZ692" s="346"/>
      <c r="FA692" s="346"/>
      <c r="FB692" s="346"/>
      <c r="FC692" s="346"/>
      <c r="FD692" s="346"/>
      <c r="FE692" s="346"/>
      <c r="FF692" s="346"/>
      <c r="FG692" s="346"/>
      <c r="FH692" s="346"/>
      <c r="FI692" s="346"/>
      <c r="FJ692" s="346"/>
      <c r="FK692" s="346"/>
      <c r="FL692" s="346"/>
      <c r="FM692" s="346"/>
      <c r="FN692" s="346"/>
      <c r="FO692" s="346"/>
      <c r="FP692" s="346"/>
      <c r="FQ692" s="346"/>
      <c r="FR692" s="346"/>
      <c r="FS692" s="346"/>
      <c r="FT692" s="346"/>
      <c r="FU692" s="346"/>
    </row>
    <row r="693" spans="1:177" ht="15.75" customHeight="1" thickTop="1" x14ac:dyDescent="0.25">
      <c r="A693" s="35"/>
      <c r="B693" s="35"/>
      <c r="C693" s="35"/>
      <c r="D693" s="35"/>
      <c r="E693" s="37"/>
      <c r="F693" s="37"/>
      <c r="G693" s="37"/>
      <c r="H693" s="37"/>
      <c r="I693" s="23"/>
      <c r="J693" s="23"/>
      <c r="K693" s="346"/>
      <c r="L693" s="346"/>
      <c r="M693" s="346"/>
      <c r="N693" s="346"/>
      <c r="O693" s="346"/>
      <c r="P693" s="346"/>
      <c r="Q693" s="346"/>
      <c r="R693" s="346"/>
      <c r="S693" s="346"/>
      <c r="T693" s="346"/>
      <c r="U693" s="346"/>
      <c r="V693" s="346"/>
      <c r="W693" s="346"/>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c r="AS693" s="346"/>
      <c r="AT693" s="346"/>
      <c r="AU693" s="346"/>
      <c r="AV693" s="346"/>
      <c r="AW693" s="346"/>
      <c r="AX693" s="346"/>
      <c r="AY693" s="346"/>
      <c r="AZ693" s="346"/>
      <c r="BA693" s="346"/>
      <c r="BB693" s="346"/>
      <c r="BC693" s="346"/>
      <c r="BD693" s="346"/>
      <c r="BE693" s="346"/>
      <c r="BF693" s="346"/>
      <c r="BG693" s="346"/>
      <c r="BH693" s="346"/>
      <c r="BI693" s="346"/>
      <c r="BJ693" s="346"/>
      <c r="BK693" s="346"/>
      <c r="BL693" s="346"/>
      <c r="BM693" s="346"/>
      <c r="BN693" s="346"/>
      <c r="BO693" s="346"/>
      <c r="BP693" s="346"/>
      <c r="BQ693" s="346"/>
      <c r="BR693" s="346"/>
      <c r="BS693" s="346"/>
      <c r="BT693" s="346"/>
      <c r="BU693" s="346"/>
      <c r="BV693" s="346"/>
      <c r="BW693" s="346"/>
      <c r="BX693" s="346"/>
      <c r="BY693" s="346"/>
      <c r="BZ693" s="346"/>
      <c r="CA693" s="346"/>
      <c r="CB693" s="346"/>
      <c r="CC693" s="346"/>
      <c r="CD693" s="346"/>
      <c r="CE693" s="346"/>
      <c r="CF693" s="346"/>
      <c r="CG693" s="346"/>
      <c r="CH693" s="346"/>
      <c r="CI693" s="346"/>
      <c r="CJ693" s="346"/>
      <c r="CK693" s="346"/>
      <c r="CL693" s="346"/>
      <c r="CM693" s="346"/>
      <c r="CN693" s="346"/>
      <c r="CO693" s="346"/>
      <c r="CP693" s="346"/>
      <c r="CQ693" s="346"/>
      <c r="CR693" s="346"/>
      <c r="CS693" s="346"/>
      <c r="CT693" s="346"/>
      <c r="CU693" s="346"/>
      <c r="CV693" s="346"/>
      <c r="CW693" s="346"/>
      <c r="CX693" s="346"/>
      <c r="CY693" s="346"/>
      <c r="CZ693" s="346"/>
      <c r="DA693" s="346"/>
      <c r="DB693" s="346"/>
      <c r="DC693" s="346"/>
      <c r="DD693" s="346"/>
      <c r="DE693" s="346"/>
      <c r="DF693" s="346"/>
      <c r="DG693" s="346"/>
      <c r="DH693" s="346"/>
      <c r="DI693" s="346"/>
      <c r="DJ693" s="346"/>
      <c r="DK693" s="346"/>
      <c r="DL693" s="346"/>
      <c r="DM693" s="346"/>
      <c r="DN693" s="346"/>
      <c r="DO693" s="346"/>
      <c r="DP693" s="346"/>
      <c r="DQ693" s="346"/>
      <c r="DR693" s="346"/>
      <c r="DS693" s="346"/>
      <c r="DT693" s="346"/>
      <c r="DU693" s="346"/>
      <c r="DV693" s="346"/>
      <c r="DW693" s="346"/>
      <c r="DX693" s="346"/>
      <c r="DY693" s="346"/>
      <c r="DZ693" s="346"/>
      <c r="EA693" s="346"/>
      <c r="EB693" s="346"/>
      <c r="EC693" s="346"/>
      <c r="ED693" s="346"/>
      <c r="EE693" s="346"/>
      <c r="EF693" s="346"/>
      <c r="EG693" s="346"/>
      <c r="EH693" s="346"/>
      <c r="EI693" s="346"/>
      <c r="EJ693" s="346"/>
      <c r="EK693" s="346"/>
      <c r="EL693" s="346"/>
      <c r="EM693" s="346"/>
      <c r="EN693" s="346"/>
      <c r="EO693" s="346"/>
      <c r="EP693" s="346"/>
      <c r="EQ693" s="346"/>
      <c r="ER693" s="346"/>
      <c r="ES693" s="346"/>
      <c r="ET693" s="346"/>
      <c r="EU693" s="346"/>
      <c r="EV693" s="346"/>
      <c r="EW693" s="346"/>
      <c r="EX693" s="346"/>
      <c r="EY693" s="346"/>
      <c r="EZ693" s="346"/>
      <c r="FA693" s="346"/>
      <c r="FB693" s="346"/>
      <c r="FC693" s="346"/>
      <c r="FD693" s="346"/>
      <c r="FE693" s="346"/>
      <c r="FF693" s="346"/>
      <c r="FG693" s="346"/>
      <c r="FH693" s="346"/>
      <c r="FI693" s="346"/>
      <c r="FJ693" s="346"/>
      <c r="FK693" s="346"/>
      <c r="FL693" s="346"/>
      <c r="FM693" s="346"/>
      <c r="FN693" s="346"/>
      <c r="FO693" s="346"/>
      <c r="FP693" s="346"/>
      <c r="FQ693" s="346"/>
      <c r="FR693" s="346"/>
      <c r="FS693" s="346"/>
      <c r="FT693" s="346"/>
      <c r="FU693" s="346"/>
    </row>
    <row r="694" spans="1:177" ht="15.75" customHeight="1" x14ac:dyDescent="0.2">
      <c r="A694" s="753" t="s">
        <v>609</v>
      </c>
      <c r="B694" s="753"/>
      <c r="C694" s="753"/>
      <c r="D694" s="753"/>
      <c r="E694" s="753"/>
      <c r="F694" s="753"/>
      <c r="G694" s="753"/>
      <c r="H694" s="753"/>
      <c r="I694" s="753"/>
      <c r="J694" s="753"/>
      <c r="K694" s="346"/>
      <c r="L694" s="346"/>
      <c r="M694" s="346"/>
      <c r="N694" s="346"/>
      <c r="O694" s="346"/>
      <c r="P694" s="346"/>
      <c r="Q694" s="346"/>
      <c r="R694" s="346"/>
      <c r="S694" s="346"/>
      <c r="T694" s="346"/>
      <c r="U694" s="346"/>
      <c r="V694" s="346"/>
      <c r="W694" s="346"/>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c r="AS694" s="346"/>
      <c r="AT694" s="346"/>
      <c r="AU694" s="346"/>
      <c r="AV694" s="346"/>
      <c r="AW694" s="346"/>
      <c r="AX694" s="346"/>
      <c r="AY694" s="346"/>
      <c r="AZ694" s="346"/>
      <c r="BA694" s="346"/>
      <c r="BB694" s="346"/>
      <c r="BC694" s="346"/>
      <c r="BD694" s="346"/>
      <c r="BE694" s="346"/>
      <c r="BF694" s="346"/>
      <c r="BG694" s="346"/>
      <c r="BH694" s="346"/>
      <c r="BI694" s="346"/>
      <c r="BJ694" s="346"/>
      <c r="BK694" s="346"/>
      <c r="BL694" s="346"/>
      <c r="BM694" s="346"/>
      <c r="BN694" s="346"/>
      <c r="BO694" s="346"/>
      <c r="BP694" s="346"/>
      <c r="BQ694" s="346"/>
      <c r="BR694" s="346"/>
      <c r="BS694" s="346"/>
      <c r="BT694" s="346"/>
      <c r="BU694" s="346"/>
      <c r="BV694" s="346"/>
      <c r="BW694" s="346"/>
      <c r="BX694" s="346"/>
      <c r="BY694" s="346"/>
      <c r="BZ694" s="346"/>
      <c r="CA694" s="346"/>
      <c r="CB694" s="346"/>
      <c r="CC694" s="346"/>
      <c r="CD694" s="346"/>
      <c r="CE694" s="346"/>
      <c r="CF694" s="346"/>
      <c r="CG694" s="346"/>
      <c r="CH694" s="346"/>
      <c r="CI694" s="346"/>
      <c r="CJ694" s="346"/>
      <c r="CK694" s="346"/>
      <c r="CL694" s="346"/>
      <c r="CM694" s="346"/>
      <c r="CN694" s="346"/>
      <c r="CO694" s="346"/>
      <c r="CP694" s="346"/>
      <c r="CQ694" s="346"/>
      <c r="CR694" s="346"/>
      <c r="CS694" s="346"/>
      <c r="CT694" s="346"/>
      <c r="CU694" s="346"/>
      <c r="CV694" s="346"/>
      <c r="CW694" s="346"/>
      <c r="CX694" s="346"/>
      <c r="CY694" s="346"/>
      <c r="CZ694" s="346"/>
      <c r="DA694" s="346"/>
      <c r="DB694" s="346"/>
      <c r="DC694" s="346"/>
      <c r="DD694" s="346"/>
      <c r="DE694" s="346"/>
      <c r="DF694" s="346"/>
      <c r="DG694" s="346"/>
      <c r="DH694" s="346"/>
      <c r="DI694" s="346"/>
      <c r="DJ694" s="346"/>
      <c r="DK694" s="346"/>
      <c r="DL694" s="346"/>
      <c r="DM694" s="346"/>
      <c r="DN694" s="346"/>
      <c r="DO694" s="346"/>
      <c r="DP694" s="346"/>
      <c r="DQ694" s="346"/>
      <c r="DR694" s="346"/>
      <c r="DS694" s="346"/>
      <c r="DT694" s="346"/>
      <c r="DU694" s="346"/>
      <c r="DV694" s="346"/>
      <c r="DW694" s="346"/>
      <c r="DX694" s="346"/>
      <c r="DY694" s="346"/>
      <c r="DZ694" s="346"/>
      <c r="EA694" s="346"/>
      <c r="EB694" s="346"/>
      <c r="EC694" s="346"/>
      <c r="ED694" s="346"/>
      <c r="EE694" s="346"/>
      <c r="EF694" s="346"/>
      <c r="EG694" s="346"/>
      <c r="EH694" s="346"/>
      <c r="EI694" s="346"/>
      <c r="EJ694" s="346"/>
      <c r="EK694" s="346"/>
      <c r="EL694" s="346"/>
      <c r="EM694" s="346"/>
      <c r="EN694" s="346"/>
      <c r="EO694" s="346"/>
      <c r="EP694" s="346"/>
      <c r="EQ694" s="346"/>
      <c r="ER694" s="346"/>
      <c r="ES694" s="346"/>
      <c r="ET694" s="346"/>
      <c r="EU694" s="346"/>
      <c r="EV694" s="346"/>
      <c r="EW694" s="346"/>
      <c r="EX694" s="346"/>
      <c r="EY694" s="346"/>
      <c r="EZ694" s="346"/>
      <c r="FA694" s="346"/>
      <c r="FB694" s="346"/>
      <c r="FC694" s="346"/>
      <c r="FD694" s="346"/>
      <c r="FE694" s="346"/>
      <c r="FF694" s="346"/>
      <c r="FG694" s="346"/>
      <c r="FH694" s="346"/>
      <c r="FI694" s="346"/>
      <c r="FJ694" s="346"/>
      <c r="FK694" s="346"/>
      <c r="FL694" s="346"/>
      <c r="FM694" s="346"/>
      <c r="FN694" s="346"/>
      <c r="FO694" s="346"/>
      <c r="FP694" s="346"/>
      <c r="FQ694" s="346"/>
      <c r="FR694" s="346"/>
      <c r="FS694" s="346"/>
      <c r="FT694" s="346"/>
      <c r="FU694" s="346"/>
    </row>
    <row r="695" spans="1:177" ht="16.5" customHeight="1" x14ac:dyDescent="0.2">
      <c r="A695" s="68" t="s">
        <v>539</v>
      </c>
      <c r="B695" s="1418" t="s">
        <v>540</v>
      </c>
      <c r="C695" s="1418"/>
      <c r="D695" s="1418"/>
      <c r="E695" s="1418"/>
      <c r="F695" s="1418"/>
      <c r="G695" s="1418"/>
      <c r="H695" s="1418"/>
      <c r="I695" s="1418"/>
      <c r="J695" s="1418"/>
    </row>
    <row r="696" spans="1:177" ht="16.5" customHeight="1" x14ac:dyDescent="0.2">
      <c r="A696" s="1396"/>
      <c r="B696" s="1396"/>
      <c r="C696" s="1396"/>
      <c r="D696" s="1396"/>
      <c r="E696" s="1396"/>
      <c r="F696" s="1396"/>
      <c r="G696" s="1396"/>
      <c r="H696" s="1396"/>
      <c r="I696" s="1396"/>
      <c r="J696" s="1396"/>
    </row>
    <row r="697" spans="1:177" ht="16.5" customHeight="1" thickBot="1" x14ac:dyDescent="0.25">
      <c r="A697" s="1397" t="s">
        <v>68</v>
      </c>
      <c r="B697" s="1397"/>
      <c r="C697" s="1397"/>
      <c r="D697" s="1397"/>
      <c r="E697" s="1397"/>
      <c r="F697" s="1397"/>
      <c r="G697" s="1397"/>
      <c r="H697" s="1397"/>
      <c r="I697" s="1397"/>
      <c r="J697" s="1397"/>
    </row>
    <row r="698" spans="1:177" ht="16.5" customHeight="1" thickTop="1" thickBot="1" x14ac:dyDescent="0.3">
      <c r="A698" s="1398" t="s">
        <v>163</v>
      </c>
      <c r="B698" s="1399"/>
      <c r="C698" s="1399"/>
      <c r="D698" s="1399"/>
      <c r="E698" s="1399"/>
      <c r="F698" s="1400"/>
      <c r="G698" s="1401" t="s">
        <v>82</v>
      </c>
      <c r="H698" s="1402"/>
      <c r="I698" s="1403" t="s">
        <v>164</v>
      </c>
      <c r="J698" s="1404"/>
    </row>
    <row r="699" spans="1:177" ht="15" thickTop="1" x14ac:dyDescent="0.2">
      <c r="A699" s="1405" t="s">
        <v>165</v>
      </c>
      <c r="B699" s="1406"/>
      <c r="C699" s="1406"/>
      <c r="D699" s="1406"/>
      <c r="E699" s="1406"/>
      <c r="F699" s="1407"/>
      <c r="G699" s="1408">
        <v>35718</v>
      </c>
      <c r="H699" s="1409"/>
      <c r="I699" s="1410">
        <v>35718</v>
      </c>
      <c r="J699" s="1411"/>
    </row>
    <row r="700" spans="1:177" ht="18" customHeight="1" x14ac:dyDescent="0.2">
      <c r="A700" s="1419" t="s">
        <v>166</v>
      </c>
      <c r="B700" s="1420"/>
      <c r="C700" s="1420"/>
      <c r="D700" s="1420"/>
      <c r="E700" s="1420"/>
      <c r="F700" s="1421"/>
      <c r="G700" s="1422"/>
      <c r="H700" s="1423"/>
      <c r="I700" s="1191"/>
      <c r="J700" s="1424"/>
    </row>
    <row r="701" spans="1:177" ht="15" customHeight="1" x14ac:dyDescent="0.2">
      <c r="A701" s="1419" t="s">
        <v>800</v>
      </c>
      <c r="B701" s="1420"/>
      <c r="C701" s="1420"/>
      <c r="D701" s="1420"/>
      <c r="E701" s="1420"/>
      <c r="F701" s="1421"/>
      <c r="G701" s="1422"/>
      <c r="H701" s="1423"/>
      <c r="I701" s="1191"/>
      <c r="J701" s="1424"/>
    </row>
    <row r="702" spans="1:177" ht="14.25" customHeight="1" x14ac:dyDescent="0.2">
      <c r="A702" s="1419" t="s">
        <v>656</v>
      </c>
      <c r="B702" s="1420"/>
      <c r="C702" s="1420"/>
      <c r="D702" s="1420"/>
      <c r="E702" s="1420"/>
      <c r="F702" s="1421"/>
      <c r="G702" s="1422"/>
      <c r="H702" s="1423"/>
      <c r="I702" s="1191"/>
      <c r="J702" s="1424"/>
    </row>
    <row r="703" spans="1:177" ht="14.25" customHeight="1" x14ac:dyDescent="0.2">
      <c r="A703" s="1419" t="s">
        <v>655</v>
      </c>
      <c r="B703" s="1420"/>
      <c r="C703" s="1420"/>
      <c r="D703" s="1420"/>
      <c r="E703" s="1420"/>
      <c r="F703" s="1421"/>
      <c r="G703" s="1422"/>
      <c r="H703" s="1423"/>
      <c r="I703" s="1191"/>
      <c r="J703" s="1424"/>
    </row>
    <row r="704" spans="1:177" x14ac:dyDescent="0.2">
      <c r="A704" s="1419" t="s">
        <v>167</v>
      </c>
      <c r="B704" s="1420" t="s">
        <v>168</v>
      </c>
      <c r="C704" s="1420"/>
      <c r="D704" s="1420"/>
      <c r="E704" s="1420"/>
      <c r="F704" s="1421"/>
      <c r="G704" s="1422"/>
      <c r="H704" s="1423"/>
      <c r="I704" s="1191"/>
      <c r="J704" s="1424"/>
    </row>
    <row r="705" spans="1:10" x14ac:dyDescent="0.2">
      <c r="A705" s="1419" t="s">
        <v>169</v>
      </c>
      <c r="B705" s="1420">
        <v>5000</v>
      </c>
      <c r="C705" s="1420"/>
      <c r="D705" s="1420"/>
      <c r="E705" s="1420"/>
      <c r="F705" s="1421"/>
      <c r="G705" s="1422"/>
      <c r="H705" s="1423"/>
      <c r="I705" s="1191"/>
      <c r="J705" s="1424"/>
    </row>
    <row r="706" spans="1:10" ht="15" thickBot="1" x14ac:dyDescent="0.25">
      <c r="A706" s="1440" t="s">
        <v>170</v>
      </c>
      <c r="B706" s="1441">
        <v>5000</v>
      </c>
      <c r="C706" s="1441"/>
      <c r="D706" s="1441"/>
      <c r="E706" s="1441"/>
      <c r="F706" s="1442"/>
      <c r="G706" s="1443">
        <v>35718</v>
      </c>
      <c r="H706" s="1444"/>
      <c r="I706" s="1445">
        <v>35718</v>
      </c>
      <c r="J706" s="1446"/>
    </row>
    <row r="707" spans="1:10" ht="11.25" customHeight="1" thickTop="1" x14ac:dyDescent="0.2">
      <c r="A707" s="22"/>
      <c r="B707" s="22"/>
      <c r="C707" s="22"/>
      <c r="D707" s="22"/>
      <c r="E707" s="22"/>
      <c r="F707" s="22"/>
      <c r="G707" s="10"/>
      <c r="H707" s="10"/>
      <c r="I707" s="9"/>
      <c r="J707" s="9"/>
    </row>
    <row r="708" spans="1:10" ht="31.5" customHeight="1" x14ac:dyDescent="0.2">
      <c r="A708" s="572" t="s">
        <v>700</v>
      </c>
      <c r="B708" s="572"/>
      <c r="C708" s="572"/>
      <c r="D708" s="572"/>
      <c r="E708" s="572"/>
      <c r="F708" s="572"/>
      <c r="G708" s="572"/>
      <c r="H708" s="572"/>
      <c r="I708" s="572"/>
      <c r="J708" s="572"/>
    </row>
    <row r="709" spans="1:10" ht="15" thickBot="1" x14ac:dyDescent="0.25">
      <c r="A709" s="1397" t="s">
        <v>79</v>
      </c>
      <c r="B709" s="1397"/>
      <c r="C709" s="1397"/>
      <c r="D709" s="1397"/>
      <c r="E709" s="1397"/>
      <c r="F709" s="1397"/>
      <c r="G709" s="1397"/>
      <c r="H709" s="1397"/>
      <c r="I709" s="1397"/>
      <c r="J709" s="1397"/>
    </row>
    <row r="710" spans="1:10" ht="16.5" thickTop="1" thickBot="1" x14ac:dyDescent="0.25">
      <c r="A710" s="1430" t="s">
        <v>163</v>
      </c>
      <c r="B710" s="1431"/>
      <c r="C710" s="1431"/>
      <c r="D710" s="1431"/>
      <c r="E710" s="1431"/>
      <c r="F710" s="1432"/>
      <c r="G710" s="1433" t="s">
        <v>82</v>
      </c>
      <c r="H710" s="1433"/>
      <c r="I710" s="1433" t="s">
        <v>83</v>
      </c>
      <c r="J710" s="1434"/>
    </row>
    <row r="711" spans="1:10" ht="15.75" thickTop="1" x14ac:dyDescent="0.25">
      <c r="A711" s="1435" t="s">
        <v>171</v>
      </c>
      <c r="B711" s="1436"/>
      <c r="C711" s="1436"/>
      <c r="D711" s="1436"/>
      <c r="E711" s="1436"/>
      <c r="F711" s="1436"/>
      <c r="G711" s="1437"/>
      <c r="H711" s="1437"/>
      <c r="I711" s="1438"/>
      <c r="J711" s="1439"/>
    </row>
    <row r="712" spans="1:10" ht="15" x14ac:dyDescent="0.25">
      <c r="A712" s="1425" t="s">
        <v>172</v>
      </c>
      <c r="B712" s="1426"/>
      <c r="C712" s="1426"/>
      <c r="D712" s="1426"/>
      <c r="E712" s="1426"/>
      <c r="F712" s="1426"/>
      <c r="G712" s="1427"/>
      <c r="H712" s="1427"/>
      <c r="I712" s="1428"/>
      <c r="J712" s="1429"/>
    </row>
    <row r="713" spans="1:10" ht="15" x14ac:dyDescent="0.25">
      <c r="A713" s="1425" t="s">
        <v>173</v>
      </c>
      <c r="B713" s="1426"/>
      <c r="C713" s="1426"/>
      <c r="D713" s="1426"/>
      <c r="E713" s="1426"/>
      <c r="F713" s="1426"/>
      <c r="G713" s="1427"/>
      <c r="H713" s="1427"/>
      <c r="I713" s="1428"/>
      <c r="J713" s="1429"/>
    </row>
    <row r="714" spans="1:10" ht="15" x14ac:dyDescent="0.25">
      <c r="A714" s="1391"/>
      <c r="B714" s="1392"/>
      <c r="C714" s="1392"/>
      <c r="D714" s="1392"/>
      <c r="E714" s="1392"/>
      <c r="F714" s="1392"/>
      <c r="G714" s="1427"/>
      <c r="H714" s="1427"/>
      <c r="I714" s="1428"/>
      <c r="J714" s="1429"/>
    </row>
    <row r="715" spans="1:10" ht="15.75" thickBot="1" x14ac:dyDescent="0.3">
      <c r="A715" s="1467"/>
      <c r="B715" s="1468"/>
      <c r="C715" s="1468"/>
      <c r="D715" s="1468"/>
      <c r="E715" s="1468"/>
      <c r="F715" s="1468"/>
      <c r="G715" s="1469"/>
      <c r="H715" s="1469"/>
      <c r="I715" s="1470"/>
      <c r="J715" s="1471"/>
    </row>
    <row r="716" spans="1:10" ht="15.75" thickBot="1" x14ac:dyDescent="0.3">
      <c r="A716" s="1461" t="s">
        <v>174</v>
      </c>
      <c r="B716" s="1462"/>
      <c r="C716" s="1462"/>
      <c r="D716" s="1462"/>
      <c r="E716" s="1462"/>
      <c r="F716" s="1462"/>
      <c r="G716" s="1463" t="str">
        <f>IF(SUM(G711:H715)=0,"",SUM(G711:H715))</f>
        <v/>
      </c>
      <c r="H716" s="1463"/>
      <c r="I716" s="1464" t="str">
        <f>IF(SUM(I711:J715)=0,"",SUM(I711:J715))</f>
        <v/>
      </c>
      <c r="J716" s="1465"/>
    </row>
    <row r="717" spans="1:10" ht="11.25" customHeight="1" thickTop="1" x14ac:dyDescent="0.25">
      <c r="A717" s="35"/>
      <c r="B717" s="35"/>
      <c r="C717" s="35"/>
      <c r="D717" s="35"/>
      <c r="E717" s="37"/>
      <c r="F717" s="37"/>
      <c r="G717" s="37"/>
      <c r="H717" s="37"/>
      <c r="I717" s="23"/>
      <c r="J717" s="23"/>
    </row>
    <row r="718" spans="1:10" ht="29.25" customHeight="1" x14ac:dyDescent="0.2">
      <c r="A718" s="572" t="s">
        <v>610</v>
      </c>
      <c r="B718" s="572"/>
      <c r="C718" s="572"/>
      <c r="D718" s="572"/>
      <c r="E718" s="572"/>
      <c r="F718" s="572"/>
      <c r="G718" s="572"/>
      <c r="H718" s="572"/>
      <c r="I718" s="572"/>
      <c r="J718" s="572"/>
    </row>
    <row r="719" spans="1:10" ht="15.75" thickBot="1" x14ac:dyDescent="0.3">
      <c r="A719" s="1466" t="s">
        <v>397</v>
      </c>
      <c r="B719" s="1466"/>
      <c r="C719" s="35"/>
      <c r="D719" s="35"/>
      <c r="E719" s="37"/>
      <c r="F719" s="37"/>
      <c r="G719" s="37"/>
      <c r="H719" s="37"/>
      <c r="I719" s="23"/>
      <c r="J719" s="23"/>
    </row>
    <row r="720" spans="1:10" ht="49.5" customHeight="1" thickTop="1" thickBot="1" x14ac:dyDescent="0.25">
      <c r="A720" s="1447" t="s">
        <v>179</v>
      </c>
      <c r="B720" s="1448"/>
      <c r="C720" s="1448"/>
      <c r="D720" s="1448"/>
      <c r="E720" s="1448"/>
      <c r="F720" s="1448"/>
      <c r="G720" s="1448"/>
      <c r="H720" s="1449" t="s">
        <v>6</v>
      </c>
      <c r="I720" s="1450"/>
      <c r="J720" s="1451"/>
    </row>
    <row r="721" spans="1:10" ht="15.75" thickTop="1" x14ac:dyDescent="0.25">
      <c r="A721" s="1452" t="s">
        <v>180</v>
      </c>
      <c r="B721" s="1453"/>
      <c r="C721" s="1453"/>
      <c r="D721" s="1453"/>
      <c r="E721" s="1453"/>
      <c r="F721" s="1453"/>
      <c r="G721" s="1453"/>
      <c r="H721" s="1454">
        <v>1451624</v>
      </c>
      <c r="I721" s="1455"/>
      <c r="J721" s="1456"/>
    </row>
    <row r="722" spans="1:10" ht="15.75" thickBot="1" x14ac:dyDescent="0.25">
      <c r="A722" s="1457" t="s">
        <v>181</v>
      </c>
      <c r="B722" s="1458" t="s">
        <v>5</v>
      </c>
      <c r="C722" s="1458"/>
      <c r="D722" s="1458"/>
      <c r="E722" s="1458"/>
      <c r="F722" s="1458"/>
      <c r="G722" s="1458"/>
      <c r="H722" s="1459" t="s">
        <v>5</v>
      </c>
      <c r="I722" s="1459"/>
      <c r="J722" s="1460"/>
    </row>
    <row r="723" spans="1:10" x14ac:dyDescent="0.2">
      <c r="A723" s="1480" t="s">
        <v>182</v>
      </c>
      <c r="B723" s="1481"/>
      <c r="C723" s="1481"/>
      <c r="D723" s="1481"/>
      <c r="E723" s="1481"/>
      <c r="F723" s="1481"/>
      <c r="G723" s="1481"/>
      <c r="H723" s="1345"/>
      <c r="I723" s="1345"/>
      <c r="J723" s="1482"/>
    </row>
    <row r="724" spans="1:10" x14ac:dyDescent="0.2">
      <c r="A724" s="1472" t="s">
        <v>183</v>
      </c>
      <c r="B724" s="1473"/>
      <c r="C724" s="1473"/>
      <c r="D724" s="1473"/>
      <c r="E724" s="1473"/>
      <c r="F724" s="1473"/>
      <c r="G724" s="1473"/>
      <c r="H724" s="677"/>
      <c r="I724" s="677"/>
      <c r="J724" s="678"/>
    </row>
    <row r="725" spans="1:10" x14ac:dyDescent="0.2">
      <c r="A725" s="1472" t="s">
        <v>184</v>
      </c>
      <c r="B725" s="1473"/>
      <c r="C725" s="1473"/>
      <c r="D725" s="1473"/>
      <c r="E725" s="1473"/>
      <c r="F725" s="1473"/>
      <c r="G725" s="1473"/>
      <c r="H725" s="677"/>
      <c r="I725" s="677"/>
      <c r="J725" s="678"/>
    </row>
    <row r="726" spans="1:10" x14ac:dyDescent="0.2">
      <c r="A726" s="1472" t="s">
        <v>185</v>
      </c>
      <c r="B726" s="1473"/>
      <c r="C726" s="1473"/>
      <c r="D726" s="1473"/>
      <c r="E726" s="1473"/>
      <c r="F726" s="1473"/>
      <c r="G726" s="1473"/>
      <c r="H726" s="677"/>
      <c r="I726" s="677"/>
      <c r="J726" s="678"/>
    </row>
    <row r="727" spans="1:10" x14ac:dyDescent="0.2">
      <c r="A727" s="1472" t="s">
        <v>186</v>
      </c>
      <c r="B727" s="1473"/>
      <c r="C727" s="1473"/>
      <c r="D727" s="1473"/>
      <c r="E727" s="1473"/>
      <c r="F727" s="1473"/>
      <c r="G727" s="1473"/>
      <c r="H727" s="677"/>
      <c r="I727" s="677"/>
      <c r="J727" s="678"/>
    </row>
    <row r="728" spans="1:10" x14ac:dyDescent="0.2">
      <c r="A728" s="1472" t="s">
        <v>187</v>
      </c>
      <c r="B728" s="1473"/>
      <c r="C728" s="1473"/>
      <c r="D728" s="1473"/>
      <c r="E728" s="1473"/>
      <c r="F728" s="1473"/>
      <c r="G728" s="1473"/>
      <c r="H728" s="677">
        <v>860225.67</v>
      </c>
      <c r="I728" s="677"/>
      <c r="J728" s="678"/>
    </row>
    <row r="729" spans="1:10" s="25" customFormat="1" x14ac:dyDescent="0.2">
      <c r="A729" s="1472" t="s">
        <v>188</v>
      </c>
      <c r="B729" s="1473"/>
      <c r="C729" s="1473"/>
      <c r="D729" s="1473"/>
      <c r="E729" s="1473"/>
      <c r="F729" s="1473"/>
      <c r="G729" s="1473"/>
      <c r="H729" s="677">
        <v>591397.85</v>
      </c>
      <c r="I729" s="677"/>
      <c r="J729" s="678"/>
    </row>
    <row r="730" spans="1:10" s="25" customFormat="1" ht="15" thickBot="1" x14ac:dyDescent="0.25">
      <c r="A730" s="1474" t="s">
        <v>189</v>
      </c>
      <c r="B730" s="1475"/>
      <c r="C730" s="1475"/>
      <c r="D730" s="1475"/>
      <c r="E730" s="1475"/>
      <c r="F730" s="1475"/>
      <c r="G730" s="1475"/>
      <c r="H730" s="1476"/>
      <c r="I730" s="1476"/>
      <c r="J730" s="1477"/>
    </row>
    <row r="731" spans="1:10" s="25" customFormat="1" ht="15.75" thickBot="1" x14ac:dyDescent="0.3">
      <c r="A731" s="1478" t="s">
        <v>72</v>
      </c>
      <c r="B731" s="1479"/>
      <c r="C731" s="1479"/>
      <c r="D731" s="1479"/>
      <c r="E731" s="1479"/>
      <c r="F731" s="1479"/>
      <c r="G731" s="1479"/>
      <c r="H731" s="1168">
        <f>IF(SUM(H723:J730)=0,"",SUM(H723:J730))</f>
        <v>1451623.52</v>
      </c>
      <c r="I731" s="1168"/>
      <c r="J731" s="1171"/>
    </row>
    <row r="732" spans="1:10" s="25" customFormat="1" ht="11.25" customHeight="1" thickTop="1" x14ac:dyDescent="0.25">
      <c r="A732" s="35"/>
      <c r="B732" s="35"/>
      <c r="C732" s="35"/>
      <c r="D732" s="35"/>
      <c r="E732" s="37"/>
      <c r="F732" s="37"/>
      <c r="G732" s="37"/>
      <c r="H732" s="37"/>
      <c r="I732" s="23"/>
      <c r="J732" s="23"/>
    </row>
    <row r="733" spans="1:10" s="25" customFormat="1" ht="15" customHeight="1" thickBot="1" x14ac:dyDescent="0.25">
      <c r="A733" s="1466" t="s">
        <v>398</v>
      </c>
      <c r="B733" s="1466"/>
      <c r="C733" s="64"/>
      <c r="D733" s="64"/>
      <c r="E733" s="64"/>
      <c r="F733" s="64"/>
      <c r="G733" s="64"/>
      <c r="H733" s="64"/>
      <c r="I733" s="64"/>
      <c r="J733" s="64"/>
    </row>
    <row r="734" spans="1:10" s="25" customFormat="1" ht="45" customHeight="1" thickTop="1" thickBot="1" x14ac:dyDescent="0.25">
      <c r="A734" s="1447" t="s">
        <v>179</v>
      </c>
      <c r="B734" s="1448"/>
      <c r="C734" s="1448"/>
      <c r="D734" s="1448"/>
      <c r="E734" s="1448"/>
      <c r="F734" s="1448"/>
      <c r="G734" s="1448"/>
      <c r="H734" s="1449" t="s">
        <v>6</v>
      </c>
      <c r="I734" s="1450"/>
      <c r="J734" s="1451"/>
    </row>
    <row r="735" spans="1:10" s="25" customFormat="1" ht="15.75" thickTop="1" x14ac:dyDescent="0.25">
      <c r="A735" s="1452" t="s">
        <v>190</v>
      </c>
      <c r="B735" s="1453"/>
      <c r="C735" s="1453"/>
      <c r="D735" s="1453"/>
      <c r="E735" s="1453"/>
      <c r="F735" s="1453"/>
      <c r="G735" s="1453"/>
      <c r="H735" s="1454"/>
      <c r="I735" s="1455"/>
      <c r="J735" s="1456"/>
    </row>
    <row r="736" spans="1:10" s="25" customFormat="1" ht="15.75" thickBot="1" x14ac:dyDescent="0.25">
      <c r="A736" s="1457" t="s">
        <v>399</v>
      </c>
      <c r="B736" s="1458" t="s">
        <v>5</v>
      </c>
      <c r="C736" s="1458"/>
      <c r="D736" s="1458"/>
      <c r="E736" s="1458"/>
      <c r="F736" s="1458"/>
      <c r="G736" s="1458"/>
      <c r="H736" s="1459" t="s">
        <v>5</v>
      </c>
      <c r="I736" s="1459"/>
      <c r="J736" s="1460"/>
    </row>
    <row r="737" spans="1:10" s="25" customFormat="1" ht="14.25" customHeight="1" x14ac:dyDescent="0.2">
      <c r="A737" s="1480" t="s">
        <v>191</v>
      </c>
      <c r="B737" s="1481"/>
      <c r="C737" s="1481"/>
      <c r="D737" s="1481"/>
      <c r="E737" s="1481"/>
      <c r="F737" s="1481"/>
      <c r="G737" s="1481"/>
      <c r="H737" s="1345"/>
      <c r="I737" s="1345"/>
      <c r="J737" s="1482"/>
    </row>
    <row r="738" spans="1:10" s="25" customFormat="1" x14ac:dyDescent="0.2">
      <c r="A738" s="1472" t="s">
        <v>192</v>
      </c>
      <c r="B738" s="1473"/>
      <c r="C738" s="1473"/>
      <c r="D738" s="1473"/>
      <c r="E738" s="1473"/>
      <c r="F738" s="1473"/>
      <c r="G738" s="1473"/>
      <c r="H738" s="677"/>
      <c r="I738" s="677"/>
      <c r="J738" s="678"/>
    </row>
    <row r="739" spans="1:10" s="25" customFormat="1" x14ac:dyDescent="0.2">
      <c r="A739" s="1472" t="s">
        <v>193</v>
      </c>
      <c r="B739" s="1473"/>
      <c r="C739" s="1473"/>
      <c r="D739" s="1473"/>
      <c r="E739" s="1473"/>
      <c r="F739" s="1473"/>
      <c r="G739" s="1473"/>
      <c r="H739" s="677"/>
      <c r="I739" s="677"/>
      <c r="J739" s="678"/>
    </row>
    <row r="740" spans="1:10" s="25" customFormat="1" x14ac:dyDescent="0.2">
      <c r="A740" s="1472" t="s">
        <v>194</v>
      </c>
      <c r="B740" s="1473"/>
      <c r="C740" s="1473"/>
      <c r="D740" s="1473"/>
      <c r="E740" s="1473"/>
      <c r="F740" s="1473"/>
      <c r="G740" s="1473"/>
      <c r="H740" s="677"/>
      <c r="I740" s="677"/>
      <c r="J740" s="678"/>
    </row>
    <row r="741" spans="1:10" s="25" customFormat="1" x14ac:dyDescent="0.2">
      <c r="A741" s="1472" t="s">
        <v>195</v>
      </c>
      <c r="B741" s="1473"/>
      <c r="C741" s="1473"/>
      <c r="D741" s="1473"/>
      <c r="E741" s="1473"/>
      <c r="F741" s="1473"/>
      <c r="G741" s="1473"/>
      <c r="H741" s="677"/>
      <c r="I741" s="677"/>
      <c r="J741" s="678"/>
    </row>
    <row r="742" spans="1:10" s="25" customFormat="1" ht="15" thickBot="1" x14ac:dyDescent="0.25">
      <c r="A742" s="1474" t="s">
        <v>196</v>
      </c>
      <c r="B742" s="1475"/>
      <c r="C742" s="1475"/>
      <c r="D742" s="1475"/>
      <c r="E742" s="1475"/>
      <c r="F742" s="1475"/>
      <c r="G742" s="1475"/>
      <c r="H742" s="1476"/>
      <c r="I742" s="1476"/>
      <c r="J742" s="1477"/>
    </row>
    <row r="743" spans="1:10" s="25" customFormat="1" ht="15.75" thickBot="1" x14ac:dyDescent="0.3">
      <c r="A743" s="1478" t="s">
        <v>72</v>
      </c>
      <c r="B743" s="1479"/>
      <c r="C743" s="1479"/>
      <c r="D743" s="1479"/>
      <c r="E743" s="1479"/>
      <c r="F743" s="1479"/>
      <c r="G743" s="1479"/>
      <c r="H743" s="1168" t="str">
        <f>IF(SUM(H737:J742)=0,"",SUM(H737:J742))</f>
        <v/>
      </c>
      <c r="I743" s="1168"/>
      <c r="J743" s="1171"/>
    </row>
    <row r="744" spans="1:10" s="25" customFormat="1" ht="9" customHeight="1" thickTop="1" x14ac:dyDescent="0.2">
      <c r="A744" s="1508"/>
      <c r="B744" s="1508"/>
      <c r="C744" s="1508"/>
      <c r="D744" s="1508"/>
      <c r="E744" s="1508"/>
      <c r="F744" s="1508"/>
      <c r="G744" s="1508"/>
      <c r="H744" s="1509"/>
      <c r="I744" s="1509"/>
      <c r="J744" s="1509"/>
    </row>
    <row r="745" spans="1:10" s="25" customFormat="1" ht="28.5" customHeight="1" x14ac:dyDescent="0.2">
      <c r="A745" s="572" t="s">
        <v>801</v>
      </c>
      <c r="B745" s="572"/>
      <c r="C745" s="572"/>
      <c r="D745" s="572"/>
      <c r="E745" s="572"/>
      <c r="F745" s="572"/>
      <c r="G745" s="572"/>
      <c r="H745" s="572"/>
      <c r="I745" s="572"/>
      <c r="J745" s="572"/>
    </row>
    <row r="746" spans="1:10" s="25" customFormat="1" ht="15" x14ac:dyDescent="0.2">
      <c r="A746" s="6" t="s">
        <v>541</v>
      </c>
      <c r="B746" s="1232" t="s">
        <v>400</v>
      </c>
      <c r="C746" s="1232"/>
      <c r="D746" s="1232"/>
      <c r="E746" s="1232"/>
      <c r="F746" s="1232"/>
      <c r="G746" s="1232"/>
      <c r="H746" s="1232"/>
      <c r="I746" s="1232"/>
      <c r="J746" s="1232"/>
    </row>
    <row r="747" spans="1:10" s="25" customFormat="1" ht="9" customHeight="1" x14ac:dyDescent="0.2">
      <c r="A747" s="6"/>
      <c r="B747" s="337"/>
      <c r="C747" s="337"/>
      <c r="D747" s="337"/>
      <c r="E747" s="337"/>
      <c r="F747" s="337"/>
      <c r="G747" s="337"/>
      <c r="H747" s="337"/>
      <c r="I747" s="337"/>
      <c r="J747" s="337"/>
    </row>
    <row r="748" spans="1:10" s="25" customFormat="1" ht="15" thickBot="1" x14ac:dyDescent="0.25">
      <c r="A748" s="1466" t="s">
        <v>68</v>
      </c>
      <c r="B748" s="1466"/>
      <c r="C748" s="64"/>
      <c r="D748" s="64"/>
      <c r="E748" s="64"/>
      <c r="F748" s="64"/>
      <c r="G748" s="64"/>
      <c r="H748" s="64"/>
      <c r="I748" s="64"/>
      <c r="J748" s="64"/>
    </row>
    <row r="749" spans="1:10" s="25" customFormat="1" ht="15.75" customHeight="1" thickTop="1" x14ac:dyDescent="0.2">
      <c r="A749" s="1496" t="s">
        <v>4</v>
      </c>
      <c r="B749" s="1497"/>
      <c r="C749" s="1498"/>
      <c r="D749" s="1502" t="s">
        <v>202</v>
      </c>
      <c r="E749" s="1503"/>
      <c r="F749" s="1503"/>
      <c r="G749" s="1503"/>
      <c r="H749" s="1503"/>
      <c r="I749" s="1503"/>
      <c r="J749" s="1504"/>
    </row>
    <row r="750" spans="1:10" s="25" customFormat="1" ht="57" customHeight="1" thickBot="1" x14ac:dyDescent="0.25">
      <c r="A750" s="1499"/>
      <c r="B750" s="1500"/>
      <c r="C750" s="1501"/>
      <c r="D750" s="1505" t="s">
        <v>147</v>
      </c>
      <c r="E750" s="1506"/>
      <c r="F750" s="69" t="s">
        <v>197</v>
      </c>
      <c r="G750" s="69" t="s">
        <v>198</v>
      </c>
      <c r="H750" s="69" t="s">
        <v>199</v>
      </c>
      <c r="I750" s="1215" t="s">
        <v>401</v>
      </c>
      <c r="J750" s="1507"/>
    </row>
    <row r="751" spans="1:10" s="25" customFormat="1" ht="16.5" thickTop="1" thickBot="1" x14ac:dyDescent="0.25">
      <c r="A751" s="1483" t="s">
        <v>200</v>
      </c>
      <c r="B751" s="1484"/>
      <c r="C751" s="1485"/>
      <c r="D751" s="1486" t="str">
        <f>IF(SUM(D752:E754)=0,"",SUM(D752:E754))</f>
        <v/>
      </c>
      <c r="E751" s="1487"/>
      <c r="F751" s="333" t="str">
        <f>IF(SUM(F752:F754)=0,"",SUM(F752:F754))</f>
        <v/>
      </c>
      <c r="G751" s="333" t="str">
        <f>IF(SUM(G752:G754)=0,"",SUM(G752:G754))</f>
        <v/>
      </c>
      <c r="H751" s="333" t="str">
        <f>IF(SUM(H752:H754)=0,"",SUM(H752:H754))</f>
        <v/>
      </c>
      <c r="I751" s="1488" t="str">
        <f>(IF(SUM(I752:J754)=0,"",SUM(I752:J754)))</f>
        <v/>
      </c>
      <c r="J751" s="1489"/>
    </row>
    <row r="752" spans="1:10" s="25" customFormat="1" x14ac:dyDescent="0.2">
      <c r="A752" s="1490"/>
      <c r="B752" s="1491"/>
      <c r="C752" s="1491"/>
      <c r="D752" s="1492"/>
      <c r="E752" s="1493"/>
      <c r="F752" s="70"/>
      <c r="G752" s="70"/>
      <c r="H752" s="70"/>
      <c r="I752" s="1494" t="str">
        <f>IF(D752+F752-G752-H752=0,"",D752+F752-G752-H752)</f>
        <v/>
      </c>
      <c r="J752" s="1495"/>
    </row>
    <row r="753" spans="1:10" s="25" customFormat="1" x14ac:dyDescent="0.2">
      <c r="A753" s="1490"/>
      <c r="B753" s="1491"/>
      <c r="C753" s="1491"/>
      <c r="D753" s="1492"/>
      <c r="E753" s="1493"/>
      <c r="F753" s="70"/>
      <c r="G753" s="70"/>
      <c r="H753" s="70"/>
      <c r="I753" s="1494" t="str">
        <f>IF(D753+F753-G753-H753=0,"",D753+F753-G753-H753)</f>
        <v/>
      </c>
      <c r="J753" s="1495"/>
    </row>
    <row r="754" spans="1:10" s="25" customFormat="1" ht="15" thickBot="1" x14ac:dyDescent="0.25">
      <c r="A754" s="1525"/>
      <c r="B754" s="1526"/>
      <c r="C754" s="1526"/>
      <c r="D754" s="1102"/>
      <c r="E754" s="1103"/>
      <c r="F754" s="336"/>
      <c r="G754" s="336"/>
      <c r="H754" s="336"/>
      <c r="I754" s="1527" t="str">
        <f>IF(D754+F754-G754-H754=0,"",D754+F754-G754-H754)</f>
        <v/>
      </c>
      <c r="J754" s="1528"/>
    </row>
    <row r="755" spans="1:10" s="25" customFormat="1" ht="15.75" thickBot="1" x14ac:dyDescent="0.25">
      <c r="A755" s="1520" t="s">
        <v>201</v>
      </c>
      <c r="B755" s="1521"/>
      <c r="C755" s="1522"/>
      <c r="D755" s="1116">
        <f>IF(SUM(D756:E759)=0,"",SUM(D756:E759))</f>
        <v>116592.43</v>
      </c>
      <c r="E755" s="1117"/>
      <c r="F755" s="335">
        <f>IF(SUM(F756:F759)=0,"",SUM(F756:F759))</f>
        <v>71406.14</v>
      </c>
      <c r="G755" s="335" t="str">
        <f>IF(SUM(G756:G759)=0,"",SUM(G756:G759))</f>
        <v/>
      </c>
      <c r="H755" s="335">
        <f>IF(SUM(H756:H759)=0,"",SUM(H756:H759))</f>
        <v>98592.68</v>
      </c>
      <c r="I755" s="1523">
        <f>IF(SUM(I756:J759)=0,"",SUM(I756:J759))</f>
        <v>89405.89</v>
      </c>
      <c r="J755" s="1524"/>
    </row>
    <row r="756" spans="1:10" s="25" customFormat="1" x14ac:dyDescent="0.2">
      <c r="A756" s="1490" t="s">
        <v>835</v>
      </c>
      <c r="B756" s="1491"/>
      <c r="C756" s="1491"/>
      <c r="D756" s="1510">
        <v>54236.639999999992</v>
      </c>
      <c r="E756" s="1511"/>
      <c r="F756" s="70">
        <v>49467.48</v>
      </c>
      <c r="G756" s="70"/>
      <c r="H756" s="70">
        <v>54236.9</v>
      </c>
      <c r="I756" s="1512">
        <f>IF(D756+F756-G756-H756=0,"",D756+F756-G756-H756)</f>
        <v>49467.219999999994</v>
      </c>
      <c r="J756" s="1513"/>
    </row>
    <row r="757" spans="1:10" s="25" customFormat="1" x14ac:dyDescent="0.2">
      <c r="A757" s="1490" t="s">
        <v>836</v>
      </c>
      <c r="B757" s="1491"/>
      <c r="C757" s="1491"/>
      <c r="D757" s="1510">
        <v>18932.899999999998</v>
      </c>
      <c r="E757" s="1511"/>
      <c r="F757" s="70">
        <v>17238.66</v>
      </c>
      <c r="G757" s="70"/>
      <c r="H757" s="70">
        <v>18932.78</v>
      </c>
      <c r="I757" s="1512">
        <f>IF(D757+F757-G757-H757=0,"",D757+F757-G757-H757)</f>
        <v>17238.78</v>
      </c>
      <c r="J757" s="1513"/>
    </row>
    <row r="758" spans="1:10" s="299" customFormat="1" x14ac:dyDescent="0.2">
      <c r="A758" s="1514" t="s">
        <v>837</v>
      </c>
      <c r="B758" s="1515"/>
      <c r="C758" s="1515"/>
      <c r="D758" s="1516">
        <v>4699.8899999999994</v>
      </c>
      <c r="E758" s="1517"/>
      <c r="F758" s="297">
        <v>4700</v>
      </c>
      <c r="G758" s="297"/>
      <c r="H758" s="298">
        <v>4700</v>
      </c>
      <c r="I758" s="1518">
        <f>IF(D758+F758-G758-H758=0,"",D758+F758-G758-H758)</f>
        <v>4699.8899999999994</v>
      </c>
      <c r="J758" s="1519"/>
    </row>
    <row r="759" spans="1:10" s="25" customFormat="1" ht="15" thickBot="1" x14ac:dyDescent="0.25">
      <c r="A759" s="1529" t="s">
        <v>854</v>
      </c>
      <c r="B759" s="1530"/>
      <c r="C759" s="1530"/>
      <c r="D759" s="1531">
        <v>38723</v>
      </c>
      <c r="E759" s="1532"/>
      <c r="F759" s="71"/>
      <c r="G759" s="71"/>
      <c r="H759" s="71">
        <f>18827+1896</f>
        <v>20723</v>
      </c>
      <c r="I759" s="1533">
        <f>IF(D759+F759-G759-H759=0,"",D759+F759-G759-H759)</f>
        <v>18000</v>
      </c>
      <c r="J759" s="1534"/>
    </row>
    <row r="760" spans="1:10" s="25" customFormat="1" ht="9.75" customHeight="1" thickTop="1" x14ac:dyDescent="0.2">
      <c r="A760" s="35"/>
      <c r="B760" s="35"/>
      <c r="C760" s="35"/>
      <c r="D760" s="242"/>
      <c r="E760" s="242"/>
      <c r="F760" s="242"/>
      <c r="G760" s="242"/>
      <c r="H760" s="242"/>
      <c r="I760" s="268"/>
      <c r="J760" s="268"/>
    </row>
    <row r="761" spans="1:10" s="25" customFormat="1" ht="15" thickBot="1" x14ac:dyDescent="0.25">
      <c r="A761" s="1466" t="s">
        <v>79</v>
      </c>
      <c r="B761" s="1466"/>
      <c r="C761" s="64"/>
      <c r="D761" s="64"/>
      <c r="E761" s="64"/>
      <c r="F761" s="64"/>
      <c r="G761" s="64"/>
      <c r="H761" s="64"/>
      <c r="I761" s="64"/>
      <c r="J761" s="64"/>
    </row>
    <row r="762" spans="1:10" s="25" customFormat="1" ht="15.75" thickTop="1" x14ac:dyDescent="0.2">
      <c r="A762" s="1535" t="s">
        <v>4</v>
      </c>
      <c r="B762" s="1536"/>
      <c r="C762" s="1537"/>
      <c r="D762" s="1502" t="s">
        <v>203</v>
      </c>
      <c r="E762" s="1503"/>
      <c r="F762" s="1503"/>
      <c r="G762" s="1503"/>
      <c r="H762" s="1503"/>
      <c r="I762" s="1503"/>
      <c r="J762" s="1504"/>
    </row>
    <row r="763" spans="1:10" s="25" customFormat="1" ht="57" customHeight="1" thickBot="1" x14ac:dyDescent="0.25">
      <c r="A763" s="1538"/>
      <c r="B763" s="1539"/>
      <c r="C763" s="1540"/>
      <c r="D763" s="872" t="s">
        <v>147</v>
      </c>
      <c r="E763" s="766"/>
      <c r="F763" s="69" t="s">
        <v>197</v>
      </c>
      <c r="G763" s="69" t="s">
        <v>198</v>
      </c>
      <c r="H763" s="69" t="s">
        <v>199</v>
      </c>
      <c r="I763" s="1163" t="s">
        <v>401</v>
      </c>
      <c r="J763" s="1541"/>
    </row>
    <row r="764" spans="1:10" s="25" customFormat="1" ht="16.5" thickTop="1" thickBot="1" x14ac:dyDescent="0.25">
      <c r="A764" s="1483" t="s">
        <v>200</v>
      </c>
      <c r="B764" s="1484"/>
      <c r="C764" s="1485"/>
      <c r="D764" s="1486" t="str">
        <f>IF(SUM(D765:E767)=0,"",SUM(D765:E767))</f>
        <v/>
      </c>
      <c r="E764" s="1487"/>
      <c r="F764" s="333" t="str">
        <f>IF(SUM(F765:F767)=0,"",SUM(F765:F767))</f>
        <v/>
      </c>
      <c r="G764" s="333" t="str">
        <f>IF(SUM(G765:G767)=0,"",SUM(G765:G767))</f>
        <v/>
      </c>
      <c r="H764" s="333" t="str">
        <f>IF(SUM(H765:H767)=0,"",SUM(H765:H767))</f>
        <v/>
      </c>
      <c r="I764" s="1488" t="str">
        <f>(IF(SUM(I765:J767)=0,"",SUM(I765:J767)))</f>
        <v/>
      </c>
      <c r="J764" s="1489"/>
    </row>
    <row r="765" spans="1:10" s="25" customFormat="1" ht="14.25" customHeight="1" x14ac:dyDescent="0.2">
      <c r="A765" s="1490"/>
      <c r="B765" s="1491"/>
      <c r="C765" s="1491"/>
      <c r="D765" s="1510"/>
      <c r="E765" s="1511"/>
      <c r="F765" s="70"/>
      <c r="G765" s="70"/>
      <c r="H765" s="70"/>
      <c r="I765" s="1494"/>
      <c r="J765" s="1495"/>
    </row>
    <row r="766" spans="1:10" s="25" customFormat="1" ht="14.25" customHeight="1" x14ac:dyDescent="0.2">
      <c r="A766" s="1490"/>
      <c r="B766" s="1491"/>
      <c r="C766" s="1491"/>
      <c r="D766" s="1510"/>
      <c r="E766" s="1511"/>
      <c r="F766" s="70"/>
      <c r="G766" s="70"/>
      <c r="H766" s="70"/>
      <c r="I766" s="1494"/>
      <c r="J766" s="1495"/>
    </row>
    <row r="767" spans="1:10" s="25" customFormat="1" ht="14.25" customHeight="1" thickBot="1" x14ac:dyDescent="0.25">
      <c r="A767" s="1514"/>
      <c r="B767" s="1515"/>
      <c r="C767" s="1515"/>
      <c r="D767" s="1516"/>
      <c r="E767" s="1517"/>
      <c r="F767" s="297"/>
      <c r="G767" s="297"/>
      <c r="H767" s="298"/>
      <c r="I767" s="1527"/>
      <c r="J767" s="1528"/>
    </row>
    <row r="768" spans="1:10" s="25" customFormat="1" ht="15.75" customHeight="1" thickBot="1" x14ac:dyDescent="0.25">
      <c r="A768" s="1520" t="s">
        <v>201</v>
      </c>
      <c r="B768" s="1521"/>
      <c r="C768" s="1522"/>
      <c r="D768" s="1116">
        <f>IF(SUM(D769:E772)=0,"",SUM(D769:E772))</f>
        <v>116523</v>
      </c>
      <c r="E768" s="1117"/>
      <c r="F768" s="335">
        <f>IF(SUM(F769:F772)=0,"",SUM(F769:F772))</f>
        <v>84015.679999999993</v>
      </c>
      <c r="G768" s="335" t="str">
        <f>IF(SUM(G769:G772)=0,"",SUM(G769:G772))</f>
        <v/>
      </c>
      <c r="H768" s="335">
        <f>IF(SUM(H769:H772)=0,"",SUM(H769:H772))</f>
        <v>83946.25</v>
      </c>
      <c r="I768" s="1523">
        <f>IF(SUM(I769:J772)=0,"",SUM(I769:J772))</f>
        <v>116592.43</v>
      </c>
      <c r="J768" s="1524"/>
    </row>
    <row r="769" spans="1:10" s="25" customFormat="1" ht="14.25" customHeight="1" x14ac:dyDescent="0.2">
      <c r="A769" s="1490" t="s">
        <v>835</v>
      </c>
      <c r="B769" s="1491"/>
      <c r="C769" s="1491"/>
      <c r="D769" s="1510">
        <v>59498</v>
      </c>
      <c r="E769" s="1511"/>
      <c r="F769" s="70">
        <v>54236.9</v>
      </c>
      <c r="G769" s="70"/>
      <c r="H769" s="70">
        <v>59498.26</v>
      </c>
      <c r="I769" s="1494">
        <f>IF(D769+F769-G769-H769=0,"",D769+F769-G769-H769)</f>
        <v>54236.639999999992</v>
      </c>
      <c r="J769" s="1495"/>
    </row>
    <row r="770" spans="1:10" s="25" customFormat="1" ht="14.25" customHeight="1" x14ac:dyDescent="0.2">
      <c r="A770" s="1490" t="s">
        <v>836</v>
      </c>
      <c r="B770" s="1491"/>
      <c r="C770" s="1491"/>
      <c r="D770" s="1510">
        <v>20765</v>
      </c>
      <c r="E770" s="1511"/>
      <c r="F770" s="70">
        <v>18932.78</v>
      </c>
      <c r="G770" s="70"/>
      <c r="H770" s="70">
        <v>20764.88</v>
      </c>
      <c r="I770" s="1494">
        <f>IF(D770+F770-G770-H770=0,"",D770+F770-G770-H770)</f>
        <v>18932.899999999998</v>
      </c>
      <c r="J770" s="1495"/>
    </row>
    <row r="771" spans="1:10" s="25" customFormat="1" ht="14.25" customHeight="1" thickBot="1" x14ac:dyDescent="0.25">
      <c r="A771" s="1514" t="s">
        <v>837</v>
      </c>
      <c r="B771" s="1515"/>
      <c r="C771" s="1515"/>
      <c r="D771" s="1516">
        <v>3683</v>
      </c>
      <c r="E771" s="1517"/>
      <c r="F771" s="297">
        <v>4700</v>
      </c>
      <c r="G771" s="297"/>
      <c r="H771" s="298">
        <v>3683.11</v>
      </c>
      <c r="I771" s="1527">
        <f>IF(D771+F771-G771-H771=0,"",D771+F771-G771-H771)</f>
        <v>4699.8899999999994</v>
      </c>
      <c r="J771" s="1528"/>
    </row>
    <row r="772" spans="1:10" s="25" customFormat="1" ht="14.25" customHeight="1" thickBot="1" x14ac:dyDescent="0.25">
      <c r="A772" s="1529" t="s">
        <v>854</v>
      </c>
      <c r="B772" s="1530"/>
      <c r="C772" s="1530"/>
      <c r="D772" s="1531">
        <v>32577</v>
      </c>
      <c r="E772" s="1532"/>
      <c r="F772" s="71">
        <v>6146</v>
      </c>
      <c r="G772" s="71"/>
      <c r="H772" s="71"/>
      <c r="I772" s="1533">
        <f>IF(D772+F772-G772-H772=0,"",D772+F772-G772-H772)</f>
        <v>38723</v>
      </c>
      <c r="J772" s="1534"/>
    </row>
    <row r="773" spans="1:10" s="25" customFormat="1" ht="10.5" customHeight="1" thickTop="1" x14ac:dyDescent="0.2">
      <c r="A773" s="307"/>
      <c r="B773" s="307"/>
      <c r="C773" s="307"/>
      <c r="D773" s="307"/>
      <c r="E773" s="307"/>
      <c r="F773" s="307"/>
      <c r="G773" s="307"/>
      <c r="H773" s="307"/>
      <c r="I773" s="307"/>
      <c r="J773" s="307"/>
    </row>
    <row r="774" spans="1:10" s="25" customFormat="1" ht="15" x14ac:dyDescent="0.2">
      <c r="A774" s="753" t="s">
        <v>701</v>
      </c>
      <c r="B774" s="753"/>
      <c r="C774" s="753"/>
      <c r="D774" s="753"/>
      <c r="E774" s="753"/>
      <c r="F774" s="753"/>
      <c r="G774" s="753"/>
      <c r="H774" s="753"/>
      <c r="I774" s="753"/>
      <c r="J774" s="753"/>
    </row>
    <row r="775" spans="1:10" s="25" customFormat="1" ht="15" x14ac:dyDescent="0.2">
      <c r="A775" s="6" t="s">
        <v>702</v>
      </c>
      <c r="B775" s="1232" t="s">
        <v>703</v>
      </c>
      <c r="C775" s="1232"/>
      <c r="D775" s="1232"/>
      <c r="E775" s="1232"/>
      <c r="F775" s="1232"/>
      <c r="G775" s="1232"/>
      <c r="H775" s="1232"/>
      <c r="I775" s="1232"/>
      <c r="J775" s="1232"/>
    </row>
    <row r="776" spans="1:10" s="25" customFormat="1" ht="15.75" thickBot="1" x14ac:dyDescent="0.25">
      <c r="A776" s="364"/>
      <c r="B776" s="355"/>
      <c r="C776" s="355"/>
      <c r="D776" s="355"/>
      <c r="E776" s="355"/>
      <c r="F776" s="355"/>
      <c r="G776" s="355"/>
      <c r="H776" s="355"/>
      <c r="I776" s="355"/>
      <c r="J776" s="355"/>
    </row>
    <row r="777" spans="1:10" s="25" customFormat="1" ht="16.5" thickTop="1" thickBot="1" x14ac:dyDescent="0.25">
      <c r="A777" s="465" t="s">
        <v>179</v>
      </c>
      <c r="B777" s="466"/>
      <c r="C777" s="466"/>
      <c r="D777" s="506"/>
      <c r="E777" s="466" t="s">
        <v>82</v>
      </c>
      <c r="F777" s="466"/>
      <c r="G777" s="668"/>
      <c r="H777" s="475" t="s">
        <v>83</v>
      </c>
      <c r="I777" s="466"/>
      <c r="J777" s="467"/>
    </row>
    <row r="778" spans="1:10" s="25" customFormat="1" ht="18.75" customHeight="1" thickTop="1" thickBot="1" x14ac:dyDescent="0.25">
      <c r="A778" s="1126" t="s">
        <v>704</v>
      </c>
      <c r="B778" s="1127"/>
      <c r="C778" s="1127"/>
      <c r="D778" s="1128"/>
      <c r="E778" s="1143">
        <f>1003804-5992</f>
        <v>997812</v>
      </c>
      <c r="F778" s="1108"/>
      <c r="G778" s="1154"/>
      <c r="H778" s="1107">
        <v>751344.25</v>
      </c>
      <c r="I778" s="1108"/>
      <c r="J778" s="1109"/>
    </row>
    <row r="779" spans="1:10" s="25" customFormat="1" ht="18.75" customHeight="1" thickBot="1" x14ac:dyDescent="0.25">
      <c r="A779" s="1553" t="s">
        <v>705</v>
      </c>
      <c r="B779" s="1554"/>
      <c r="C779" s="1554"/>
      <c r="D779" s="1555"/>
      <c r="E779" s="1556">
        <v>5991.94</v>
      </c>
      <c r="F779" s="1557"/>
      <c r="G779" s="1558"/>
      <c r="H779" s="1559">
        <v>63927.61</v>
      </c>
      <c r="I779" s="1557"/>
      <c r="J779" s="1560"/>
    </row>
    <row r="780" spans="1:10" s="25" customFormat="1" ht="8.25" customHeight="1" thickTop="1" x14ac:dyDescent="0.2">
      <c r="A780" s="64"/>
      <c r="B780" s="64"/>
      <c r="C780" s="64"/>
      <c r="D780" s="64"/>
      <c r="E780" s="64"/>
      <c r="F780" s="64"/>
      <c r="G780" s="64"/>
      <c r="H780" s="64"/>
      <c r="I780" s="64"/>
      <c r="J780" s="64"/>
    </row>
    <row r="781" spans="1:10" s="25" customFormat="1" ht="15" x14ac:dyDescent="0.2">
      <c r="A781" s="753" t="s">
        <v>611</v>
      </c>
      <c r="B781" s="753"/>
      <c r="C781" s="753"/>
      <c r="D781" s="753"/>
      <c r="E781" s="753"/>
      <c r="F781" s="753"/>
      <c r="G781" s="753"/>
      <c r="H781" s="753"/>
      <c r="I781" s="753"/>
      <c r="J781" s="753"/>
    </row>
    <row r="782" spans="1:10" s="38" customFormat="1" ht="16.5" customHeight="1" x14ac:dyDescent="0.25">
      <c r="A782" s="6" t="s">
        <v>706</v>
      </c>
      <c r="B782" s="1232" t="s">
        <v>402</v>
      </c>
      <c r="C782" s="1232"/>
      <c r="D782" s="1232"/>
      <c r="E782" s="1232"/>
      <c r="F782" s="1232"/>
      <c r="G782" s="1232"/>
      <c r="H782" s="1232"/>
      <c r="I782" s="1232"/>
      <c r="J782" s="1232"/>
    </row>
    <row r="783" spans="1:10" s="38" customFormat="1" ht="7.5" customHeight="1" x14ac:dyDescent="0.25">
      <c r="A783" s="6"/>
      <c r="B783" s="337"/>
      <c r="C783" s="337"/>
      <c r="D783" s="337"/>
      <c r="E783" s="337"/>
      <c r="F783" s="337"/>
      <c r="G783" s="337"/>
      <c r="H783" s="337"/>
      <c r="I783" s="337"/>
      <c r="J783" s="337"/>
    </row>
    <row r="784" spans="1:10" s="38" customFormat="1" ht="16.5" customHeight="1" thickBot="1" x14ac:dyDescent="0.3">
      <c r="A784" s="1542" t="s">
        <v>68</v>
      </c>
      <c r="B784" s="1543"/>
      <c r="C784" s="355"/>
      <c r="D784" s="355"/>
      <c r="E784" s="355"/>
      <c r="F784" s="355"/>
      <c r="G784" s="355"/>
      <c r="H784" s="355"/>
      <c r="I784" s="355"/>
      <c r="J784" s="355"/>
    </row>
    <row r="785" spans="1:10" s="38" customFormat="1" ht="15.75" customHeight="1" thickTop="1" thickBot="1" x14ac:dyDescent="0.3">
      <c r="A785" s="618" t="s">
        <v>179</v>
      </c>
      <c r="B785" s="1544"/>
      <c r="C785" s="506" t="s">
        <v>82</v>
      </c>
      <c r="D785" s="1547"/>
      <c r="E785" s="1547"/>
      <c r="F785" s="538"/>
      <c r="G785" s="506" t="s">
        <v>83</v>
      </c>
      <c r="H785" s="1547"/>
      <c r="I785" s="1547"/>
      <c r="J785" s="1548"/>
    </row>
    <row r="786" spans="1:10" s="38" customFormat="1" ht="60" customHeight="1" thickTop="1" thickBot="1" x14ac:dyDescent="0.3">
      <c r="A786" s="1545"/>
      <c r="B786" s="1546"/>
      <c r="C786" s="506" t="s">
        <v>778</v>
      </c>
      <c r="D786" s="1549"/>
      <c r="E786" s="667" t="s">
        <v>777</v>
      </c>
      <c r="F786" s="1550"/>
      <c r="G786" s="668" t="s">
        <v>778</v>
      </c>
      <c r="H786" s="1551"/>
      <c r="I786" s="429" t="s">
        <v>777</v>
      </c>
      <c r="J786" s="1552"/>
    </row>
    <row r="787" spans="1:10" s="38" customFormat="1" ht="30" customHeight="1" thickTop="1" thickBot="1" x14ac:dyDescent="0.3">
      <c r="A787" s="1569" t="s">
        <v>204</v>
      </c>
      <c r="B787" s="1570"/>
      <c r="C787" s="1571">
        <f>IF(SUM(C788:D801)=0,"",SUM(C788:D801))</f>
        <v>24786.74</v>
      </c>
      <c r="D787" s="1572"/>
      <c r="E787" s="1573" t="str">
        <f>IF(SUM(E788:F801)=0,"",SUM(E788:F801))</f>
        <v/>
      </c>
      <c r="F787" s="1571"/>
      <c r="G787" s="1571">
        <f>IF(SUM(G788:H801)=0,"",SUM(G788:H801))</f>
        <v>22680.07</v>
      </c>
      <c r="H787" s="1572"/>
      <c r="I787" s="1573" t="str">
        <f>IF(SUM(I788:J801)=0,"",SUM(I788:J801))</f>
        <v/>
      </c>
      <c r="J787" s="1574"/>
    </row>
    <row r="788" spans="1:10" s="38" customFormat="1" ht="24.75" customHeight="1" thickTop="1" x14ac:dyDescent="0.25">
      <c r="A788" s="1575" t="s">
        <v>767</v>
      </c>
      <c r="B788" s="1576"/>
      <c r="C788" s="1577"/>
      <c r="D788" s="1578"/>
      <c r="E788" s="1579"/>
      <c r="F788" s="1580"/>
      <c r="G788" s="1577"/>
      <c r="H788" s="1581"/>
      <c r="I788" s="1582"/>
      <c r="J788" s="1583"/>
    </row>
    <row r="789" spans="1:10" s="38" customFormat="1" ht="45" customHeight="1" x14ac:dyDescent="0.25">
      <c r="A789" s="1561" t="s">
        <v>768</v>
      </c>
      <c r="B789" s="1562"/>
      <c r="C789" s="1563"/>
      <c r="D789" s="1564"/>
      <c r="E789" s="1565"/>
      <c r="F789" s="1566"/>
      <c r="G789" s="1563"/>
      <c r="H789" s="1567"/>
      <c r="I789" s="1565"/>
      <c r="J789" s="1568"/>
    </row>
    <row r="790" spans="1:10" s="38" customFormat="1" ht="24.75" customHeight="1" x14ac:dyDescent="0.25">
      <c r="A790" s="1561" t="s">
        <v>757</v>
      </c>
      <c r="B790" s="1562"/>
      <c r="C790" s="1563"/>
      <c r="D790" s="1564"/>
      <c r="E790" s="1565"/>
      <c r="F790" s="1566"/>
      <c r="G790" s="1563"/>
      <c r="H790" s="1567"/>
      <c r="I790" s="1565"/>
      <c r="J790" s="1568"/>
    </row>
    <row r="791" spans="1:10" s="38" customFormat="1" ht="24.75" customHeight="1" x14ac:dyDescent="0.25">
      <c r="A791" s="1561" t="s">
        <v>758</v>
      </c>
      <c r="B791" s="1562"/>
      <c r="C791" s="1563"/>
      <c r="D791" s="1564"/>
      <c r="E791" s="1565"/>
      <c r="F791" s="1566"/>
      <c r="G791" s="1563"/>
      <c r="H791" s="1567"/>
      <c r="I791" s="1565"/>
      <c r="J791" s="1568"/>
    </row>
    <row r="792" spans="1:10" s="38" customFormat="1" ht="24.75" customHeight="1" x14ac:dyDescent="0.25">
      <c r="A792" s="1584" t="s">
        <v>759</v>
      </c>
      <c r="B792" s="1585"/>
      <c r="C792" s="1586"/>
      <c r="D792" s="1587"/>
      <c r="E792" s="1588"/>
      <c r="F792" s="1589"/>
      <c r="G792" s="1586"/>
      <c r="H792" s="1590"/>
      <c r="I792" s="1588"/>
      <c r="J792" s="1591"/>
    </row>
    <row r="793" spans="1:10" s="38" customFormat="1" ht="45" customHeight="1" x14ac:dyDescent="0.25">
      <c r="A793" s="1584" t="s">
        <v>760</v>
      </c>
      <c r="B793" s="1585"/>
      <c r="C793" s="1586"/>
      <c r="D793" s="1587"/>
      <c r="E793" s="1588"/>
      <c r="F793" s="1589"/>
      <c r="G793" s="1586"/>
      <c r="H793" s="1590"/>
      <c r="I793" s="1588"/>
      <c r="J793" s="1591"/>
    </row>
    <row r="794" spans="1:10" s="38" customFormat="1" ht="24.75" customHeight="1" x14ac:dyDescent="0.25">
      <c r="A794" s="1584" t="s">
        <v>761</v>
      </c>
      <c r="B794" s="1585"/>
      <c r="C794" s="1586"/>
      <c r="D794" s="1587"/>
      <c r="E794" s="1588"/>
      <c r="F794" s="1589"/>
      <c r="G794" s="1586"/>
      <c r="H794" s="1590"/>
      <c r="I794" s="1588"/>
      <c r="J794" s="1591"/>
    </row>
    <row r="795" spans="1:10" s="38" customFormat="1" ht="24.75" customHeight="1" x14ac:dyDescent="0.25">
      <c r="A795" s="1584" t="s">
        <v>762</v>
      </c>
      <c r="B795" s="1585"/>
      <c r="C795" s="1586"/>
      <c r="D795" s="1587"/>
      <c r="E795" s="1588"/>
      <c r="F795" s="1589"/>
      <c r="G795" s="1586"/>
      <c r="H795" s="1590"/>
      <c r="I795" s="1588"/>
      <c r="J795" s="1591"/>
    </row>
    <row r="796" spans="1:10" s="38" customFormat="1" ht="24.75" customHeight="1" x14ac:dyDescent="0.25">
      <c r="A796" s="1584" t="s">
        <v>763</v>
      </c>
      <c r="B796" s="1585"/>
      <c r="C796" s="1586"/>
      <c r="D796" s="1587"/>
      <c r="E796" s="1588"/>
      <c r="F796" s="1589"/>
      <c r="G796" s="1586"/>
      <c r="H796" s="1590"/>
      <c r="I796" s="1588"/>
      <c r="J796" s="1591"/>
    </row>
    <row r="797" spans="1:10" s="38" customFormat="1" ht="24.75" customHeight="1" x14ac:dyDescent="0.25">
      <c r="A797" s="1584" t="s">
        <v>764</v>
      </c>
      <c r="B797" s="1585"/>
      <c r="C797" s="1586"/>
      <c r="D797" s="1587"/>
      <c r="E797" s="1588"/>
      <c r="F797" s="1589"/>
      <c r="G797" s="1586"/>
      <c r="H797" s="1590"/>
      <c r="I797" s="1588"/>
      <c r="J797" s="1591"/>
    </row>
    <row r="798" spans="1:10" s="38" customFormat="1" ht="24.75" customHeight="1" x14ac:dyDescent="0.25">
      <c r="A798" s="1584" t="s">
        <v>765</v>
      </c>
      <c r="B798" s="1585"/>
      <c r="C798" s="1586">
        <v>24786.74</v>
      </c>
      <c r="D798" s="1590"/>
      <c r="E798" s="1588"/>
      <c r="F798" s="1589"/>
      <c r="G798" s="1586">
        <v>22680.07</v>
      </c>
      <c r="H798" s="1590"/>
      <c r="I798" s="1588"/>
      <c r="J798" s="1591"/>
    </row>
    <row r="799" spans="1:10" s="38" customFormat="1" ht="24.75" customHeight="1" x14ac:dyDescent="0.25">
      <c r="A799" s="1584" t="s">
        <v>766</v>
      </c>
      <c r="B799" s="1585"/>
      <c r="C799" s="1586"/>
      <c r="D799" s="1587"/>
      <c r="E799" s="1588"/>
      <c r="F799" s="1589"/>
      <c r="G799" s="1586"/>
      <c r="H799" s="1590"/>
      <c r="I799" s="1588"/>
      <c r="J799" s="1591"/>
    </row>
    <row r="800" spans="1:10" s="38" customFormat="1" ht="24.75" customHeight="1" x14ac:dyDescent="0.25">
      <c r="A800" s="1584" t="s">
        <v>802</v>
      </c>
      <c r="B800" s="1585"/>
      <c r="C800" s="1586"/>
      <c r="D800" s="1587"/>
      <c r="E800" s="1588"/>
      <c r="F800" s="1589"/>
      <c r="G800" s="1586"/>
      <c r="H800" s="1590"/>
      <c r="I800" s="1588"/>
      <c r="J800" s="1591"/>
    </row>
    <row r="801" spans="1:10" s="38" customFormat="1" ht="24.75" customHeight="1" thickBot="1" x14ac:dyDescent="0.3">
      <c r="A801" s="1593" t="s">
        <v>229</v>
      </c>
      <c r="B801" s="1594"/>
      <c r="C801" s="1595"/>
      <c r="D801" s="1596"/>
      <c r="E801" s="1597"/>
      <c r="F801" s="1598"/>
      <c r="G801" s="1595"/>
      <c r="H801" s="1599"/>
      <c r="I801" s="1597"/>
      <c r="J801" s="1600"/>
    </row>
    <row r="802" spans="1:10" s="38" customFormat="1" ht="3" customHeight="1" thickTop="1" x14ac:dyDescent="0.25">
      <c r="A802" s="327"/>
      <c r="B802" s="363"/>
      <c r="C802" s="235"/>
      <c r="D802" s="234"/>
      <c r="E802" s="234"/>
      <c r="F802" s="234"/>
      <c r="G802" s="235"/>
      <c r="H802" s="234"/>
      <c r="I802" s="234"/>
      <c r="J802" s="234"/>
    </row>
    <row r="803" spans="1:10" s="38" customFormat="1" ht="20.25" customHeight="1" thickBot="1" x14ac:dyDescent="0.3">
      <c r="A803" s="1601" t="s">
        <v>79</v>
      </c>
      <c r="B803" s="1602"/>
      <c r="C803" s="292"/>
      <c r="D803" s="293"/>
      <c r="E803" s="293"/>
      <c r="F803" s="293"/>
      <c r="G803" s="292"/>
      <c r="H803" s="293"/>
      <c r="I803" s="293"/>
      <c r="J803" s="293"/>
    </row>
    <row r="804" spans="1:10" s="38" customFormat="1" ht="15" customHeight="1" thickTop="1" thickBot="1" x14ac:dyDescent="0.3">
      <c r="A804" s="618" t="s">
        <v>179</v>
      </c>
      <c r="B804" s="1544"/>
      <c r="C804" s="506" t="s">
        <v>82</v>
      </c>
      <c r="D804" s="1547"/>
      <c r="E804" s="1547"/>
      <c r="F804" s="538"/>
      <c r="G804" s="506" t="s">
        <v>83</v>
      </c>
      <c r="H804" s="1547"/>
      <c r="I804" s="1547"/>
      <c r="J804" s="1548"/>
    </row>
    <row r="805" spans="1:10" s="38" customFormat="1" ht="73.5" customHeight="1" thickTop="1" thickBot="1" x14ac:dyDescent="0.3">
      <c r="A805" s="1545"/>
      <c r="B805" s="1546"/>
      <c r="C805" s="668" t="s">
        <v>803</v>
      </c>
      <c r="D805" s="1551"/>
      <c r="E805" s="429" t="s">
        <v>804</v>
      </c>
      <c r="F805" s="1592"/>
      <c r="G805" s="668" t="s">
        <v>803</v>
      </c>
      <c r="H805" s="1551"/>
      <c r="I805" s="429" t="s">
        <v>804</v>
      </c>
      <c r="J805" s="1552"/>
    </row>
    <row r="806" spans="1:10" s="38" customFormat="1" ht="30" customHeight="1" thickTop="1" thickBot="1" x14ac:dyDescent="0.3">
      <c r="A806" s="1612" t="s">
        <v>205</v>
      </c>
      <c r="B806" s="1613"/>
      <c r="C806" s="1614">
        <f>IF(SUM(C807:D818)=0,"",SUM(C807:D818))</f>
        <v>1741956.2300000002</v>
      </c>
      <c r="D806" s="1615"/>
      <c r="E806" s="1252">
        <f>IF(SUM(E807:F818)=0,"",SUM(E807:F818))</f>
        <v>5991.94</v>
      </c>
      <c r="F806" s="1616"/>
      <c r="G806" s="1614">
        <f>IF(SUM(G807:H818)=0,"",SUM(G807:H818))</f>
        <v>1530071</v>
      </c>
      <c r="H806" s="1615"/>
      <c r="I806" s="1252">
        <f>IF(SUM(I807:J818)=0,"",SUM(I807:J818))</f>
        <v>63927.61</v>
      </c>
      <c r="J806" s="1616"/>
    </row>
    <row r="807" spans="1:10" s="38" customFormat="1" ht="24.75" customHeight="1" thickTop="1" x14ac:dyDescent="0.25">
      <c r="A807" s="1561" t="s">
        <v>767</v>
      </c>
      <c r="B807" s="1562"/>
      <c r="C807" s="1563"/>
      <c r="D807" s="1603"/>
      <c r="E807" s="1604"/>
      <c r="F807" s="1605"/>
      <c r="G807" s="1563"/>
      <c r="H807" s="1603"/>
      <c r="I807" s="1604"/>
      <c r="J807" s="1606"/>
    </row>
    <row r="808" spans="1:10" s="38" customFormat="1" ht="45" customHeight="1" x14ac:dyDescent="0.25">
      <c r="A808" s="1561" t="s">
        <v>768</v>
      </c>
      <c r="B808" s="1562"/>
      <c r="C808" s="1563"/>
      <c r="D808" s="1603"/>
      <c r="E808" s="1604"/>
      <c r="F808" s="1605"/>
      <c r="G808" s="1563"/>
      <c r="H808" s="1603"/>
      <c r="I808" s="1604"/>
      <c r="J808" s="1606"/>
    </row>
    <row r="809" spans="1:10" s="38" customFormat="1" ht="24.75" customHeight="1" x14ac:dyDescent="0.25">
      <c r="A809" s="1561" t="s">
        <v>757</v>
      </c>
      <c r="B809" s="1562"/>
      <c r="C809" s="1607">
        <v>997812</v>
      </c>
      <c r="D809" s="1608"/>
      <c r="E809" s="1609">
        <v>5991.94</v>
      </c>
      <c r="F809" s="1610"/>
      <c r="G809" s="1563">
        <v>751344</v>
      </c>
      <c r="H809" s="1603"/>
      <c r="I809" s="1609">
        <v>63927.61</v>
      </c>
      <c r="J809" s="1611"/>
    </row>
    <row r="810" spans="1:10" s="38" customFormat="1" ht="24.75" customHeight="1" x14ac:dyDescent="0.25">
      <c r="A810" s="1561" t="s">
        <v>759</v>
      </c>
      <c r="B810" s="1562"/>
      <c r="C810" s="1563"/>
      <c r="D810" s="1603"/>
      <c r="E810" s="1604"/>
      <c r="F810" s="1605"/>
      <c r="G810" s="1563"/>
      <c r="H810" s="1603"/>
      <c r="I810" s="1604"/>
      <c r="J810" s="1606"/>
    </row>
    <row r="811" spans="1:10" s="38" customFormat="1" ht="45" customHeight="1" x14ac:dyDescent="0.25">
      <c r="A811" s="1561" t="s">
        <v>760</v>
      </c>
      <c r="B811" s="1562"/>
      <c r="C811" s="1563"/>
      <c r="D811" s="1603"/>
      <c r="E811" s="1604"/>
      <c r="F811" s="1605"/>
      <c r="G811" s="1563"/>
      <c r="H811" s="1603"/>
      <c r="I811" s="1604"/>
      <c r="J811" s="1606"/>
    </row>
    <row r="812" spans="1:10" s="38" customFormat="1" ht="24.75" customHeight="1" x14ac:dyDescent="0.25">
      <c r="A812" s="1584" t="s">
        <v>769</v>
      </c>
      <c r="B812" s="1585"/>
      <c r="C812" s="1586">
        <v>600000</v>
      </c>
      <c r="D812" s="1262"/>
      <c r="E812" s="1617"/>
      <c r="F812" s="1618"/>
      <c r="G812" s="1563">
        <v>600000</v>
      </c>
      <c r="H812" s="1603"/>
      <c r="I812" s="1604"/>
      <c r="J812" s="1606"/>
    </row>
    <row r="813" spans="1:10" s="38" customFormat="1" ht="24.75" customHeight="1" x14ac:dyDescent="0.25">
      <c r="A813" s="1561" t="s">
        <v>770</v>
      </c>
      <c r="B813" s="1562"/>
      <c r="C813" s="1563">
        <v>84268.32</v>
      </c>
      <c r="D813" s="1603"/>
      <c r="E813" s="1604"/>
      <c r="F813" s="1605"/>
      <c r="G813" s="1563">
        <v>101314</v>
      </c>
      <c r="H813" s="1603"/>
      <c r="I813" s="1604"/>
      <c r="J813" s="1606"/>
    </row>
    <row r="814" spans="1:10" s="38" customFormat="1" ht="24.75" customHeight="1" x14ac:dyDescent="0.25">
      <c r="A814" s="1584" t="s">
        <v>771</v>
      </c>
      <c r="B814" s="1585"/>
      <c r="C814" s="1586">
        <v>8571.1200000000008</v>
      </c>
      <c r="D814" s="1262"/>
      <c r="E814" s="1617"/>
      <c r="F814" s="1618"/>
      <c r="G814" s="1586">
        <v>11573</v>
      </c>
      <c r="H814" s="1262"/>
      <c r="I814" s="1617"/>
      <c r="J814" s="1622"/>
    </row>
    <row r="815" spans="1:10" s="38" customFormat="1" ht="24.75" customHeight="1" x14ac:dyDescent="0.25">
      <c r="A815" s="1561" t="s">
        <v>772</v>
      </c>
      <c r="B815" s="1623"/>
      <c r="C815" s="1563"/>
      <c r="D815" s="1603"/>
      <c r="E815" s="1604"/>
      <c r="F815" s="1605"/>
      <c r="G815" s="1563"/>
      <c r="H815" s="1603"/>
      <c r="I815" s="1604"/>
      <c r="J815" s="1606"/>
    </row>
    <row r="816" spans="1:10" s="38" customFormat="1" ht="24.75" customHeight="1" x14ac:dyDescent="0.25">
      <c r="A816" s="1561" t="s">
        <v>773</v>
      </c>
      <c r="B816" s="1562"/>
      <c r="C816" s="1607">
        <v>51304.79</v>
      </c>
      <c r="D816" s="1608"/>
      <c r="E816" s="1604"/>
      <c r="F816" s="1605"/>
      <c r="G816" s="1563">
        <f>64186+1654</f>
        <v>65840</v>
      </c>
      <c r="H816" s="1603"/>
      <c r="I816" s="1604"/>
      <c r="J816" s="1606"/>
    </row>
    <row r="817" spans="1:10" s="38" customFormat="1" ht="24.75" customHeight="1" x14ac:dyDescent="0.25">
      <c r="A817" s="1561" t="s">
        <v>774</v>
      </c>
      <c r="B817" s="1562"/>
      <c r="C817" s="1563"/>
      <c r="D817" s="1603"/>
      <c r="E817" s="1604"/>
      <c r="F817" s="1605"/>
      <c r="G817" s="1563"/>
      <c r="H817" s="1603"/>
      <c r="I817" s="1604"/>
      <c r="J817" s="1606"/>
    </row>
    <row r="818" spans="1:10" s="38" customFormat="1" ht="24.75" customHeight="1" thickBot="1" x14ac:dyDescent="0.3">
      <c r="A818" s="1593" t="s">
        <v>775</v>
      </c>
      <c r="B818" s="1594"/>
      <c r="C818" s="1595"/>
      <c r="D818" s="1619"/>
      <c r="E818" s="1059"/>
      <c r="F818" s="1620"/>
      <c r="G818" s="1595"/>
      <c r="H818" s="1619"/>
      <c r="I818" s="1059"/>
      <c r="J818" s="1621"/>
    </row>
    <row r="819" spans="1:10" s="38" customFormat="1" ht="9" customHeight="1" thickTop="1" x14ac:dyDescent="0.25">
      <c r="A819" s="307"/>
      <c r="B819" s="307"/>
      <c r="C819" s="307"/>
      <c r="D819" s="307"/>
      <c r="E819" s="307"/>
      <c r="F819" s="307"/>
      <c r="G819" s="307"/>
      <c r="H819" s="307"/>
      <c r="I819" s="307"/>
      <c r="J819" s="307"/>
    </row>
    <row r="820" spans="1:10" s="25" customFormat="1" ht="15" x14ac:dyDescent="0.2">
      <c r="A820" s="753" t="s">
        <v>611</v>
      </c>
      <c r="B820" s="753"/>
      <c r="C820" s="753"/>
      <c r="D820" s="753"/>
      <c r="E820" s="753"/>
      <c r="F820" s="753"/>
      <c r="G820" s="753"/>
      <c r="H820" s="753"/>
      <c r="I820" s="753"/>
      <c r="J820" s="753"/>
    </row>
    <row r="821" spans="1:10" s="25" customFormat="1" ht="15.75" customHeight="1" x14ac:dyDescent="0.2">
      <c r="A821" s="6" t="s">
        <v>542</v>
      </c>
      <c r="B821" s="1232" t="s">
        <v>403</v>
      </c>
      <c r="C821" s="1232"/>
      <c r="D821" s="1232"/>
      <c r="E821" s="1232"/>
      <c r="F821" s="1232"/>
      <c r="G821" s="1232"/>
      <c r="H821" s="1232"/>
      <c r="I821" s="1232"/>
      <c r="J821" s="1232"/>
    </row>
    <row r="822" spans="1:10" s="25" customFormat="1" ht="7.5" customHeight="1" x14ac:dyDescent="0.2">
      <c r="A822" s="6"/>
      <c r="B822" s="337"/>
      <c r="C822" s="337"/>
      <c r="D822" s="337"/>
      <c r="E822" s="337"/>
      <c r="F822" s="337"/>
      <c r="G822" s="337"/>
      <c r="H822" s="337"/>
      <c r="I822" s="337"/>
      <c r="J822" s="337"/>
    </row>
    <row r="823" spans="1:10" s="25" customFormat="1" ht="16.5" customHeight="1" thickBot="1" x14ac:dyDescent="0.3">
      <c r="A823" s="1634" t="s">
        <v>68</v>
      </c>
      <c r="B823" s="1635"/>
      <c r="C823" s="35"/>
      <c r="D823" s="35"/>
      <c r="E823" s="37"/>
      <c r="F823" s="37"/>
      <c r="G823" s="37"/>
      <c r="H823" s="37"/>
      <c r="I823" s="23"/>
      <c r="J823" s="23"/>
    </row>
    <row r="824" spans="1:10" s="25" customFormat="1" ht="16.5" customHeight="1" thickTop="1" x14ac:dyDescent="0.2">
      <c r="A824" s="1636" t="s">
        <v>175</v>
      </c>
      <c r="B824" s="1637"/>
      <c r="C824" s="1637"/>
      <c r="D824" s="1637"/>
      <c r="E824" s="1637"/>
      <c r="F824" s="1638"/>
      <c r="G824" s="1645" t="s">
        <v>202</v>
      </c>
      <c r="H824" s="1646"/>
      <c r="I824" s="1646"/>
      <c r="J824" s="1647"/>
    </row>
    <row r="825" spans="1:10" s="25" customFormat="1" ht="16.5" customHeight="1" x14ac:dyDescent="0.2">
      <c r="A825" s="1639"/>
      <c r="B825" s="1640"/>
      <c r="C825" s="1640"/>
      <c r="D825" s="1640"/>
      <c r="E825" s="1640"/>
      <c r="F825" s="1641"/>
      <c r="G825" s="1648" t="s">
        <v>176</v>
      </c>
      <c r="H825" s="1649"/>
      <c r="I825" s="1649"/>
      <c r="J825" s="1650"/>
    </row>
    <row r="826" spans="1:10" s="25" customFormat="1" ht="34.5" customHeight="1" thickBot="1" x14ac:dyDescent="0.25">
      <c r="A826" s="1642"/>
      <c r="B826" s="1643"/>
      <c r="C826" s="1643"/>
      <c r="D826" s="1643"/>
      <c r="E826" s="1643"/>
      <c r="F826" s="1644"/>
      <c r="G826" s="1651" t="s">
        <v>177</v>
      </c>
      <c r="H826" s="1652"/>
      <c r="I826" s="1652" t="s">
        <v>413</v>
      </c>
      <c r="J826" s="1653"/>
    </row>
    <row r="827" spans="1:10" s="25" customFormat="1" ht="14.25" customHeight="1" thickTop="1" x14ac:dyDescent="0.25">
      <c r="A827" s="1628"/>
      <c r="B827" s="1629"/>
      <c r="C827" s="1629"/>
      <c r="D827" s="1629"/>
      <c r="E827" s="1629"/>
      <c r="F827" s="1629"/>
      <c r="G827" s="1630"/>
      <c r="H827" s="1631"/>
      <c r="I827" s="1632"/>
      <c r="J827" s="1633"/>
    </row>
    <row r="828" spans="1:10" s="25" customFormat="1" ht="14.25" customHeight="1" x14ac:dyDescent="0.25">
      <c r="A828" s="1624"/>
      <c r="B828" s="1625"/>
      <c r="C828" s="1625"/>
      <c r="D828" s="1625"/>
      <c r="E828" s="1625"/>
      <c r="F828" s="1625"/>
      <c r="G828" s="1626"/>
      <c r="H828" s="1627"/>
      <c r="I828" s="1394"/>
      <c r="J828" s="1395"/>
    </row>
    <row r="829" spans="1:10" s="25" customFormat="1" ht="14.25" customHeight="1" x14ac:dyDescent="0.25">
      <c r="A829" s="1624"/>
      <c r="B829" s="1625"/>
      <c r="C829" s="1625"/>
      <c r="D829" s="1625"/>
      <c r="E829" s="1625"/>
      <c r="F829" s="1625"/>
      <c r="G829" s="1626"/>
      <c r="H829" s="1627"/>
      <c r="I829" s="1394"/>
      <c r="J829" s="1395"/>
    </row>
    <row r="830" spans="1:10" s="25" customFormat="1" ht="14.25" customHeight="1" x14ac:dyDescent="0.25">
      <c r="A830" s="1624"/>
      <c r="B830" s="1625"/>
      <c r="C830" s="1625"/>
      <c r="D830" s="1625"/>
      <c r="E830" s="1625"/>
      <c r="F830" s="1625"/>
      <c r="G830" s="1626"/>
      <c r="H830" s="1627"/>
      <c r="I830" s="1394"/>
      <c r="J830" s="1395"/>
    </row>
    <row r="831" spans="1:10" s="25" customFormat="1" ht="14.25" customHeight="1" thickBot="1" x14ac:dyDescent="0.3">
      <c r="A831" s="1657"/>
      <c r="B831" s="1658"/>
      <c r="C831" s="1658"/>
      <c r="D831" s="1658"/>
      <c r="E831" s="1658"/>
      <c r="F831" s="1658"/>
      <c r="G831" s="1659"/>
      <c r="H831" s="1660"/>
      <c r="I831" s="1661"/>
      <c r="J831" s="1662"/>
    </row>
    <row r="832" spans="1:10" s="25" customFormat="1" ht="16.5" customHeight="1" thickTop="1" x14ac:dyDescent="0.2">
      <c r="A832" s="307"/>
      <c r="B832" s="307"/>
      <c r="C832" s="307"/>
      <c r="D832" s="307"/>
      <c r="E832" s="307"/>
      <c r="F832" s="307"/>
      <c r="G832" s="307"/>
      <c r="H832" s="307"/>
      <c r="I832" s="307"/>
      <c r="J832" s="307"/>
    </row>
    <row r="833" spans="1:10" s="25" customFormat="1" ht="17.25" customHeight="1" x14ac:dyDescent="0.2">
      <c r="A833" s="572" t="s">
        <v>776</v>
      </c>
      <c r="B833" s="572"/>
      <c r="C833" s="572"/>
      <c r="D833" s="572"/>
      <c r="E833" s="572"/>
      <c r="F833" s="572"/>
      <c r="G833" s="572"/>
      <c r="H833" s="572"/>
      <c r="I833" s="572"/>
      <c r="J833" s="572"/>
    </row>
    <row r="834" spans="1:10" s="25" customFormat="1" ht="15.75" customHeight="1" thickBot="1" x14ac:dyDescent="0.25">
      <c r="A834" s="1663" t="s">
        <v>79</v>
      </c>
      <c r="B834" s="1664"/>
      <c r="C834" s="307"/>
      <c r="D834" s="307"/>
      <c r="E834" s="307"/>
      <c r="F834" s="307"/>
      <c r="G834" s="307"/>
      <c r="H834" s="307"/>
      <c r="I834" s="307"/>
      <c r="J834" s="307"/>
    </row>
    <row r="835" spans="1:10" s="25" customFormat="1" ht="29.25" customHeight="1" thickTop="1" x14ac:dyDescent="0.2">
      <c r="A835" s="1636" t="s">
        <v>175</v>
      </c>
      <c r="B835" s="1637"/>
      <c r="C835" s="1637"/>
      <c r="D835" s="1637"/>
      <c r="E835" s="1637"/>
      <c r="F835" s="1638"/>
      <c r="G835" s="1654" t="s">
        <v>203</v>
      </c>
      <c r="H835" s="1655"/>
      <c r="I835" s="1655"/>
      <c r="J835" s="1656"/>
    </row>
    <row r="836" spans="1:10" s="25" customFormat="1" ht="20.25" customHeight="1" x14ac:dyDescent="0.2">
      <c r="A836" s="1639"/>
      <c r="B836" s="1640"/>
      <c r="C836" s="1640"/>
      <c r="D836" s="1640"/>
      <c r="E836" s="1640"/>
      <c r="F836" s="1641"/>
      <c r="G836" s="1648" t="s">
        <v>176</v>
      </c>
      <c r="H836" s="1649"/>
      <c r="I836" s="1649"/>
      <c r="J836" s="1650"/>
    </row>
    <row r="837" spans="1:10" s="25" customFormat="1" ht="31.5" customHeight="1" thickBot="1" x14ac:dyDescent="0.25">
      <c r="A837" s="1642"/>
      <c r="B837" s="1643"/>
      <c r="C837" s="1643"/>
      <c r="D837" s="1643"/>
      <c r="E837" s="1643"/>
      <c r="F837" s="1644"/>
      <c r="G837" s="1651" t="s">
        <v>177</v>
      </c>
      <c r="H837" s="1652"/>
      <c r="I837" s="1652" t="s">
        <v>413</v>
      </c>
      <c r="J837" s="1653"/>
    </row>
    <row r="838" spans="1:10" s="25" customFormat="1" ht="15.75" customHeight="1" thickTop="1" x14ac:dyDescent="0.25">
      <c r="A838" s="1628"/>
      <c r="B838" s="1629"/>
      <c r="C838" s="1629"/>
      <c r="D838" s="1629"/>
      <c r="E838" s="1629"/>
      <c r="F838" s="1629"/>
      <c r="G838" s="1630"/>
      <c r="H838" s="1631"/>
      <c r="I838" s="1632"/>
      <c r="J838" s="1633"/>
    </row>
    <row r="839" spans="1:10" s="25" customFormat="1" ht="15.75" customHeight="1" x14ac:dyDescent="0.25">
      <c r="A839" s="1624"/>
      <c r="B839" s="1625"/>
      <c r="C839" s="1625"/>
      <c r="D839" s="1625"/>
      <c r="E839" s="1625"/>
      <c r="F839" s="1625"/>
      <c r="G839" s="1626"/>
      <c r="H839" s="1627"/>
      <c r="I839" s="1394"/>
      <c r="J839" s="1395"/>
    </row>
    <row r="840" spans="1:10" s="25" customFormat="1" ht="15.75" customHeight="1" x14ac:dyDescent="0.25">
      <c r="A840" s="1624"/>
      <c r="B840" s="1625"/>
      <c r="C840" s="1625"/>
      <c r="D840" s="1625"/>
      <c r="E840" s="1625"/>
      <c r="F840" s="1625"/>
      <c r="G840" s="1626"/>
      <c r="H840" s="1627"/>
      <c r="I840" s="1394"/>
      <c r="J840" s="1395"/>
    </row>
    <row r="841" spans="1:10" s="25" customFormat="1" ht="15.75" customHeight="1" x14ac:dyDescent="0.25">
      <c r="A841" s="1624"/>
      <c r="B841" s="1625"/>
      <c r="C841" s="1625"/>
      <c r="D841" s="1625"/>
      <c r="E841" s="1625"/>
      <c r="F841" s="1625"/>
      <c r="G841" s="1626"/>
      <c r="H841" s="1627"/>
      <c r="I841" s="1394"/>
      <c r="J841" s="1395"/>
    </row>
    <row r="842" spans="1:10" s="25" customFormat="1" ht="15.75" customHeight="1" thickBot="1" x14ac:dyDescent="0.3">
      <c r="A842" s="1657"/>
      <c r="B842" s="1658"/>
      <c r="C842" s="1658"/>
      <c r="D842" s="1658"/>
      <c r="E842" s="1658"/>
      <c r="F842" s="1658"/>
      <c r="G842" s="1659"/>
      <c r="H842" s="1660"/>
      <c r="I842" s="1661"/>
      <c r="J842" s="1662"/>
    </row>
    <row r="843" spans="1:10" s="25" customFormat="1" ht="11.25" customHeight="1" thickTop="1" x14ac:dyDescent="0.2">
      <c r="A843" s="307"/>
      <c r="B843" s="307"/>
      <c r="C843" s="307"/>
      <c r="D843" s="307"/>
      <c r="E843" s="307"/>
      <c r="F843" s="307"/>
      <c r="G843" s="307"/>
      <c r="H843" s="307"/>
      <c r="I843" s="307"/>
      <c r="J843" s="307"/>
    </row>
    <row r="844" spans="1:10" s="25" customFormat="1" ht="15.75" customHeight="1" x14ac:dyDescent="0.2">
      <c r="A844" s="572" t="s">
        <v>776</v>
      </c>
      <c r="B844" s="572"/>
      <c r="C844" s="572"/>
      <c r="D844" s="572"/>
      <c r="E844" s="572"/>
      <c r="F844" s="572"/>
      <c r="G844" s="572"/>
      <c r="H844" s="572"/>
      <c r="I844" s="572"/>
      <c r="J844" s="572"/>
    </row>
    <row r="845" spans="1:10" s="25" customFormat="1" ht="32.25" customHeight="1" x14ac:dyDescent="0.2">
      <c r="A845" s="2" t="s">
        <v>612</v>
      </c>
      <c r="B845" s="868" t="s">
        <v>414</v>
      </c>
      <c r="C845" s="868"/>
      <c r="D845" s="868"/>
      <c r="E845" s="868"/>
      <c r="F845" s="868"/>
      <c r="G845" s="868"/>
      <c r="H845" s="868"/>
      <c r="I845" s="868"/>
      <c r="J845" s="868"/>
    </row>
    <row r="846" spans="1:10" s="25" customFormat="1" ht="15.75" thickBot="1" x14ac:dyDescent="0.25">
      <c r="A846" s="364"/>
      <c r="B846" s="355"/>
      <c r="C846" s="355"/>
      <c r="D846" s="355"/>
      <c r="E846" s="355"/>
      <c r="F846" s="355"/>
      <c r="G846" s="355"/>
      <c r="H846" s="355"/>
      <c r="I846" s="355"/>
      <c r="J846" s="355"/>
    </row>
    <row r="847" spans="1:10" s="25" customFormat="1" ht="44.25" customHeight="1" thickTop="1" thickBot="1" x14ac:dyDescent="0.25">
      <c r="A847" s="1673" t="s">
        <v>179</v>
      </c>
      <c r="B847" s="1674"/>
      <c r="C847" s="1674"/>
      <c r="D847" s="1675"/>
      <c r="E847" s="1674" t="s">
        <v>5</v>
      </c>
      <c r="F847" s="1674"/>
      <c r="G847" s="1676"/>
      <c r="H847" s="1200" t="s">
        <v>6</v>
      </c>
      <c r="I847" s="1195"/>
      <c r="J847" s="1677"/>
    </row>
    <row r="848" spans="1:10" s="25" customFormat="1" ht="29.25" customHeight="1" thickTop="1" thickBot="1" x14ac:dyDescent="0.25">
      <c r="A848" s="1483" t="s">
        <v>206</v>
      </c>
      <c r="B848" s="1484"/>
      <c r="C848" s="1484"/>
      <c r="D848" s="1485"/>
      <c r="E848" s="1486" t="str">
        <f>IF(SUM(E849:G850)=0,"",SUM(E849:G850))</f>
        <v/>
      </c>
      <c r="F848" s="1486"/>
      <c r="G848" s="1665"/>
      <c r="H848" s="1666" t="str">
        <f>IF(SUM(H849:J850)=0,"",SUM(H849:J850))</f>
        <v/>
      </c>
      <c r="I848" s="1486"/>
      <c r="J848" s="1667"/>
    </row>
    <row r="849" spans="1:10" s="25" customFormat="1" x14ac:dyDescent="0.2">
      <c r="A849" s="461" t="s">
        <v>207</v>
      </c>
      <c r="B849" s="462"/>
      <c r="C849" s="462"/>
      <c r="D849" s="1668"/>
      <c r="E849" s="1669"/>
      <c r="F849" s="1669"/>
      <c r="G849" s="1670"/>
      <c r="H849" s="1671"/>
      <c r="I849" s="1669"/>
      <c r="J849" s="1672"/>
    </row>
    <row r="850" spans="1:10" s="25" customFormat="1" ht="15" thickBot="1" x14ac:dyDescent="0.25">
      <c r="A850" s="1078" t="s">
        <v>208</v>
      </c>
      <c r="B850" s="1689"/>
      <c r="C850" s="1689"/>
      <c r="D850" s="1079"/>
      <c r="E850" s="1690"/>
      <c r="F850" s="1690"/>
      <c r="G850" s="1691"/>
      <c r="H850" s="1692"/>
      <c r="I850" s="1690"/>
      <c r="J850" s="1693"/>
    </row>
    <row r="851" spans="1:10" s="25" customFormat="1" ht="45" customHeight="1" thickTop="1" thickBot="1" x14ac:dyDescent="0.25">
      <c r="A851" s="1694" t="s">
        <v>209</v>
      </c>
      <c r="B851" s="1695"/>
      <c r="C851" s="1695"/>
      <c r="D851" s="1696"/>
      <c r="E851" s="1571" t="str">
        <f>IF(SUM(E852:G853)=0,"",SUM(E852:G853))</f>
        <v/>
      </c>
      <c r="F851" s="1571"/>
      <c r="G851" s="1614"/>
      <c r="H851" s="1573" t="str">
        <f>IF(SUM(H852:J853)=0,"",SUM(H852:J853))</f>
        <v/>
      </c>
      <c r="I851" s="1571"/>
      <c r="J851" s="1574"/>
    </row>
    <row r="852" spans="1:10" s="25" customFormat="1" ht="15" thickTop="1" x14ac:dyDescent="0.2">
      <c r="A852" s="936" t="s">
        <v>207</v>
      </c>
      <c r="B852" s="937"/>
      <c r="C852" s="937"/>
      <c r="D852" s="1072"/>
      <c r="E852" s="1142"/>
      <c r="F852" s="1142"/>
      <c r="G852" s="1682"/>
      <c r="H852" s="1144"/>
      <c r="I852" s="1142"/>
      <c r="J852" s="1145"/>
    </row>
    <row r="853" spans="1:10" s="25" customFormat="1" ht="15" thickBot="1" x14ac:dyDescent="0.25">
      <c r="A853" s="1683" t="s">
        <v>208</v>
      </c>
      <c r="B853" s="1684"/>
      <c r="C853" s="1684"/>
      <c r="D853" s="1685"/>
      <c r="E853" s="1307"/>
      <c r="F853" s="1307"/>
      <c r="G853" s="1686"/>
      <c r="H853" s="1687"/>
      <c r="I853" s="1307"/>
      <c r="J853" s="1688"/>
    </row>
    <row r="854" spans="1:10" s="25" customFormat="1" ht="32.25" customHeight="1" thickBot="1" x14ac:dyDescent="0.25">
      <c r="A854" s="1520" t="s">
        <v>210</v>
      </c>
      <c r="B854" s="1521"/>
      <c r="C854" s="1521"/>
      <c r="D854" s="1522"/>
      <c r="E854" s="1678"/>
      <c r="F854" s="1678"/>
      <c r="G854" s="1679"/>
      <c r="H854" s="1680"/>
      <c r="I854" s="1678"/>
      <c r="J854" s="1681"/>
    </row>
    <row r="855" spans="1:10" s="25" customFormat="1" ht="33" customHeight="1" thickBot="1" x14ac:dyDescent="0.25">
      <c r="A855" s="1520" t="s">
        <v>211</v>
      </c>
      <c r="B855" s="1521"/>
      <c r="C855" s="1521"/>
      <c r="D855" s="1522"/>
      <c r="E855" s="1678"/>
      <c r="F855" s="1678"/>
      <c r="G855" s="1679"/>
      <c r="H855" s="1680"/>
      <c r="I855" s="1678"/>
      <c r="J855" s="1681"/>
    </row>
    <row r="856" spans="1:10" s="25" customFormat="1" ht="15.75" thickBot="1" x14ac:dyDescent="0.25">
      <c r="A856" s="1520" t="s">
        <v>212</v>
      </c>
      <c r="B856" s="1521"/>
      <c r="C856" s="1521"/>
      <c r="D856" s="1522"/>
      <c r="E856" s="1678"/>
      <c r="F856" s="1678"/>
      <c r="G856" s="1679"/>
      <c r="H856" s="1680"/>
      <c r="I856" s="1678"/>
      <c r="J856" s="1681"/>
    </row>
    <row r="857" spans="1:10" s="25" customFormat="1" ht="15.75" thickBot="1" x14ac:dyDescent="0.25">
      <c r="A857" s="1520" t="s">
        <v>213</v>
      </c>
      <c r="B857" s="1521"/>
      <c r="C857" s="1521"/>
      <c r="D857" s="1522"/>
      <c r="E857" s="1699">
        <v>5551.96</v>
      </c>
      <c r="F857" s="1700"/>
      <c r="G857" s="1701"/>
      <c r="H857" s="1680">
        <v>9080.9500000000007</v>
      </c>
      <c r="I857" s="1678"/>
      <c r="J857" s="1681"/>
    </row>
    <row r="858" spans="1:10" s="25" customFormat="1" ht="15.75" thickBot="1" x14ac:dyDescent="0.25">
      <c r="A858" s="1520" t="s">
        <v>214</v>
      </c>
      <c r="B858" s="1521"/>
      <c r="C858" s="1521"/>
      <c r="D858" s="1522"/>
      <c r="E858" s="1697" t="str">
        <f>IF(SUM(E859:G860)=0,"",SUM(E859:G860))</f>
        <v/>
      </c>
      <c r="F858" s="1697"/>
      <c r="G858" s="1698"/>
      <c r="H858" s="1523" t="str">
        <f>IF(SUM(H859:J860)=0,"",SUM(H859:J860))</f>
        <v/>
      </c>
      <c r="I858" s="1697"/>
      <c r="J858" s="1524"/>
    </row>
    <row r="859" spans="1:10" s="25" customFormat="1" x14ac:dyDescent="0.2">
      <c r="A859" s="461" t="s">
        <v>215</v>
      </c>
      <c r="B859" s="462"/>
      <c r="C859" s="462"/>
      <c r="D859" s="1668"/>
      <c r="E859" s="1669"/>
      <c r="F859" s="1669"/>
      <c r="G859" s="1670"/>
      <c r="H859" s="1671"/>
      <c r="I859" s="1669"/>
      <c r="J859" s="1672"/>
    </row>
    <row r="860" spans="1:10" s="25" customFormat="1" ht="16.5" customHeight="1" thickBot="1" x14ac:dyDescent="0.25">
      <c r="A860" s="1683" t="s">
        <v>216</v>
      </c>
      <c r="B860" s="1684"/>
      <c r="C860" s="1684"/>
      <c r="D860" s="1685"/>
      <c r="E860" s="1307"/>
      <c r="F860" s="1307"/>
      <c r="G860" s="1686"/>
      <c r="H860" s="1687"/>
      <c r="I860" s="1307"/>
      <c r="J860" s="1688"/>
    </row>
    <row r="861" spans="1:10" s="25" customFormat="1" ht="15.75" customHeight="1" thickBot="1" x14ac:dyDescent="0.25">
      <c r="A861" s="1520" t="s">
        <v>217</v>
      </c>
      <c r="B861" s="1521"/>
      <c r="C861" s="1521"/>
      <c r="D861" s="1522"/>
      <c r="E861" s="1678"/>
      <c r="F861" s="1678"/>
      <c r="G861" s="1679"/>
      <c r="H861" s="1680"/>
      <c r="I861" s="1678"/>
      <c r="J861" s="1681"/>
    </row>
    <row r="862" spans="1:10" s="299" customFormat="1" ht="15.75" customHeight="1" thickBot="1" x14ac:dyDescent="0.25">
      <c r="A862" s="1706" t="s">
        <v>218</v>
      </c>
      <c r="B862" s="1707"/>
      <c r="C862" s="1707"/>
      <c r="D862" s="1708"/>
      <c r="E862" s="1709"/>
      <c r="F862" s="1709"/>
      <c r="G862" s="1710"/>
      <c r="H862" s="1711" t="str">
        <f>IF(SUM(H863:J865)=0,"",SUM(H863:J865))</f>
        <v/>
      </c>
      <c r="I862" s="1709"/>
      <c r="J862" s="1712"/>
    </row>
    <row r="863" spans="1:10" s="299" customFormat="1" ht="15" customHeight="1" x14ac:dyDescent="0.2">
      <c r="A863" s="1713" t="s">
        <v>215</v>
      </c>
      <c r="B863" s="1714"/>
      <c r="C863" s="1714"/>
      <c r="D863" s="1715"/>
      <c r="E863" s="1716"/>
      <c r="F863" s="1716"/>
      <c r="G863" s="1717"/>
      <c r="H863" s="1718"/>
      <c r="I863" s="1716"/>
      <c r="J863" s="1719"/>
    </row>
    <row r="864" spans="1:10" s="25" customFormat="1" x14ac:dyDescent="0.2">
      <c r="A864" s="484" t="s">
        <v>216</v>
      </c>
      <c r="B864" s="485"/>
      <c r="C864" s="485"/>
      <c r="D864" s="1063"/>
      <c r="E864" s="1155"/>
      <c r="F864" s="1155"/>
      <c r="G864" s="1703"/>
      <c r="H864" s="1157"/>
      <c r="I864" s="1155"/>
      <c r="J864" s="1158"/>
    </row>
    <row r="865" spans="1:10" s="25" customFormat="1" ht="15" thickBot="1" x14ac:dyDescent="0.25">
      <c r="A865" s="488" t="s">
        <v>189</v>
      </c>
      <c r="B865" s="489"/>
      <c r="C865" s="489"/>
      <c r="D865" s="1704"/>
      <c r="E865" s="1149"/>
      <c r="F865" s="1149"/>
      <c r="G865" s="1705"/>
      <c r="H865" s="1148"/>
      <c r="I865" s="1149"/>
      <c r="J865" s="1150"/>
    </row>
    <row r="866" spans="1:10" s="25" customFormat="1" ht="14.25" customHeight="1" thickTop="1" x14ac:dyDescent="0.2">
      <c r="A866" s="327"/>
      <c r="B866" s="327"/>
      <c r="C866" s="327"/>
      <c r="D866" s="327"/>
      <c r="E866" s="242"/>
      <c r="F866" s="242"/>
      <c r="G866" s="242"/>
      <c r="H866" s="242"/>
      <c r="I866" s="242"/>
      <c r="J866" s="242"/>
    </row>
    <row r="867" spans="1:10" s="25" customFormat="1" ht="15" x14ac:dyDescent="0.2">
      <c r="A867" s="753" t="s">
        <v>601</v>
      </c>
      <c r="B867" s="753"/>
      <c r="C867" s="753"/>
      <c r="D867" s="753"/>
      <c r="E867" s="753"/>
      <c r="F867" s="753"/>
      <c r="G867" s="753"/>
      <c r="H867" s="753"/>
      <c r="I867" s="753"/>
      <c r="J867" s="753"/>
    </row>
    <row r="868" spans="1:10" s="25" customFormat="1" ht="15" customHeight="1" x14ac:dyDescent="0.2">
      <c r="A868" s="6" t="s">
        <v>613</v>
      </c>
      <c r="B868" s="1232" t="s">
        <v>415</v>
      </c>
      <c r="C868" s="1232"/>
      <c r="D868" s="1232"/>
      <c r="E868" s="1232"/>
      <c r="F868" s="1232"/>
      <c r="G868" s="1232"/>
      <c r="H868" s="1232"/>
      <c r="I868" s="1232"/>
      <c r="J868" s="1232"/>
    </row>
    <row r="869" spans="1:10" s="25" customFormat="1" ht="16.5" customHeight="1" thickBot="1" x14ac:dyDescent="0.25">
      <c r="A869" s="6"/>
      <c r="B869" s="337"/>
      <c r="C869" s="337"/>
      <c r="D869" s="337"/>
      <c r="E869" s="337"/>
      <c r="F869" s="337"/>
      <c r="G869" s="337"/>
      <c r="H869" s="337"/>
      <c r="I869" s="337"/>
      <c r="J869" s="337"/>
    </row>
    <row r="870" spans="1:10" s="25" customFormat="1" ht="47.25" customHeight="1" thickTop="1" thickBot="1" x14ac:dyDescent="0.25">
      <c r="A870" s="1233" t="s">
        <v>179</v>
      </c>
      <c r="B870" s="1234"/>
      <c r="C870" s="1234"/>
      <c r="D870" s="1234"/>
      <c r="E870" s="1237" t="s">
        <v>5</v>
      </c>
      <c r="F870" s="1237"/>
      <c r="G870" s="1702"/>
      <c r="H870" s="1236" t="s">
        <v>6</v>
      </c>
      <c r="I870" s="1237"/>
      <c r="J870" s="1238"/>
    </row>
    <row r="871" spans="1:10" s="25" customFormat="1" ht="16.5" customHeight="1" thickTop="1" thickBot="1" x14ac:dyDescent="0.25">
      <c r="A871" s="1743" t="s">
        <v>219</v>
      </c>
      <c r="B871" s="1744"/>
      <c r="C871" s="1744"/>
      <c r="D871" s="1744"/>
      <c r="E871" s="1745">
        <f>IF(H878="","",H878)</f>
        <v>22679.670000000002</v>
      </c>
      <c r="F871" s="1746"/>
      <c r="G871" s="1746"/>
      <c r="H871" s="1747">
        <v>18951</v>
      </c>
      <c r="I871" s="1746"/>
      <c r="J871" s="1748"/>
    </row>
    <row r="872" spans="1:10" s="25" customFormat="1" ht="27.75" customHeight="1" x14ac:dyDescent="0.2">
      <c r="A872" s="461" t="s">
        <v>220</v>
      </c>
      <c r="B872" s="462"/>
      <c r="C872" s="462"/>
      <c r="D872" s="1668"/>
      <c r="E872" s="1749">
        <v>6319.73</v>
      </c>
      <c r="F872" s="1749"/>
      <c r="G872" s="1750"/>
      <c r="H872" s="1751">
        <v>7127.61</v>
      </c>
      <c r="I872" s="1749"/>
      <c r="J872" s="1752"/>
    </row>
    <row r="873" spans="1:10" s="25" customFormat="1" x14ac:dyDescent="0.2">
      <c r="A873" s="1472" t="s">
        <v>221</v>
      </c>
      <c r="B873" s="1473"/>
      <c r="C873" s="1473"/>
      <c r="D873" s="1733"/>
      <c r="E873" s="1734"/>
      <c r="F873" s="1734"/>
      <c r="G873" s="1735"/>
      <c r="H873" s="1736"/>
      <c r="I873" s="1734"/>
      <c r="J873" s="1737"/>
    </row>
    <row r="874" spans="1:10" s="25" customFormat="1" ht="16.5" customHeight="1" thickBot="1" x14ac:dyDescent="0.25">
      <c r="A874" s="1474" t="s">
        <v>222</v>
      </c>
      <c r="B874" s="1475"/>
      <c r="C874" s="1475"/>
      <c r="D874" s="1738"/>
      <c r="E874" s="1739"/>
      <c r="F874" s="1739"/>
      <c r="G874" s="1740"/>
      <c r="H874" s="1741"/>
      <c r="I874" s="1739"/>
      <c r="J874" s="1742"/>
    </row>
    <row r="875" spans="1:10" s="25" customFormat="1" ht="15.75" thickBot="1" x14ac:dyDescent="0.25">
      <c r="A875" s="1720" t="s">
        <v>223</v>
      </c>
      <c r="B875" s="1721"/>
      <c r="C875" s="1721"/>
      <c r="D875" s="1722"/>
      <c r="E875" s="1723">
        <f>IF(SUM(E872:G874)=0,"",SUM(E872:G874))</f>
        <v>6319.73</v>
      </c>
      <c r="F875" s="1723"/>
      <c r="G875" s="1724"/>
      <c r="H875" s="1725">
        <f>IF(SUM(H872:J874)=0,"",SUM(H872:J874))</f>
        <v>7127.61</v>
      </c>
      <c r="I875" s="1723"/>
      <c r="J875" s="1726"/>
    </row>
    <row r="876" spans="1:10" s="25" customFormat="1" ht="15.75" customHeight="1" thickBot="1" x14ac:dyDescent="0.25">
      <c r="A876" s="1720" t="s">
        <v>224</v>
      </c>
      <c r="B876" s="1721"/>
      <c r="C876" s="1721"/>
      <c r="D876" s="1722"/>
      <c r="E876" s="1727">
        <v>4213.0600000000004</v>
      </c>
      <c r="F876" s="1728"/>
      <c r="G876" s="1729"/>
      <c r="H876" s="1730">
        <v>3398.94</v>
      </c>
      <c r="I876" s="1731"/>
      <c r="J876" s="1732"/>
    </row>
    <row r="877" spans="1:10" s="25" customFormat="1" ht="16.5" hidden="1" customHeight="1" x14ac:dyDescent="0.2">
      <c r="A877" s="1770" t="s">
        <v>225</v>
      </c>
      <c r="B877" s="452"/>
      <c r="C877" s="452"/>
      <c r="D877" s="452"/>
      <c r="E877" s="1771">
        <f>IF(IF(E875="",0,E875)-E876=0,"",IF(E875="",0,E875)-E876)</f>
        <v>2106.6699999999992</v>
      </c>
      <c r="F877" s="1772"/>
      <c r="G877" s="1772"/>
      <c r="H877" s="1773">
        <f>IF(IF(H875="",0,H875)-H876=0,"",IF(H875="",0,H875)-H876)</f>
        <v>3728.6699999999996</v>
      </c>
      <c r="I877" s="1772"/>
      <c r="J877" s="1774"/>
    </row>
    <row r="878" spans="1:10" s="25" customFormat="1" ht="16.5" customHeight="1" thickTop="1" thickBot="1" x14ac:dyDescent="0.25">
      <c r="A878" s="1743" t="s">
        <v>614</v>
      </c>
      <c r="B878" s="1744"/>
      <c r="C878" s="1744"/>
      <c r="D878" s="1744"/>
      <c r="E878" s="1723">
        <f>IF(E871="",IF(E875="","",IFERROR((IF(E871="",0,E871)+IF(E875="",0,E875)-E876),"")),IF(E875="",E871-E876,IFERROR((IF(E871="",0,E871)+IF(E875="",0,E875)-E876),"")))</f>
        <v>24786.34</v>
      </c>
      <c r="F878" s="1723"/>
      <c r="G878" s="1724"/>
      <c r="H878" s="1747">
        <f>IF(H871="",IF(H875="","",IFERROR((IF(H871="",0,H871)+IF(H875="",0,H875)-H876),"")),IFERROR((IF(H871="",0,H871)+IF(H875="",0,H875)-H876),""))</f>
        <v>22679.670000000002</v>
      </c>
      <c r="I878" s="1746"/>
      <c r="J878" s="1748"/>
    </row>
    <row r="879" spans="1:10" s="25" customFormat="1" ht="9" customHeight="1" x14ac:dyDescent="0.2">
      <c r="A879" s="310"/>
      <c r="B879" s="310"/>
      <c r="C879" s="310"/>
      <c r="D879" s="310"/>
      <c r="E879" s="180"/>
      <c r="F879" s="180"/>
      <c r="G879" s="180"/>
      <c r="H879" s="180"/>
      <c r="I879" s="180"/>
      <c r="J879" s="180"/>
    </row>
    <row r="880" spans="1:10" s="25" customFormat="1" ht="15" customHeight="1" x14ac:dyDescent="0.2">
      <c r="A880" s="753" t="s">
        <v>615</v>
      </c>
      <c r="B880" s="753"/>
      <c r="C880" s="753"/>
      <c r="D880" s="753"/>
      <c r="E880" s="753"/>
      <c r="F880" s="753"/>
      <c r="G880" s="753"/>
      <c r="H880" s="753"/>
      <c r="I880" s="753"/>
      <c r="J880" s="753"/>
    </row>
    <row r="881" spans="1:10" s="25" customFormat="1" ht="15.75" customHeight="1" x14ac:dyDescent="0.2">
      <c r="A881" s="6" t="s">
        <v>543</v>
      </c>
      <c r="B881" s="1232" t="s">
        <v>416</v>
      </c>
      <c r="C881" s="1232"/>
      <c r="D881" s="1232"/>
      <c r="E881" s="1232"/>
      <c r="F881" s="1232"/>
      <c r="G881" s="1232"/>
      <c r="H881" s="1232"/>
      <c r="I881" s="1232"/>
      <c r="J881" s="1232"/>
    </row>
    <row r="882" spans="1:10" s="25" customFormat="1" ht="15.75" customHeight="1" thickBot="1" x14ac:dyDescent="0.25">
      <c r="A882" s="364"/>
      <c r="B882" s="355"/>
      <c r="C882" s="355"/>
      <c r="D882" s="355"/>
      <c r="E882" s="355"/>
      <c r="F882" s="355"/>
      <c r="G882" s="355"/>
      <c r="H882" s="355"/>
      <c r="I882" s="355"/>
      <c r="J882" s="355"/>
    </row>
    <row r="883" spans="1:10" s="25" customFormat="1" ht="15.75" customHeight="1" thickTop="1" thickBot="1" x14ac:dyDescent="0.25">
      <c r="A883" s="1767" t="s">
        <v>764</v>
      </c>
      <c r="B883" s="474"/>
      <c r="C883" s="426"/>
      <c r="D883" s="474" t="s">
        <v>152</v>
      </c>
      <c r="E883" s="1768"/>
      <c r="F883" s="340" t="s">
        <v>226</v>
      </c>
      <c r="G883" s="1769" t="s">
        <v>227</v>
      </c>
      <c r="H883" s="426"/>
      <c r="I883" s="340" t="s">
        <v>228</v>
      </c>
      <c r="J883" s="72" t="s">
        <v>160</v>
      </c>
    </row>
    <row r="884" spans="1:10" s="25" customFormat="1" ht="15.75" thickTop="1" x14ac:dyDescent="0.2">
      <c r="A884" s="1753"/>
      <c r="B884" s="1754"/>
      <c r="C884" s="1755"/>
      <c r="D884" s="1756"/>
      <c r="E884" s="1757"/>
      <c r="F884" s="14"/>
      <c r="G884" s="1758"/>
      <c r="H884" s="1759"/>
      <c r="I884" s="73"/>
      <c r="J884" s="272"/>
    </row>
    <row r="885" spans="1:10" s="25" customFormat="1" ht="15.75" thickBot="1" x14ac:dyDescent="0.25">
      <c r="A885" s="1760"/>
      <c r="B885" s="1761"/>
      <c r="C885" s="1762"/>
      <c r="D885" s="1763"/>
      <c r="E885" s="1764"/>
      <c r="F885" s="71"/>
      <c r="G885" s="1765"/>
      <c r="H885" s="1766"/>
      <c r="I885" s="74"/>
      <c r="J885" s="273"/>
    </row>
    <row r="886" spans="1:10" s="25" customFormat="1" ht="10.5" customHeight="1" thickTop="1" x14ac:dyDescent="0.2">
      <c r="A886" s="310"/>
      <c r="B886" s="310"/>
      <c r="C886" s="310"/>
      <c r="D886" s="310"/>
      <c r="E886" s="24"/>
      <c r="F886" s="24"/>
      <c r="G886" s="24"/>
      <c r="H886" s="24"/>
      <c r="I886" s="24"/>
      <c r="J886" s="24"/>
    </row>
    <row r="887" spans="1:10" s="25" customFormat="1" ht="15" x14ac:dyDescent="0.2">
      <c r="A887" s="753" t="s">
        <v>616</v>
      </c>
      <c r="B887" s="753"/>
      <c r="C887" s="753"/>
      <c r="D887" s="753"/>
      <c r="E887" s="753"/>
      <c r="F887" s="753"/>
      <c r="G887" s="753"/>
      <c r="H887" s="753"/>
      <c r="I887" s="753"/>
      <c r="J887" s="753"/>
    </row>
    <row r="888" spans="1:10" s="25" customFormat="1" ht="16.5" customHeight="1" x14ac:dyDescent="0.2">
      <c r="A888" s="310" t="s">
        <v>544</v>
      </c>
      <c r="B888" s="1418" t="s">
        <v>417</v>
      </c>
      <c r="C888" s="1418"/>
      <c r="D888" s="1418"/>
      <c r="E888" s="1418"/>
      <c r="F888" s="1418"/>
      <c r="G888" s="1418"/>
      <c r="H888" s="1418"/>
      <c r="I888" s="1418"/>
      <c r="J888" s="1418"/>
    </row>
    <row r="889" spans="1:10" s="25" customFormat="1" ht="16.5" customHeight="1" x14ac:dyDescent="0.2">
      <c r="A889" s="310"/>
      <c r="B889" s="310"/>
      <c r="C889" s="310"/>
      <c r="D889" s="310"/>
      <c r="E889" s="310"/>
      <c r="F889" s="310"/>
      <c r="G889" s="310"/>
      <c r="H889" s="310"/>
      <c r="I889" s="310"/>
      <c r="J889" s="310"/>
    </row>
    <row r="890" spans="1:10" s="25" customFormat="1" ht="16.5" customHeight="1" thickBot="1" x14ac:dyDescent="0.25">
      <c r="A890" s="1396" t="s">
        <v>68</v>
      </c>
      <c r="B890" s="1396"/>
      <c r="C890" s="310"/>
      <c r="D890" s="310"/>
      <c r="E890" s="24"/>
      <c r="F890" s="24"/>
      <c r="G890" s="24"/>
      <c r="H890" s="24"/>
      <c r="I890" s="24"/>
      <c r="J890" s="24"/>
    </row>
    <row r="891" spans="1:10" s="25" customFormat="1" ht="16.5" customHeight="1" thickTop="1" x14ac:dyDescent="0.2">
      <c r="A891" s="1496" t="s">
        <v>4</v>
      </c>
      <c r="B891" s="1498"/>
      <c r="C891" s="1802" t="s">
        <v>779</v>
      </c>
      <c r="D891" s="1802" t="s">
        <v>418</v>
      </c>
      <c r="E891" s="1502" t="s">
        <v>780</v>
      </c>
      <c r="F891" s="1503"/>
      <c r="G891" s="1503"/>
      <c r="H891" s="1503"/>
      <c r="I891" s="1503"/>
      <c r="J891" s="1504"/>
    </row>
    <row r="892" spans="1:10" s="25" customFormat="1" ht="16.5" customHeight="1" thickBot="1" x14ac:dyDescent="0.25">
      <c r="A892" s="1800"/>
      <c r="B892" s="1801"/>
      <c r="C892" s="1803"/>
      <c r="D892" s="1803"/>
      <c r="E892" s="1135" t="s">
        <v>82</v>
      </c>
      <c r="F892" s="1805"/>
      <c r="G892" s="1805"/>
      <c r="H892" s="1135" t="s">
        <v>83</v>
      </c>
      <c r="I892" s="1805"/>
      <c r="J892" s="1806"/>
    </row>
    <row r="893" spans="1:10" s="25" customFormat="1" ht="16.5" customHeight="1" x14ac:dyDescent="0.2">
      <c r="A893" s="1800"/>
      <c r="B893" s="1801"/>
      <c r="C893" s="1803"/>
      <c r="D893" s="1803"/>
      <c r="E893" s="1775" t="s">
        <v>816</v>
      </c>
      <c r="F893" s="1776"/>
      <c r="G893" s="1777"/>
      <c r="H893" s="1778" t="s">
        <v>816</v>
      </c>
      <c r="I893" s="1779"/>
      <c r="J893" s="1780"/>
    </row>
    <row r="894" spans="1:10" s="25" customFormat="1" ht="16.5" customHeight="1" thickBot="1" x14ac:dyDescent="0.25">
      <c r="A894" s="1499"/>
      <c r="B894" s="1501"/>
      <c r="C894" s="1804"/>
      <c r="D894" s="1804"/>
      <c r="E894" s="1781" t="s">
        <v>817</v>
      </c>
      <c r="F894" s="1782"/>
      <c r="G894" s="1783"/>
      <c r="H894" s="1784" t="s">
        <v>817</v>
      </c>
      <c r="I894" s="1782"/>
      <c r="J894" s="1785"/>
    </row>
    <row r="895" spans="1:10" s="25" customFormat="1" ht="16.5" thickTop="1" thickBot="1" x14ac:dyDescent="0.3">
      <c r="A895" s="1786" t="s">
        <v>229</v>
      </c>
      <c r="B895" s="1787"/>
      <c r="C895" s="1787"/>
      <c r="D895" s="1787"/>
      <c r="E895" s="1787"/>
      <c r="F895" s="1787"/>
      <c r="G895" s="1787"/>
      <c r="H895" s="1787"/>
      <c r="I895" s="1787"/>
      <c r="J895" s="1788"/>
    </row>
    <row r="896" spans="1:10" s="25" customFormat="1" ht="14.25" customHeight="1" x14ac:dyDescent="0.2">
      <c r="A896" s="1789"/>
      <c r="B896" s="1790"/>
      <c r="C896" s="1793"/>
      <c r="D896" s="1795"/>
      <c r="E896" s="1797"/>
      <c r="F896" s="1798"/>
      <c r="G896" s="1798"/>
      <c r="H896" s="1797"/>
      <c r="I896" s="1798"/>
      <c r="J896" s="1799"/>
    </row>
    <row r="897" spans="1:10" s="25" customFormat="1" ht="13.5" customHeight="1" thickBot="1" x14ac:dyDescent="0.25">
      <c r="A897" s="1791"/>
      <c r="B897" s="1792"/>
      <c r="C897" s="1794"/>
      <c r="D897" s="1796"/>
      <c r="E897" s="1817"/>
      <c r="F897" s="1816"/>
      <c r="G897" s="1816"/>
      <c r="H897" s="1817"/>
      <c r="I897" s="1816"/>
      <c r="J897" s="1829"/>
    </row>
    <row r="898" spans="1:10" s="25" customFormat="1" x14ac:dyDescent="0.2">
      <c r="A898" s="1789"/>
      <c r="B898" s="1790"/>
      <c r="C898" s="1793"/>
      <c r="D898" s="1795"/>
      <c r="E898" s="1797"/>
      <c r="F898" s="1798"/>
      <c r="G898" s="1798"/>
      <c r="H898" s="1797"/>
      <c r="I898" s="1798"/>
      <c r="J898" s="1799"/>
    </row>
    <row r="899" spans="1:10" s="25" customFormat="1" ht="15" thickBot="1" x14ac:dyDescent="0.25">
      <c r="A899" s="1819"/>
      <c r="B899" s="1820"/>
      <c r="C899" s="1821"/>
      <c r="D899" s="1796"/>
      <c r="E899" s="1826"/>
      <c r="F899" s="1827"/>
      <c r="G899" s="1827"/>
      <c r="H899" s="1826"/>
      <c r="I899" s="1827"/>
      <c r="J899" s="1828"/>
    </row>
    <row r="900" spans="1:10" s="25" customFormat="1" x14ac:dyDescent="0.2">
      <c r="A900" s="1789"/>
      <c r="B900" s="1790"/>
      <c r="C900" s="1793"/>
      <c r="D900" s="1795"/>
      <c r="E900" s="1823"/>
      <c r="F900" s="1824"/>
      <c r="G900" s="1824"/>
      <c r="H900" s="1823"/>
      <c r="I900" s="1824"/>
      <c r="J900" s="1825"/>
    </row>
    <row r="901" spans="1:10" s="25" customFormat="1" ht="15" thickBot="1" x14ac:dyDescent="0.25">
      <c r="A901" s="1819"/>
      <c r="B901" s="1820"/>
      <c r="C901" s="1821"/>
      <c r="D901" s="1822"/>
      <c r="E901" s="1826"/>
      <c r="F901" s="1827"/>
      <c r="G901" s="1827"/>
      <c r="H901" s="1826"/>
      <c r="I901" s="1827"/>
      <c r="J901" s="1828"/>
    </row>
    <row r="902" spans="1:10" s="25" customFormat="1" ht="15.75" thickBot="1" x14ac:dyDescent="0.3">
      <c r="A902" s="1807" t="s">
        <v>230</v>
      </c>
      <c r="B902" s="1808"/>
      <c r="C902" s="1808"/>
      <c r="D902" s="1808"/>
      <c r="E902" s="1808"/>
      <c r="F902" s="1808"/>
      <c r="G902" s="1808"/>
      <c r="H902" s="1808"/>
      <c r="I902" s="1808"/>
      <c r="J902" s="1809"/>
    </row>
    <row r="903" spans="1:10" s="25" customFormat="1" x14ac:dyDescent="0.2">
      <c r="A903" s="1810"/>
      <c r="B903" s="1811"/>
      <c r="C903" s="1793"/>
      <c r="D903" s="1795"/>
      <c r="E903" s="1814"/>
      <c r="F903" s="1814"/>
      <c r="G903" s="1814"/>
      <c r="H903" s="1797"/>
      <c r="I903" s="1798"/>
      <c r="J903" s="1815"/>
    </row>
    <row r="904" spans="1:10" s="25" customFormat="1" ht="15" thickBot="1" x14ac:dyDescent="0.25">
      <c r="A904" s="1812"/>
      <c r="B904" s="1813"/>
      <c r="C904" s="1794"/>
      <c r="D904" s="1796"/>
      <c r="E904" s="1816"/>
      <c r="F904" s="1816"/>
      <c r="G904" s="1816"/>
      <c r="H904" s="1817"/>
      <c r="I904" s="1816"/>
      <c r="J904" s="1818"/>
    </row>
    <row r="905" spans="1:10" s="25" customFormat="1" x14ac:dyDescent="0.2">
      <c r="A905" s="1837"/>
      <c r="B905" s="1838"/>
      <c r="C905" s="1793"/>
      <c r="D905" s="1795"/>
      <c r="E905" s="1798"/>
      <c r="F905" s="1798"/>
      <c r="G905" s="1798"/>
      <c r="H905" s="1797"/>
      <c r="I905" s="1798"/>
      <c r="J905" s="1815"/>
    </row>
    <row r="906" spans="1:10" s="25" customFormat="1" ht="15" thickBot="1" x14ac:dyDescent="0.25">
      <c r="A906" s="1839"/>
      <c r="B906" s="1840"/>
      <c r="C906" s="1821"/>
      <c r="D906" s="1796"/>
      <c r="E906" s="1827"/>
      <c r="F906" s="1827"/>
      <c r="G906" s="1827"/>
      <c r="H906" s="1826"/>
      <c r="I906" s="1827"/>
      <c r="J906" s="1836"/>
    </row>
    <row r="907" spans="1:10" s="25" customFormat="1" x14ac:dyDescent="0.2">
      <c r="A907" s="1812"/>
      <c r="B907" s="1813"/>
      <c r="C907" s="1793"/>
      <c r="D907" s="1795"/>
      <c r="E907" s="1824"/>
      <c r="F907" s="1824"/>
      <c r="G907" s="1824"/>
      <c r="H907" s="1823"/>
      <c r="I907" s="1824"/>
      <c r="J907" s="1835"/>
    </row>
    <row r="908" spans="1:10" s="25" customFormat="1" ht="15" thickBot="1" x14ac:dyDescent="0.25">
      <c r="A908" s="1833"/>
      <c r="B908" s="1834"/>
      <c r="C908" s="1821"/>
      <c r="D908" s="1822"/>
      <c r="E908" s="1814"/>
      <c r="F908" s="1814"/>
      <c r="G908" s="1814"/>
      <c r="H908" s="1826"/>
      <c r="I908" s="1827"/>
      <c r="J908" s="1836"/>
    </row>
    <row r="909" spans="1:10" s="25" customFormat="1" ht="16.5" customHeight="1" thickBot="1" x14ac:dyDescent="0.3">
      <c r="A909" s="1830" t="s">
        <v>94</v>
      </c>
      <c r="B909" s="1831"/>
      <c r="C909" s="1831"/>
      <c r="D909" s="1831"/>
      <c r="E909" s="1831"/>
      <c r="F909" s="1831"/>
      <c r="G909" s="1831"/>
      <c r="H909" s="1831"/>
      <c r="I909" s="1831"/>
      <c r="J909" s="1832"/>
    </row>
    <row r="910" spans="1:10" s="25" customFormat="1" x14ac:dyDescent="0.2">
      <c r="A910" s="1810"/>
      <c r="B910" s="1811"/>
      <c r="C910" s="1793"/>
      <c r="D910" s="1795"/>
      <c r="E910" s="1797"/>
      <c r="F910" s="1798"/>
      <c r="G910" s="1799"/>
      <c r="H910" s="1797"/>
      <c r="I910" s="1798"/>
      <c r="J910" s="1815"/>
    </row>
    <row r="911" spans="1:10" s="25" customFormat="1" ht="15" thickBot="1" x14ac:dyDescent="0.25">
      <c r="A911" s="1812"/>
      <c r="B911" s="1813"/>
      <c r="C911" s="1794"/>
      <c r="D911" s="1796"/>
      <c r="E911" s="1816"/>
      <c r="F911" s="1816"/>
      <c r="G911" s="1816"/>
      <c r="H911" s="1817"/>
      <c r="I911" s="1816"/>
      <c r="J911" s="1818"/>
    </row>
    <row r="912" spans="1:10" s="25" customFormat="1" x14ac:dyDescent="0.2">
      <c r="A912" s="1837"/>
      <c r="B912" s="1838"/>
      <c r="C912" s="1793"/>
      <c r="D912" s="1795"/>
      <c r="E912" s="1798"/>
      <c r="F912" s="1798"/>
      <c r="G912" s="1798"/>
      <c r="H912" s="1797"/>
      <c r="I912" s="1798"/>
      <c r="J912" s="1815"/>
    </row>
    <row r="913" spans="1:10" s="25" customFormat="1" ht="15" thickBot="1" x14ac:dyDescent="0.25">
      <c r="A913" s="1839"/>
      <c r="B913" s="1840"/>
      <c r="C913" s="1821"/>
      <c r="D913" s="1796"/>
      <c r="E913" s="1827"/>
      <c r="F913" s="1827"/>
      <c r="G913" s="1827"/>
      <c r="H913" s="1826"/>
      <c r="I913" s="1827"/>
      <c r="J913" s="1836"/>
    </row>
    <row r="914" spans="1:10" s="25" customFormat="1" x14ac:dyDescent="0.2">
      <c r="A914" s="1812"/>
      <c r="B914" s="1813"/>
      <c r="C914" s="1793"/>
      <c r="D914" s="1795"/>
      <c r="E914" s="1824"/>
      <c r="F914" s="1824"/>
      <c r="G914" s="1824"/>
      <c r="H914" s="1823"/>
      <c r="I914" s="1824"/>
      <c r="J914" s="1835"/>
    </row>
    <row r="915" spans="1:10" s="25" customFormat="1" ht="15" thickBot="1" x14ac:dyDescent="0.25">
      <c r="A915" s="1833"/>
      <c r="B915" s="1834"/>
      <c r="C915" s="1821"/>
      <c r="D915" s="1822"/>
      <c r="E915" s="1814"/>
      <c r="F915" s="1814"/>
      <c r="G915" s="1814"/>
      <c r="H915" s="1826"/>
      <c r="I915" s="1827"/>
      <c r="J915" s="1836"/>
    </row>
    <row r="916" spans="1:10" s="25" customFormat="1" ht="16.5" customHeight="1" thickBot="1" x14ac:dyDescent="0.3">
      <c r="A916" s="1830" t="s">
        <v>231</v>
      </c>
      <c r="B916" s="1831"/>
      <c r="C916" s="1831"/>
      <c r="D916" s="1831"/>
      <c r="E916" s="1831"/>
      <c r="F916" s="1831"/>
      <c r="G916" s="1831"/>
      <c r="H916" s="1831"/>
      <c r="I916" s="1831"/>
      <c r="J916" s="1832"/>
    </row>
    <row r="917" spans="1:10" s="25" customFormat="1" x14ac:dyDescent="0.2">
      <c r="A917" s="1837"/>
      <c r="B917" s="1838"/>
      <c r="C917" s="1841"/>
      <c r="D917" s="1795"/>
      <c r="E917" s="1797"/>
      <c r="F917" s="1798"/>
      <c r="G917" s="1799"/>
      <c r="H917" s="1797"/>
      <c r="I917" s="1798"/>
      <c r="J917" s="1815"/>
    </row>
    <row r="918" spans="1:10" s="25" customFormat="1" ht="15" thickBot="1" x14ac:dyDescent="0.25">
      <c r="A918" s="1839"/>
      <c r="B918" s="1840"/>
      <c r="C918" s="1842"/>
      <c r="D918" s="1796"/>
      <c r="E918" s="1816"/>
      <c r="F918" s="1816"/>
      <c r="G918" s="1816"/>
      <c r="H918" s="1817"/>
      <c r="I918" s="1816"/>
      <c r="J918" s="1818"/>
    </row>
    <row r="919" spans="1:10" s="25" customFormat="1" x14ac:dyDescent="0.2">
      <c r="A919" s="1837"/>
      <c r="B919" s="1838"/>
      <c r="C919" s="1841"/>
      <c r="D919" s="1795"/>
      <c r="E919" s="1798"/>
      <c r="F919" s="1798"/>
      <c r="G919" s="1798"/>
      <c r="H919" s="1797"/>
      <c r="I919" s="1798"/>
      <c r="J919" s="1815"/>
    </row>
    <row r="920" spans="1:10" s="25" customFormat="1" ht="15" thickBot="1" x14ac:dyDescent="0.25">
      <c r="A920" s="1839"/>
      <c r="B920" s="1840"/>
      <c r="C920" s="1842"/>
      <c r="D920" s="1796"/>
      <c r="E920" s="1827"/>
      <c r="F920" s="1827"/>
      <c r="G920" s="1827"/>
      <c r="H920" s="1826"/>
      <c r="I920" s="1827"/>
      <c r="J920" s="1836"/>
    </row>
    <row r="921" spans="1:10" s="25" customFormat="1" x14ac:dyDescent="0.2">
      <c r="A921" s="1837"/>
      <c r="B921" s="1838"/>
      <c r="C921" s="1841"/>
      <c r="D921" s="1795"/>
      <c r="E921" s="1824"/>
      <c r="F921" s="1824"/>
      <c r="G921" s="1824"/>
      <c r="H921" s="1823"/>
      <c r="I921" s="1824"/>
      <c r="J921" s="1835"/>
    </row>
    <row r="922" spans="1:10" s="25" customFormat="1" ht="15" thickBot="1" x14ac:dyDescent="0.25">
      <c r="A922" s="1839"/>
      <c r="B922" s="1840"/>
      <c r="C922" s="1842"/>
      <c r="D922" s="1822"/>
      <c r="E922" s="1814"/>
      <c r="F922" s="1814"/>
      <c r="G922" s="1814"/>
      <c r="H922" s="1826"/>
      <c r="I922" s="1827"/>
      <c r="J922" s="1836"/>
    </row>
    <row r="923" spans="1:10" s="25" customFormat="1" ht="16.5" customHeight="1" thickBot="1" x14ac:dyDescent="0.3">
      <c r="A923" s="1830" t="s">
        <v>232</v>
      </c>
      <c r="B923" s="1831"/>
      <c r="C923" s="1831"/>
      <c r="D923" s="1831"/>
      <c r="E923" s="1831"/>
      <c r="F923" s="1831"/>
      <c r="G923" s="1831"/>
      <c r="H923" s="1831"/>
      <c r="I923" s="1831"/>
      <c r="J923" s="1832"/>
    </row>
    <row r="924" spans="1:10" s="25" customFormat="1" x14ac:dyDescent="0.2">
      <c r="A924" s="1810"/>
      <c r="B924" s="1811"/>
      <c r="C924" s="1793"/>
      <c r="D924" s="1795"/>
      <c r="E924" s="1797"/>
      <c r="F924" s="1798"/>
      <c r="G924" s="1799"/>
      <c r="H924" s="1797"/>
      <c r="I924" s="1798"/>
      <c r="J924" s="1815"/>
    </row>
    <row r="925" spans="1:10" s="25" customFormat="1" ht="15" thickBot="1" x14ac:dyDescent="0.25">
      <c r="A925" s="1812"/>
      <c r="B925" s="1813"/>
      <c r="C925" s="1794"/>
      <c r="D925" s="1796"/>
      <c r="E925" s="1816"/>
      <c r="F925" s="1816"/>
      <c r="G925" s="1816"/>
      <c r="H925" s="1817"/>
      <c r="I925" s="1816"/>
      <c r="J925" s="1818"/>
    </row>
    <row r="926" spans="1:10" s="25" customFormat="1" x14ac:dyDescent="0.2">
      <c r="A926" s="1837"/>
      <c r="B926" s="1838"/>
      <c r="C926" s="1793"/>
      <c r="D926" s="1795"/>
      <c r="E926" s="1798"/>
      <c r="F926" s="1798"/>
      <c r="G926" s="1798"/>
      <c r="H926" s="1797"/>
      <c r="I926" s="1798"/>
      <c r="J926" s="1815"/>
    </row>
    <row r="927" spans="1:10" s="25" customFormat="1" ht="15" thickBot="1" x14ac:dyDescent="0.25">
      <c r="A927" s="1839"/>
      <c r="B927" s="1840"/>
      <c r="C927" s="1821"/>
      <c r="D927" s="1796"/>
      <c r="E927" s="1827"/>
      <c r="F927" s="1827"/>
      <c r="G927" s="1827"/>
      <c r="H927" s="1826"/>
      <c r="I927" s="1827"/>
      <c r="J927" s="1836"/>
    </row>
    <row r="928" spans="1:10" s="25" customFormat="1" x14ac:dyDescent="0.2">
      <c r="A928" s="1812"/>
      <c r="B928" s="1813"/>
      <c r="C928" s="1841"/>
      <c r="D928" s="1795"/>
      <c r="E928" s="1798"/>
      <c r="F928" s="1798"/>
      <c r="G928" s="1798"/>
      <c r="H928" s="1797"/>
      <c r="I928" s="1798"/>
      <c r="J928" s="1815"/>
    </row>
    <row r="929" spans="1:10" s="25" customFormat="1" ht="15" thickBot="1" x14ac:dyDescent="0.25">
      <c r="A929" s="1851"/>
      <c r="B929" s="1852"/>
      <c r="C929" s="1853"/>
      <c r="D929" s="1854"/>
      <c r="E929" s="1855"/>
      <c r="F929" s="1855"/>
      <c r="G929" s="1855"/>
      <c r="H929" s="1856"/>
      <c r="I929" s="1855"/>
      <c r="J929" s="1857"/>
    </row>
    <row r="930" spans="1:10" s="299" customFormat="1" ht="9.75" customHeight="1" thickTop="1" x14ac:dyDescent="0.2">
      <c r="A930" s="338"/>
      <c r="B930" s="338"/>
      <c r="C930" s="338"/>
      <c r="D930" s="338"/>
      <c r="E930" s="304"/>
      <c r="F930" s="304"/>
      <c r="G930" s="304"/>
      <c r="H930" s="304"/>
      <c r="I930" s="304"/>
      <c r="J930" s="304"/>
    </row>
    <row r="931" spans="1:10" s="299" customFormat="1" ht="16.5" customHeight="1" x14ac:dyDescent="0.2">
      <c r="A931" s="1843" t="s">
        <v>617</v>
      </c>
      <c r="B931" s="1843"/>
      <c r="C931" s="1843"/>
      <c r="D931" s="1843"/>
      <c r="E931" s="1843"/>
      <c r="F931" s="1843"/>
      <c r="G931" s="1843"/>
      <c r="H931" s="1843"/>
      <c r="I931" s="1843"/>
      <c r="J931" s="1843"/>
    </row>
    <row r="932" spans="1:10" s="299" customFormat="1" ht="16.5" customHeight="1" x14ac:dyDescent="0.2">
      <c r="A932" s="1844" t="s">
        <v>1026</v>
      </c>
      <c r="B932" s="1844"/>
      <c r="C932" s="1844"/>
      <c r="D932" s="1844"/>
      <c r="E932" s="1844"/>
      <c r="F932" s="1844"/>
      <c r="G932" s="1844"/>
      <c r="H932" s="1844"/>
      <c r="I932" s="1844"/>
      <c r="J932" s="1844"/>
    </row>
    <row r="933" spans="1:10" s="299" customFormat="1" ht="16.5" customHeight="1" x14ac:dyDescent="0.2">
      <c r="A933" s="1844"/>
      <c r="B933" s="1844"/>
      <c r="C933" s="1844"/>
      <c r="D933" s="1844"/>
      <c r="E933" s="1844"/>
      <c r="F933" s="1844"/>
      <c r="G933" s="1844"/>
      <c r="H933" s="1844"/>
      <c r="I933" s="1844"/>
      <c r="J933" s="1844"/>
    </row>
    <row r="934" spans="1:10" s="299" customFormat="1" ht="16.5" customHeight="1" x14ac:dyDescent="0.2">
      <c r="A934" s="1844"/>
      <c r="B934" s="1844"/>
      <c r="C934" s="1844"/>
      <c r="D934" s="1844"/>
      <c r="E934" s="1844"/>
      <c r="F934" s="1844"/>
      <c r="G934" s="1844"/>
      <c r="H934" s="1844"/>
      <c r="I934" s="1844"/>
      <c r="J934" s="1844"/>
    </row>
    <row r="935" spans="1:10" s="299" customFormat="1" ht="16.5" customHeight="1" x14ac:dyDescent="0.2">
      <c r="A935" s="338" t="s">
        <v>545</v>
      </c>
      <c r="B935" s="1845" t="s">
        <v>419</v>
      </c>
      <c r="C935" s="1845"/>
      <c r="D935" s="1845"/>
      <c r="E935" s="1845"/>
      <c r="F935" s="1845"/>
      <c r="G935" s="1845"/>
      <c r="H935" s="1845"/>
      <c r="I935" s="1845"/>
      <c r="J935" s="1845"/>
    </row>
    <row r="936" spans="1:10" s="25" customFormat="1" ht="16.5" customHeight="1" thickBot="1" x14ac:dyDescent="0.25">
      <c r="A936" s="364"/>
      <c r="B936" s="355"/>
      <c r="C936" s="355"/>
      <c r="D936" s="355"/>
      <c r="E936" s="355"/>
      <c r="F936" s="355"/>
      <c r="G936" s="355"/>
      <c r="H936" s="355"/>
      <c r="I936" s="355"/>
      <c r="J936" s="355"/>
    </row>
    <row r="937" spans="1:10" s="25" customFormat="1" ht="16.5" customHeight="1" thickTop="1" thickBot="1" x14ac:dyDescent="0.25">
      <c r="A937" s="1846" t="s">
        <v>155</v>
      </c>
      <c r="B937" s="1847"/>
      <c r="C937" s="1847"/>
      <c r="D937" s="1847"/>
      <c r="E937" s="1847" t="s">
        <v>82</v>
      </c>
      <c r="F937" s="1847"/>
      <c r="G937" s="1848"/>
      <c r="H937" s="1849" t="s">
        <v>83</v>
      </c>
      <c r="I937" s="1847"/>
      <c r="J937" s="1850"/>
    </row>
    <row r="938" spans="1:10" s="25" customFormat="1" ht="32.25" customHeight="1" thickTop="1" thickBot="1" x14ac:dyDescent="0.25">
      <c r="A938" s="1872" t="s">
        <v>420</v>
      </c>
      <c r="B938" s="1873"/>
      <c r="C938" s="1873"/>
      <c r="D938" s="1873"/>
      <c r="E938" s="1874" t="str">
        <f>IF(SUM(E939:G941)=0,"",SUM(E939:G941))</f>
        <v/>
      </c>
      <c r="F938" s="1874"/>
      <c r="G938" s="1875"/>
      <c r="H938" s="1876" t="str">
        <f>IF(SUM(H939:J941)=0,"",SUM(H939:J941))</f>
        <v/>
      </c>
      <c r="I938" s="1874"/>
      <c r="J938" s="1877"/>
    </row>
    <row r="939" spans="1:10" s="25" customFormat="1" ht="16.5" customHeight="1" x14ac:dyDescent="0.2">
      <c r="A939" s="1862"/>
      <c r="B939" s="1863"/>
      <c r="C939" s="1863"/>
      <c r="D939" s="1863"/>
      <c r="E939" s="1864"/>
      <c r="F939" s="1864"/>
      <c r="G939" s="1865"/>
      <c r="H939" s="1866"/>
      <c r="I939" s="1864"/>
      <c r="J939" s="1867"/>
    </row>
    <row r="940" spans="1:10" s="25" customFormat="1" ht="16.5" customHeight="1" x14ac:dyDescent="0.2">
      <c r="A940" s="1386"/>
      <c r="B940" s="1387"/>
      <c r="C940" s="1387"/>
      <c r="D940" s="1387"/>
      <c r="E940" s="1438"/>
      <c r="F940" s="1438"/>
      <c r="G940" s="1868"/>
      <c r="H940" s="1869"/>
      <c r="I940" s="1438"/>
      <c r="J940" s="1439"/>
    </row>
    <row r="941" spans="1:10" s="25" customFormat="1" ht="15" thickBot="1" x14ac:dyDescent="0.25">
      <c r="A941" s="1467"/>
      <c r="B941" s="1468"/>
      <c r="C941" s="1468"/>
      <c r="D941" s="1468"/>
      <c r="E941" s="1470"/>
      <c r="F941" s="1470"/>
      <c r="G941" s="1870"/>
      <c r="H941" s="1871"/>
      <c r="I941" s="1470"/>
      <c r="J941" s="1471"/>
    </row>
    <row r="942" spans="1:10" s="25" customFormat="1" ht="31.5" customHeight="1" thickBot="1" x14ac:dyDescent="0.25">
      <c r="A942" s="1858" t="s">
        <v>421</v>
      </c>
      <c r="B942" s="1859"/>
      <c r="C942" s="1859"/>
      <c r="D942" s="1859"/>
      <c r="E942" s="1860" t="str">
        <f>IF(SUM(E943:G945)=0,"",SUM(E943:G945))</f>
        <v/>
      </c>
      <c r="F942" s="1117"/>
      <c r="G942" s="1118"/>
      <c r="H942" s="1119" t="str">
        <f>IF(SUM(H943:J945)=0,"",SUM(H943:J945))</f>
        <v/>
      </c>
      <c r="I942" s="1117"/>
      <c r="J942" s="1861"/>
    </row>
    <row r="943" spans="1:10" s="25" customFormat="1" x14ac:dyDescent="0.2">
      <c r="A943" s="1862"/>
      <c r="B943" s="1863"/>
      <c r="C943" s="1863"/>
      <c r="D943" s="1863"/>
      <c r="E943" s="1864"/>
      <c r="F943" s="1864"/>
      <c r="G943" s="1865"/>
      <c r="H943" s="1866"/>
      <c r="I943" s="1864"/>
      <c r="J943" s="1867"/>
    </row>
    <row r="944" spans="1:10" s="25" customFormat="1" ht="15" customHeight="1" x14ac:dyDescent="0.2">
      <c r="A944" s="1386"/>
      <c r="B944" s="1387"/>
      <c r="C944" s="1387"/>
      <c r="D944" s="1387"/>
      <c r="E944" s="1438"/>
      <c r="F944" s="1438"/>
      <c r="G944" s="1868"/>
      <c r="H944" s="1869"/>
      <c r="I944" s="1438"/>
      <c r="J944" s="1439"/>
    </row>
    <row r="945" spans="1:10" s="25" customFormat="1" ht="15" customHeight="1" thickBot="1" x14ac:dyDescent="0.25">
      <c r="A945" s="1467"/>
      <c r="B945" s="1468"/>
      <c r="C945" s="1468"/>
      <c r="D945" s="1468"/>
      <c r="E945" s="1470"/>
      <c r="F945" s="1470"/>
      <c r="G945" s="1870"/>
      <c r="H945" s="1871"/>
      <c r="I945" s="1470"/>
      <c r="J945" s="1471"/>
    </row>
    <row r="946" spans="1:10" s="25" customFormat="1" ht="15.75" thickBot="1" x14ac:dyDescent="0.25">
      <c r="A946" s="1858" t="s">
        <v>422</v>
      </c>
      <c r="B946" s="1859"/>
      <c r="C946" s="1859"/>
      <c r="D946" s="1859"/>
      <c r="E946" s="1860" t="str">
        <f>IF(SUM(E947:G949)=0,"",SUM(E947:G949))</f>
        <v/>
      </c>
      <c r="F946" s="1117"/>
      <c r="G946" s="1118"/>
      <c r="H946" s="1119" t="str">
        <f>IF(SUM(H947:J949)=0,"",SUM(H947:J949))</f>
        <v/>
      </c>
      <c r="I946" s="1117"/>
      <c r="J946" s="1861"/>
    </row>
    <row r="947" spans="1:10" s="25" customFormat="1" x14ac:dyDescent="0.2">
      <c r="A947" s="1386"/>
      <c r="B947" s="1387"/>
      <c r="C947" s="1387"/>
      <c r="D947" s="1387"/>
      <c r="E947" s="1438"/>
      <c r="F947" s="1438"/>
      <c r="G947" s="1868"/>
      <c r="H947" s="1869"/>
      <c r="I947" s="1438"/>
      <c r="J947" s="1439"/>
    </row>
    <row r="948" spans="1:10" s="25" customFormat="1" ht="19.5" customHeight="1" x14ac:dyDescent="0.2">
      <c r="A948" s="1386"/>
      <c r="B948" s="1387"/>
      <c r="C948" s="1387"/>
      <c r="D948" s="1387"/>
      <c r="E948" s="1438"/>
      <c r="F948" s="1438"/>
      <c r="G948" s="1868"/>
      <c r="H948" s="1869"/>
      <c r="I948" s="1438"/>
      <c r="J948" s="1439"/>
    </row>
    <row r="949" spans="1:10" s="25" customFormat="1" ht="14.25" customHeight="1" thickBot="1" x14ac:dyDescent="0.25">
      <c r="A949" s="1467"/>
      <c r="B949" s="1468"/>
      <c r="C949" s="1468"/>
      <c r="D949" s="1468"/>
      <c r="E949" s="1470"/>
      <c r="F949" s="1470"/>
      <c r="G949" s="1870"/>
      <c r="H949" s="1871"/>
      <c r="I949" s="1470"/>
      <c r="J949" s="1471"/>
    </row>
    <row r="950" spans="1:10" s="25" customFormat="1" ht="18" customHeight="1" thickBot="1" x14ac:dyDescent="0.25">
      <c r="A950" s="1887" t="s">
        <v>423</v>
      </c>
      <c r="B950" s="1888"/>
      <c r="C950" s="1888"/>
      <c r="D950" s="1889"/>
      <c r="E950" s="1860" t="str">
        <f>IF(SUM(E951:G953)=0,"",SUM(E951:G953))</f>
        <v/>
      </c>
      <c r="F950" s="1117"/>
      <c r="G950" s="1118"/>
      <c r="H950" s="1119" t="str">
        <f>IF(SUM(H951:J953)=0,"",SUM(H951:J953))</f>
        <v/>
      </c>
      <c r="I950" s="1117"/>
      <c r="J950" s="1861"/>
    </row>
    <row r="951" spans="1:10" s="25" customFormat="1" ht="16.5" customHeight="1" x14ac:dyDescent="0.2">
      <c r="A951" s="1386"/>
      <c r="B951" s="1387"/>
      <c r="C951" s="1387"/>
      <c r="D951" s="1387"/>
      <c r="E951" s="1438"/>
      <c r="F951" s="1438"/>
      <c r="G951" s="1868"/>
      <c r="H951" s="1869"/>
      <c r="I951" s="1438"/>
      <c r="J951" s="1439"/>
    </row>
    <row r="952" spans="1:10" s="25" customFormat="1" ht="16.5" customHeight="1" x14ac:dyDescent="0.2">
      <c r="A952" s="1386"/>
      <c r="B952" s="1387"/>
      <c r="C952" s="1387"/>
      <c r="D952" s="1387"/>
      <c r="E952" s="1438"/>
      <c r="F952" s="1438"/>
      <c r="G952" s="1868"/>
      <c r="H952" s="1869"/>
      <c r="I952" s="1438"/>
      <c r="J952" s="1439"/>
    </row>
    <row r="953" spans="1:10" s="25" customFormat="1" ht="16.5" customHeight="1" thickBot="1" x14ac:dyDescent="0.25">
      <c r="A953" s="1412"/>
      <c r="B953" s="1413"/>
      <c r="C953" s="1413"/>
      <c r="D953" s="1413"/>
      <c r="E953" s="1883"/>
      <c r="F953" s="1883"/>
      <c r="G953" s="1884"/>
      <c r="H953" s="1885"/>
      <c r="I953" s="1883"/>
      <c r="J953" s="1886"/>
    </row>
    <row r="954" spans="1:10" s="25" customFormat="1" ht="9" customHeight="1" thickTop="1" x14ac:dyDescent="0.2">
      <c r="A954" s="310"/>
      <c r="B954" s="310"/>
      <c r="C954" s="310"/>
      <c r="D954" s="310"/>
      <c r="E954" s="24"/>
      <c r="F954" s="24"/>
      <c r="G954" s="24"/>
      <c r="H954" s="24"/>
      <c r="I954" s="24"/>
      <c r="J954" s="24"/>
    </row>
    <row r="955" spans="1:10" s="25" customFormat="1" ht="20.25" customHeight="1" x14ac:dyDescent="0.2">
      <c r="A955" s="1418" t="s">
        <v>618</v>
      </c>
      <c r="B955" s="1418"/>
      <c r="C955" s="1418"/>
      <c r="D955" s="1418"/>
      <c r="E955" s="1418"/>
      <c r="F955" s="1418"/>
      <c r="G955" s="1418"/>
      <c r="H955" s="1418"/>
      <c r="I955" s="1418"/>
      <c r="J955" s="1418"/>
    </row>
    <row r="956" spans="1:10" s="25" customFormat="1" ht="16.5" customHeight="1" x14ac:dyDescent="0.2">
      <c r="A956" s="6" t="s">
        <v>550</v>
      </c>
      <c r="B956" s="1232" t="s">
        <v>396</v>
      </c>
      <c r="C956" s="1232"/>
      <c r="D956" s="1232"/>
      <c r="E956" s="1232"/>
      <c r="F956" s="1232"/>
      <c r="G956" s="1232"/>
      <c r="H956" s="1232"/>
      <c r="I956" s="1232"/>
      <c r="J956" s="1232"/>
    </row>
    <row r="957" spans="1:10" s="25" customFormat="1" ht="16.5" customHeight="1" thickBot="1" x14ac:dyDescent="0.25">
      <c r="A957" s="6"/>
      <c r="B957" s="337"/>
      <c r="C957" s="337"/>
      <c r="D957" s="337"/>
      <c r="E957" s="337"/>
      <c r="F957" s="337"/>
      <c r="G957" s="337"/>
      <c r="H957" s="337"/>
      <c r="I957" s="337"/>
      <c r="J957" s="337"/>
    </row>
    <row r="958" spans="1:10" s="25" customFormat="1" ht="43.5" customHeight="1" thickTop="1" x14ac:dyDescent="0.2">
      <c r="A958" s="1496" t="s">
        <v>4</v>
      </c>
      <c r="B958" s="1497"/>
      <c r="C958" s="1497"/>
      <c r="D958" s="1497"/>
      <c r="E958" s="1502" t="s">
        <v>5</v>
      </c>
      <c r="F958" s="1503"/>
      <c r="G958" s="1503"/>
      <c r="H958" s="1213" t="s">
        <v>6</v>
      </c>
      <c r="I958" s="1503"/>
      <c r="J958" s="1504"/>
    </row>
    <row r="959" spans="1:10" s="25" customFormat="1" ht="16.5" customHeight="1" x14ac:dyDescent="0.2">
      <c r="A959" s="1800"/>
      <c r="B959" s="1878"/>
      <c r="C959" s="1878"/>
      <c r="D959" s="1878"/>
      <c r="E959" s="1879" t="s">
        <v>160</v>
      </c>
      <c r="F959" s="1880"/>
      <c r="G959" s="1880"/>
      <c r="H959" s="1881" t="s">
        <v>160</v>
      </c>
      <c r="I959" s="1880"/>
      <c r="J959" s="1882"/>
    </row>
    <row r="960" spans="1:10" s="25" customFormat="1" ht="46.5" customHeight="1" thickBot="1" x14ac:dyDescent="0.25">
      <c r="A960" s="1800"/>
      <c r="B960" s="1878"/>
      <c r="C960" s="1878"/>
      <c r="D960" s="1878"/>
      <c r="E960" s="181" t="s">
        <v>162</v>
      </c>
      <c r="F960" s="182" t="s">
        <v>546</v>
      </c>
      <c r="G960" s="182" t="s">
        <v>547</v>
      </c>
      <c r="H960" s="183" t="s">
        <v>162</v>
      </c>
      <c r="I960" s="182" t="s">
        <v>546</v>
      </c>
      <c r="J960" s="184" t="s">
        <v>547</v>
      </c>
    </row>
    <row r="961" spans="1:10" s="25" customFormat="1" ht="16.5" customHeight="1" thickTop="1" x14ac:dyDescent="0.2">
      <c r="A961" s="1205" t="s">
        <v>161</v>
      </c>
      <c r="B961" s="1206"/>
      <c r="C961" s="1206"/>
      <c r="D961" s="1206"/>
      <c r="E961" s="308"/>
      <c r="F961" s="312"/>
      <c r="G961" s="312"/>
      <c r="H961" s="185"/>
      <c r="I961" s="312"/>
      <c r="J961" s="65"/>
    </row>
    <row r="962" spans="1:10" s="25" customFormat="1" ht="16.5" customHeight="1" thickBot="1" x14ac:dyDescent="0.25">
      <c r="A962" s="1891" t="s">
        <v>548</v>
      </c>
      <c r="B962" s="1892"/>
      <c r="C962" s="1892"/>
      <c r="D962" s="1892"/>
      <c r="E962" s="196"/>
      <c r="F962" s="192"/>
      <c r="G962" s="192"/>
      <c r="H962" s="186"/>
      <c r="I962" s="192"/>
      <c r="J962" s="66"/>
    </row>
    <row r="963" spans="1:10" s="25" customFormat="1" ht="16.5" customHeight="1" thickBot="1" x14ac:dyDescent="0.25">
      <c r="A963" s="1770" t="s">
        <v>72</v>
      </c>
      <c r="B963" s="452"/>
      <c r="C963" s="452"/>
      <c r="D963" s="452"/>
      <c r="E963" s="187" t="str">
        <f t="shared" ref="E963:J963" si="39">IF(SUM(E961:E962)=0,"",SUM(E961:E962))</f>
        <v/>
      </c>
      <c r="F963" s="175" t="str">
        <f t="shared" si="39"/>
        <v/>
      </c>
      <c r="G963" s="175" t="str">
        <f t="shared" si="39"/>
        <v/>
      </c>
      <c r="H963" s="188" t="str">
        <f t="shared" si="39"/>
        <v/>
      </c>
      <c r="I963" s="175" t="str">
        <f t="shared" si="39"/>
        <v/>
      </c>
      <c r="J963" s="67" t="str">
        <f t="shared" si="39"/>
        <v/>
      </c>
    </row>
    <row r="964" spans="1:10" s="25" customFormat="1" ht="9" customHeight="1" thickTop="1" x14ac:dyDescent="0.25">
      <c r="A964" s="35"/>
      <c r="B964" s="35"/>
      <c r="C964" s="35"/>
      <c r="D964" s="35"/>
      <c r="E964" s="37"/>
      <c r="F964" s="37"/>
      <c r="G964" s="37"/>
      <c r="H964" s="37"/>
      <c r="I964" s="23"/>
      <c r="J964" s="23"/>
    </row>
    <row r="965" spans="1:10" s="25" customFormat="1" ht="16.5" customHeight="1" x14ac:dyDescent="0.2">
      <c r="A965" s="753" t="s">
        <v>619</v>
      </c>
      <c r="B965" s="753"/>
      <c r="C965" s="753"/>
      <c r="D965" s="753"/>
      <c r="E965" s="753"/>
      <c r="F965" s="753"/>
      <c r="G965" s="753"/>
      <c r="H965" s="753"/>
      <c r="I965" s="753"/>
      <c r="J965" s="753"/>
    </row>
    <row r="966" spans="1:10" s="25" customFormat="1" ht="16.5" customHeight="1" x14ac:dyDescent="0.2">
      <c r="A966" s="310" t="s">
        <v>551</v>
      </c>
      <c r="B966" s="1418" t="s">
        <v>396</v>
      </c>
      <c r="C966" s="1418"/>
      <c r="D966" s="1418"/>
      <c r="E966" s="1418"/>
      <c r="F966" s="1418"/>
      <c r="G966" s="1418"/>
      <c r="H966" s="1418"/>
      <c r="I966" s="1418"/>
      <c r="J966" s="1418"/>
    </row>
    <row r="967" spans="1:10" s="25" customFormat="1" ht="16.5" customHeight="1" thickBot="1" x14ac:dyDescent="0.25">
      <c r="A967" s="364"/>
      <c r="B967" s="355"/>
      <c r="C967" s="355"/>
      <c r="D967" s="355"/>
      <c r="E967" s="355"/>
      <c r="F967" s="355"/>
      <c r="G967" s="355"/>
      <c r="H967" s="355"/>
      <c r="I967" s="355"/>
      <c r="J967" s="355"/>
    </row>
    <row r="968" spans="1:10" s="25" customFormat="1" ht="45" customHeight="1" thickTop="1" x14ac:dyDescent="0.2">
      <c r="A968" s="1496" t="s">
        <v>247</v>
      </c>
      <c r="B968" s="1497"/>
      <c r="C968" s="1497"/>
      <c r="D968" s="1497"/>
      <c r="E968" s="1502" t="s">
        <v>5</v>
      </c>
      <c r="F968" s="1503"/>
      <c r="G968" s="1503"/>
      <c r="H968" s="1213" t="s">
        <v>6</v>
      </c>
      <c r="I968" s="1503"/>
      <c r="J968" s="1504"/>
    </row>
    <row r="969" spans="1:10" s="25" customFormat="1" ht="16.5" customHeight="1" x14ac:dyDescent="0.2">
      <c r="A969" s="1800"/>
      <c r="B969" s="1878"/>
      <c r="C969" s="1878"/>
      <c r="D969" s="1878"/>
      <c r="E969" s="1879" t="s">
        <v>160</v>
      </c>
      <c r="F969" s="1880"/>
      <c r="G969" s="1893"/>
      <c r="H969" s="1879" t="s">
        <v>160</v>
      </c>
      <c r="I969" s="1880"/>
      <c r="J969" s="1882"/>
    </row>
    <row r="970" spans="1:10" s="25" customFormat="1" ht="16.5" customHeight="1" x14ac:dyDescent="0.2">
      <c r="A970" s="1800"/>
      <c r="B970" s="1878"/>
      <c r="C970" s="1878"/>
      <c r="D970" s="1878"/>
      <c r="E970" s="1894" t="s">
        <v>162</v>
      </c>
      <c r="F970" s="1895" t="s">
        <v>250</v>
      </c>
      <c r="G970" s="1895" t="s">
        <v>249</v>
      </c>
      <c r="H970" s="1895" t="s">
        <v>162</v>
      </c>
      <c r="I970" s="1895" t="s">
        <v>250</v>
      </c>
      <c r="J970" s="1890" t="s">
        <v>249</v>
      </c>
    </row>
    <row r="971" spans="1:10" s="25" customFormat="1" ht="25.5" customHeight="1" thickBot="1" x14ac:dyDescent="0.25">
      <c r="A971" s="1800"/>
      <c r="B971" s="1878"/>
      <c r="C971" s="1878"/>
      <c r="D971" s="1878"/>
      <c r="E971" s="1895"/>
      <c r="F971" s="1895"/>
      <c r="G971" s="1895"/>
      <c r="H971" s="1895"/>
      <c r="I971" s="1895"/>
      <c r="J971" s="1890"/>
    </row>
    <row r="972" spans="1:10" s="25" customFormat="1" ht="16.5" customHeight="1" thickTop="1" x14ac:dyDescent="0.2">
      <c r="A972" s="1205" t="s">
        <v>161</v>
      </c>
      <c r="B972" s="1206"/>
      <c r="C972" s="1206"/>
      <c r="D972" s="1206"/>
      <c r="E972" s="176"/>
      <c r="F972" s="76"/>
      <c r="G972" s="76"/>
      <c r="H972" s="176"/>
      <c r="I972" s="76"/>
      <c r="J972" s="77"/>
    </row>
    <row r="973" spans="1:10" s="25" customFormat="1" ht="16.5" customHeight="1" thickBot="1" x14ac:dyDescent="0.25">
      <c r="A973" s="1891" t="s">
        <v>248</v>
      </c>
      <c r="B973" s="1892"/>
      <c r="C973" s="1892"/>
      <c r="D973" s="1892"/>
      <c r="E973" s="78"/>
      <c r="F973" s="79"/>
      <c r="G973" s="79"/>
      <c r="H973" s="78"/>
      <c r="I973" s="79"/>
      <c r="J973" s="80"/>
    </row>
    <row r="974" spans="1:10" s="25" customFormat="1" ht="16.5" customHeight="1" thickBot="1" x14ac:dyDescent="0.25">
      <c r="A974" s="1770" t="s">
        <v>72</v>
      </c>
      <c r="B974" s="452"/>
      <c r="C974" s="452"/>
      <c r="D974" s="452"/>
      <c r="E974" s="81" t="str">
        <f t="shared" ref="E974:J974" si="40">IF(SUM(E972:E973)=0,"",SUM(E972:E973))</f>
        <v/>
      </c>
      <c r="F974" s="81" t="str">
        <f t="shared" si="40"/>
        <v/>
      </c>
      <c r="G974" s="81" t="str">
        <f t="shared" si="40"/>
        <v/>
      </c>
      <c r="H974" s="81" t="str">
        <f t="shared" si="40"/>
        <v/>
      </c>
      <c r="I974" s="81" t="str">
        <f t="shared" si="40"/>
        <v/>
      </c>
      <c r="J974" s="82" t="str">
        <f t="shared" si="40"/>
        <v/>
      </c>
    </row>
    <row r="975" spans="1:10" s="25" customFormat="1" ht="9" customHeight="1" thickTop="1" x14ac:dyDescent="0.2">
      <c r="A975" s="310"/>
      <c r="B975" s="310"/>
      <c r="C975" s="310"/>
      <c r="D975" s="310"/>
      <c r="E975" s="24"/>
      <c r="F975" s="24"/>
      <c r="G975" s="24"/>
      <c r="H975" s="24"/>
      <c r="I975" s="24"/>
      <c r="J975" s="24"/>
    </row>
    <row r="976" spans="1:10" s="25" customFormat="1" ht="16.5" customHeight="1" x14ac:dyDescent="0.2">
      <c r="A976" s="1418" t="s">
        <v>619</v>
      </c>
      <c r="B976" s="1418"/>
      <c r="C976" s="1418"/>
      <c r="D976" s="1418"/>
      <c r="E976" s="1418"/>
      <c r="F976" s="1418"/>
      <c r="G976" s="1418"/>
      <c r="H976" s="1418"/>
      <c r="I976" s="1418"/>
      <c r="J976" s="1418"/>
    </row>
    <row r="977" spans="1:10" s="25" customFormat="1" ht="29.25" customHeight="1" x14ac:dyDescent="0.2">
      <c r="A977" s="306" t="s">
        <v>636</v>
      </c>
      <c r="B977" s="1906" t="s">
        <v>781</v>
      </c>
      <c r="C977" s="1906"/>
      <c r="D977" s="1906"/>
      <c r="E977" s="1906"/>
      <c r="F977" s="1906"/>
      <c r="G977" s="1906"/>
      <c r="H977" s="1906"/>
      <c r="I977" s="1906"/>
      <c r="J977" s="1906"/>
    </row>
    <row r="978" spans="1:10" s="25" customFormat="1" ht="16.5" customHeight="1" thickBot="1" x14ac:dyDescent="0.25">
      <c r="A978" s="364"/>
      <c r="B978" s="364"/>
      <c r="C978" s="364"/>
      <c r="D978" s="364"/>
      <c r="E978" s="364"/>
      <c r="F978" s="364"/>
      <c r="G978" s="364"/>
      <c r="H978" s="364"/>
      <c r="I978" s="364"/>
      <c r="J978" s="364"/>
    </row>
    <row r="979" spans="1:10" s="25" customFormat="1" ht="16.5" customHeight="1" thickTop="1" thickBot="1" x14ac:dyDescent="0.25">
      <c r="A979" s="465" t="s">
        <v>179</v>
      </c>
      <c r="B979" s="466"/>
      <c r="C979" s="466"/>
      <c r="D979" s="466"/>
      <c r="E979" s="466"/>
      <c r="F979" s="466"/>
      <c r="G979" s="466" t="s">
        <v>82</v>
      </c>
      <c r="H979" s="506"/>
      <c r="I979" s="475" t="s">
        <v>83</v>
      </c>
      <c r="J979" s="467"/>
    </row>
    <row r="980" spans="1:10" s="25" customFormat="1" ht="45" customHeight="1" thickTop="1" x14ac:dyDescent="0.2">
      <c r="A980" s="521" t="s">
        <v>621</v>
      </c>
      <c r="B980" s="522"/>
      <c r="C980" s="522"/>
      <c r="D980" s="522"/>
      <c r="E980" s="522"/>
      <c r="F980" s="522"/>
      <c r="G980" s="1907"/>
      <c r="H980" s="1908"/>
      <c r="I980" s="1909"/>
      <c r="J980" s="1910"/>
    </row>
    <row r="981" spans="1:10" s="25" customFormat="1" ht="70.5" customHeight="1" x14ac:dyDescent="0.2">
      <c r="A981" s="519" t="s">
        <v>620</v>
      </c>
      <c r="B981" s="520"/>
      <c r="C981" s="520"/>
      <c r="D981" s="520"/>
      <c r="E981" s="520"/>
      <c r="F981" s="520"/>
      <c r="G981" s="1896"/>
      <c r="H981" s="1897"/>
      <c r="I981" s="1898"/>
      <c r="J981" s="1899"/>
    </row>
    <row r="982" spans="1:10" s="25" customFormat="1" ht="56.25" customHeight="1" x14ac:dyDescent="0.2">
      <c r="A982" s="519" t="s">
        <v>437</v>
      </c>
      <c r="B982" s="520"/>
      <c r="C982" s="520"/>
      <c r="D982" s="520"/>
      <c r="E982" s="520"/>
      <c r="F982" s="520"/>
      <c r="G982" s="1896"/>
      <c r="H982" s="1897"/>
      <c r="I982" s="1898"/>
      <c r="J982" s="1899"/>
    </row>
    <row r="983" spans="1:10" s="25" customFormat="1" ht="56.25" customHeight="1" x14ac:dyDescent="0.2">
      <c r="A983" s="519" t="s">
        <v>280</v>
      </c>
      <c r="B983" s="520"/>
      <c r="C983" s="520"/>
      <c r="D983" s="520"/>
      <c r="E983" s="520"/>
      <c r="F983" s="520"/>
      <c r="G983" s="1896"/>
      <c r="H983" s="1897"/>
      <c r="I983" s="1898"/>
      <c r="J983" s="1899"/>
    </row>
    <row r="984" spans="1:10" s="25" customFormat="1" ht="45" customHeight="1" thickBot="1" x14ac:dyDescent="0.25">
      <c r="A984" s="1900" t="s">
        <v>622</v>
      </c>
      <c r="B984" s="1901"/>
      <c r="C984" s="1901"/>
      <c r="D984" s="1901"/>
      <c r="E984" s="1901"/>
      <c r="F984" s="1901"/>
      <c r="G984" s="1902"/>
      <c r="H984" s="1903"/>
      <c r="I984" s="1904"/>
      <c r="J984" s="1905"/>
    </row>
    <row r="985" spans="1:10" s="25" customFormat="1" ht="15.75" thickTop="1" x14ac:dyDescent="0.2">
      <c r="A985" s="327"/>
      <c r="B985" s="327"/>
      <c r="C985" s="327"/>
      <c r="D985" s="327"/>
      <c r="E985" s="327"/>
      <c r="F985" s="327"/>
      <c r="G985" s="189"/>
      <c r="H985" s="189"/>
      <c r="I985" s="189"/>
      <c r="J985" s="189"/>
    </row>
    <row r="986" spans="1:10" s="25" customFormat="1" ht="15.75" customHeight="1" x14ac:dyDescent="0.2">
      <c r="A986" s="316" t="s">
        <v>707</v>
      </c>
      <c r="B986" s="1906" t="s">
        <v>623</v>
      </c>
      <c r="C986" s="1906"/>
      <c r="D986" s="1906"/>
      <c r="E986" s="1906"/>
      <c r="F986" s="1906"/>
      <c r="G986" s="1906"/>
      <c r="H986" s="1906"/>
      <c r="I986" s="1906"/>
      <c r="J986" s="1906"/>
    </row>
    <row r="987" spans="1:10" s="25" customFormat="1" ht="15.75" thickBot="1" x14ac:dyDescent="0.25">
      <c r="A987" s="364"/>
      <c r="B987" s="364"/>
      <c r="C987" s="364"/>
      <c r="D987" s="364"/>
      <c r="E987" s="364"/>
      <c r="F987" s="364"/>
      <c r="G987" s="364"/>
      <c r="H987" s="364"/>
      <c r="I987" s="364"/>
      <c r="J987" s="364"/>
    </row>
    <row r="988" spans="1:10" s="25" customFormat="1" ht="15.75" thickTop="1" x14ac:dyDescent="0.2">
      <c r="A988" s="618" t="s">
        <v>179</v>
      </c>
      <c r="B988" s="679"/>
      <c r="C988" s="679"/>
      <c r="D988" s="679"/>
      <c r="E988" s="1502" t="s">
        <v>82</v>
      </c>
      <c r="F988" s="1503"/>
      <c r="G988" s="1503"/>
      <c r="H988" s="1502" t="s">
        <v>83</v>
      </c>
      <c r="I988" s="1503"/>
      <c r="J988" s="1504"/>
    </row>
    <row r="989" spans="1:10" s="25" customFormat="1" ht="15.75" thickBot="1" x14ac:dyDescent="0.25">
      <c r="A989" s="620"/>
      <c r="B989" s="766"/>
      <c r="C989" s="766"/>
      <c r="D989" s="766"/>
      <c r="E989" s="325" t="s">
        <v>624</v>
      </c>
      <c r="F989" s="332" t="s">
        <v>625</v>
      </c>
      <c r="G989" s="332" t="s">
        <v>626</v>
      </c>
      <c r="H989" s="325" t="s">
        <v>624</v>
      </c>
      <c r="I989" s="332" t="s">
        <v>625</v>
      </c>
      <c r="J989" s="201" t="s">
        <v>626</v>
      </c>
    </row>
    <row r="990" spans="1:10" s="25" customFormat="1" ht="15" thickTop="1" x14ac:dyDescent="0.2">
      <c r="A990" s="1126" t="s">
        <v>627</v>
      </c>
      <c r="B990" s="1127"/>
      <c r="C990" s="1127"/>
      <c r="D990" s="1127"/>
      <c r="E990" s="308">
        <v>1271112</v>
      </c>
      <c r="F990" s="202" t="s">
        <v>93</v>
      </c>
      <c r="G990" s="202" t="s">
        <v>93</v>
      </c>
      <c r="H990" s="368">
        <v>1841223</v>
      </c>
      <c r="I990" s="203" t="s">
        <v>93</v>
      </c>
      <c r="J990" s="204" t="s">
        <v>93</v>
      </c>
    </row>
    <row r="991" spans="1:10" s="25" customFormat="1" x14ac:dyDescent="0.2">
      <c r="A991" s="1917" t="s">
        <v>782</v>
      </c>
      <c r="B991" s="1918"/>
      <c r="C991" s="1918"/>
      <c r="D991" s="1918"/>
      <c r="E991" s="205" t="s">
        <v>93</v>
      </c>
      <c r="F991" s="313"/>
      <c r="G991" s="323">
        <v>21</v>
      </c>
      <c r="H991" s="205" t="s">
        <v>93</v>
      </c>
      <c r="I991" s="313"/>
      <c r="J991" s="206">
        <v>21</v>
      </c>
    </row>
    <row r="992" spans="1:10" s="25" customFormat="1" x14ac:dyDescent="0.2">
      <c r="A992" s="1917" t="s">
        <v>628</v>
      </c>
      <c r="B992" s="1918">
        <v>39</v>
      </c>
      <c r="C992" s="1918">
        <v>9</v>
      </c>
      <c r="D992" s="1918">
        <v>23</v>
      </c>
      <c r="E992" s="311">
        <v>238865.76</v>
      </c>
      <c r="F992" s="313"/>
      <c r="G992" s="323">
        <v>21</v>
      </c>
      <c r="H992" s="311">
        <v>26553.02</v>
      </c>
      <c r="I992" s="313"/>
      <c r="J992" s="206">
        <v>21</v>
      </c>
    </row>
    <row r="993" spans="1:10" s="25" customFormat="1" x14ac:dyDescent="0.2">
      <c r="A993" s="1917" t="s">
        <v>629</v>
      </c>
      <c r="B993" s="1918"/>
      <c r="C993" s="1918"/>
      <c r="D993" s="1918"/>
      <c r="E993" s="311">
        <v>251231.07</v>
      </c>
      <c r="F993" s="313"/>
      <c r="G993" s="323">
        <v>21</v>
      </c>
      <c r="H993" s="311">
        <v>8110</v>
      </c>
      <c r="I993" s="313"/>
      <c r="J993" s="206">
        <v>21</v>
      </c>
    </row>
    <row r="994" spans="1:10" s="25" customFormat="1" x14ac:dyDescent="0.2">
      <c r="A994" s="1919" t="s">
        <v>630</v>
      </c>
      <c r="B994" s="1920"/>
      <c r="C994" s="1920"/>
      <c r="D994" s="1920"/>
      <c r="E994" s="311"/>
      <c r="F994" s="313"/>
      <c r="G994" s="323">
        <v>21</v>
      </c>
      <c r="H994" s="311"/>
      <c r="I994" s="313"/>
      <c r="J994" s="206">
        <v>21</v>
      </c>
    </row>
    <row r="995" spans="1:10" s="25" customFormat="1" x14ac:dyDescent="0.2">
      <c r="A995" s="1917" t="s">
        <v>631</v>
      </c>
      <c r="B995" s="1918"/>
      <c r="C995" s="1918"/>
      <c r="D995" s="1918"/>
      <c r="E995" s="311"/>
      <c r="F995" s="313"/>
      <c r="G995" s="323">
        <v>21</v>
      </c>
      <c r="H995" s="311"/>
      <c r="I995" s="313"/>
      <c r="J995" s="206">
        <v>21</v>
      </c>
    </row>
    <row r="996" spans="1:10" s="25" customFormat="1" x14ac:dyDescent="0.2">
      <c r="A996" s="1917" t="s">
        <v>632</v>
      </c>
      <c r="B996" s="1918"/>
      <c r="C996" s="1918"/>
      <c r="D996" s="1918"/>
      <c r="E996" s="311"/>
      <c r="F996" s="313"/>
      <c r="G996" s="323">
        <v>21</v>
      </c>
      <c r="H996" s="311"/>
      <c r="I996" s="313"/>
      <c r="J996" s="206">
        <v>21</v>
      </c>
    </row>
    <row r="997" spans="1:10" s="25" customFormat="1" ht="15" thickBot="1" x14ac:dyDescent="0.25">
      <c r="A997" s="1891" t="s">
        <v>189</v>
      </c>
      <c r="B997" s="1892"/>
      <c r="C997" s="1892"/>
      <c r="D997" s="1892"/>
      <c r="E997" s="196"/>
      <c r="F997" s="192"/>
      <c r="G997" s="323">
        <v>21</v>
      </c>
      <c r="H997" s="196"/>
      <c r="I997" s="192"/>
      <c r="J997" s="207">
        <v>21</v>
      </c>
    </row>
    <row r="998" spans="1:10" s="25" customFormat="1" ht="15" thickBot="1" x14ac:dyDescent="0.25">
      <c r="A998" s="318" t="s">
        <v>838</v>
      </c>
      <c r="B998" s="319"/>
      <c r="C998" s="319"/>
      <c r="D998" s="319"/>
      <c r="E998" s="295">
        <f>SUM(E990+E992-E993)</f>
        <v>1258746.69</v>
      </c>
      <c r="F998" s="61">
        <f>E998*0.21</f>
        <v>264336.80489999999</v>
      </c>
      <c r="G998" s="323">
        <v>21</v>
      </c>
      <c r="H998" s="295">
        <f>SUM(H990+H992-H993)</f>
        <v>1859666.02</v>
      </c>
      <c r="I998" s="61">
        <f>H998*0.21</f>
        <v>390529.86420000001</v>
      </c>
      <c r="J998" s="214">
        <v>21</v>
      </c>
    </row>
    <row r="999" spans="1:10" s="25" customFormat="1" ht="15.75" hidden="1" thickBot="1" x14ac:dyDescent="0.25">
      <c r="A999" s="1911" t="s">
        <v>72</v>
      </c>
      <c r="B999" s="1912">
        <v>2595</v>
      </c>
      <c r="C999" s="1912">
        <v>597</v>
      </c>
      <c r="D999" s="1912">
        <v>23</v>
      </c>
      <c r="E999" s="294" t="s">
        <v>549</v>
      </c>
      <c r="F999" s="209" t="s">
        <v>549</v>
      </c>
      <c r="G999" s="323">
        <v>21</v>
      </c>
      <c r="H999" s="208" t="s">
        <v>549</v>
      </c>
      <c r="I999" s="209" t="s">
        <v>549</v>
      </c>
      <c r="J999" s="210">
        <v>21</v>
      </c>
    </row>
    <row r="1000" spans="1:10" s="25" customFormat="1" x14ac:dyDescent="0.2">
      <c r="A1000" s="1913" t="s">
        <v>633</v>
      </c>
      <c r="B1000" s="1914"/>
      <c r="C1000" s="1914"/>
      <c r="D1000" s="1914">
        <v>23</v>
      </c>
      <c r="E1000" s="211" t="s">
        <v>93</v>
      </c>
      <c r="F1000" s="193">
        <v>264337</v>
      </c>
      <c r="G1000" s="323">
        <v>21</v>
      </c>
      <c r="H1000" s="211" t="s">
        <v>93</v>
      </c>
      <c r="I1000" s="193">
        <v>390529.76</v>
      </c>
      <c r="J1000" s="212">
        <v>21</v>
      </c>
    </row>
    <row r="1001" spans="1:10" s="25" customFormat="1" ht="15" thickBot="1" x14ac:dyDescent="0.25">
      <c r="A1001" s="1911" t="s">
        <v>634</v>
      </c>
      <c r="B1001" s="1912" t="s">
        <v>93</v>
      </c>
      <c r="C1001" s="1912"/>
      <c r="D1001" s="1912"/>
      <c r="E1001" s="213" t="s">
        <v>93</v>
      </c>
      <c r="F1001" s="61">
        <v>3529</v>
      </c>
      <c r="G1001" s="323">
        <v>21</v>
      </c>
      <c r="H1001" s="213" t="s">
        <v>93</v>
      </c>
      <c r="I1001" s="61">
        <v>-931</v>
      </c>
      <c r="J1001" s="214">
        <v>21</v>
      </c>
    </row>
    <row r="1002" spans="1:10" s="25" customFormat="1" ht="15" thickBot="1" x14ac:dyDescent="0.25">
      <c r="A1002" s="1915" t="s">
        <v>635</v>
      </c>
      <c r="B1002" s="1916" t="s">
        <v>93</v>
      </c>
      <c r="C1002" s="1916">
        <v>798</v>
      </c>
      <c r="D1002" s="1916">
        <v>23</v>
      </c>
      <c r="E1002" s="215" t="s">
        <v>93</v>
      </c>
      <c r="F1002" s="216"/>
      <c r="G1002" s="323">
        <v>21</v>
      </c>
      <c r="H1002" s="215" t="s">
        <v>93</v>
      </c>
      <c r="I1002" s="217" t="s">
        <v>549</v>
      </c>
      <c r="J1002" s="218">
        <v>21</v>
      </c>
    </row>
    <row r="1003" spans="1:10" s="25" customFormat="1" ht="15" thickTop="1" x14ac:dyDescent="0.2">
      <c r="A1003" s="330"/>
      <c r="B1003" s="330"/>
      <c r="C1003" s="330"/>
      <c r="D1003" s="330"/>
      <c r="E1003" s="219"/>
      <c r="F1003" s="220"/>
      <c r="G1003" s="221"/>
      <c r="H1003" s="219"/>
      <c r="I1003" s="220"/>
      <c r="J1003" s="23"/>
    </row>
    <row r="1004" spans="1:10" s="25" customFormat="1" ht="15" x14ac:dyDescent="0.2">
      <c r="A1004" s="310" t="s">
        <v>552</v>
      </c>
      <c r="B1004" s="1418" t="s">
        <v>783</v>
      </c>
      <c r="C1004" s="1418"/>
      <c r="D1004" s="1418"/>
      <c r="E1004" s="1418"/>
      <c r="F1004" s="1418"/>
      <c r="G1004" s="1418"/>
      <c r="H1004" s="1418"/>
      <c r="I1004" s="1418"/>
      <c r="J1004" s="1418"/>
    </row>
    <row r="1005" spans="1:10" s="25" customFormat="1" ht="9.75" customHeight="1" x14ac:dyDescent="0.2">
      <c r="A1005" s="310"/>
      <c r="B1005" s="310"/>
      <c r="C1005" s="310"/>
      <c r="D1005" s="310"/>
      <c r="E1005" s="310"/>
      <c r="F1005" s="310"/>
      <c r="G1005" s="310"/>
      <c r="H1005" s="310"/>
      <c r="I1005" s="310"/>
      <c r="J1005" s="310"/>
    </row>
    <row r="1006" spans="1:10" s="25" customFormat="1" ht="16.5" customHeight="1" thickBot="1" x14ac:dyDescent="0.25">
      <c r="A1006" s="1396" t="s">
        <v>68</v>
      </c>
      <c r="B1006" s="1396"/>
      <c r="C1006" s="310"/>
      <c r="D1006" s="310"/>
      <c r="E1006" s="24"/>
      <c r="F1006" s="24"/>
      <c r="G1006" s="24"/>
      <c r="H1006" s="24"/>
      <c r="I1006" s="24"/>
      <c r="J1006" s="24"/>
    </row>
    <row r="1007" spans="1:10" s="25" customFormat="1" ht="30" customHeight="1" thickTop="1" x14ac:dyDescent="0.2">
      <c r="A1007" s="618" t="s">
        <v>784</v>
      </c>
      <c r="B1007" s="679"/>
      <c r="C1007" s="619"/>
      <c r="D1007" s="1502" t="s">
        <v>233</v>
      </c>
      <c r="E1007" s="1503"/>
      <c r="F1007" s="1503"/>
      <c r="G1007" s="1930"/>
      <c r="H1007" s="873" t="s">
        <v>234</v>
      </c>
      <c r="I1007" s="679"/>
      <c r="J1007" s="935"/>
    </row>
    <row r="1008" spans="1:10" s="25" customFormat="1" ht="16.5" customHeight="1" thickBot="1" x14ac:dyDescent="0.25">
      <c r="A1008" s="620"/>
      <c r="B1008" s="766"/>
      <c r="C1008" s="621"/>
      <c r="D1008" s="1931" t="s">
        <v>235</v>
      </c>
      <c r="E1008" s="1932"/>
      <c r="F1008" s="1163" t="s">
        <v>236</v>
      </c>
      <c r="G1008" s="1932"/>
      <c r="H1008" s="765"/>
      <c r="I1008" s="766"/>
      <c r="J1008" s="770"/>
    </row>
    <row r="1009" spans="1:10" s="25" customFormat="1" ht="28.5" customHeight="1" thickTop="1" thickBot="1" x14ac:dyDescent="0.25">
      <c r="A1009" s="807" t="s">
        <v>237</v>
      </c>
      <c r="B1009" s="808"/>
      <c r="C1009" s="1933"/>
      <c r="D1009" s="1934" t="str">
        <f>IF(SUM(D1010:E1013)=0,"",SUM(D1010:E1013))</f>
        <v/>
      </c>
      <c r="E1009" s="1935"/>
      <c r="F1009" s="1488" t="str">
        <f>IF(SUM(F1010:G1013)=0,"",SUM(F1010:G1013))</f>
        <v/>
      </c>
      <c r="G1009" s="1936"/>
      <c r="H1009" s="1488" t="str">
        <f>IF(SUM(H1010:J1013)=0,"",SUM(H1010:J1013))</f>
        <v/>
      </c>
      <c r="I1009" s="1937"/>
      <c r="J1009" s="1489"/>
    </row>
    <row r="1010" spans="1:10" s="25" customFormat="1" ht="16.5" customHeight="1" x14ac:dyDescent="0.2">
      <c r="A1010" s="1921"/>
      <c r="B1010" s="1922"/>
      <c r="C1010" s="1923"/>
      <c r="D1010" s="1924"/>
      <c r="E1010" s="1925"/>
      <c r="F1010" s="1097"/>
      <c r="G1010" s="1096"/>
      <c r="H1010" s="1097"/>
      <c r="I1010" s="1095"/>
      <c r="J1010" s="1098"/>
    </row>
    <row r="1011" spans="1:10" s="25" customFormat="1" ht="17.25" customHeight="1" x14ac:dyDescent="0.2">
      <c r="A1011" s="1926"/>
      <c r="B1011" s="1927"/>
      <c r="C1011" s="1928"/>
      <c r="D1011" s="1190"/>
      <c r="E1011" s="1929"/>
      <c r="F1011" s="1191"/>
      <c r="G1011" s="1423"/>
      <c r="H1011" s="1191"/>
      <c r="I1011" s="1192"/>
      <c r="J1011" s="1193"/>
    </row>
    <row r="1012" spans="1:10" s="25" customFormat="1" ht="15" x14ac:dyDescent="0.2">
      <c r="A1012" s="1926"/>
      <c r="B1012" s="1927"/>
      <c r="C1012" s="1928"/>
      <c r="D1012" s="1190"/>
      <c r="E1012" s="1929"/>
      <c r="F1012" s="1191"/>
      <c r="G1012" s="1423"/>
      <c r="H1012" s="1191"/>
      <c r="I1012" s="1192"/>
      <c r="J1012" s="1193"/>
    </row>
    <row r="1013" spans="1:10" s="25" customFormat="1" ht="14.25" customHeight="1" thickBot="1" x14ac:dyDescent="0.25">
      <c r="A1013" s="1941"/>
      <c r="B1013" s="1942"/>
      <c r="C1013" s="1943"/>
      <c r="D1013" s="1228"/>
      <c r="E1013" s="1944"/>
      <c r="F1013" s="1105"/>
      <c r="G1013" s="1104"/>
      <c r="H1013" s="1105"/>
      <c r="I1013" s="1103"/>
      <c r="J1013" s="1106"/>
    </row>
    <row r="1014" spans="1:10" s="25" customFormat="1" ht="33" customHeight="1" thickBot="1" x14ac:dyDescent="0.25">
      <c r="A1014" s="824" t="s">
        <v>238</v>
      </c>
      <c r="B1014" s="825"/>
      <c r="C1014" s="1938"/>
      <c r="D1014" s="1939" t="str">
        <f>IF(SUM(D1015:E1018)=0,"",SUM(D1015:E1018))</f>
        <v/>
      </c>
      <c r="E1014" s="1940"/>
      <c r="F1014" s="1119" t="str">
        <f>IF(SUM(F1015:G1018)=0,"",SUM(F1015:G1018))</f>
        <v/>
      </c>
      <c r="G1014" s="1118"/>
      <c r="H1014" s="1119" t="str">
        <f>IF(SUM(H1015:J1018)=0,"",SUM(H1015:J1018))</f>
        <v/>
      </c>
      <c r="I1014" s="1117"/>
      <c r="J1014" s="1120"/>
    </row>
    <row r="1015" spans="1:10" s="25" customFormat="1" ht="16.5" customHeight="1" x14ac:dyDescent="0.2">
      <c r="A1015" s="1921"/>
      <c r="B1015" s="1922"/>
      <c r="C1015" s="1923"/>
      <c r="D1015" s="1924"/>
      <c r="E1015" s="1925"/>
      <c r="F1015" s="1097"/>
      <c r="G1015" s="1096"/>
      <c r="H1015" s="1097"/>
      <c r="I1015" s="1095"/>
      <c r="J1015" s="1098"/>
    </row>
    <row r="1016" spans="1:10" s="25" customFormat="1" ht="16.5" customHeight="1" x14ac:dyDescent="0.2">
      <c r="A1016" s="1926"/>
      <c r="B1016" s="1927"/>
      <c r="C1016" s="1928"/>
      <c r="D1016" s="1190"/>
      <c r="E1016" s="1929"/>
      <c r="F1016" s="1191"/>
      <c r="G1016" s="1423"/>
      <c r="H1016" s="1191"/>
      <c r="I1016" s="1192"/>
      <c r="J1016" s="1193"/>
    </row>
    <row r="1017" spans="1:10" s="25" customFormat="1" ht="16.5" customHeight="1" x14ac:dyDescent="0.2">
      <c r="A1017" s="1926"/>
      <c r="B1017" s="1927"/>
      <c r="C1017" s="1928"/>
      <c r="D1017" s="1190"/>
      <c r="E1017" s="1929"/>
      <c r="F1017" s="1191"/>
      <c r="G1017" s="1423"/>
      <c r="H1017" s="1191"/>
      <c r="I1017" s="1192"/>
      <c r="J1017" s="1193"/>
    </row>
    <row r="1018" spans="1:10" s="25" customFormat="1" ht="16.5" customHeight="1" thickBot="1" x14ac:dyDescent="0.25">
      <c r="A1018" s="1953"/>
      <c r="B1018" s="1954"/>
      <c r="C1018" s="1955"/>
      <c r="D1018" s="1956"/>
      <c r="E1018" s="1957"/>
      <c r="F1018" s="1559"/>
      <c r="G1018" s="1558"/>
      <c r="H1018" s="1559"/>
      <c r="I1018" s="1557"/>
      <c r="J1018" s="1560"/>
    </row>
    <row r="1019" spans="1:10" s="25" customFormat="1" ht="16.5" customHeight="1" thickTop="1" x14ac:dyDescent="0.2">
      <c r="A1019" s="39"/>
      <c r="B1019" s="39"/>
      <c r="C1019" s="39"/>
      <c r="D1019" s="21"/>
      <c r="E1019" s="21"/>
      <c r="F1019" s="24"/>
      <c r="G1019" s="24"/>
      <c r="H1019" s="24"/>
      <c r="I1019" s="24"/>
      <c r="J1019" s="24"/>
    </row>
    <row r="1020" spans="1:10" s="25" customFormat="1" ht="16.5" customHeight="1" thickBot="1" x14ac:dyDescent="0.25">
      <c r="A1020" s="1958" t="s">
        <v>79</v>
      </c>
      <c r="B1020" s="1958"/>
      <c r="C1020" s="310"/>
      <c r="D1020" s="310"/>
      <c r="E1020" s="24"/>
      <c r="F1020" s="24"/>
      <c r="G1020" s="24"/>
      <c r="H1020" s="24"/>
      <c r="I1020" s="24"/>
      <c r="J1020" s="24"/>
    </row>
    <row r="1021" spans="1:10" s="25" customFormat="1" ht="35.25" customHeight="1" thickTop="1" x14ac:dyDescent="0.2">
      <c r="A1021" s="1959" t="s">
        <v>4</v>
      </c>
      <c r="B1021" s="1960"/>
      <c r="C1021" s="1963" t="s">
        <v>5</v>
      </c>
      <c r="D1021" s="1964"/>
      <c r="E1021" s="1964"/>
      <c r="F1021" s="1965"/>
      <c r="G1021" s="1966" t="s">
        <v>6</v>
      </c>
      <c r="H1021" s="1967"/>
      <c r="I1021" s="1967"/>
      <c r="J1021" s="1968"/>
    </row>
    <row r="1022" spans="1:10" s="25" customFormat="1" ht="21.75" customHeight="1" x14ac:dyDescent="0.2">
      <c r="A1022" s="1961"/>
      <c r="B1022" s="1962"/>
      <c r="C1022" s="1969" t="s">
        <v>424</v>
      </c>
      <c r="D1022" s="1970"/>
      <c r="E1022" s="1970"/>
      <c r="F1022" s="1971"/>
      <c r="G1022" s="1969" t="s">
        <v>424</v>
      </c>
      <c r="H1022" s="1970"/>
      <c r="I1022" s="1970"/>
      <c r="J1022" s="1972"/>
    </row>
    <row r="1023" spans="1:10" s="25" customFormat="1" ht="15" thickBot="1" x14ac:dyDescent="0.25">
      <c r="A1023" s="1961"/>
      <c r="B1023" s="1962"/>
      <c r="C1023" s="1945" t="s">
        <v>239</v>
      </c>
      <c r="D1023" s="1946"/>
      <c r="E1023" s="1947" t="s">
        <v>240</v>
      </c>
      <c r="F1023" s="1948"/>
      <c r="G1023" s="1945" t="s">
        <v>239</v>
      </c>
      <c r="H1023" s="1946"/>
      <c r="I1023" s="1947" t="s">
        <v>240</v>
      </c>
      <c r="J1023" s="1949"/>
    </row>
    <row r="1024" spans="1:10" s="25" customFormat="1" ht="28.5" customHeight="1" thickTop="1" thickBot="1" x14ac:dyDescent="0.25">
      <c r="A1024" s="453" t="s">
        <v>237</v>
      </c>
      <c r="B1024" s="455"/>
      <c r="C1024" s="1934" t="str">
        <f>IF(SUM(C1025:D1028)=0,"",SUM(C1025:D1028))</f>
        <v/>
      </c>
      <c r="D1024" s="1935"/>
      <c r="E1024" s="1950" t="str">
        <f>IF(SUM(E1025:F1028)=0,"",SUM(E1025:F1028))</f>
        <v/>
      </c>
      <c r="F1024" s="1951"/>
      <c r="G1024" s="1934" t="str">
        <f>IF(SUM(G1025:H1028)=0,"",SUM(G1025:H1028))</f>
        <v/>
      </c>
      <c r="H1024" s="1935"/>
      <c r="I1024" s="1950" t="str">
        <f>IF(SUM(I1025:J1028)=0,"",SUM(I1025:J1028))</f>
        <v/>
      </c>
      <c r="J1024" s="1952"/>
    </row>
    <row r="1025" spans="1:10" s="25" customFormat="1" ht="17.25" customHeight="1" x14ac:dyDescent="0.2">
      <c r="A1025" s="1981"/>
      <c r="B1025" s="1982"/>
      <c r="C1025" s="1924"/>
      <c r="D1025" s="1925"/>
      <c r="E1025" s="1983"/>
      <c r="F1025" s="1984"/>
      <c r="G1025" s="1094"/>
      <c r="H1025" s="1096"/>
      <c r="I1025" s="1097"/>
      <c r="J1025" s="1098"/>
    </row>
    <row r="1026" spans="1:10" s="25" customFormat="1" ht="17.25" customHeight="1" x14ac:dyDescent="0.2">
      <c r="A1026" s="1973"/>
      <c r="B1026" s="1974"/>
      <c r="C1026" s="1190"/>
      <c r="D1026" s="1929"/>
      <c r="E1026" s="1975"/>
      <c r="F1026" s="1976"/>
      <c r="G1026" s="1156"/>
      <c r="H1026" s="1423"/>
      <c r="I1026" s="1191"/>
      <c r="J1026" s="1193"/>
    </row>
    <row r="1027" spans="1:10" s="25" customFormat="1" ht="16.5" customHeight="1" x14ac:dyDescent="0.2">
      <c r="A1027" s="1973"/>
      <c r="B1027" s="1974"/>
      <c r="C1027" s="1190"/>
      <c r="D1027" s="1929"/>
      <c r="E1027" s="1975"/>
      <c r="F1027" s="1976"/>
      <c r="G1027" s="1156"/>
      <c r="H1027" s="1423"/>
      <c r="I1027" s="1191"/>
      <c r="J1027" s="1193"/>
    </row>
    <row r="1028" spans="1:10" s="25" customFormat="1" ht="16.5" customHeight="1" thickBot="1" x14ac:dyDescent="0.25">
      <c r="A1028" s="1977"/>
      <c r="B1028" s="1978"/>
      <c r="C1028" s="1228"/>
      <c r="D1028" s="1944"/>
      <c r="E1028" s="1979"/>
      <c r="F1028" s="1980"/>
      <c r="G1028" s="1102"/>
      <c r="H1028" s="1104"/>
      <c r="I1028" s="1105"/>
      <c r="J1028" s="1106"/>
    </row>
    <row r="1029" spans="1:10" s="25" customFormat="1" ht="28.5" customHeight="1" thickBot="1" x14ac:dyDescent="0.25">
      <c r="A1029" s="1989" t="s">
        <v>238</v>
      </c>
      <c r="B1029" s="916"/>
      <c r="C1029" s="1939" t="str">
        <f>IF(SUM(C1030:D1033)=0,"",SUM(C1030:D1033))</f>
        <v/>
      </c>
      <c r="D1029" s="1940"/>
      <c r="E1029" s="1990" t="str">
        <f>IF(SUM(E1030:F1033)=0,"",SUM(E1030:F1033))</f>
        <v/>
      </c>
      <c r="F1029" s="1991"/>
      <c r="G1029" s="1939" t="str">
        <f>IF(SUM(G1030:H1033)=0,"",SUM(G1030:H1033))</f>
        <v/>
      </c>
      <c r="H1029" s="1940"/>
      <c r="I1029" s="1990" t="str">
        <f>IF(SUM(I1030:J1033)=0,"",SUM(I1030:J1033))</f>
        <v/>
      </c>
      <c r="J1029" s="1992"/>
    </row>
    <row r="1030" spans="1:10" s="25" customFormat="1" x14ac:dyDescent="0.2">
      <c r="A1030" s="1981"/>
      <c r="B1030" s="1982"/>
      <c r="C1030" s="1924"/>
      <c r="D1030" s="1925"/>
      <c r="E1030" s="1983"/>
      <c r="F1030" s="1984"/>
      <c r="G1030" s="1094"/>
      <c r="H1030" s="1096"/>
      <c r="I1030" s="1097"/>
      <c r="J1030" s="1098"/>
    </row>
    <row r="1031" spans="1:10" s="25" customFormat="1" x14ac:dyDescent="0.2">
      <c r="A1031" s="1973"/>
      <c r="B1031" s="1974"/>
      <c r="C1031" s="1190"/>
      <c r="D1031" s="1929"/>
      <c r="E1031" s="1975"/>
      <c r="F1031" s="1976"/>
      <c r="G1031" s="1156"/>
      <c r="H1031" s="1423"/>
      <c r="I1031" s="1191"/>
      <c r="J1031" s="1193"/>
    </row>
    <row r="1032" spans="1:10" s="25" customFormat="1" ht="16.5" customHeight="1" x14ac:dyDescent="0.2">
      <c r="A1032" s="1973"/>
      <c r="B1032" s="1974"/>
      <c r="C1032" s="1190"/>
      <c r="D1032" s="1929"/>
      <c r="E1032" s="1975"/>
      <c r="F1032" s="1976"/>
      <c r="G1032" s="1156"/>
      <c r="H1032" s="1423"/>
      <c r="I1032" s="1191"/>
      <c r="J1032" s="1193"/>
    </row>
    <row r="1033" spans="1:10" s="25" customFormat="1" ht="16.5" customHeight="1" thickBot="1" x14ac:dyDescent="0.25">
      <c r="A1033" s="1985"/>
      <c r="B1033" s="1986"/>
      <c r="C1033" s="1956"/>
      <c r="D1033" s="1957"/>
      <c r="E1033" s="1987"/>
      <c r="F1033" s="1988"/>
      <c r="G1033" s="1556"/>
      <c r="H1033" s="1558"/>
      <c r="I1033" s="1559"/>
      <c r="J1033" s="1560"/>
    </row>
    <row r="1034" spans="1:10" s="25" customFormat="1" ht="9.75" customHeight="1" thickTop="1" x14ac:dyDescent="0.2">
      <c r="A1034" s="310"/>
      <c r="B1034" s="310"/>
      <c r="C1034" s="310"/>
      <c r="D1034" s="310"/>
      <c r="E1034" s="24"/>
      <c r="F1034" s="24"/>
      <c r="G1034" s="24"/>
      <c r="H1034" s="24"/>
      <c r="I1034" s="24"/>
      <c r="J1034" s="24"/>
    </row>
    <row r="1035" spans="1:10" s="25" customFormat="1" ht="46.5" customHeight="1" x14ac:dyDescent="0.2">
      <c r="A1035" s="572" t="s">
        <v>720</v>
      </c>
      <c r="B1035" s="572"/>
      <c r="C1035" s="572"/>
      <c r="D1035" s="572"/>
      <c r="E1035" s="572"/>
      <c r="F1035" s="572"/>
      <c r="G1035" s="572"/>
      <c r="H1035" s="572"/>
      <c r="I1035" s="572"/>
      <c r="J1035" s="572"/>
    </row>
    <row r="1036" spans="1:10" s="25" customFormat="1" ht="15.75" thickBot="1" x14ac:dyDescent="0.25">
      <c r="A1036" s="1396" t="s">
        <v>110</v>
      </c>
      <c r="B1036" s="1396"/>
      <c r="C1036" s="355"/>
      <c r="D1036" s="355"/>
      <c r="E1036" s="355"/>
      <c r="F1036" s="355"/>
      <c r="G1036" s="355"/>
      <c r="H1036" s="355"/>
      <c r="I1036" s="355"/>
      <c r="J1036" s="355"/>
    </row>
    <row r="1037" spans="1:10" s="25" customFormat="1" ht="17.25" customHeight="1" thickTop="1" thickBot="1" x14ac:dyDescent="0.25">
      <c r="A1037" s="2007" t="s">
        <v>241</v>
      </c>
      <c r="B1037" s="2008"/>
      <c r="C1037" s="2008"/>
      <c r="D1037" s="2009"/>
      <c r="E1037" s="2013" t="s">
        <v>242</v>
      </c>
      <c r="F1037" s="1132"/>
      <c r="G1037" s="1132"/>
      <c r="H1037" s="1132"/>
      <c r="I1037" s="1132"/>
      <c r="J1037" s="1133"/>
    </row>
    <row r="1038" spans="1:10" s="25" customFormat="1" ht="14.25" customHeight="1" thickBot="1" x14ac:dyDescent="0.25">
      <c r="A1038" s="2010"/>
      <c r="B1038" s="2011"/>
      <c r="C1038" s="2011"/>
      <c r="D1038" s="2012"/>
      <c r="E1038" s="1538" t="s">
        <v>82</v>
      </c>
      <c r="F1038" s="1539"/>
      <c r="G1038" s="1540"/>
      <c r="H1038" s="2014" t="s">
        <v>83</v>
      </c>
      <c r="I1038" s="2015"/>
      <c r="J1038" s="2016"/>
    </row>
    <row r="1039" spans="1:10" s="25" customFormat="1" ht="16.5" customHeight="1" thickTop="1" x14ac:dyDescent="0.2">
      <c r="A1039" s="1205" t="s">
        <v>243</v>
      </c>
      <c r="B1039" s="1206"/>
      <c r="C1039" s="1206"/>
      <c r="D1039" s="2001"/>
      <c r="E1039" s="2002"/>
      <c r="F1039" s="2003"/>
      <c r="G1039" s="2003"/>
      <c r="H1039" s="2004"/>
      <c r="I1039" s="2003"/>
      <c r="J1039" s="2005"/>
    </row>
    <row r="1040" spans="1:10" s="25" customFormat="1" ht="16.5" customHeight="1" x14ac:dyDescent="0.2">
      <c r="A1040" s="1917" t="s">
        <v>244</v>
      </c>
      <c r="B1040" s="1918"/>
      <c r="C1040" s="1918"/>
      <c r="D1040" s="2006"/>
      <c r="E1040" s="1993"/>
      <c r="F1040" s="1371"/>
      <c r="G1040" s="1371"/>
      <c r="H1040" s="1370"/>
      <c r="I1040" s="1371"/>
      <c r="J1040" s="1994"/>
    </row>
    <row r="1041" spans="1:10" s="25" customFormat="1" ht="30.75" customHeight="1" x14ac:dyDescent="0.2">
      <c r="A1041" s="1919" t="s">
        <v>245</v>
      </c>
      <c r="B1041" s="1920"/>
      <c r="C1041" s="1920"/>
      <c r="D1041" s="1920"/>
      <c r="E1041" s="1993"/>
      <c r="F1041" s="1371"/>
      <c r="G1041" s="1371"/>
      <c r="H1041" s="1370"/>
      <c r="I1041" s="1371"/>
      <c r="J1041" s="1994"/>
    </row>
    <row r="1042" spans="1:10" s="25" customFormat="1" ht="29.25" customHeight="1" thickBot="1" x14ac:dyDescent="0.25">
      <c r="A1042" s="1995" t="s">
        <v>246</v>
      </c>
      <c r="B1042" s="1996"/>
      <c r="C1042" s="1996"/>
      <c r="D1042" s="1996"/>
      <c r="E1042" s="1997"/>
      <c r="F1042" s="1998"/>
      <c r="G1042" s="1998"/>
      <c r="H1042" s="1999"/>
      <c r="I1042" s="1998"/>
      <c r="J1042" s="2000"/>
    </row>
    <row r="1043" spans="1:10" s="25" customFormat="1" ht="16.5" customHeight="1" thickBot="1" x14ac:dyDescent="0.25">
      <c r="A1043" s="1770" t="s">
        <v>72</v>
      </c>
      <c r="B1043" s="452"/>
      <c r="C1043" s="452"/>
      <c r="D1043" s="452"/>
      <c r="E1043" s="2035" t="str">
        <f>IF(SUM(E1039:G1042)=0,"",SUM(E1039:G1042))</f>
        <v/>
      </c>
      <c r="F1043" s="1772"/>
      <c r="G1043" s="1772"/>
      <c r="H1043" s="1773" t="str">
        <f>IF(SUM(H1039:J1042)=0,"",SUM(H1039:J1042))</f>
        <v/>
      </c>
      <c r="I1043" s="1772"/>
      <c r="J1043" s="1774"/>
    </row>
    <row r="1044" spans="1:10" s="25" customFormat="1" ht="9" customHeight="1" thickTop="1" x14ac:dyDescent="0.2">
      <c r="A1044" s="310"/>
      <c r="B1044" s="310"/>
      <c r="C1044" s="310"/>
      <c r="D1044" s="310"/>
      <c r="E1044" s="24"/>
      <c r="F1044" s="24"/>
      <c r="G1044" s="24"/>
      <c r="H1044" s="24"/>
      <c r="I1044" s="24"/>
      <c r="J1044" s="24"/>
    </row>
    <row r="1045" spans="1:10" s="25" customFormat="1" ht="16.5" customHeight="1" x14ac:dyDescent="0.2">
      <c r="A1045" s="1418" t="s">
        <v>637</v>
      </c>
      <c r="B1045" s="1418"/>
      <c r="C1045" s="1418"/>
      <c r="D1045" s="1418"/>
      <c r="E1045" s="1418"/>
      <c r="F1045" s="1418"/>
      <c r="G1045" s="1418"/>
      <c r="H1045" s="1418"/>
      <c r="I1045" s="1418"/>
      <c r="J1045" s="1418"/>
    </row>
    <row r="1046" spans="1:10" s="25" customFormat="1" ht="16.5" customHeight="1" x14ac:dyDescent="0.25">
      <c r="A1046" s="19" t="s">
        <v>557</v>
      </c>
      <c r="B1046" s="2036" t="s">
        <v>553</v>
      </c>
      <c r="C1046" s="2036"/>
      <c r="D1046" s="2036"/>
      <c r="E1046" s="2036"/>
      <c r="F1046" s="2036"/>
      <c r="G1046" s="2036"/>
      <c r="H1046" s="2036"/>
      <c r="I1046" s="2036"/>
      <c r="J1046" s="2036"/>
    </row>
    <row r="1047" spans="1:10" s="25" customFormat="1" ht="16.5" customHeight="1" x14ac:dyDescent="0.2">
      <c r="A1047" s="310"/>
      <c r="B1047" s="310"/>
      <c r="C1047" s="310"/>
      <c r="D1047" s="310"/>
      <c r="E1047" s="24"/>
      <c r="F1047" s="24"/>
      <c r="G1047" s="24"/>
      <c r="H1047" s="24"/>
      <c r="I1047" s="24"/>
      <c r="J1047" s="24"/>
    </row>
    <row r="1048" spans="1:10" s="25" customFormat="1" ht="36" customHeight="1" x14ac:dyDescent="0.2">
      <c r="A1048" s="316" t="s">
        <v>648</v>
      </c>
      <c r="B1048" s="1906" t="s">
        <v>425</v>
      </c>
      <c r="C1048" s="1906"/>
      <c r="D1048" s="1906"/>
      <c r="E1048" s="1906"/>
      <c r="F1048" s="1906"/>
      <c r="G1048" s="1906"/>
      <c r="H1048" s="1906"/>
      <c r="I1048" s="1906"/>
      <c r="J1048" s="1906"/>
    </row>
    <row r="1049" spans="1:10" s="25" customFormat="1" ht="14.25" customHeight="1" thickBot="1" x14ac:dyDescent="0.25">
      <c r="A1049" s="2027"/>
      <c r="B1049" s="910"/>
      <c r="C1049" s="910"/>
      <c r="D1049" s="910"/>
      <c r="E1049" s="910"/>
      <c r="F1049" s="910"/>
      <c r="G1049" s="910"/>
      <c r="H1049" s="910"/>
      <c r="I1049" s="910"/>
      <c r="J1049" s="910"/>
    </row>
    <row r="1050" spans="1:10" s="25" customFormat="1" ht="32.25" customHeight="1" thickTop="1" x14ac:dyDescent="0.2">
      <c r="A1050" s="2028" t="s">
        <v>251</v>
      </c>
      <c r="B1050" s="2029"/>
      <c r="C1050" s="2031" t="s">
        <v>426</v>
      </c>
      <c r="D1050" s="2032"/>
      <c r="E1050" s="2031" t="s">
        <v>426</v>
      </c>
      <c r="F1050" s="2032"/>
      <c r="G1050" s="2031" t="s">
        <v>426</v>
      </c>
      <c r="H1050" s="2033"/>
      <c r="I1050" s="2031" t="s">
        <v>426</v>
      </c>
      <c r="J1050" s="2034"/>
    </row>
    <row r="1051" spans="1:10" s="25" customFormat="1" ht="24" customHeight="1" thickBot="1" x14ac:dyDescent="0.25">
      <c r="A1051" s="2030"/>
      <c r="B1051" s="766"/>
      <c r="C1051" s="85" t="s">
        <v>82</v>
      </c>
      <c r="D1051" s="332" t="s">
        <v>83</v>
      </c>
      <c r="E1051" s="88" t="s">
        <v>82</v>
      </c>
      <c r="F1051" s="84" t="s">
        <v>83</v>
      </c>
      <c r="G1051" s="87" t="s">
        <v>82</v>
      </c>
      <c r="H1051" s="84" t="s">
        <v>83</v>
      </c>
      <c r="I1051" s="86" t="s">
        <v>82</v>
      </c>
      <c r="J1051" s="83" t="s">
        <v>83</v>
      </c>
    </row>
    <row r="1052" spans="1:10" s="25" customFormat="1" ht="16.5" customHeight="1" thickTop="1" x14ac:dyDescent="0.2">
      <c r="A1052" s="2017" t="s">
        <v>839</v>
      </c>
      <c r="B1052" s="2018"/>
      <c r="C1052" s="89">
        <v>10224528</v>
      </c>
      <c r="D1052" s="90">
        <v>14633243</v>
      </c>
      <c r="E1052" s="91"/>
      <c r="F1052" s="92"/>
      <c r="G1052" s="89"/>
      <c r="H1052" s="92"/>
      <c r="I1052" s="93"/>
      <c r="J1052" s="94"/>
    </row>
    <row r="1053" spans="1:10" s="25" customFormat="1" ht="16.5" customHeight="1" x14ac:dyDescent="0.2">
      <c r="A1053" s="2019" t="s">
        <v>840</v>
      </c>
      <c r="B1053" s="2020"/>
      <c r="C1053" s="95">
        <v>72284</v>
      </c>
      <c r="D1053" s="191">
        <v>2500</v>
      </c>
      <c r="E1053" s="96"/>
      <c r="F1053" s="97"/>
      <c r="G1053" s="95"/>
      <c r="H1053" s="97"/>
      <c r="I1053" s="98"/>
      <c r="J1053" s="99"/>
    </row>
    <row r="1054" spans="1:10" s="25" customFormat="1" ht="16.5" customHeight="1" x14ac:dyDescent="0.2">
      <c r="A1054" s="2021" t="s">
        <v>855</v>
      </c>
      <c r="B1054" s="2022"/>
      <c r="C1054" s="95">
        <v>12187</v>
      </c>
      <c r="D1054" s="191">
        <v>25050</v>
      </c>
      <c r="E1054" s="96"/>
      <c r="F1054" s="97"/>
      <c r="G1054" s="95"/>
      <c r="H1054" s="97"/>
      <c r="I1054" s="98"/>
      <c r="J1054" s="99"/>
    </row>
    <row r="1055" spans="1:10" s="25" customFormat="1" ht="16.5" customHeight="1" thickBot="1" x14ac:dyDescent="0.25">
      <c r="A1055" s="2023" t="s">
        <v>841</v>
      </c>
      <c r="B1055" s="2024"/>
      <c r="C1055" s="100">
        <v>358290</v>
      </c>
      <c r="D1055" s="190">
        <v>26732</v>
      </c>
      <c r="E1055" s="101"/>
      <c r="F1055" s="102"/>
      <c r="G1055" s="100"/>
      <c r="H1055" s="102"/>
      <c r="I1055" s="103"/>
      <c r="J1055" s="104"/>
    </row>
    <row r="1056" spans="1:10" s="25" customFormat="1" ht="16.5" customHeight="1" thickBot="1" x14ac:dyDescent="0.25">
      <c r="A1056" s="2025" t="s">
        <v>72</v>
      </c>
      <c r="B1056" s="2026"/>
      <c r="C1056" s="105">
        <f t="shared" ref="C1056:J1056" si="41">IF(SUM(C1052:C1055)=0,"",SUM(C1052:C1055))</f>
        <v>10667289</v>
      </c>
      <c r="D1056" s="106">
        <f t="shared" si="41"/>
        <v>14687525</v>
      </c>
      <c r="E1056" s="105" t="str">
        <f t="shared" si="41"/>
        <v/>
      </c>
      <c r="F1056" s="106" t="str">
        <f t="shared" si="41"/>
        <v/>
      </c>
      <c r="G1056" s="105" t="str">
        <f t="shared" si="41"/>
        <v/>
      </c>
      <c r="H1056" s="106" t="str">
        <f t="shared" si="41"/>
        <v/>
      </c>
      <c r="I1056" s="105" t="str">
        <f t="shared" si="41"/>
        <v/>
      </c>
      <c r="J1056" s="107" t="str">
        <f t="shared" si="41"/>
        <v/>
      </c>
    </row>
    <row r="1057" spans="1:10" s="25" customFormat="1" ht="9.75" customHeight="1" thickTop="1" x14ac:dyDescent="0.2">
      <c r="A1057" s="310"/>
      <c r="B1057" s="310"/>
      <c r="C1057" s="310"/>
      <c r="D1057" s="310"/>
      <c r="E1057" s="24"/>
      <c r="F1057" s="24"/>
      <c r="G1057" s="24"/>
      <c r="H1057" s="24"/>
      <c r="I1057" s="24"/>
      <c r="J1057" s="24"/>
    </row>
    <row r="1058" spans="1:10" s="25" customFormat="1" ht="15.75" customHeight="1" x14ac:dyDescent="0.2">
      <c r="A1058" s="1418" t="s">
        <v>638</v>
      </c>
      <c r="B1058" s="1418"/>
      <c r="C1058" s="1418"/>
      <c r="D1058" s="1418"/>
      <c r="E1058" s="1418"/>
      <c r="F1058" s="1418"/>
      <c r="G1058" s="1418"/>
      <c r="H1058" s="1418"/>
      <c r="I1058" s="1418"/>
      <c r="J1058" s="1418"/>
    </row>
    <row r="1059" spans="1:10" s="25" customFormat="1" ht="16.5" customHeight="1" x14ac:dyDescent="0.2">
      <c r="A1059" s="310" t="s">
        <v>554</v>
      </c>
      <c r="B1059" s="1418" t="s">
        <v>430</v>
      </c>
      <c r="C1059" s="1418"/>
      <c r="D1059" s="1418"/>
      <c r="E1059" s="1418"/>
      <c r="F1059" s="1418"/>
      <c r="G1059" s="1418"/>
      <c r="H1059" s="1418"/>
      <c r="I1059" s="1418"/>
      <c r="J1059" s="1418"/>
    </row>
    <row r="1060" spans="1:10" s="25" customFormat="1" ht="16.5" customHeight="1" thickBot="1" x14ac:dyDescent="0.25">
      <c r="A1060" s="364"/>
      <c r="B1060" s="355"/>
      <c r="C1060" s="355"/>
      <c r="D1060" s="355"/>
      <c r="E1060" s="355"/>
      <c r="F1060" s="355"/>
      <c r="G1060" s="355"/>
      <c r="H1060" s="355"/>
      <c r="I1060" s="355"/>
      <c r="J1060" s="355"/>
    </row>
    <row r="1061" spans="1:10" s="25" customFormat="1" ht="29.25" customHeight="1" thickTop="1" x14ac:dyDescent="0.2">
      <c r="A1061" s="1959" t="s">
        <v>4</v>
      </c>
      <c r="B1061" s="2061"/>
      <c r="C1061" s="2061"/>
      <c r="D1061" s="115" t="s">
        <v>82</v>
      </c>
      <c r="E1061" s="2064" t="s">
        <v>83</v>
      </c>
      <c r="F1061" s="2065"/>
      <c r="G1061" s="1967" t="s">
        <v>807</v>
      </c>
      <c r="H1061" s="2066"/>
      <c r="I1061" s="2066"/>
      <c r="J1061" s="2067"/>
    </row>
    <row r="1062" spans="1:10" s="25" customFormat="1" ht="36.75" customHeight="1" thickBot="1" x14ac:dyDescent="0.25">
      <c r="A1062" s="2062"/>
      <c r="B1062" s="2063"/>
      <c r="C1062" s="2063"/>
      <c r="D1062" s="236" t="s">
        <v>252</v>
      </c>
      <c r="E1062" s="237" t="s">
        <v>252</v>
      </c>
      <c r="F1062" s="238" t="s">
        <v>429</v>
      </c>
      <c r="G1062" s="2068" t="s">
        <v>82</v>
      </c>
      <c r="H1062" s="2069"/>
      <c r="I1062" s="2070" t="s">
        <v>83</v>
      </c>
      <c r="J1062" s="2071"/>
    </row>
    <row r="1063" spans="1:10" s="25" customFormat="1" ht="30" customHeight="1" thickTop="1" x14ac:dyDescent="0.2">
      <c r="A1063" s="1126" t="s">
        <v>427</v>
      </c>
      <c r="B1063" s="2049"/>
      <c r="C1063" s="2050"/>
      <c r="D1063" s="366">
        <v>10311</v>
      </c>
      <c r="E1063" s="120">
        <v>12264</v>
      </c>
      <c r="F1063" s="312">
        <v>12048</v>
      </c>
      <c r="G1063" s="2051"/>
      <c r="H1063" s="2052"/>
      <c r="I1063" s="2053"/>
      <c r="J1063" s="2054"/>
    </row>
    <row r="1064" spans="1:10" s="25" customFormat="1" ht="16.5" customHeight="1" x14ac:dyDescent="0.2">
      <c r="A1064" s="1919" t="s">
        <v>98</v>
      </c>
      <c r="B1064" s="2055"/>
      <c r="C1064" s="2056"/>
      <c r="D1064" s="365"/>
      <c r="E1064" s="121"/>
      <c r="F1064" s="313"/>
      <c r="G1064" s="2057"/>
      <c r="H1064" s="2058"/>
      <c r="I1064" s="2059"/>
      <c r="J1064" s="2060"/>
    </row>
    <row r="1065" spans="1:10" s="25" customFormat="1" ht="16.5" customHeight="1" thickBot="1" x14ac:dyDescent="0.25">
      <c r="A1065" s="1995" t="s">
        <v>99</v>
      </c>
      <c r="B1065" s="2037"/>
      <c r="C1065" s="2038"/>
      <c r="D1065" s="274"/>
      <c r="E1065" s="122"/>
      <c r="F1065" s="192"/>
      <c r="G1065" s="2039"/>
      <c r="H1065" s="2040"/>
      <c r="I1065" s="2041"/>
      <c r="J1065" s="2042"/>
    </row>
    <row r="1066" spans="1:10" s="25" customFormat="1" ht="16.5" customHeight="1" thickBot="1" x14ac:dyDescent="0.25">
      <c r="A1066" s="824" t="s">
        <v>72</v>
      </c>
      <c r="B1066" s="2043"/>
      <c r="C1066" s="2044"/>
      <c r="D1066" s="275">
        <f>IF(SUM(D1063:D1065)=0,"",SUM(D1063:D1065))</f>
        <v>10311</v>
      </c>
      <c r="E1066" s="123">
        <f>IF(SUM(E1063:E1065)=0,"",SUM(E1063:E1065))</f>
        <v>12264</v>
      </c>
      <c r="F1066" s="124">
        <f>IF(SUM(F1063:F1065)=0,"",SUM(F1063:F1065))</f>
        <v>12048</v>
      </c>
      <c r="G1066" s="2045" t="str">
        <f>IF(SUM(G1063:H1065)=0,"",SUM(G1063:H1065))</f>
        <v/>
      </c>
      <c r="H1066" s="2046" t="str">
        <f>IF(SUM(H1063:I1065)=0,"",SUM(H1063:I1065))</f>
        <v/>
      </c>
      <c r="I1066" s="2047" t="str">
        <f>IF(SUM(I1063:J1065)=0,"",SUM(I1063:J1065))</f>
        <v/>
      </c>
      <c r="J1066" s="2048" t="str">
        <f>IF(SUM(J1063:J1065)=0,"",SUM(J1063:J1065))</f>
        <v/>
      </c>
    </row>
    <row r="1067" spans="1:10" s="25" customFormat="1" ht="15" x14ac:dyDescent="0.2">
      <c r="A1067" s="2077" t="s">
        <v>253</v>
      </c>
      <c r="B1067" s="2078"/>
      <c r="C1067" s="2078"/>
      <c r="D1067" s="116" t="s">
        <v>93</v>
      </c>
      <c r="E1067" s="108" t="s">
        <v>93</v>
      </c>
      <c r="F1067" s="112" t="s">
        <v>93</v>
      </c>
      <c r="G1067" s="2079"/>
      <c r="H1067" s="2080"/>
      <c r="I1067" s="2081"/>
      <c r="J1067" s="2082"/>
    </row>
    <row r="1068" spans="1:10" s="25" customFormat="1" ht="16.5" customHeight="1" x14ac:dyDescent="0.2">
      <c r="A1068" s="1919" t="s">
        <v>254</v>
      </c>
      <c r="B1068" s="2055"/>
      <c r="C1068" s="2055"/>
      <c r="D1068" s="117" t="s">
        <v>93</v>
      </c>
      <c r="E1068" s="109" t="s">
        <v>93</v>
      </c>
      <c r="F1068" s="113" t="s">
        <v>93</v>
      </c>
      <c r="G1068" s="2057"/>
      <c r="H1068" s="2058"/>
      <c r="I1068" s="2059"/>
      <c r="J1068" s="2060"/>
    </row>
    <row r="1069" spans="1:10" s="25" customFormat="1" ht="16.5" customHeight="1" x14ac:dyDescent="0.2">
      <c r="A1069" s="1919" t="s">
        <v>255</v>
      </c>
      <c r="B1069" s="2055"/>
      <c r="C1069" s="2055"/>
      <c r="D1069" s="117" t="s">
        <v>93</v>
      </c>
      <c r="E1069" s="109" t="s">
        <v>93</v>
      </c>
      <c r="F1069" s="113" t="s">
        <v>93</v>
      </c>
      <c r="G1069" s="2057"/>
      <c r="H1069" s="2058"/>
      <c r="I1069" s="2059"/>
      <c r="J1069" s="2060"/>
    </row>
    <row r="1070" spans="1:10" s="25" customFormat="1" ht="16.5" customHeight="1" thickBot="1" x14ac:dyDescent="0.25">
      <c r="A1070" s="1995" t="s">
        <v>189</v>
      </c>
      <c r="B1070" s="2037"/>
      <c r="C1070" s="2037"/>
      <c r="D1070" s="118" t="s">
        <v>93</v>
      </c>
      <c r="E1070" s="110" t="s">
        <v>93</v>
      </c>
      <c r="F1070" s="114" t="s">
        <v>93</v>
      </c>
      <c r="G1070" s="2039"/>
      <c r="H1070" s="2040"/>
      <c r="I1070" s="2041"/>
      <c r="J1070" s="2042"/>
    </row>
    <row r="1071" spans="1:10" s="25" customFormat="1" ht="32.25" customHeight="1" thickBot="1" x14ac:dyDescent="0.25">
      <c r="A1071" s="831" t="s">
        <v>428</v>
      </c>
      <c r="B1071" s="2072"/>
      <c r="C1071" s="2072"/>
      <c r="D1071" s="119" t="s">
        <v>93</v>
      </c>
      <c r="E1071" s="111" t="s">
        <v>93</v>
      </c>
      <c r="F1071" s="63" t="s">
        <v>93</v>
      </c>
      <c r="G1071" s="2073" t="str">
        <f>IFERROR((IF((IF(G1066="",0,G1066)+SUM(G1067:H1070))=0,"",SUM(IF(G1066="",0,G1066)+SUM(G1067:H1070)))),"")</f>
        <v/>
      </c>
      <c r="H1071" s="2074" t="str">
        <f>IF(IF(H1066="",0,H1066)-SUM(H1067:I1070)=0,"",IF(H1066="",0,H1066)-SUM(H1067:I1070))</f>
        <v/>
      </c>
      <c r="I1071" s="2075" t="str">
        <f>IFERROR((IF((IF(I1066="",0,I1066)+SUM(I1067:J1070))=0,"",SUM(IF(I1066="",0,I1066)+SUM(I1067:J1070)))),"")</f>
        <v/>
      </c>
      <c r="J1071" s="2076" t="str">
        <f>IF(IF(J1066="",0,J1066)-SUM(J1067:J1070)=0,"",IF(J1066="",0,J1066)-SUM(J1067:J1070))</f>
        <v/>
      </c>
    </row>
    <row r="1072" spans="1:10" s="25" customFormat="1" ht="9.75" customHeight="1" thickTop="1" x14ac:dyDescent="0.2">
      <c r="A1072" s="310"/>
      <c r="B1072" s="310"/>
      <c r="C1072" s="310"/>
      <c r="D1072" s="310"/>
      <c r="E1072" s="24"/>
      <c r="F1072" s="24"/>
      <c r="G1072" s="24"/>
      <c r="H1072" s="24"/>
      <c r="I1072" s="24"/>
      <c r="J1072" s="24"/>
    </row>
    <row r="1073" spans="1:10" s="25" customFormat="1" ht="16.5" customHeight="1" x14ac:dyDescent="0.2">
      <c r="A1073" s="1418" t="s">
        <v>639</v>
      </c>
      <c r="B1073" s="1418"/>
      <c r="C1073" s="1418"/>
      <c r="D1073" s="1418"/>
      <c r="E1073" s="1418"/>
      <c r="F1073" s="1418"/>
      <c r="G1073" s="1418"/>
      <c r="H1073" s="1418"/>
      <c r="I1073" s="1418"/>
      <c r="J1073" s="1418"/>
    </row>
    <row r="1074" spans="1:10" s="25" customFormat="1" ht="33.75" customHeight="1" x14ac:dyDescent="0.2">
      <c r="A1074" s="316" t="s">
        <v>640</v>
      </c>
      <c r="B1074" s="572" t="s">
        <v>431</v>
      </c>
      <c r="C1074" s="572"/>
      <c r="D1074" s="572"/>
      <c r="E1074" s="572"/>
      <c r="F1074" s="572"/>
      <c r="G1074" s="572"/>
      <c r="H1074" s="572"/>
      <c r="I1074" s="572"/>
      <c r="J1074" s="572"/>
    </row>
    <row r="1075" spans="1:10" s="25" customFormat="1" ht="16.5" customHeight="1" thickBot="1" x14ac:dyDescent="0.25">
      <c r="A1075" s="310"/>
      <c r="B1075" s="310"/>
      <c r="C1075" s="310"/>
      <c r="D1075" s="310"/>
      <c r="E1075" s="24"/>
      <c r="F1075" s="24"/>
      <c r="G1075" s="24"/>
      <c r="H1075" s="24"/>
      <c r="I1075" s="24"/>
      <c r="J1075" s="24"/>
    </row>
    <row r="1076" spans="1:10" s="25" customFormat="1" ht="16.5" customHeight="1" thickTop="1" thickBot="1" x14ac:dyDescent="0.25">
      <c r="A1076" s="1233" t="s">
        <v>4</v>
      </c>
      <c r="B1076" s="1234"/>
      <c r="C1076" s="1234"/>
      <c r="D1076" s="1234"/>
      <c r="E1076" s="1234" t="s">
        <v>82</v>
      </c>
      <c r="F1076" s="1234"/>
      <c r="G1076" s="1235"/>
      <c r="H1076" s="1236" t="s">
        <v>83</v>
      </c>
      <c r="I1076" s="1237"/>
      <c r="J1076" s="1238"/>
    </row>
    <row r="1077" spans="1:10" s="25" customFormat="1" ht="30" customHeight="1" thickTop="1" thickBot="1" x14ac:dyDescent="0.25">
      <c r="A1077" s="1483" t="s">
        <v>256</v>
      </c>
      <c r="B1077" s="1484"/>
      <c r="C1077" s="1484"/>
      <c r="D1077" s="1484"/>
      <c r="E1077" s="2101" t="str">
        <f>IF(SUM(E1078:G1080)=0,"",SUM(E1078:G1080))</f>
        <v/>
      </c>
      <c r="F1077" s="2101"/>
      <c r="G1077" s="2102"/>
      <c r="H1077" s="2103" t="str">
        <f>IF(SUM(H1078:J1080)=0,"",SUM(H1078:J1080))</f>
        <v/>
      </c>
      <c r="I1077" s="2101"/>
      <c r="J1077" s="2104"/>
    </row>
    <row r="1078" spans="1:10" s="25" customFormat="1" ht="16.5" customHeight="1" x14ac:dyDescent="0.2">
      <c r="A1078" s="2093"/>
      <c r="B1078" s="2094"/>
      <c r="C1078" s="2094"/>
      <c r="D1078" s="2094"/>
      <c r="E1078" s="1749"/>
      <c r="F1078" s="1749"/>
      <c r="G1078" s="1750"/>
      <c r="H1078" s="1751"/>
      <c r="I1078" s="1749"/>
      <c r="J1078" s="1752"/>
    </row>
    <row r="1079" spans="1:10" s="25" customFormat="1" ht="15.75" customHeight="1" x14ac:dyDescent="0.2">
      <c r="A1079" s="2095"/>
      <c r="B1079" s="2096"/>
      <c r="C1079" s="2096"/>
      <c r="D1079" s="2096"/>
      <c r="E1079" s="2097"/>
      <c r="F1079" s="2097"/>
      <c r="G1079" s="2098"/>
      <c r="H1079" s="2099"/>
      <c r="I1079" s="2097"/>
      <c r="J1079" s="2100"/>
    </row>
    <row r="1080" spans="1:10" s="25" customFormat="1" ht="15.75" customHeight="1" thickBot="1" x14ac:dyDescent="0.25">
      <c r="A1080" s="2083"/>
      <c r="B1080" s="2084"/>
      <c r="C1080" s="2084"/>
      <c r="D1080" s="2084"/>
      <c r="E1080" s="2085"/>
      <c r="F1080" s="2085"/>
      <c r="G1080" s="2086"/>
      <c r="H1080" s="2087"/>
      <c r="I1080" s="2085"/>
      <c r="J1080" s="2088"/>
    </row>
    <row r="1081" spans="1:10" s="25" customFormat="1" ht="31.5" customHeight="1" thickBot="1" x14ac:dyDescent="0.25">
      <c r="A1081" s="1520" t="s">
        <v>257</v>
      </c>
      <c r="B1081" s="1521"/>
      <c r="C1081" s="1521"/>
      <c r="D1081" s="1521"/>
      <c r="E1081" s="2089" t="str">
        <f>IF(SUM(E1082:G1084)=0,"",SUM(E1082:G1084))</f>
        <v/>
      </c>
      <c r="F1081" s="2089"/>
      <c r="G1081" s="2090"/>
      <c r="H1081" s="2091" t="str">
        <f>IF(SUM(H1082:J1084)=0,"",SUM(H1082:J1084))</f>
        <v/>
      </c>
      <c r="I1081" s="2089"/>
      <c r="J1081" s="2092"/>
    </row>
    <row r="1082" spans="1:10" s="25" customFormat="1" ht="15.75" customHeight="1" x14ac:dyDescent="0.2">
      <c r="A1082" s="2093"/>
      <c r="B1082" s="2094"/>
      <c r="C1082" s="2094"/>
      <c r="D1082" s="2094"/>
      <c r="E1082" s="1749"/>
      <c r="F1082" s="1749"/>
      <c r="G1082" s="1750"/>
      <c r="H1082" s="1751"/>
      <c r="I1082" s="1749"/>
      <c r="J1082" s="1752"/>
    </row>
    <row r="1083" spans="1:10" s="25" customFormat="1" ht="16.5" customHeight="1" x14ac:dyDescent="0.2">
      <c r="A1083" s="2115"/>
      <c r="B1083" s="2116"/>
      <c r="C1083" s="2116"/>
      <c r="D1083" s="2116"/>
      <c r="E1083" s="2117"/>
      <c r="F1083" s="2117"/>
      <c r="G1083" s="2118"/>
      <c r="H1083" s="2119"/>
      <c r="I1083" s="2117"/>
      <c r="J1083" s="2120"/>
    </row>
    <row r="1084" spans="1:10" s="25" customFormat="1" ht="15.75" customHeight="1" thickBot="1" x14ac:dyDescent="0.25">
      <c r="A1084" s="2083"/>
      <c r="B1084" s="2084"/>
      <c r="C1084" s="2084"/>
      <c r="D1084" s="2084"/>
      <c r="E1084" s="2105"/>
      <c r="F1084" s="2105"/>
      <c r="G1084" s="2106"/>
      <c r="H1084" s="2109"/>
      <c r="I1084" s="2105"/>
      <c r="J1084" s="2110"/>
    </row>
    <row r="1085" spans="1:10" s="25" customFormat="1" ht="15.75" customHeight="1" thickBot="1" x14ac:dyDescent="0.25">
      <c r="A1085" s="1520" t="s">
        <v>258</v>
      </c>
      <c r="B1085" s="1521"/>
      <c r="C1085" s="1521"/>
      <c r="D1085" s="1521"/>
      <c r="E1085" s="2111">
        <f>IF(IF(E1088="",0,E1088)+E1086=0,"",IF(E1088="",0,E1088)+E1086)</f>
        <v>19327</v>
      </c>
      <c r="F1085" s="2111"/>
      <c r="G1085" s="2112"/>
      <c r="H1085" s="2113">
        <f>IF(IF(H1088="",0,H1088)+H1086=0,"",IF(H1088="",0,H1088)+H1086)</f>
        <v>3535</v>
      </c>
      <c r="I1085" s="2111"/>
      <c r="J1085" s="2114"/>
    </row>
    <row r="1086" spans="1:10" s="25" customFormat="1" ht="15.75" customHeight="1" thickBot="1" x14ac:dyDescent="0.25">
      <c r="A1086" s="1720" t="s">
        <v>259</v>
      </c>
      <c r="B1086" s="1721"/>
      <c r="C1086" s="1721"/>
      <c r="D1086" s="1721"/>
      <c r="E1086" s="2105">
        <v>19327</v>
      </c>
      <c r="F1086" s="2105"/>
      <c r="G1086" s="2106"/>
      <c r="H1086" s="2105">
        <v>3535</v>
      </c>
      <c r="I1086" s="2105"/>
      <c r="J1086" s="2106"/>
    </row>
    <row r="1087" spans="1:10" s="25" customFormat="1" ht="30" customHeight="1" x14ac:dyDescent="0.2">
      <c r="A1087" s="2107" t="s">
        <v>433</v>
      </c>
      <c r="B1087" s="1379"/>
      <c r="C1087" s="1379"/>
      <c r="D1087" s="2108"/>
      <c r="E1087" s="1749"/>
      <c r="F1087" s="1749"/>
      <c r="G1087" s="1750"/>
      <c r="H1087" s="1751"/>
      <c r="I1087" s="1749"/>
      <c r="J1087" s="1752"/>
    </row>
    <row r="1088" spans="1:10" s="25" customFormat="1" ht="30" customHeight="1" x14ac:dyDescent="0.2">
      <c r="A1088" s="1184" t="s">
        <v>260</v>
      </c>
      <c r="B1088" s="1185"/>
      <c r="C1088" s="1185"/>
      <c r="D1088" s="1185"/>
      <c r="E1088" s="2121" t="str">
        <f>IF(SUM(E1089:G1091)=0,"",SUM(E1089:G1091))</f>
        <v/>
      </c>
      <c r="F1088" s="2121"/>
      <c r="G1088" s="2122"/>
      <c r="H1088" s="2123" t="str">
        <f>IF(SUM(H1089:J1091)=0,"",SUM(H1089:J1091))</f>
        <v/>
      </c>
      <c r="I1088" s="2121"/>
      <c r="J1088" s="2124"/>
    </row>
    <row r="1089" spans="1:10" s="25" customFormat="1" ht="15.75" customHeight="1" x14ac:dyDescent="0.2">
      <c r="A1089" s="2095"/>
      <c r="B1089" s="2096"/>
      <c r="C1089" s="2096"/>
      <c r="D1089" s="2096"/>
      <c r="E1089" s="2117"/>
      <c r="F1089" s="2117"/>
      <c r="G1089" s="2118"/>
      <c r="H1089" s="2119"/>
      <c r="I1089" s="2117"/>
      <c r="J1089" s="2120"/>
    </row>
    <row r="1090" spans="1:10" s="25" customFormat="1" ht="15.75" customHeight="1" x14ac:dyDescent="0.2">
      <c r="A1090" s="2095"/>
      <c r="B1090" s="2096"/>
      <c r="C1090" s="2096"/>
      <c r="D1090" s="2096"/>
      <c r="E1090" s="2117"/>
      <c r="F1090" s="2117"/>
      <c r="G1090" s="2118"/>
      <c r="H1090" s="2119"/>
      <c r="I1090" s="2117"/>
      <c r="J1090" s="2120"/>
    </row>
    <row r="1091" spans="1:10" s="25" customFormat="1" ht="15.75" customHeight="1" thickBot="1" x14ac:dyDescent="0.25">
      <c r="A1091" s="2083"/>
      <c r="B1091" s="2084"/>
      <c r="C1091" s="2084"/>
      <c r="D1091" s="2084"/>
      <c r="E1091" s="2105"/>
      <c r="F1091" s="2105"/>
      <c r="G1091" s="2106"/>
      <c r="H1091" s="2109"/>
      <c r="I1091" s="2105"/>
      <c r="J1091" s="2110"/>
    </row>
    <row r="1092" spans="1:10" s="25" customFormat="1" ht="30.75" customHeight="1" thickBot="1" x14ac:dyDescent="0.25">
      <c r="A1092" s="1520" t="s">
        <v>432</v>
      </c>
      <c r="B1092" s="1521"/>
      <c r="C1092" s="1521"/>
      <c r="D1092" s="1521"/>
      <c r="E1092" s="2089" t="str">
        <f>IF(SUM(E1093:G1095)=0,"",SUM(E1093:G1095))</f>
        <v/>
      </c>
      <c r="F1092" s="2089"/>
      <c r="G1092" s="2090"/>
      <c r="H1092" s="2091" t="str">
        <f>IF(SUM(H1093:J1095)=0,"",SUM(H1093:J1095))</f>
        <v/>
      </c>
      <c r="I1092" s="2089"/>
      <c r="J1092" s="2092"/>
    </row>
    <row r="1093" spans="1:10" s="25" customFormat="1" ht="15.75" customHeight="1" x14ac:dyDescent="0.2">
      <c r="A1093" s="2093"/>
      <c r="B1093" s="2094"/>
      <c r="C1093" s="2094"/>
      <c r="D1093" s="2094"/>
      <c r="E1093" s="1749"/>
      <c r="F1093" s="1749"/>
      <c r="G1093" s="1750"/>
      <c r="H1093" s="1751"/>
      <c r="I1093" s="1749"/>
      <c r="J1093" s="1752"/>
    </row>
    <row r="1094" spans="1:10" s="25" customFormat="1" ht="15.75" customHeight="1" x14ac:dyDescent="0.2">
      <c r="A1094" s="2115"/>
      <c r="B1094" s="2116"/>
      <c r="C1094" s="2116"/>
      <c r="D1094" s="2116"/>
      <c r="E1094" s="2117"/>
      <c r="F1094" s="2117"/>
      <c r="G1094" s="2118"/>
      <c r="H1094" s="2119"/>
      <c r="I1094" s="2117"/>
      <c r="J1094" s="2120"/>
    </row>
    <row r="1095" spans="1:10" s="25" customFormat="1" ht="15.75" customHeight="1" thickBot="1" x14ac:dyDescent="0.25">
      <c r="A1095" s="2139"/>
      <c r="B1095" s="2140"/>
      <c r="C1095" s="2140"/>
      <c r="D1095" s="2140"/>
      <c r="E1095" s="2141"/>
      <c r="F1095" s="2141"/>
      <c r="G1095" s="2142"/>
      <c r="H1095" s="2143"/>
      <c r="I1095" s="2141"/>
      <c r="J1095" s="2144"/>
    </row>
    <row r="1096" spans="1:10" s="25" customFormat="1" ht="9.75" customHeight="1" thickTop="1" x14ac:dyDescent="0.2">
      <c r="A1096" s="306"/>
      <c r="B1096" s="306"/>
      <c r="C1096" s="306"/>
      <c r="D1096" s="306"/>
      <c r="E1096" s="24"/>
      <c r="F1096" s="24"/>
      <c r="G1096" s="24"/>
      <c r="H1096" s="24"/>
      <c r="I1096" s="24"/>
      <c r="J1096" s="24"/>
    </row>
    <row r="1097" spans="1:10" s="25" customFormat="1" ht="33.75" customHeight="1" x14ac:dyDescent="0.2">
      <c r="A1097" s="572" t="s">
        <v>434</v>
      </c>
      <c r="B1097" s="572"/>
      <c r="C1097" s="572"/>
      <c r="D1097" s="572"/>
      <c r="E1097" s="572"/>
      <c r="F1097" s="572"/>
      <c r="G1097" s="572"/>
      <c r="H1097" s="572"/>
      <c r="I1097" s="572"/>
      <c r="J1097" s="572"/>
    </row>
    <row r="1098" spans="1:10" s="25" customFormat="1" ht="16.5" customHeight="1" x14ac:dyDescent="0.2">
      <c r="A1098" s="753" t="s">
        <v>657</v>
      </c>
      <c r="B1098" s="835" t="s">
        <v>267</v>
      </c>
      <c r="C1098" s="835"/>
      <c r="D1098" s="835"/>
      <c r="E1098" s="835"/>
      <c r="F1098" s="835"/>
      <c r="G1098" s="835"/>
      <c r="H1098" s="835"/>
      <c r="I1098" s="835"/>
      <c r="J1098" s="835"/>
    </row>
    <row r="1099" spans="1:10" s="25" customFormat="1" ht="16.5" customHeight="1" x14ac:dyDescent="0.2">
      <c r="A1099" s="2133"/>
      <c r="B1099" s="835"/>
      <c r="C1099" s="835"/>
      <c r="D1099" s="835"/>
      <c r="E1099" s="835"/>
      <c r="F1099" s="835"/>
      <c r="G1099" s="835"/>
      <c r="H1099" s="835"/>
      <c r="I1099" s="835"/>
      <c r="J1099" s="835"/>
    </row>
    <row r="1100" spans="1:10" s="25" customFormat="1" ht="16.5" customHeight="1" thickBot="1" x14ac:dyDescent="0.25">
      <c r="A1100" s="315"/>
      <c r="B1100" s="316"/>
      <c r="C1100" s="316"/>
      <c r="D1100" s="316"/>
      <c r="E1100" s="316"/>
      <c r="F1100" s="316"/>
      <c r="G1100" s="316"/>
      <c r="H1100" s="316"/>
      <c r="I1100" s="316"/>
      <c r="J1100" s="316"/>
    </row>
    <row r="1101" spans="1:10" s="25" customFormat="1" ht="49.5" customHeight="1" thickTop="1" thickBot="1" x14ac:dyDescent="0.25">
      <c r="A1101" s="2134" t="s">
        <v>4</v>
      </c>
      <c r="B1101" s="2135"/>
      <c r="C1101" s="2135"/>
      <c r="D1101" s="2135"/>
      <c r="E1101" s="2135" t="s">
        <v>5</v>
      </c>
      <c r="F1101" s="2135"/>
      <c r="G1101" s="2136"/>
      <c r="H1101" s="2137" t="s">
        <v>6</v>
      </c>
      <c r="I1101" s="2135"/>
      <c r="J1101" s="2138"/>
    </row>
    <row r="1102" spans="1:10" s="25" customFormat="1" ht="16.5" customHeight="1" thickTop="1" thickBot="1" x14ac:dyDescent="0.25">
      <c r="A1102" s="1872" t="s">
        <v>268</v>
      </c>
      <c r="B1102" s="1873"/>
      <c r="C1102" s="1873"/>
      <c r="D1102" s="1873"/>
      <c r="E1102" s="1327">
        <f>IF(IF(E1103="",0,E1103)+IF(E1108="",0,E1108)=0,"",IF(E1103="",0,E1103)+IF(E1108="",0,E1108))</f>
        <v>5211281.46</v>
      </c>
      <c r="F1102" s="1327"/>
      <c r="G1102" s="1328"/>
      <c r="H1102" s="1329">
        <f>IF(IF(H1103="",0,H1103)+IF(H1108="",0,H1108)=0,"",IF(H1103="",0,H1103)+IF(H1108="",0,H1108))</f>
        <v>6733058.9100000001</v>
      </c>
      <c r="I1102" s="1327"/>
      <c r="J1102" s="2125"/>
    </row>
    <row r="1103" spans="1:10" s="25" customFormat="1" ht="33" customHeight="1" x14ac:dyDescent="0.2">
      <c r="A1103" s="2126" t="s">
        <v>436</v>
      </c>
      <c r="B1103" s="2127"/>
      <c r="C1103" s="2127"/>
      <c r="D1103" s="2127"/>
      <c r="E1103" s="2128">
        <f>IF(SUM(E1104:G1107)=0,"",SUM(E1104:G1107))</f>
        <v>2629</v>
      </c>
      <c r="F1103" s="2128"/>
      <c r="G1103" s="2129"/>
      <c r="H1103" s="2130">
        <f>IF(SUM(H1104:J1107)=0,"",SUM(H1104:J1107))</f>
        <v>2629</v>
      </c>
      <c r="I1103" s="2131"/>
      <c r="J1103" s="2132"/>
    </row>
    <row r="1104" spans="1:10" s="25" customFormat="1" ht="33.75" customHeight="1" x14ac:dyDescent="0.2">
      <c r="A1104" s="2156" t="s">
        <v>269</v>
      </c>
      <c r="B1104" s="2157"/>
      <c r="C1104" s="2157"/>
      <c r="D1104" s="2157"/>
      <c r="E1104" s="1393">
        <v>2629</v>
      </c>
      <c r="F1104" s="1393"/>
      <c r="G1104" s="1376"/>
      <c r="H1104" s="1394">
        <v>2629</v>
      </c>
      <c r="I1104" s="1393"/>
      <c r="J1104" s="1395"/>
    </row>
    <row r="1105" spans="1:10" s="25" customFormat="1" ht="16.5" customHeight="1" x14ac:dyDescent="0.2">
      <c r="A1105" s="2156" t="s">
        <v>270</v>
      </c>
      <c r="B1105" s="2157"/>
      <c r="C1105" s="2157"/>
      <c r="D1105" s="2157"/>
      <c r="E1105" s="1393"/>
      <c r="F1105" s="1393"/>
      <c r="G1105" s="1376"/>
      <c r="H1105" s="1394"/>
      <c r="I1105" s="1393"/>
      <c r="J1105" s="1395"/>
    </row>
    <row r="1106" spans="1:10" s="25" customFormat="1" ht="16.5" customHeight="1" x14ac:dyDescent="0.2">
      <c r="A1106" s="2156" t="s">
        <v>271</v>
      </c>
      <c r="B1106" s="2157"/>
      <c r="C1106" s="2157"/>
      <c r="D1106" s="2157"/>
      <c r="E1106" s="1393"/>
      <c r="F1106" s="1393"/>
      <c r="G1106" s="1376"/>
      <c r="H1106" s="1394"/>
      <c r="I1106" s="1393"/>
      <c r="J1106" s="1395"/>
    </row>
    <row r="1107" spans="1:10" s="25" customFormat="1" ht="16.5" customHeight="1" thickBot="1" x14ac:dyDescent="0.25">
      <c r="A1107" s="2158" t="s">
        <v>272</v>
      </c>
      <c r="B1107" s="2159"/>
      <c r="C1107" s="2159"/>
      <c r="D1107" s="2159"/>
      <c r="E1107" s="2160">
        <v>0</v>
      </c>
      <c r="F1107" s="2160"/>
      <c r="G1107" s="2161"/>
      <c r="H1107" s="2162">
        <v>0</v>
      </c>
      <c r="I1107" s="2160"/>
      <c r="J1107" s="2163"/>
    </row>
    <row r="1108" spans="1:10" s="25" customFormat="1" ht="33.75" customHeight="1" thickBot="1" x14ac:dyDescent="0.25">
      <c r="A1108" s="2145" t="s">
        <v>273</v>
      </c>
      <c r="B1108" s="2146">
        <v>7642</v>
      </c>
      <c r="C1108" s="2146"/>
      <c r="D1108" s="2146"/>
      <c r="E1108" s="2147">
        <f>IF(SUM(E1109:G1115)=0,"",SUM(E1109:G1115))</f>
        <v>5208652.46</v>
      </c>
      <c r="F1108" s="2147"/>
      <c r="G1108" s="2148"/>
      <c r="H1108" s="2149">
        <f>IF(SUM(H1109:J1115)=0,"",SUM(H1109:J1115))</f>
        <v>6730429.9100000001</v>
      </c>
      <c r="I1108" s="2147"/>
      <c r="J1108" s="2150"/>
    </row>
    <row r="1109" spans="1:10" s="25" customFormat="1" ht="16.5" customHeight="1" x14ac:dyDescent="0.2">
      <c r="A1109" s="2151" t="s">
        <v>845</v>
      </c>
      <c r="B1109" s="2152"/>
      <c r="C1109" s="2152"/>
      <c r="D1109" s="2152"/>
      <c r="E1109" s="2153">
        <v>1499032.13</v>
      </c>
      <c r="F1109" s="2154"/>
      <c r="G1109" s="2155"/>
      <c r="H1109" s="2153">
        <v>2667584.4900000002</v>
      </c>
      <c r="I1109" s="2154"/>
      <c r="J1109" s="2155"/>
    </row>
    <row r="1110" spans="1:10" s="25" customFormat="1" ht="16.5" customHeight="1" x14ac:dyDescent="0.2">
      <c r="A1110" s="1391" t="s">
        <v>846</v>
      </c>
      <c r="B1110" s="1392"/>
      <c r="C1110" s="1392"/>
      <c r="D1110" s="1392"/>
      <c r="E1110" s="1394">
        <v>195621.91</v>
      </c>
      <c r="F1110" s="1393"/>
      <c r="G1110" s="1395"/>
      <c r="H1110" s="1394">
        <v>293724.36</v>
      </c>
      <c r="I1110" s="1393"/>
      <c r="J1110" s="1395"/>
    </row>
    <row r="1111" spans="1:10" s="25" customFormat="1" ht="16.5" customHeight="1" thickBot="1" x14ac:dyDescent="0.25">
      <c r="A1111" s="1391"/>
      <c r="B1111" s="1392"/>
      <c r="C1111" s="1392"/>
      <c r="D1111" s="1392"/>
      <c r="E1111" s="1393"/>
      <c r="F1111" s="1393"/>
      <c r="G1111" s="1376"/>
      <c r="H1111" s="1394"/>
      <c r="I1111" s="1393"/>
      <c r="J1111" s="1395"/>
    </row>
    <row r="1112" spans="1:10" s="25" customFormat="1" ht="33.75" customHeight="1" thickBot="1" x14ac:dyDescent="0.25">
      <c r="A1112" s="2145" t="s">
        <v>658</v>
      </c>
      <c r="B1112" s="2146"/>
      <c r="C1112" s="2146"/>
      <c r="D1112" s="2146"/>
      <c r="E1112" s="2147">
        <f>IF(SUM(E1113:G1117)=0,"",SUM(E1113:G1117))</f>
        <v>1756999.21</v>
      </c>
      <c r="F1112" s="2147"/>
      <c r="G1112" s="2148"/>
      <c r="H1112" s="2149">
        <f>IF(SUM(H1113:J1117)=0,"",SUM(H1113:J1117))</f>
        <v>1884560.53</v>
      </c>
      <c r="I1112" s="2147"/>
      <c r="J1112" s="2150"/>
    </row>
    <row r="1113" spans="1:10" s="25" customFormat="1" ht="16.5" customHeight="1" x14ac:dyDescent="0.2">
      <c r="A1113" s="1391" t="s">
        <v>842</v>
      </c>
      <c r="B1113" s="1392"/>
      <c r="C1113" s="1392"/>
      <c r="D1113" s="1392"/>
      <c r="E1113" s="1393">
        <v>1241790.2</v>
      </c>
      <c r="F1113" s="1393"/>
      <c r="G1113" s="1376"/>
      <c r="H1113" s="1394">
        <v>1327378.3899999999</v>
      </c>
      <c r="I1113" s="1393"/>
      <c r="J1113" s="1395"/>
    </row>
    <row r="1114" spans="1:10" s="25" customFormat="1" ht="16.5" customHeight="1" x14ac:dyDescent="0.2">
      <c r="A1114" s="1391" t="s">
        <v>843</v>
      </c>
      <c r="B1114" s="1392"/>
      <c r="C1114" s="1392"/>
      <c r="D1114" s="1392"/>
      <c r="E1114" s="1393">
        <v>441649.01</v>
      </c>
      <c r="F1114" s="1393"/>
      <c r="G1114" s="1376"/>
      <c r="H1114" s="1394">
        <v>482823.11</v>
      </c>
      <c r="I1114" s="1393"/>
      <c r="J1114" s="1395"/>
    </row>
    <row r="1115" spans="1:10" s="25" customFormat="1" ht="16.5" customHeight="1" x14ac:dyDescent="0.2">
      <c r="A1115" s="1391" t="s">
        <v>844</v>
      </c>
      <c r="B1115" s="1392"/>
      <c r="C1115" s="1392"/>
      <c r="D1115" s="1392"/>
      <c r="E1115" s="1393">
        <v>73560</v>
      </c>
      <c r="F1115" s="1393"/>
      <c r="G1115" s="1376"/>
      <c r="H1115" s="1394">
        <v>74359.03</v>
      </c>
      <c r="I1115" s="1393"/>
      <c r="J1115" s="1395"/>
    </row>
    <row r="1116" spans="1:10" s="25" customFormat="1" ht="16.5" customHeight="1" x14ac:dyDescent="0.2">
      <c r="A1116" s="1391"/>
      <c r="B1116" s="1392"/>
      <c r="C1116" s="1392"/>
      <c r="D1116" s="1392"/>
      <c r="E1116" s="1393"/>
      <c r="F1116" s="1393"/>
      <c r="G1116" s="1376"/>
      <c r="H1116" s="1394"/>
      <c r="I1116" s="1393"/>
      <c r="J1116" s="1395"/>
    </row>
    <row r="1117" spans="1:10" s="25" customFormat="1" ht="16.5" customHeight="1" thickBot="1" x14ac:dyDescent="0.25">
      <c r="A1117" s="1391"/>
      <c r="B1117" s="1392"/>
      <c r="C1117" s="1392"/>
      <c r="D1117" s="1392"/>
      <c r="E1117" s="1393"/>
      <c r="F1117" s="1393"/>
      <c r="G1117" s="1376"/>
      <c r="H1117" s="1394"/>
      <c r="I1117" s="1393"/>
      <c r="J1117" s="1395"/>
    </row>
    <row r="1118" spans="1:10" s="25" customFormat="1" ht="33" customHeight="1" thickBot="1" x14ac:dyDescent="0.25">
      <c r="A1118" s="1858" t="s">
        <v>274</v>
      </c>
      <c r="B1118" s="1859">
        <v>2742</v>
      </c>
      <c r="C1118" s="1859"/>
      <c r="D1118" s="1859"/>
      <c r="E1118" s="2147">
        <f>IF(SUM(E1119:G1121)=0,"",SUM(E1119:G1121))</f>
        <v>5580399.1900000004</v>
      </c>
      <c r="F1118" s="2147"/>
      <c r="G1118" s="2148"/>
      <c r="H1118" s="2149">
        <f>IF(SUM(H1119:J1121)=0,"",SUM(H1119:J1121))</f>
        <v>7729989.9000000004</v>
      </c>
      <c r="I1118" s="2147"/>
      <c r="J1118" s="2150"/>
    </row>
    <row r="1119" spans="1:10" s="25" customFormat="1" ht="16.5" customHeight="1" x14ac:dyDescent="0.2">
      <c r="A1119" s="1386" t="s">
        <v>847</v>
      </c>
      <c r="B1119" s="1387"/>
      <c r="C1119" s="1387"/>
      <c r="D1119" s="1387"/>
      <c r="E1119" s="1388">
        <v>5580399.1900000004</v>
      </c>
      <c r="F1119" s="1388"/>
      <c r="G1119" s="1368"/>
      <c r="H1119" s="1388">
        <v>7729989.9000000004</v>
      </c>
      <c r="I1119" s="1388"/>
      <c r="J1119" s="1368"/>
    </row>
    <row r="1120" spans="1:10" s="25" customFormat="1" ht="16.5" customHeight="1" x14ac:dyDescent="0.2">
      <c r="A1120" s="1391"/>
      <c r="B1120" s="1392"/>
      <c r="C1120" s="1392"/>
      <c r="D1120" s="1392"/>
      <c r="E1120" s="1393"/>
      <c r="F1120" s="1393"/>
      <c r="G1120" s="1376"/>
      <c r="H1120" s="1394"/>
      <c r="I1120" s="1393"/>
      <c r="J1120" s="1395"/>
    </row>
    <row r="1121" spans="1:10" s="25" customFormat="1" ht="16.5" customHeight="1" thickBot="1" x14ac:dyDescent="0.25">
      <c r="A1121" s="1467"/>
      <c r="B1121" s="1468"/>
      <c r="C1121" s="1468"/>
      <c r="D1121" s="1468"/>
      <c r="E1121" s="2164"/>
      <c r="F1121" s="2164"/>
      <c r="G1121" s="2165"/>
      <c r="H1121" s="2166"/>
      <c r="I1121" s="2164"/>
      <c r="J1121" s="2167"/>
    </row>
    <row r="1122" spans="1:10" s="25" customFormat="1" ht="16.5" customHeight="1" thickBot="1" x14ac:dyDescent="0.25">
      <c r="A1122" s="1858" t="s">
        <v>275</v>
      </c>
      <c r="B1122" s="1859">
        <v>129</v>
      </c>
      <c r="C1122" s="1859"/>
      <c r="D1122" s="1859"/>
      <c r="E1122" s="2147">
        <f>IF(SUM(E1123+E1125+E1126)=0,"",SUM(E1123+E1125+E1126))</f>
        <v>18098.91</v>
      </c>
      <c r="F1122" s="2147"/>
      <c r="G1122" s="2148"/>
      <c r="H1122" s="2149">
        <f>IF(SUM(H1123+H1125+H1126)=0,"",SUM(H1123+H1125+H1126))</f>
        <v>7154</v>
      </c>
      <c r="I1122" s="2147"/>
      <c r="J1122" s="2150"/>
    </row>
    <row r="1123" spans="1:10" s="25" customFormat="1" ht="16.5" customHeight="1" x14ac:dyDescent="0.2">
      <c r="A1123" s="2168" t="s">
        <v>276</v>
      </c>
      <c r="B1123" s="2169"/>
      <c r="C1123" s="2169"/>
      <c r="D1123" s="2169"/>
      <c r="E1123" s="2170">
        <v>18098.91</v>
      </c>
      <c r="F1123" s="2170"/>
      <c r="G1123" s="1381"/>
      <c r="H1123" s="2171">
        <v>7154</v>
      </c>
      <c r="I1123" s="2170"/>
      <c r="J1123" s="2172"/>
    </row>
    <row r="1124" spans="1:10" s="25" customFormat="1" ht="33" customHeight="1" x14ac:dyDescent="0.2">
      <c r="A1124" s="2156" t="s">
        <v>277</v>
      </c>
      <c r="B1124" s="2157"/>
      <c r="C1124" s="2157"/>
      <c r="D1124" s="2157"/>
      <c r="E1124" s="1393">
        <v>18098.91</v>
      </c>
      <c r="F1124" s="1393"/>
      <c r="G1124" s="1376"/>
      <c r="H1124" s="1394">
        <v>7154</v>
      </c>
      <c r="I1124" s="1393"/>
      <c r="J1124" s="1395"/>
    </row>
    <row r="1125" spans="1:10" s="25" customFormat="1" ht="16.5" customHeight="1" x14ac:dyDescent="0.2">
      <c r="A1125" s="1391"/>
      <c r="B1125" s="1392"/>
      <c r="C1125" s="1392"/>
      <c r="D1125" s="1392"/>
      <c r="E1125" s="1393"/>
      <c r="F1125" s="1393"/>
      <c r="G1125" s="1376"/>
      <c r="H1125" s="1394"/>
      <c r="I1125" s="1393"/>
      <c r="J1125" s="1395"/>
    </row>
    <row r="1126" spans="1:10" s="25" customFormat="1" ht="16.5" customHeight="1" thickBot="1" x14ac:dyDescent="0.25">
      <c r="A1126" s="1467"/>
      <c r="B1126" s="1468"/>
      <c r="C1126" s="1468"/>
      <c r="D1126" s="1468"/>
      <c r="E1126" s="2164"/>
      <c r="F1126" s="2164"/>
      <c r="G1126" s="2165"/>
      <c r="H1126" s="2166"/>
      <c r="I1126" s="2164"/>
      <c r="J1126" s="2167"/>
    </row>
    <row r="1127" spans="1:10" s="25" customFormat="1" ht="33" customHeight="1" thickBot="1" x14ac:dyDescent="0.25">
      <c r="A1127" s="2145" t="s">
        <v>278</v>
      </c>
      <c r="B1127" s="2146">
        <v>129</v>
      </c>
      <c r="C1127" s="2146"/>
      <c r="D1127" s="2146"/>
      <c r="E1127" s="2147" t="str">
        <f>IF(SUM(E1128:G1130)=0,"",SUM(E1128:G1130))</f>
        <v/>
      </c>
      <c r="F1127" s="2147"/>
      <c r="G1127" s="2148"/>
      <c r="H1127" s="2149" t="str">
        <f>IF(SUM(H1128:J1130)=0,"",SUM(H1128:J1130))</f>
        <v/>
      </c>
      <c r="I1127" s="2147"/>
      <c r="J1127" s="2150"/>
    </row>
    <row r="1128" spans="1:10" s="25" customFormat="1" ht="16.5" customHeight="1" x14ac:dyDescent="0.2">
      <c r="A1128" s="1386"/>
      <c r="B1128" s="1387"/>
      <c r="C1128" s="1387"/>
      <c r="D1128" s="1387"/>
      <c r="E1128" s="1388"/>
      <c r="F1128" s="1388"/>
      <c r="G1128" s="1368"/>
      <c r="H1128" s="1389"/>
      <c r="I1128" s="1388"/>
      <c r="J1128" s="1390"/>
    </row>
    <row r="1129" spans="1:10" s="25" customFormat="1" ht="16.5" customHeight="1" x14ac:dyDescent="0.2">
      <c r="A1129" s="1391"/>
      <c r="B1129" s="1392"/>
      <c r="C1129" s="1392"/>
      <c r="D1129" s="1392"/>
      <c r="E1129" s="1393"/>
      <c r="F1129" s="1393"/>
      <c r="G1129" s="1376"/>
      <c r="H1129" s="1394"/>
      <c r="I1129" s="1393"/>
      <c r="J1129" s="1395"/>
    </row>
    <row r="1130" spans="1:10" s="25" customFormat="1" ht="16.5" customHeight="1" thickBot="1" x14ac:dyDescent="0.25">
      <c r="A1130" s="1467"/>
      <c r="B1130" s="1468"/>
      <c r="C1130" s="1468"/>
      <c r="D1130" s="1468"/>
      <c r="E1130" s="2164"/>
      <c r="F1130" s="2164"/>
      <c r="G1130" s="2165"/>
      <c r="H1130" s="2166"/>
      <c r="I1130" s="2164"/>
      <c r="J1130" s="2167"/>
    </row>
    <row r="1131" spans="1:10" s="25" customFormat="1" ht="33" customHeight="1" thickBot="1" x14ac:dyDescent="0.25">
      <c r="A1131" s="1858" t="s">
        <v>279</v>
      </c>
      <c r="B1131" s="1859"/>
      <c r="C1131" s="1859"/>
      <c r="D1131" s="1859"/>
      <c r="E1131" s="2147" t="str">
        <f>IF(SUM(E1132:G1134)=0,"",SUM(E1132:G1134))</f>
        <v/>
      </c>
      <c r="F1131" s="2147"/>
      <c r="G1131" s="2148"/>
      <c r="H1131" s="2149" t="str">
        <f>IF(SUM(H1132:J1134)=0,"",SUM(H1132:J1134))</f>
        <v/>
      </c>
      <c r="I1131" s="2147"/>
      <c r="J1131" s="2150"/>
    </row>
    <row r="1132" spans="1:10" s="25" customFormat="1" ht="16.5" customHeight="1" x14ac:dyDescent="0.2">
      <c r="A1132" s="1386"/>
      <c r="B1132" s="1387"/>
      <c r="C1132" s="1387"/>
      <c r="D1132" s="1387"/>
      <c r="E1132" s="1388"/>
      <c r="F1132" s="1388"/>
      <c r="G1132" s="1368"/>
      <c r="H1132" s="1389"/>
      <c r="I1132" s="1388"/>
      <c r="J1132" s="1390"/>
    </row>
    <row r="1133" spans="1:10" s="25" customFormat="1" ht="16.5" customHeight="1" x14ac:dyDescent="0.2">
      <c r="A1133" s="1391"/>
      <c r="B1133" s="1392"/>
      <c r="C1133" s="1392"/>
      <c r="D1133" s="1392"/>
      <c r="E1133" s="1393"/>
      <c r="F1133" s="1393"/>
      <c r="G1133" s="1376"/>
      <c r="H1133" s="1394"/>
      <c r="I1133" s="1393"/>
      <c r="J1133" s="1395"/>
    </row>
    <row r="1134" spans="1:10" s="25" customFormat="1" ht="16.5" customHeight="1" thickBot="1" x14ac:dyDescent="0.25">
      <c r="A1134" s="1412"/>
      <c r="B1134" s="1413"/>
      <c r="C1134" s="1413"/>
      <c r="D1134" s="1413"/>
      <c r="E1134" s="1414"/>
      <c r="F1134" s="1414"/>
      <c r="G1134" s="1415"/>
      <c r="H1134" s="1416"/>
      <c r="I1134" s="1414"/>
      <c r="J1134" s="1417"/>
    </row>
    <row r="1135" spans="1:10" s="25" customFormat="1" ht="16.5" customHeight="1" thickTop="1" x14ac:dyDescent="0.2">
      <c r="A1135" s="239"/>
      <c r="B1135" s="239"/>
      <c r="C1135" s="239"/>
      <c r="D1135" s="239"/>
      <c r="E1135" s="23"/>
      <c r="F1135" s="23"/>
      <c r="G1135" s="23"/>
      <c r="H1135" s="23"/>
      <c r="I1135" s="23"/>
      <c r="J1135" s="23"/>
    </row>
    <row r="1136" spans="1:10" s="25" customFormat="1" ht="16.5" customHeight="1" x14ac:dyDescent="0.2">
      <c r="A1136" s="310" t="s">
        <v>555</v>
      </c>
      <c r="B1136" s="1418" t="s">
        <v>435</v>
      </c>
      <c r="C1136" s="1418"/>
      <c r="D1136" s="1418"/>
      <c r="E1136" s="1418"/>
      <c r="F1136" s="1418"/>
      <c r="G1136" s="1418"/>
      <c r="H1136" s="1418"/>
      <c r="I1136" s="1418"/>
      <c r="J1136" s="1418"/>
    </row>
    <row r="1137" spans="1:10" s="25" customFormat="1" ht="16.5" customHeight="1" thickBot="1" x14ac:dyDescent="0.25">
      <c r="A1137" s="364"/>
      <c r="B1137" s="364"/>
      <c r="C1137" s="364"/>
      <c r="D1137" s="364"/>
      <c r="E1137" s="364"/>
      <c r="F1137" s="364"/>
      <c r="G1137" s="364"/>
      <c r="H1137" s="364"/>
      <c r="I1137" s="364"/>
      <c r="J1137" s="364"/>
    </row>
    <row r="1138" spans="1:10" s="25" customFormat="1" ht="48.75" customHeight="1" thickTop="1" thickBot="1" x14ac:dyDescent="0.25">
      <c r="A1138" s="1233" t="s">
        <v>179</v>
      </c>
      <c r="B1138" s="1234"/>
      <c r="C1138" s="1234"/>
      <c r="D1138" s="1235"/>
      <c r="E1138" s="1237" t="s">
        <v>5</v>
      </c>
      <c r="F1138" s="1237"/>
      <c r="G1138" s="1702"/>
      <c r="H1138" s="1236" t="s">
        <v>6</v>
      </c>
      <c r="I1138" s="1237"/>
      <c r="J1138" s="1238"/>
    </row>
    <row r="1139" spans="1:10" s="25" customFormat="1" ht="16.5" customHeight="1" thickTop="1" x14ac:dyDescent="0.2">
      <c r="A1139" s="1205" t="s">
        <v>261</v>
      </c>
      <c r="B1139" s="1206"/>
      <c r="C1139" s="1206"/>
      <c r="D1139" s="1206"/>
      <c r="E1139" s="2183">
        <v>12187</v>
      </c>
      <c r="F1139" s="2183"/>
      <c r="G1139" s="2184"/>
      <c r="H1139" s="2185">
        <v>25050</v>
      </c>
      <c r="I1139" s="2183"/>
      <c r="J1139" s="2186"/>
    </row>
    <row r="1140" spans="1:10" s="25" customFormat="1" ht="16.5" customHeight="1" x14ac:dyDescent="0.2">
      <c r="A1140" s="1917" t="s">
        <v>262</v>
      </c>
      <c r="B1140" s="1918">
        <v>13147</v>
      </c>
      <c r="C1140" s="1918"/>
      <c r="D1140" s="1918"/>
      <c r="E1140" s="2173"/>
      <c r="F1140" s="2173"/>
      <c r="G1140" s="2174"/>
      <c r="H1140" s="2175"/>
      <c r="I1140" s="2173"/>
      <c r="J1140" s="2176"/>
    </row>
    <row r="1141" spans="1:10" s="25" customFormat="1" ht="16.5" customHeight="1" x14ac:dyDescent="0.2">
      <c r="A1141" s="1917" t="s">
        <v>263</v>
      </c>
      <c r="B1141" s="1918"/>
      <c r="C1141" s="1918"/>
      <c r="D1141" s="1918"/>
      <c r="E1141" s="2173"/>
      <c r="F1141" s="2173"/>
      <c r="G1141" s="2174"/>
      <c r="H1141" s="2175"/>
      <c r="I1141" s="2173"/>
      <c r="J1141" s="2176"/>
    </row>
    <row r="1142" spans="1:10" s="299" customFormat="1" ht="16.5" customHeight="1" x14ac:dyDescent="0.2">
      <c r="A1142" s="2177" t="s">
        <v>264</v>
      </c>
      <c r="B1142" s="2178"/>
      <c r="C1142" s="2178"/>
      <c r="D1142" s="2178"/>
      <c r="E1142" s="2179">
        <v>10224528</v>
      </c>
      <c r="F1142" s="2179"/>
      <c r="G1142" s="2180"/>
      <c r="H1142" s="2181">
        <v>14633243</v>
      </c>
      <c r="I1142" s="2179"/>
      <c r="J1142" s="2182"/>
    </row>
    <row r="1143" spans="1:10" s="25" customFormat="1" ht="16.5" customHeight="1" x14ac:dyDescent="0.2">
      <c r="A1143" s="1917" t="s">
        <v>265</v>
      </c>
      <c r="B1143" s="1918"/>
      <c r="C1143" s="1918"/>
      <c r="D1143" s="1918"/>
      <c r="E1143" s="2173"/>
      <c r="F1143" s="2173"/>
      <c r="G1143" s="2174"/>
      <c r="H1143" s="2175"/>
      <c r="I1143" s="2173"/>
      <c r="J1143" s="2176"/>
    </row>
    <row r="1144" spans="1:10" s="25" customFormat="1" ht="16.5" customHeight="1" thickBot="1" x14ac:dyDescent="0.25">
      <c r="A1144" s="1891" t="s">
        <v>649</v>
      </c>
      <c r="B1144" s="1892"/>
      <c r="C1144" s="1892"/>
      <c r="D1144" s="1892"/>
      <c r="E1144" s="2207">
        <v>72284</v>
      </c>
      <c r="F1144" s="2207"/>
      <c r="G1144" s="2208"/>
      <c r="H1144" s="2209">
        <v>2500</v>
      </c>
      <c r="I1144" s="2207"/>
      <c r="J1144" s="2210"/>
    </row>
    <row r="1145" spans="1:10" s="25" customFormat="1" ht="16.5" customHeight="1" thickBot="1" x14ac:dyDescent="0.25">
      <c r="A1145" s="1478" t="s">
        <v>266</v>
      </c>
      <c r="B1145" s="1479">
        <v>13147</v>
      </c>
      <c r="C1145" s="1479"/>
      <c r="D1145" s="2197"/>
      <c r="E1145" s="2198">
        <f>IF(SUM(E1139:G1144)=0,"",SUM(E1139:G1144))</f>
        <v>10308999</v>
      </c>
      <c r="F1145" s="2198"/>
      <c r="G1145" s="2199"/>
      <c r="H1145" s="2200">
        <f>IF(SUM(H1139:J1144)=0,"",SUM(H1139:J1144))</f>
        <v>14660793</v>
      </c>
      <c r="I1145" s="2198"/>
      <c r="J1145" s="2201"/>
    </row>
    <row r="1146" spans="1:10" s="25" customFormat="1" ht="16.5" customHeight="1" thickTop="1" x14ac:dyDescent="0.2">
      <c r="A1146" s="307"/>
      <c r="B1146" s="307"/>
      <c r="C1146" s="307"/>
      <c r="D1146" s="307"/>
      <c r="E1146" s="307"/>
      <c r="F1146" s="307"/>
      <c r="G1146" s="307"/>
      <c r="H1146" s="307"/>
      <c r="I1146" s="307"/>
      <c r="J1146" s="307"/>
    </row>
    <row r="1147" spans="1:10" s="25" customFormat="1" ht="16.5" hidden="1" customHeight="1" x14ac:dyDescent="0.2">
      <c r="A1147" s="307"/>
      <c r="B1147" s="307"/>
      <c r="C1147" s="307"/>
      <c r="D1147" s="307"/>
      <c r="E1147" s="307"/>
      <c r="F1147" s="307"/>
      <c r="G1147" s="307"/>
      <c r="H1147" s="307"/>
      <c r="I1147" s="307"/>
      <c r="J1147" s="307"/>
    </row>
    <row r="1148" spans="1:10" s="25" customFormat="1" ht="16.5" hidden="1" customHeight="1" x14ac:dyDescent="0.2">
      <c r="A1148" s="307"/>
      <c r="B1148" s="307"/>
      <c r="C1148" s="307"/>
      <c r="D1148" s="307"/>
      <c r="E1148" s="307"/>
      <c r="F1148" s="307"/>
      <c r="G1148" s="307"/>
      <c r="H1148" s="307"/>
      <c r="I1148" s="307"/>
      <c r="J1148" s="307"/>
    </row>
    <row r="1149" spans="1:10" s="25" customFormat="1" ht="16.5" hidden="1" customHeight="1" x14ac:dyDescent="0.2">
      <c r="A1149" s="307"/>
      <c r="B1149" s="307"/>
      <c r="C1149" s="307"/>
      <c r="D1149" s="307"/>
      <c r="E1149" s="307"/>
      <c r="F1149" s="307"/>
      <c r="G1149" s="307"/>
      <c r="H1149" s="307"/>
      <c r="I1149" s="307"/>
      <c r="J1149" s="307"/>
    </row>
    <row r="1150" spans="1:10" s="25" customFormat="1" ht="16.5" hidden="1" customHeight="1" x14ac:dyDescent="0.2">
      <c r="A1150" s="307"/>
      <c r="B1150" s="307"/>
      <c r="C1150" s="307"/>
      <c r="D1150" s="307"/>
      <c r="E1150" s="307"/>
      <c r="F1150" s="307"/>
      <c r="G1150" s="307"/>
      <c r="H1150" s="307"/>
      <c r="I1150" s="307"/>
      <c r="J1150" s="307"/>
    </row>
    <row r="1151" spans="1:10" s="25" customFormat="1" ht="16.5" hidden="1" customHeight="1" x14ac:dyDescent="0.2">
      <c r="A1151" s="307"/>
      <c r="B1151" s="307"/>
      <c r="C1151" s="307"/>
      <c r="D1151" s="307"/>
      <c r="E1151" s="307"/>
      <c r="F1151" s="307"/>
      <c r="G1151" s="307"/>
      <c r="H1151" s="307"/>
      <c r="I1151" s="307"/>
      <c r="J1151" s="307"/>
    </row>
    <row r="1152" spans="1:10" s="25" customFormat="1" ht="16.5" hidden="1" customHeight="1" x14ac:dyDescent="0.2">
      <c r="A1152" s="307"/>
      <c r="B1152" s="307"/>
      <c r="C1152" s="307"/>
      <c r="D1152" s="307"/>
      <c r="E1152" s="307"/>
      <c r="F1152" s="307"/>
      <c r="G1152" s="307"/>
      <c r="H1152" s="307"/>
      <c r="I1152" s="307"/>
      <c r="J1152" s="307"/>
    </row>
    <row r="1153" spans="1:10" s="25" customFormat="1" ht="16.5" hidden="1" customHeight="1" x14ac:dyDescent="0.2">
      <c r="A1153" s="307"/>
      <c r="B1153" s="307"/>
      <c r="C1153" s="307"/>
      <c r="D1153" s="307"/>
      <c r="E1153" s="307"/>
      <c r="F1153" s="307"/>
      <c r="G1153" s="307"/>
      <c r="H1153" s="307"/>
      <c r="I1153" s="307"/>
      <c r="J1153" s="307"/>
    </row>
    <row r="1154" spans="1:10" s="25" customFormat="1" ht="16.5" hidden="1" customHeight="1" x14ac:dyDescent="0.2">
      <c r="A1154" s="307"/>
      <c r="B1154" s="307"/>
      <c r="C1154" s="307"/>
      <c r="D1154" s="307"/>
      <c r="E1154" s="307"/>
      <c r="F1154" s="307"/>
      <c r="G1154" s="307"/>
      <c r="H1154" s="307"/>
      <c r="I1154" s="307"/>
      <c r="J1154" s="307"/>
    </row>
    <row r="1155" spans="1:10" s="25" customFormat="1" ht="16.5" hidden="1" customHeight="1" x14ac:dyDescent="0.2">
      <c r="A1155" s="307"/>
      <c r="B1155" s="307"/>
      <c r="C1155" s="307"/>
      <c r="D1155" s="307"/>
      <c r="E1155" s="307"/>
      <c r="F1155" s="307"/>
      <c r="G1155" s="307"/>
      <c r="H1155" s="307"/>
      <c r="I1155" s="307"/>
      <c r="J1155" s="307"/>
    </row>
    <row r="1156" spans="1:10" s="25" customFormat="1" ht="16.5" hidden="1" customHeight="1" x14ac:dyDescent="0.2">
      <c r="A1156" s="307"/>
      <c r="B1156" s="307"/>
      <c r="C1156" s="307"/>
      <c r="D1156" s="307"/>
      <c r="E1156" s="307"/>
      <c r="F1156" s="307"/>
      <c r="G1156" s="307"/>
      <c r="H1156" s="307"/>
      <c r="I1156" s="307"/>
      <c r="J1156" s="307"/>
    </row>
    <row r="1157" spans="1:10" s="25" customFormat="1" ht="16.5" hidden="1" customHeight="1" x14ac:dyDescent="0.2">
      <c r="A1157" s="307"/>
      <c r="B1157" s="307"/>
      <c r="C1157" s="307"/>
      <c r="D1157" s="307"/>
      <c r="E1157" s="307"/>
      <c r="F1157" s="307"/>
      <c r="G1157" s="307"/>
      <c r="H1157" s="307"/>
      <c r="I1157" s="307"/>
      <c r="J1157" s="307"/>
    </row>
    <row r="1158" spans="1:10" s="25" customFormat="1" ht="16.5" hidden="1" customHeight="1" x14ac:dyDescent="0.2">
      <c r="A1158" s="307"/>
      <c r="B1158" s="307"/>
      <c r="C1158" s="307"/>
      <c r="D1158" s="307"/>
      <c r="E1158" s="307"/>
      <c r="F1158" s="307"/>
      <c r="G1158" s="307"/>
      <c r="H1158" s="307"/>
      <c r="I1158" s="307"/>
      <c r="J1158" s="307"/>
    </row>
    <row r="1159" spans="1:10" s="25" customFormat="1" ht="16.5" customHeight="1" x14ac:dyDescent="0.25">
      <c r="A1159" s="19" t="s">
        <v>556</v>
      </c>
      <c r="B1159" s="2036" t="s">
        <v>289</v>
      </c>
      <c r="C1159" s="2036"/>
      <c r="D1159" s="2036"/>
      <c r="E1159" s="2036"/>
      <c r="F1159" s="2036"/>
      <c r="G1159" s="2036"/>
      <c r="H1159" s="2036"/>
      <c r="I1159" s="2036"/>
      <c r="J1159" s="2036"/>
    </row>
    <row r="1160" spans="1:10" s="25" customFormat="1" ht="16.5" customHeight="1" x14ac:dyDescent="0.2">
      <c r="A1160" s="306"/>
      <c r="B1160" s="306"/>
      <c r="C1160" s="306"/>
      <c r="D1160" s="306"/>
      <c r="E1160" s="24"/>
      <c r="F1160" s="24"/>
      <c r="G1160" s="24"/>
      <c r="H1160" s="24"/>
      <c r="I1160" s="24"/>
      <c r="J1160" s="24"/>
    </row>
    <row r="1161" spans="1:10" s="25" customFormat="1" ht="16.5" customHeight="1" x14ac:dyDescent="0.2">
      <c r="A1161" s="310" t="s">
        <v>558</v>
      </c>
      <c r="B1161" s="1418" t="s">
        <v>440</v>
      </c>
      <c r="C1161" s="1418"/>
      <c r="D1161" s="1418"/>
      <c r="E1161" s="1418"/>
      <c r="F1161" s="1418"/>
      <c r="G1161" s="1418"/>
      <c r="H1161" s="1418"/>
      <c r="I1161" s="1418"/>
      <c r="J1161" s="1418"/>
    </row>
    <row r="1162" spans="1:10" s="25" customFormat="1" ht="16.5" customHeight="1" thickBot="1" x14ac:dyDescent="0.25">
      <c r="A1162" s="364"/>
      <c r="B1162" s="364"/>
      <c r="C1162" s="364"/>
      <c r="D1162" s="364"/>
      <c r="E1162" s="364"/>
      <c r="F1162" s="364"/>
      <c r="G1162" s="364"/>
      <c r="H1162" s="364"/>
      <c r="I1162" s="364"/>
      <c r="J1162" s="364"/>
    </row>
    <row r="1163" spans="1:10" s="25" customFormat="1" ht="16.5" customHeight="1" thickTop="1" thickBot="1" x14ac:dyDescent="0.25">
      <c r="A1163" s="2202" t="s">
        <v>290</v>
      </c>
      <c r="B1163" s="2203"/>
      <c r="C1163" s="2203"/>
      <c r="D1163" s="2203"/>
      <c r="E1163" s="2203" t="s">
        <v>82</v>
      </c>
      <c r="F1163" s="2203"/>
      <c r="G1163" s="2204"/>
      <c r="H1163" s="2205" t="s">
        <v>83</v>
      </c>
      <c r="I1163" s="2203"/>
      <c r="J1163" s="2206"/>
    </row>
    <row r="1164" spans="1:10" s="25" customFormat="1" ht="18" customHeight="1" thickTop="1" x14ac:dyDescent="0.2">
      <c r="A1164" s="2187" t="s">
        <v>291</v>
      </c>
      <c r="B1164" s="2188"/>
      <c r="C1164" s="2188"/>
      <c r="D1164" s="2188"/>
      <c r="E1164" s="2189"/>
      <c r="F1164" s="2189"/>
      <c r="G1164" s="2190"/>
      <c r="H1164" s="2191"/>
      <c r="I1164" s="2189"/>
      <c r="J1164" s="2192"/>
    </row>
    <row r="1165" spans="1:10" s="25" customFormat="1" ht="16.5" customHeight="1" x14ac:dyDescent="0.2">
      <c r="A1165" s="2156" t="s">
        <v>292</v>
      </c>
      <c r="B1165" s="2157"/>
      <c r="C1165" s="2157"/>
      <c r="D1165" s="2157"/>
      <c r="E1165" s="2193"/>
      <c r="F1165" s="2193"/>
      <c r="G1165" s="2194"/>
      <c r="H1165" s="2195"/>
      <c r="I1165" s="2193"/>
      <c r="J1165" s="2196"/>
    </row>
    <row r="1166" spans="1:10" s="25" customFormat="1" ht="16.5" customHeight="1" x14ac:dyDescent="0.2">
      <c r="A1166" s="2156" t="s">
        <v>293</v>
      </c>
      <c r="B1166" s="2157"/>
      <c r="C1166" s="2157"/>
      <c r="D1166" s="2157"/>
      <c r="E1166" s="2193"/>
      <c r="F1166" s="2193"/>
      <c r="G1166" s="2194"/>
      <c r="H1166" s="2195"/>
      <c r="I1166" s="2193"/>
      <c r="J1166" s="2196"/>
    </row>
    <row r="1167" spans="1:10" s="25" customFormat="1" ht="16.5" customHeight="1" x14ac:dyDescent="0.2">
      <c r="A1167" s="2156" t="s">
        <v>294</v>
      </c>
      <c r="B1167" s="2157"/>
      <c r="C1167" s="2157"/>
      <c r="D1167" s="2157"/>
      <c r="E1167" s="2193"/>
      <c r="F1167" s="2193"/>
      <c r="G1167" s="2194"/>
      <c r="H1167" s="2195"/>
      <c r="I1167" s="2193"/>
      <c r="J1167" s="2196"/>
    </row>
    <row r="1168" spans="1:10" s="25" customFormat="1" ht="27.75" customHeight="1" x14ac:dyDescent="0.2">
      <c r="A1168" s="2156" t="s">
        <v>297</v>
      </c>
      <c r="B1168" s="2157"/>
      <c r="C1168" s="2157"/>
      <c r="D1168" s="2157"/>
      <c r="E1168" s="2193"/>
      <c r="F1168" s="2193"/>
      <c r="G1168" s="2194"/>
      <c r="H1168" s="2195"/>
      <c r="I1168" s="2193"/>
      <c r="J1168" s="2196"/>
    </row>
    <row r="1169" spans="1:10" s="25" customFormat="1" ht="17.25" customHeight="1" x14ac:dyDescent="0.2">
      <c r="A1169" s="2156" t="s">
        <v>298</v>
      </c>
      <c r="B1169" s="2157"/>
      <c r="C1169" s="2157"/>
      <c r="D1169" s="2157"/>
      <c r="E1169" s="2193"/>
      <c r="F1169" s="2193"/>
      <c r="G1169" s="2194"/>
      <c r="H1169" s="2195"/>
      <c r="I1169" s="2193"/>
      <c r="J1169" s="2196"/>
    </row>
    <row r="1170" spans="1:10" s="25" customFormat="1" ht="16.5" customHeight="1" x14ac:dyDescent="0.2">
      <c r="A1170" s="2156" t="s">
        <v>295</v>
      </c>
      <c r="B1170" s="2157"/>
      <c r="C1170" s="2157"/>
      <c r="D1170" s="2157"/>
      <c r="E1170" s="2193"/>
      <c r="F1170" s="2193"/>
      <c r="G1170" s="2194"/>
      <c r="H1170" s="2195"/>
      <c r="I1170" s="2193"/>
      <c r="J1170" s="2196"/>
    </row>
    <row r="1171" spans="1:10" s="25" customFormat="1" ht="16.5" customHeight="1" thickBot="1" x14ac:dyDescent="0.25">
      <c r="A1171" s="2211" t="s">
        <v>296</v>
      </c>
      <c r="B1171" s="2212"/>
      <c r="C1171" s="2212"/>
      <c r="D1171" s="2212"/>
      <c r="E1171" s="2213"/>
      <c r="F1171" s="2213"/>
      <c r="G1171" s="2214"/>
      <c r="H1171" s="2215"/>
      <c r="I1171" s="2213"/>
      <c r="J1171" s="2216"/>
    </row>
    <row r="1172" spans="1:10" s="25" customFormat="1" ht="9" customHeight="1" thickTop="1" x14ac:dyDescent="0.2">
      <c r="A1172" s="327"/>
      <c r="B1172" s="327"/>
      <c r="C1172" s="327"/>
      <c r="D1172" s="327"/>
      <c r="E1172" s="327"/>
      <c r="F1172" s="327"/>
      <c r="G1172" s="11"/>
      <c r="H1172" s="11"/>
      <c r="I1172" s="11"/>
      <c r="J1172" s="11"/>
    </row>
    <row r="1173" spans="1:10" s="25" customFormat="1" ht="16.5" customHeight="1" x14ac:dyDescent="0.2">
      <c r="A1173" s="1418" t="s">
        <v>641</v>
      </c>
      <c r="B1173" s="1418"/>
      <c r="C1173" s="1418"/>
      <c r="D1173" s="1418"/>
      <c r="E1173" s="1418"/>
      <c r="F1173" s="1418"/>
      <c r="G1173" s="1418"/>
      <c r="H1173" s="1418"/>
      <c r="I1173" s="1418"/>
      <c r="J1173" s="1418"/>
    </row>
    <row r="1174" spans="1:10" s="25" customFormat="1" ht="27.75" customHeight="1" x14ac:dyDescent="0.2">
      <c r="A1174" s="316" t="s">
        <v>651</v>
      </c>
      <c r="B1174" s="1906" t="s">
        <v>438</v>
      </c>
      <c r="C1174" s="1906"/>
      <c r="D1174" s="1906"/>
      <c r="E1174" s="1906"/>
      <c r="F1174" s="1906"/>
      <c r="G1174" s="1906"/>
      <c r="H1174" s="1906"/>
      <c r="I1174" s="1906"/>
      <c r="J1174" s="1906"/>
    </row>
    <row r="1175" spans="1:10" s="25" customFormat="1" ht="12" customHeight="1" x14ac:dyDescent="0.2">
      <c r="A1175" s="364"/>
      <c r="B1175" s="364"/>
      <c r="C1175" s="364"/>
      <c r="D1175" s="364"/>
      <c r="E1175" s="364"/>
      <c r="F1175" s="364"/>
      <c r="G1175" s="364"/>
      <c r="H1175" s="364"/>
      <c r="I1175" s="364"/>
      <c r="J1175" s="364"/>
    </row>
    <row r="1176" spans="1:10" s="25" customFormat="1" ht="16.5" customHeight="1" thickBot="1" x14ac:dyDescent="0.25">
      <c r="A1176" s="2241" t="s">
        <v>178</v>
      </c>
      <c r="B1176" s="2241"/>
      <c r="C1176" s="364"/>
      <c r="D1176" s="364"/>
      <c r="E1176" s="364"/>
      <c r="F1176" s="364"/>
      <c r="G1176" s="364"/>
      <c r="H1176" s="364"/>
      <c r="I1176" s="364"/>
      <c r="J1176" s="364"/>
    </row>
    <row r="1177" spans="1:10" s="25" customFormat="1" ht="29.25" customHeight="1" thickTop="1" thickBot="1" x14ac:dyDescent="0.25">
      <c r="A1177" s="2242" t="s">
        <v>650</v>
      </c>
      <c r="B1177" s="2243"/>
      <c r="C1177" s="2243"/>
      <c r="D1177" s="2243"/>
      <c r="E1177" s="2243"/>
      <c r="F1177" s="2244"/>
      <c r="G1177" s="2248" t="s">
        <v>5</v>
      </c>
      <c r="H1177" s="2248"/>
      <c r="I1177" s="2248"/>
      <c r="J1177" s="2249"/>
    </row>
    <row r="1178" spans="1:10" s="25" customFormat="1" ht="16.5" customHeight="1" thickBot="1" x14ac:dyDescent="0.25">
      <c r="A1178" s="2245"/>
      <c r="B1178" s="2246"/>
      <c r="C1178" s="2246"/>
      <c r="D1178" s="2246"/>
      <c r="E1178" s="2246"/>
      <c r="F1178" s="2247"/>
      <c r="G1178" s="2250" t="s">
        <v>34</v>
      </c>
      <c r="H1178" s="2251"/>
      <c r="I1178" s="2252" t="s">
        <v>439</v>
      </c>
      <c r="J1178" s="2253"/>
    </row>
    <row r="1179" spans="1:10" s="25" customFormat="1" ht="16.5" customHeight="1" thickTop="1" x14ac:dyDescent="0.2">
      <c r="A1179" s="2231" t="s">
        <v>721</v>
      </c>
      <c r="B1179" s="2232"/>
      <c r="C1179" s="2232"/>
      <c r="D1179" s="2232"/>
      <c r="E1179" s="2232"/>
      <c r="F1179" s="2233"/>
      <c r="G1179" s="2234"/>
      <c r="H1179" s="2235"/>
      <c r="I1179" s="2236"/>
      <c r="J1179" s="2237"/>
    </row>
    <row r="1180" spans="1:10" s="25" customFormat="1" ht="16.5" customHeight="1" x14ac:dyDescent="0.2">
      <c r="A1180" s="2238" t="s">
        <v>722</v>
      </c>
      <c r="B1180" s="2239"/>
      <c r="C1180" s="2239"/>
      <c r="D1180" s="2239"/>
      <c r="E1180" s="2239"/>
      <c r="F1180" s="2240"/>
      <c r="G1180" s="2220"/>
      <c r="H1180" s="2221"/>
      <c r="I1180" s="2222"/>
      <c r="J1180" s="2223"/>
    </row>
    <row r="1181" spans="1:10" s="25" customFormat="1" ht="16.5" customHeight="1" x14ac:dyDescent="0.2">
      <c r="A1181" s="2217" t="s">
        <v>723</v>
      </c>
      <c r="B1181" s="2218"/>
      <c r="C1181" s="2218"/>
      <c r="D1181" s="2218"/>
      <c r="E1181" s="2218"/>
      <c r="F1181" s="2219"/>
      <c r="G1181" s="2220"/>
      <c r="H1181" s="2221"/>
      <c r="I1181" s="2222"/>
      <c r="J1181" s="2223"/>
    </row>
    <row r="1182" spans="1:10" s="25" customFormat="1" ht="16.5" customHeight="1" thickBot="1" x14ac:dyDescent="0.25">
      <c r="A1182" s="2224" t="s">
        <v>724</v>
      </c>
      <c r="B1182" s="2225"/>
      <c r="C1182" s="2225"/>
      <c r="D1182" s="2225"/>
      <c r="E1182" s="2225"/>
      <c r="F1182" s="2226"/>
      <c r="G1182" s="2227"/>
      <c r="H1182" s="2228"/>
      <c r="I1182" s="2229"/>
      <c r="J1182" s="2230"/>
    </row>
    <row r="1183" spans="1:10" s="25" customFormat="1" ht="14.25" customHeight="1" thickTop="1" x14ac:dyDescent="0.2">
      <c r="A1183" s="364"/>
      <c r="B1183" s="364"/>
      <c r="C1183" s="364"/>
      <c r="D1183" s="364"/>
      <c r="E1183" s="364"/>
      <c r="F1183" s="364"/>
      <c r="G1183" s="364"/>
      <c r="H1183" s="364"/>
      <c r="I1183" s="364"/>
      <c r="J1183" s="364"/>
    </row>
    <row r="1184" spans="1:10" s="25" customFormat="1" ht="16.5" customHeight="1" thickBot="1" x14ac:dyDescent="0.25">
      <c r="A1184" s="2241" t="s">
        <v>79</v>
      </c>
      <c r="B1184" s="2241"/>
      <c r="C1184" s="364"/>
      <c r="D1184" s="364"/>
      <c r="E1184" s="364"/>
      <c r="F1184" s="364"/>
      <c r="G1184" s="364"/>
      <c r="H1184" s="364"/>
      <c r="I1184" s="364"/>
      <c r="J1184" s="364"/>
    </row>
    <row r="1185" spans="1:177" s="25" customFormat="1" ht="30" customHeight="1" thickTop="1" thickBot="1" x14ac:dyDescent="0.25">
      <c r="A1185" s="2242" t="s">
        <v>650</v>
      </c>
      <c r="B1185" s="2243"/>
      <c r="C1185" s="2243"/>
      <c r="D1185" s="2243"/>
      <c r="E1185" s="2243"/>
      <c r="F1185" s="2244"/>
      <c r="G1185" s="2248" t="s">
        <v>6</v>
      </c>
      <c r="H1185" s="2248"/>
      <c r="I1185" s="2248"/>
      <c r="J1185" s="2249"/>
    </row>
    <row r="1186" spans="1:177" s="25" customFormat="1" ht="16.5" customHeight="1" thickBot="1" x14ac:dyDescent="0.25">
      <c r="A1186" s="2245"/>
      <c r="B1186" s="2246"/>
      <c r="C1186" s="2246"/>
      <c r="D1186" s="2246"/>
      <c r="E1186" s="2246"/>
      <c r="F1186" s="2247"/>
      <c r="G1186" s="2250" t="s">
        <v>34</v>
      </c>
      <c r="H1186" s="2251"/>
      <c r="I1186" s="2252" t="s">
        <v>439</v>
      </c>
      <c r="J1186" s="2253"/>
    </row>
    <row r="1187" spans="1:177" s="25" customFormat="1" ht="16.5" customHeight="1" thickTop="1" x14ac:dyDescent="0.2">
      <c r="A1187" s="2231" t="s">
        <v>721</v>
      </c>
      <c r="B1187" s="2232"/>
      <c r="C1187" s="2232"/>
      <c r="D1187" s="2232"/>
      <c r="E1187" s="2232"/>
      <c r="F1187" s="2233"/>
      <c r="G1187" s="2234"/>
      <c r="H1187" s="2235"/>
      <c r="I1187" s="2236"/>
      <c r="J1187" s="2237"/>
    </row>
    <row r="1188" spans="1:177" s="25" customFormat="1" ht="16.5" customHeight="1" x14ac:dyDescent="0.2">
      <c r="A1188" s="2238" t="s">
        <v>722</v>
      </c>
      <c r="B1188" s="2239"/>
      <c r="C1188" s="2239"/>
      <c r="D1188" s="2239"/>
      <c r="E1188" s="2239"/>
      <c r="F1188" s="2240"/>
      <c r="G1188" s="2220"/>
      <c r="H1188" s="2221"/>
      <c r="I1188" s="2222"/>
      <c r="J1188" s="2223"/>
    </row>
    <row r="1189" spans="1:177" s="25" customFormat="1" ht="16.5" customHeight="1" x14ac:dyDescent="0.2">
      <c r="A1189" s="2217" t="s">
        <v>723</v>
      </c>
      <c r="B1189" s="2218"/>
      <c r="C1189" s="2218"/>
      <c r="D1189" s="2218"/>
      <c r="E1189" s="2218"/>
      <c r="F1189" s="2219"/>
      <c r="G1189" s="2220"/>
      <c r="H1189" s="2221"/>
      <c r="I1189" s="2222"/>
      <c r="J1189" s="2223"/>
    </row>
    <row r="1190" spans="1:177" s="25" customFormat="1" ht="16.5" customHeight="1" thickBot="1" x14ac:dyDescent="0.25">
      <c r="A1190" s="2224" t="s">
        <v>724</v>
      </c>
      <c r="B1190" s="2225"/>
      <c r="C1190" s="2225"/>
      <c r="D1190" s="2225"/>
      <c r="E1190" s="2225"/>
      <c r="F1190" s="2226"/>
      <c r="G1190" s="2227"/>
      <c r="H1190" s="2228"/>
      <c r="I1190" s="2229"/>
      <c r="J1190" s="2230"/>
    </row>
    <row r="1191" spans="1:177" s="25" customFormat="1" ht="9" customHeight="1" thickTop="1" x14ac:dyDescent="0.2">
      <c r="A1191" s="327"/>
      <c r="B1191" s="327"/>
      <c r="C1191" s="327"/>
      <c r="D1191" s="327"/>
      <c r="E1191" s="327"/>
      <c r="F1191" s="327"/>
      <c r="G1191" s="11"/>
      <c r="H1191" s="11"/>
      <c r="I1191" s="11"/>
      <c r="J1191" s="11"/>
    </row>
    <row r="1192" spans="1:177" s="25" customFormat="1" ht="16.5" customHeight="1" x14ac:dyDescent="0.2">
      <c r="A1192" s="1418" t="s">
        <v>642</v>
      </c>
      <c r="B1192" s="1418"/>
      <c r="C1192" s="1418"/>
      <c r="D1192" s="1418"/>
      <c r="E1192" s="1418"/>
      <c r="F1192" s="1418"/>
      <c r="G1192" s="1418"/>
      <c r="H1192" s="1418"/>
      <c r="I1192" s="1418"/>
      <c r="J1192" s="1418"/>
    </row>
    <row r="1193" spans="1:177" s="25" customFormat="1" ht="16.5" customHeight="1" x14ac:dyDescent="0.2">
      <c r="A1193" s="310" t="s">
        <v>559</v>
      </c>
      <c r="B1193" s="1418" t="s">
        <v>281</v>
      </c>
      <c r="C1193" s="1418"/>
      <c r="D1193" s="1418"/>
      <c r="E1193" s="1418"/>
      <c r="F1193" s="1418"/>
      <c r="G1193" s="1418"/>
      <c r="H1193" s="1418"/>
      <c r="I1193" s="1418"/>
      <c r="J1193" s="1418"/>
      <c r="K1193" s="380"/>
      <c r="L1193" s="310"/>
      <c r="M1193" s="1418"/>
      <c r="N1193" s="1418"/>
      <c r="O1193" s="1418"/>
      <c r="P1193" s="1418"/>
      <c r="Q1193" s="1418"/>
      <c r="R1193" s="1418"/>
      <c r="S1193" s="1418"/>
      <c r="T1193" s="1418"/>
      <c r="U1193" s="1418"/>
      <c r="V1193" s="310"/>
      <c r="W1193" s="1418"/>
      <c r="X1193" s="1418"/>
      <c r="Y1193" s="1418"/>
      <c r="Z1193" s="1418"/>
      <c r="AA1193" s="1418"/>
      <c r="AB1193" s="1418"/>
      <c r="AC1193" s="1418"/>
      <c r="AD1193" s="1418"/>
      <c r="AE1193" s="1418"/>
      <c r="AF1193" s="310"/>
      <c r="AG1193" s="1418"/>
      <c r="AH1193" s="1418"/>
      <c r="AI1193" s="1418"/>
      <c r="AJ1193" s="1418"/>
      <c r="AK1193" s="1418"/>
      <c r="AL1193" s="1418"/>
      <c r="AM1193" s="1418"/>
      <c r="AN1193" s="1418"/>
      <c r="AO1193" s="1418"/>
      <c r="AP1193" s="310"/>
      <c r="AQ1193" s="1418"/>
      <c r="AR1193" s="1418"/>
      <c r="AS1193" s="1418"/>
      <c r="AT1193" s="1418"/>
      <c r="AU1193" s="1418"/>
      <c r="AV1193" s="1418"/>
      <c r="AW1193" s="1418"/>
      <c r="AX1193" s="1418"/>
      <c r="AY1193" s="1418"/>
      <c r="AZ1193" s="310"/>
      <c r="BA1193" s="1418"/>
      <c r="BB1193" s="1418"/>
      <c r="BC1193" s="1418"/>
      <c r="BD1193" s="1418"/>
      <c r="BE1193" s="1418"/>
      <c r="BF1193" s="1418"/>
      <c r="BG1193" s="1418"/>
      <c r="BH1193" s="1418"/>
      <c r="BI1193" s="1418"/>
      <c r="BJ1193" s="310"/>
      <c r="BK1193" s="1418"/>
      <c r="BL1193" s="1418"/>
      <c r="BM1193" s="1418"/>
      <c r="BN1193" s="1418"/>
      <c r="BO1193" s="1418"/>
      <c r="BP1193" s="1418"/>
      <c r="BQ1193" s="1418"/>
      <c r="BR1193" s="1418"/>
      <c r="BS1193" s="1418"/>
      <c r="BT1193" s="310"/>
      <c r="BU1193" s="1418"/>
      <c r="BV1193" s="1418"/>
      <c r="BW1193" s="1418"/>
      <c r="BX1193" s="1418"/>
      <c r="BY1193" s="1418"/>
      <c r="BZ1193" s="1418"/>
      <c r="CA1193" s="1418"/>
      <c r="CB1193" s="1418"/>
      <c r="CC1193" s="1418"/>
      <c r="CD1193" s="310"/>
      <c r="CE1193" s="1418"/>
      <c r="CF1193" s="1418"/>
      <c r="CG1193" s="1418"/>
      <c r="CH1193" s="1418"/>
      <c r="CI1193" s="1418"/>
      <c r="CJ1193" s="1418"/>
      <c r="CK1193" s="1418"/>
      <c r="CL1193" s="1418"/>
      <c r="CM1193" s="1418"/>
      <c r="CN1193" s="310"/>
      <c r="CO1193" s="1418"/>
      <c r="CP1193" s="1418"/>
      <c r="CQ1193" s="1418"/>
      <c r="CR1193" s="1418"/>
      <c r="CS1193" s="1418"/>
      <c r="CT1193" s="1418"/>
      <c r="CU1193" s="1418"/>
      <c r="CV1193" s="1418"/>
      <c r="CW1193" s="1418"/>
      <c r="CX1193" s="310"/>
      <c r="CY1193" s="1418"/>
      <c r="CZ1193" s="1418"/>
      <c r="DA1193" s="1418"/>
      <c r="DB1193" s="1418"/>
      <c r="DC1193" s="1418"/>
      <c r="DD1193" s="1418"/>
      <c r="DE1193" s="1418"/>
      <c r="DF1193" s="1418"/>
      <c r="DG1193" s="1418"/>
      <c r="DH1193" s="310"/>
      <c r="DI1193" s="1418"/>
      <c r="DJ1193" s="1418"/>
      <c r="DK1193" s="1418"/>
      <c r="DL1193" s="1418"/>
      <c r="DM1193" s="1418"/>
      <c r="DN1193" s="1418"/>
      <c r="DO1193" s="1418"/>
      <c r="DP1193" s="1418"/>
      <c r="DQ1193" s="1418"/>
      <c r="DR1193" s="310"/>
      <c r="DS1193" s="1418"/>
      <c r="DT1193" s="1418"/>
      <c r="DU1193" s="1418"/>
      <c r="DV1193" s="1418"/>
      <c r="DW1193" s="1418"/>
      <c r="DX1193" s="1418"/>
      <c r="DY1193" s="1418"/>
      <c r="DZ1193" s="1418"/>
      <c r="EA1193" s="1418"/>
      <c r="EB1193" s="310"/>
      <c r="EC1193" s="1418"/>
      <c r="ED1193" s="1418"/>
      <c r="EE1193" s="1418"/>
      <c r="EF1193" s="1418"/>
      <c r="EG1193" s="1418"/>
      <c r="EH1193" s="1418"/>
      <c r="EI1193" s="1418"/>
      <c r="EJ1193" s="1418"/>
      <c r="EK1193" s="1418"/>
      <c r="EL1193" s="310"/>
      <c r="EM1193" s="1418"/>
      <c r="EN1193" s="1418"/>
      <c r="EO1193" s="1418"/>
      <c r="EP1193" s="1418"/>
      <c r="EQ1193" s="1418"/>
      <c r="ER1193" s="1418"/>
      <c r="ES1193" s="1418"/>
      <c r="ET1193" s="1418"/>
      <c r="EU1193" s="1418"/>
      <c r="EV1193" s="310"/>
      <c r="EW1193" s="1418"/>
      <c r="EX1193" s="1418"/>
      <c r="EY1193" s="1418"/>
      <c r="EZ1193" s="1418"/>
      <c r="FA1193" s="1418"/>
      <c r="FB1193" s="1418"/>
      <c r="FC1193" s="1418"/>
      <c r="FD1193" s="1418"/>
      <c r="FE1193" s="1418"/>
      <c r="FF1193" s="310"/>
      <c r="FG1193" s="1418"/>
      <c r="FH1193" s="1418"/>
      <c r="FI1193" s="1418"/>
      <c r="FJ1193" s="1418"/>
      <c r="FK1193" s="1418"/>
      <c r="FL1193" s="1418"/>
      <c r="FM1193" s="1418"/>
      <c r="FN1193" s="1418"/>
      <c r="FO1193" s="1418"/>
      <c r="FP1193" s="310"/>
      <c r="FQ1193" s="1418"/>
      <c r="FR1193" s="1418"/>
      <c r="FS1193" s="1418"/>
      <c r="FT1193" s="1418"/>
      <c r="FU1193" s="1418"/>
    </row>
    <row r="1194" spans="1:177" s="25" customFormat="1" ht="16.5" customHeight="1" thickBot="1" x14ac:dyDescent="0.25">
      <c r="A1194" s="364"/>
      <c r="B1194" s="364"/>
      <c r="C1194" s="364"/>
      <c r="D1194" s="364"/>
      <c r="E1194" s="364"/>
      <c r="F1194" s="364"/>
      <c r="G1194" s="364"/>
      <c r="H1194" s="364"/>
      <c r="I1194" s="364"/>
      <c r="J1194" s="364"/>
    </row>
    <row r="1195" spans="1:177" s="25" customFormat="1" ht="16.5" customHeight="1" thickTop="1" thickBot="1" x14ac:dyDescent="0.25">
      <c r="A1195" s="2259" t="s">
        <v>4</v>
      </c>
      <c r="B1195" s="2260"/>
      <c r="C1195" s="2260"/>
      <c r="D1195" s="2261"/>
      <c r="E1195" s="1847" t="s">
        <v>82</v>
      </c>
      <c r="F1195" s="1847"/>
      <c r="G1195" s="2262"/>
      <c r="H1195" s="1849" t="s">
        <v>83</v>
      </c>
      <c r="I1195" s="1847"/>
      <c r="J1195" s="1850"/>
    </row>
    <row r="1196" spans="1:177" s="25" customFormat="1" ht="16.5" customHeight="1" thickTop="1" x14ac:dyDescent="0.2">
      <c r="A1196" s="2187" t="s">
        <v>282</v>
      </c>
      <c r="B1196" s="2188"/>
      <c r="C1196" s="2188"/>
      <c r="D1196" s="2263"/>
      <c r="E1196" s="2264"/>
      <c r="F1196" s="2264"/>
      <c r="G1196" s="2265"/>
      <c r="H1196" s="2266"/>
      <c r="I1196" s="2264"/>
      <c r="J1196" s="2267"/>
    </row>
    <row r="1197" spans="1:177" s="25" customFormat="1" ht="16.5" customHeight="1" x14ac:dyDescent="0.2">
      <c r="A1197" s="2156" t="s">
        <v>283</v>
      </c>
      <c r="B1197" s="2157"/>
      <c r="C1197" s="2157"/>
      <c r="D1197" s="2254"/>
      <c r="E1197" s="2255"/>
      <c r="F1197" s="2255"/>
      <c r="G1197" s="2256"/>
      <c r="H1197" s="2257"/>
      <c r="I1197" s="2255"/>
      <c r="J1197" s="2258"/>
    </row>
    <row r="1198" spans="1:177" s="25" customFormat="1" ht="16.5" customHeight="1" x14ac:dyDescent="0.2">
      <c r="A1198" s="2156" t="s">
        <v>284</v>
      </c>
      <c r="B1198" s="2157"/>
      <c r="C1198" s="2157"/>
      <c r="D1198" s="2254"/>
      <c r="E1198" s="2255"/>
      <c r="F1198" s="2255"/>
      <c r="G1198" s="2256"/>
      <c r="H1198" s="2257"/>
      <c r="I1198" s="2255"/>
      <c r="J1198" s="2258"/>
    </row>
    <row r="1199" spans="1:177" s="25" customFormat="1" ht="16.5" customHeight="1" x14ac:dyDescent="0.2">
      <c r="A1199" s="2156" t="s">
        <v>285</v>
      </c>
      <c r="B1199" s="2157"/>
      <c r="C1199" s="2157"/>
      <c r="D1199" s="2254"/>
      <c r="E1199" s="2255"/>
      <c r="F1199" s="2255"/>
      <c r="G1199" s="2256"/>
      <c r="H1199" s="2257"/>
      <c r="I1199" s="2255"/>
      <c r="J1199" s="2258"/>
    </row>
    <row r="1200" spans="1:177" s="25" customFormat="1" ht="16.5" customHeight="1" x14ac:dyDescent="0.2">
      <c r="A1200" s="2156" t="s">
        <v>286</v>
      </c>
      <c r="B1200" s="2157"/>
      <c r="C1200" s="2157"/>
      <c r="D1200" s="2254"/>
      <c r="E1200" s="2255"/>
      <c r="F1200" s="2255"/>
      <c r="G1200" s="2256"/>
      <c r="H1200" s="2257"/>
      <c r="I1200" s="2255"/>
      <c r="J1200" s="2258"/>
    </row>
    <row r="1201" spans="1:10" s="25" customFormat="1" ht="16.5" customHeight="1" x14ac:dyDescent="0.2">
      <c r="A1201" s="2156" t="s">
        <v>287</v>
      </c>
      <c r="B1201" s="2157"/>
      <c r="C1201" s="2157"/>
      <c r="D1201" s="2254"/>
      <c r="E1201" s="2255"/>
      <c r="F1201" s="2255"/>
      <c r="G1201" s="2256"/>
      <c r="H1201" s="2257"/>
      <c r="I1201" s="2255"/>
      <c r="J1201" s="2258"/>
    </row>
    <row r="1202" spans="1:10" s="25" customFormat="1" ht="16.5" customHeight="1" x14ac:dyDescent="0.2">
      <c r="A1202" s="2156" t="s">
        <v>785</v>
      </c>
      <c r="B1202" s="2157"/>
      <c r="C1202" s="2157"/>
      <c r="D1202" s="2254"/>
      <c r="E1202" s="2255"/>
      <c r="F1202" s="2255"/>
      <c r="G1202" s="2256"/>
      <c r="H1202" s="2257"/>
      <c r="I1202" s="2255"/>
      <c r="J1202" s="2258"/>
    </row>
    <row r="1203" spans="1:10" s="25" customFormat="1" ht="16.5" customHeight="1" x14ac:dyDescent="0.2">
      <c r="A1203" s="2156" t="s">
        <v>786</v>
      </c>
      <c r="B1203" s="2157"/>
      <c r="C1203" s="2157"/>
      <c r="D1203" s="2254"/>
      <c r="E1203" s="2255"/>
      <c r="F1203" s="2255"/>
      <c r="G1203" s="2256"/>
      <c r="H1203" s="2257"/>
      <c r="I1203" s="2255"/>
      <c r="J1203" s="2258"/>
    </row>
    <row r="1204" spans="1:10" s="25" customFormat="1" ht="16.5" customHeight="1" thickBot="1" x14ac:dyDescent="0.25">
      <c r="A1204" s="2211" t="s">
        <v>288</v>
      </c>
      <c r="B1204" s="2212"/>
      <c r="C1204" s="2212"/>
      <c r="D1204" s="2283"/>
      <c r="E1204" s="2284"/>
      <c r="F1204" s="2284"/>
      <c r="G1204" s="2285"/>
      <c r="H1204" s="2286"/>
      <c r="I1204" s="2284"/>
      <c r="J1204" s="2287"/>
    </row>
    <row r="1205" spans="1:10" s="25" customFormat="1" ht="9" customHeight="1" thickTop="1" x14ac:dyDescent="0.2">
      <c r="A1205" s="327"/>
      <c r="B1205" s="327"/>
      <c r="C1205" s="327"/>
      <c r="D1205" s="327"/>
      <c r="E1205" s="228"/>
      <c r="F1205" s="228"/>
      <c r="G1205" s="228"/>
      <c r="H1205" s="228"/>
      <c r="I1205" s="228"/>
      <c r="J1205" s="228"/>
    </row>
    <row r="1206" spans="1:10" s="25" customFormat="1" ht="16.5" customHeight="1" x14ac:dyDescent="0.2">
      <c r="A1206" s="1418" t="s">
        <v>643</v>
      </c>
      <c r="B1206" s="1418"/>
      <c r="C1206" s="1418"/>
      <c r="D1206" s="1418"/>
      <c r="E1206" s="1418"/>
      <c r="F1206" s="1418"/>
      <c r="G1206" s="1418"/>
      <c r="H1206" s="1418"/>
      <c r="I1206" s="1418"/>
      <c r="J1206" s="1418"/>
    </row>
    <row r="1207" spans="1:10" s="25" customFormat="1" ht="16.5" customHeight="1" x14ac:dyDescent="0.25">
      <c r="A1207" s="19" t="s">
        <v>560</v>
      </c>
      <c r="B1207" s="2036" t="s">
        <v>572</v>
      </c>
      <c r="C1207" s="2036"/>
      <c r="D1207" s="2036"/>
      <c r="E1207" s="2036"/>
      <c r="F1207" s="2036"/>
      <c r="G1207" s="2036"/>
      <c r="H1207" s="2036"/>
      <c r="I1207" s="2036"/>
      <c r="J1207" s="2036"/>
    </row>
    <row r="1208" spans="1:10" s="25" customFormat="1" ht="16.5" customHeight="1" thickBot="1" x14ac:dyDescent="0.25">
      <c r="A1208" s="64"/>
      <c r="B1208" s="64"/>
      <c r="C1208" s="64"/>
      <c r="D1208" s="64"/>
      <c r="E1208" s="64"/>
      <c r="F1208" s="64"/>
      <c r="G1208" s="64"/>
      <c r="H1208" s="64"/>
      <c r="I1208" s="64"/>
      <c r="J1208" s="64"/>
    </row>
    <row r="1209" spans="1:10" s="25" customFormat="1" ht="16.5" customHeight="1" thickTop="1" thickBot="1" x14ac:dyDescent="0.25">
      <c r="A1209" s="2268" t="s">
        <v>310</v>
      </c>
      <c r="B1209" s="2269"/>
      <c r="C1209" s="2269"/>
      <c r="D1209" s="2269"/>
      <c r="E1209" s="2272" t="s">
        <v>311</v>
      </c>
      <c r="F1209" s="2273"/>
      <c r="G1209" s="2276" t="s">
        <v>27</v>
      </c>
      <c r="H1209" s="2277"/>
      <c r="I1209" s="2277"/>
      <c r="J1209" s="2278"/>
    </row>
    <row r="1210" spans="1:10" s="25" customFormat="1" ht="65.25" customHeight="1" thickBot="1" x14ac:dyDescent="0.25">
      <c r="A1210" s="2270"/>
      <c r="B1210" s="2271"/>
      <c r="C1210" s="2271"/>
      <c r="D1210" s="2271"/>
      <c r="E1210" s="2274"/>
      <c r="F1210" s="2275"/>
      <c r="G1210" s="2279" t="s">
        <v>82</v>
      </c>
      <c r="H1210" s="2280"/>
      <c r="I1210" s="2281" t="s">
        <v>83</v>
      </c>
      <c r="J1210" s="2282"/>
    </row>
    <row r="1211" spans="1:10" s="25" customFormat="1" ht="67.5" customHeight="1" thickTop="1" x14ac:dyDescent="0.2">
      <c r="A1211" s="2294" t="s">
        <v>561</v>
      </c>
      <c r="B1211" s="2295"/>
      <c r="C1211" s="2295"/>
      <c r="D1211" s="2295"/>
      <c r="E1211" s="2296"/>
      <c r="F1211" s="2297"/>
      <c r="G1211" s="1410"/>
      <c r="H1211" s="1409"/>
      <c r="I1211" s="1410"/>
      <c r="J1211" s="1411"/>
    </row>
    <row r="1212" spans="1:10" s="25" customFormat="1" ht="41.25" customHeight="1" x14ac:dyDescent="0.2">
      <c r="A1212" s="2288" t="s">
        <v>312</v>
      </c>
      <c r="B1212" s="2289"/>
      <c r="C1212" s="2289"/>
      <c r="D1212" s="2289"/>
      <c r="E1212" s="2290"/>
      <c r="F1212" s="2291"/>
      <c r="G1212" s="2292"/>
      <c r="H1212" s="2293"/>
      <c r="I1212" s="2292"/>
      <c r="J1212" s="1429"/>
    </row>
    <row r="1213" spans="1:10" s="25" customFormat="1" ht="24.75" customHeight="1" x14ac:dyDescent="0.2">
      <c r="A1213" s="2288" t="s">
        <v>313</v>
      </c>
      <c r="B1213" s="2289"/>
      <c r="C1213" s="2289"/>
      <c r="D1213" s="2289"/>
      <c r="E1213" s="2290"/>
      <c r="F1213" s="2291"/>
      <c r="G1213" s="2292"/>
      <c r="H1213" s="2293"/>
      <c r="I1213" s="2292"/>
      <c r="J1213" s="1429"/>
    </row>
    <row r="1214" spans="1:10" s="25" customFormat="1" ht="24.75" customHeight="1" x14ac:dyDescent="0.2">
      <c r="A1214" s="2288" t="s">
        <v>314</v>
      </c>
      <c r="B1214" s="2289"/>
      <c r="C1214" s="2289"/>
      <c r="D1214" s="2289"/>
      <c r="E1214" s="2290"/>
      <c r="F1214" s="2291"/>
      <c r="G1214" s="2292"/>
      <c r="H1214" s="2293"/>
      <c r="I1214" s="2292"/>
      <c r="J1214" s="1429"/>
    </row>
    <row r="1215" spans="1:10" s="25" customFormat="1" ht="24.75" customHeight="1" x14ac:dyDescent="0.2">
      <c r="A1215" s="2288" t="s">
        <v>315</v>
      </c>
      <c r="B1215" s="2289"/>
      <c r="C1215" s="2289"/>
      <c r="D1215" s="2289"/>
      <c r="E1215" s="2290"/>
      <c r="F1215" s="2291"/>
      <c r="G1215" s="2292"/>
      <c r="H1215" s="2293"/>
      <c r="I1215" s="2292"/>
      <c r="J1215" s="1429"/>
    </row>
    <row r="1216" spans="1:10" s="25" customFormat="1" ht="24.75" customHeight="1" x14ac:dyDescent="0.2">
      <c r="A1216" s="2288" t="s">
        <v>647</v>
      </c>
      <c r="B1216" s="2289"/>
      <c r="C1216" s="2289"/>
      <c r="D1216" s="2289"/>
      <c r="E1216" s="2290"/>
      <c r="F1216" s="2291"/>
      <c r="G1216" s="2292"/>
      <c r="H1216" s="2293"/>
      <c r="I1216" s="2292"/>
      <c r="J1216" s="1429"/>
    </row>
    <row r="1217" spans="1:177" s="25" customFormat="1" ht="24.75" customHeight="1" x14ac:dyDescent="0.2">
      <c r="A1217" s="2288" t="s">
        <v>316</v>
      </c>
      <c r="B1217" s="2289"/>
      <c r="C1217" s="2289"/>
      <c r="D1217" s="2289"/>
      <c r="E1217" s="2290"/>
      <c r="F1217" s="2291"/>
      <c r="G1217" s="2292"/>
      <c r="H1217" s="2293"/>
      <c r="I1217" s="2292"/>
      <c r="J1217" s="1429"/>
    </row>
    <row r="1218" spans="1:177" s="25" customFormat="1" ht="24.75" customHeight="1" x14ac:dyDescent="0.2">
      <c r="A1218" s="2288" t="s">
        <v>317</v>
      </c>
      <c r="B1218" s="2289"/>
      <c r="C1218" s="2289"/>
      <c r="D1218" s="2289"/>
      <c r="E1218" s="2290"/>
      <c r="F1218" s="2291"/>
      <c r="G1218" s="2292"/>
      <c r="H1218" s="2293"/>
      <c r="I1218" s="2292"/>
      <c r="J1218" s="1429"/>
    </row>
    <row r="1219" spans="1:177" s="25" customFormat="1" ht="24.75" customHeight="1" x14ac:dyDescent="0.2">
      <c r="A1219" s="2288" t="s">
        <v>445</v>
      </c>
      <c r="B1219" s="2289"/>
      <c r="C1219" s="2289"/>
      <c r="D1219" s="2289"/>
      <c r="E1219" s="2290"/>
      <c r="F1219" s="2291"/>
      <c r="G1219" s="2292"/>
      <c r="H1219" s="2293"/>
      <c r="I1219" s="2292"/>
      <c r="J1219" s="1429"/>
    </row>
    <row r="1220" spans="1:177" s="25" customFormat="1" ht="24.75" customHeight="1" thickBot="1" x14ac:dyDescent="0.25">
      <c r="A1220" s="2299" t="s">
        <v>318</v>
      </c>
      <c r="B1220" s="2300"/>
      <c r="C1220" s="2300"/>
      <c r="D1220" s="2300"/>
      <c r="E1220" s="2301"/>
      <c r="F1220" s="2302"/>
      <c r="G1220" s="1445"/>
      <c r="H1220" s="1444"/>
      <c r="I1220" s="1445"/>
      <c r="J1220" s="1446"/>
    </row>
    <row r="1221" spans="1:177" s="25" customFormat="1" ht="9" customHeight="1" thickTop="1" x14ac:dyDescent="0.2">
      <c r="A1221" s="22"/>
      <c r="B1221" s="22"/>
      <c r="C1221" s="22"/>
      <c r="D1221" s="22"/>
      <c r="E1221" s="223"/>
      <c r="F1221" s="223"/>
      <c r="G1221" s="224"/>
      <c r="H1221" s="224"/>
      <c r="I1221" s="224"/>
      <c r="J1221" s="224"/>
    </row>
    <row r="1222" spans="1:177" s="25" customFormat="1" ht="39.75" customHeight="1" x14ac:dyDescent="0.2">
      <c r="A1222" s="572" t="s">
        <v>644</v>
      </c>
      <c r="B1222" s="572"/>
      <c r="C1222" s="572"/>
      <c r="D1222" s="572"/>
      <c r="E1222" s="572"/>
      <c r="F1222" s="572"/>
      <c r="G1222" s="572"/>
      <c r="H1222" s="572"/>
      <c r="I1222" s="572"/>
      <c r="J1222" s="572"/>
    </row>
    <row r="1223" spans="1:177" s="25" customFormat="1" ht="16.5" customHeight="1" x14ac:dyDescent="0.2">
      <c r="A1223" s="126" t="s">
        <v>563</v>
      </c>
      <c r="B1223" s="2298" t="s">
        <v>307</v>
      </c>
      <c r="C1223" s="2298"/>
      <c r="D1223" s="2298"/>
      <c r="E1223" s="2298"/>
      <c r="F1223" s="2298"/>
      <c r="G1223" s="2298"/>
      <c r="H1223" s="2298"/>
      <c r="I1223" s="2298"/>
      <c r="J1223" s="2298"/>
    </row>
    <row r="1224" spans="1:177" s="25" customFormat="1" ht="16.5" customHeight="1" x14ac:dyDescent="0.2">
      <c r="A1224" s="126"/>
      <c r="B1224" s="326"/>
      <c r="C1224" s="326"/>
      <c r="D1224" s="326"/>
      <c r="E1224" s="326"/>
      <c r="F1224" s="326"/>
      <c r="G1224" s="326"/>
      <c r="H1224" s="326"/>
      <c r="I1224" s="326"/>
      <c r="J1224" s="326"/>
    </row>
    <row r="1225" spans="1:177" s="25" customFormat="1" ht="16.5" customHeight="1" x14ac:dyDescent="0.2">
      <c r="A1225" s="310" t="s">
        <v>564</v>
      </c>
      <c r="B1225" s="1418" t="s">
        <v>307</v>
      </c>
      <c r="C1225" s="1418"/>
      <c r="D1225" s="1418"/>
      <c r="E1225" s="1418"/>
      <c r="F1225" s="1418"/>
      <c r="G1225" s="1418"/>
      <c r="H1225" s="1418"/>
      <c r="I1225" s="1418"/>
      <c r="J1225" s="1418"/>
      <c r="K1225" s="380"/>
      <c r="L1225" s="310"/>
      <c r="M1225" s="1418"/>
      <c r="N1225" s="1418"/>
      <c r="O1225" s="1418"/>
      <c r="P1225" s="1418"/>
      <c r="Q1225" s="1418"/>
      <c r="R1225" s="1418"/>
      <c r="S1225" s="1418"/>
      <c r="T1225" s="1418"/>
      <c r="U1225" s="1418"/>
      <c r="V1225" s="310"/>
      <c r="W1225" s="1418"/>
      <c r="X1225" s="1418"/>
      <c r="Y1225" s="1418"/>
      <c r="Z1225" s="1418"/>
      <c r="AA1225" s="1418"/>
      <c r="AB1225" s="1418"/>
      <c r="AC1225" s="1418"/>
      <c r="AD1225" s="1418"/>
      <c r="AE1225" s="1418"/>
      <c r="AF1225" s="310"/>
      <c r="AG1225" s="1418"/>
      <c r="AH1225" s="1418"/>
      <c r="AI1225" s="1418"/>
      <c r="AJ1225" s="1418"/>
      <c r="AK1225" s="1418"/>
      <c r="AL1225" s="1418"/>
      <c r="AM1225" s="1418"/>
      <c r="AN1225" s="1418"/>
      <c r="AO1225" s="1418"/>
      <c r="AP1225" s="310"/>
      <c r="AQ1225" s="1418"/>
      <c r="AR1225" s="1418"/>
      <c r="AS1225" s="1418"/>
      <c r="AT1225" s="1418"/>
      <c r="AU1225" s="1418"/>
      <c r="AV1225" s="1418"/>
      <c r="AW1225" s="1418"/>
      <c r="AX1225" s="1418"/>
      <c r="AY1225" s="1418"/>
      <c r="AZ1225" s="310"/>
      <c r="BA1225" s="1418"/>
      <c r="BB1225" s="1418"/>
      <c r="BC1225" s="1418"/>
      <c r="BD1225" s="1418"/>
      <c r="BE1225" s="1418"/>
      <c r="BF1225" s="1418"/>
      <c r="BG1225" s="1418"/>
      <c r="BH1225" s="1418"/>
      <c r="BI1225" s="1418"/>
      <c r="BJ1225" s="310"/>
      <c r="BK1225" s="1418"/>
      <c r="BL1225" s="1418"/>
      <c r="BM1225" s="1418"/>
      <c r="BN1225" s="1418"/>
      <c r="BO1225" s="1418"/>
      <c r="BP1225" s="1418"/>
      <c r="BQ1225" s="1418"/>
      <c r="BR1225" s="1418"/>
      <c r="BS1225" s="1418"/>
      <c r="BT1225" s="310"/>
      <c r="BU1225" s="1418"/>
      <c r="BV1225" s="1418"/>
      <c r="BW1225" s="1418"/>
      <c r="BX1225" s="1418"/>
      <c r="BY1225" s="1418"/>
      <c r="BZ1225" s="1418"/>
      <c r="CA1225" s="1418"/>
      <c r="CB1225" s="1418"/>
      <c r="CC1225" s="1418"/>
      <c r="CD1225" s="310"/>
      <c r="CE1225" s="1418"/>
      <c r="CF1225" s="1418"/>
      <c r="CG1225" s="1418"/>
      <c r="CH1225" s="1418"/>
      <c r="CI1225" s="1418"/>
      <c r="CJ1225" s="1418"/>
      <c r="CK1225" s="1418"/>
      <c r="CL1225" s="1418"/>
      <c r="CM1225" s="1418"/>
      <c r="CN1225" s="310"/>
      <c r="CO1225" s="1418"/>
      <c r="CP1225" s="1418"/>
      <c r="CQ1225" s="1418"/>
      <c r="CR1225" s="1418"/>
      <c r="CS1225" s="1418"/>
      <c r="CT1225" s="1418"/>
      <c r="CU1225" s="1418"/>
      <c r="CV1225" s="1418"/>
      <c r="CW1225" s="1418"/>
      <c r="CX1225" s="310"/>
      <c r="CY1225" s="1418"/>
      <c r="CZ1225" s="1418"/>
      <c r="DA1225" s="1418"/>
      <c r="DB1225" s="1418"/>
      <c r="DC1225" s="1418"/>
      <c r="DD1225" s="1418"/>
      <c r="DE1225" s="1418"/>
      <c r="DF1225" s="1418"/>
      <c r="DG1225" s="1418"/>
      <c r="DH1225" s="310"/>
      <c r="DI1225" s="1418"/>
      <c r="DJ1225" s="1418"/>
      <c r="DK1225" s="1418"/>
      <c r="DL1225" s="1418"/>
      <c r="DM1225" s="1418"/>
      <c r="DN1225" s="1418"/>
      <c r="DO1225" s="1418"/>
      <c r="DP1225" s="1418"/>
      <c r="DQ1225" s="1418"/>
      <c r="DR1225" s="310"/>
      <c r="DS1225" s="1418"/>
      <c r="DT1225" s="1418"/>
      <c r="DU1225" s="1418"/>
      <c r="DV1225" s="1418"/>
      <c r="DW1225" s="1418"/>
      <c r="DX1225" s="1418"/>
      <c r="DY1225" s="1418"/>
      <c r="DZ1225" s="1418"/>
      <c r="EA1225" s="1418"/>
      <c r="EB1225" s="310"/>
      <c r="EC1225" s="1418"/>
      <c r="ED1225" s="1418"/>
      <c r="EE1225" s="1418"/>
      <c r="EF1225" s="1418"/>
      <c r="EG1225" s="1418"/>
      <c r="EH1225" s="1418"/>
      <c r="EI1225" s="1418"/>
      <c r="EJ1225" s="1418"/>
      <c r="EK1225" s="1418"/>
      <c r="EL1225" s="310"/>
      <c r="EM1225" s="1418"/>
      <c r="EN1225" s="1418"/>
      <c r="EO1225" s="1418"/>
      <c r="EP1225" s="1418"/>
      <c r="EQ1225" s="1418"/>
      <c r="ER1225" s="1418"/>
      <c r="ES1225" s="1418"/>
      <c r="ET1225" s="1418"/>
      <c r="EU1225" s="1418"/>
      <c r="EV1225" s="310"/>
      <c r="EW1225" s="1418"/>
      <c r="EX1225" s="1418"/>
      <c r="EY1225" s="1418"/>
      <c r="EZ1225" s="1418"/>
      <c r="FA1225" s="1418"/>
      <c r="FB1225" s="1418"/>
      <c r="FC1225" s="1418"/>
      <c r="FD1225" s="1418"/>
      <c r="FE1225" s="1418"/>
      <c r="FF1225" s="310"/>
      <c r="FG1225" s="1418"/>
      <c r="FH1225" s="1418"/>
      <c r="FI1225" s="1418"/>
      <c r="FJ1225" s="1418"/>
      <c r="FK1225" s="1418"/>
      <c r="FL1225" s="1418"/>
      <c r="FM1225" s="1418"/>
      <c r="FN1225" s="1418"/>
      <c r="FO1225" s="1418"/>
      <c r="FP1225" s="310"/>
      <c r="FQ1225" s="1418"/>
      <c r="FR1225" s="1418"/>
      <c r="FS1225" s="1418"/>
      <c r="FT1225" s="1418"/>
      <c r="FU1225" s="1418"/>
    </row>
    <row r="1226" spans="1:177" s="25" customFormat="1" ht="16.5" customHeight="1" thickBot="1" x14ac:dyDescent="0.25">
      <c r="A1226" s="310"/>
      <c r="B1226" s="310"/>
      <c r="C1226" s="310"/>
      <c r="D1226" s="310"/>
      <c r="E1226" s="310"/>
      <c r="F1226" s="310"/>
      <c r="G1226" s="310"/>
      <c r="H1226" s="310"/>
      <c r="I1226" s="310"/>
      <c r="J1226" s="310"/>
      <c r="K1226" s="310"/>
      <c r="L1226" s="310"/>
      <c r="M1226" s="310"/>
      <c r="N1226" s="310"/>
      <c r="O1226" s="310"/>
      <c r="P1226" s="310"/>
      <c r="Q1226" s="310"/>
      <c r="R1226" s="310"/>
      <c r="S1226" s="310"/>
      <c r="T1226" s="310"/>
      <c r="U1226" s="310"/>
      <c r="V1226" s="310"/>
      <c r="W1226" s="310"/>
      <c r="X1226" s="310"/>
      <c r="Y1226" s="310"/>
      <c r="Z1226" s="310"/>
      <c r="AA1226" s="310"/>
      <c r="AB1226" s="310"/>
      <c r="AC1226" s="310"/>
      <c r="AD1226" s="310"/>
      <c r="AE1226" s="310"/>
      <c r="AF1226" s="310"/>
      <c r="AG1226" s="310"/>
      <c r="AH1226" s="310"/>
      <c r="AI1226" s="310"/>
      <c r="AJ1226" s="310"/>
      <c r="AK1226" s="310"/>
      <c r="AL1226" s="310"/>
      <c r="AM1226" s="310"/>
      <c r="AN1226" s="310"/>
      <c r="AO1226" s="310"/>
      <c r="AP1226" s="310"/>
      <c r="AQ1226" s="310"/>
      <c r="AR1226" s="310"/>
      <c r="AS1226" s="310"/>
      <c r="AT1226" s="310"/>
      <c r="AU1226" s="310"/>
      <c r="AV1226" s="310"/>
      <c r="AW1226" s="310"/>
      <c r="AX1226" s="310"/>
      <c r="AY1226" s="310"/>
      <c r="AZ1226" s="310"/>
      <c r="BA1226" s="310"/>
      <c r="BB1226" s="310"/>
      <c r="BC1226" s="310"/>
      <c r="BD1226" s="310"/>
      <c r="BE1226" s="310"/>
      <c r="BF1226" s="310"/>
      <c r="BG1226" s="310"/>
      <c r="BH1226" s="310"/>
      <c r="BI1226" s="310"/>
      <c r="BJ1226" s="310"/>
      <c r="BK1226" s="310"/>
      <c r="BL1226" s="310"/>
      <c r="BM1226" s="310"/>
      <c r="BN1226" s="310"/>
      <c r="BO1226" s="310"/>
      <c r="BP1226" s="310"/>
      <c r="BQ1226" s="310"/>
      <c r="BR1226" s="310"/>
      <c r="BS1226" s="310"/>
      <c r="BT1226" s="310"/>
      <c r="BU1226" s="310"/>
      <c r="BV1226" s="310"/>
      <c r="BW1226" s="310"/>
      <c r="BX1226" s="310"/>
      <c r="BY1226" s="310"/>
      <c r="BZ1226" s="310"/>
      <c r="CA1226" s="310"/>
      <c r="CB1226" s="310"/>
      <c r="CC1226" s="310"/>
      <c r="CD1226" s="310"/>
      <c r="CE1226" s="310"/>
      <c r="CF1226" s="310"/>
      <c r="CG1226" s="310"/>
      <c r="CH1226" s="310"/>
      <c r="CI1226" s="310"/>
      <c r="CJ1226" s="310"/>
      <c r="CK1226" s="310"/>
      <c r="CL1226" s="310"/>
      <c r="CM1226" s="310"/>
      <c r="CN1226" s="310"/>
      <c r="CO1226" s="310"/>
      <c r="CP1226" s="310"/>
      <c r="CQ1226" s="310"/>
      <c r="CR1226" s="310"/>
      <c r="CS1226" s="310"/>
      <c r="CT1226" s="310"/>
      <c r="CU1226" s="310"/>
      <c r="CV1226" s="310"/>
      <c r="CW1226" s="310"/>
      <c r="CX1226" s="310"/>
      <c r="CY1226" s="310"/>
      <c r="CZ1226" s="310"/>
      <c r="DA1226" s="310"/>
      <c r="DB1226" s="310"/>
      <c r="DC1226" s="310"/>
      <c r="DD1226" s="310"/>
      <c r="DE1226" s="310"/>
      <c r="DF1226" s="310"/>
      <c r="DG1226" s="310"/>
      <c r="DH1226" s="310"/>
      <c r="DI1226" s="310"/>
      <c r="DJ1226" s="310"/>
      <c r="DK1226" s="310"/>
      <c r="DL1226" s="310"/>
      <c r="DM1226" s="310"/>
      <c r="DN1226" s="310"/>
      <c r="DO1226" s="310"/>
      <c r="DP1226" s="310"/>
      <c r="DQ1226" s="310"/>
      <c r="DR1226" s="310"/>
      <c r="DS1226" s="310"/>
      <c r="DT1226" s="310"/>
      <c r="DU1226" s="310"/>
      <c r="DV1226" s="310"/>
      <c r="DW1226" s="310"/>
      <c r="DX1226" s="310"/>
      <c r="DY1226" s="310"/>
      <c r="DZ1226" s="310"/>
      <c r="EA1226" s="310"/>
      <c r="EB1226" s="310"/>
      <c r="EC1226" s="310"/>
      <c r="ED1226" s="310"/>
      <c r="EE1226" s="310"/>
      <c r="EF1226" s="310"/>
      <c r="EG1226" s="310"/>
      <c r="EH1226" s="310"/>
      <c r="EI1226" s="310"/>
      <c r="EJ1226" s="310"/>
      <c r="EK1226" s="310"/>
      <c r="EL1226" s="310"/>
      <c r="EM1226" s="310"/>
      <c r="EN1226" s="310"/>
      <c r="EO1226" s="310"/>
      <c r="EP1226" s="310"/>
      <c r="EQ1226" s="310"/>
      <c r="ER1226" s="310"/>
      <c r="ES1226" s="310"/>
      <c r="ET1226" s="310"/>
      <c r="EU1226" s="310"/>
      <c r="EV1226" s="310"/>
      <c r="EW1226" s="310"/>
      <c r="EX1226" s="310"/>
      <c r="EY1226" s="310"/>
      <c r="EZ1226" s="310"/>
      <c r="FA1226" s="310"/>
      <c r="FB1226" s="310"/>
      <c r="FC1226" s="310"/>
      <c r="FD1226" s="310"/>
      <c r="FE1226" s="310"/>
      <c r="FF1226" s="310"/>
      <c r="FG1226" s="310"/>
      <c r="FH1226" s="310"/>
      <c r="FI1226" s="310"/>
      <c r="FJ1226" s="310"/>
      <c r="FK1226" s="310"/>
      <c r="FL1226" s="310"/>
      <c r="FM1226" s="310"/>
      <c r="FN1226" s="310"/>
      <c r="FO1226" s="310"/>
      <c r="FP1226" s="310"/>
      <c r="FQ1226" s="310"/>
      <c r="FR1226" s="310"/>
      <c r="FS1226" s="310"/>
      <c r="FT1226" s="310"/>
      <c r="FU1226" s="310"/>
    </row>
    <row r="1227" spans="1:177" s="25" customFormat="1" ht="16.5" customHeight="1" thickBot="1" x14ac:dyDescent="0.25">
      <c r="A1227" s="2303" t="s">
        <v>308</v>
      </c>
      <c r="B1227" s="2304"/>
      <c r="C1227" s="2304"/>
      <c r="D1227" s="2305"/>
      <c r="E1227" s="2309" t="s">
        <v>562</v>
      </c>
      <c r="F1227" s="2310"/>
      <c r="G1227" s="2313" t="s">
        <v>309</v>
      </c>
      <c r="H1227" s="2314"/>
      <c r="I1227" s="2314"/>
      <c r="J1227" s="2315"/>
    </row>
    <row r="1228" spans="1:177" s="25" customFormat="1" ht="16.5" customHeight="1" thickBot="1" x14ac:dyDescent="0.25">
      <c r="A1228" s="2306"/>
      <c r="B1228" s="2307"/>
      <c r="C1228" s="2307"/>
      <c r="D1228" s="2308"/>
      <c r="E1228" s="2311"/>
      <c r="F1228" s="2312"/>
      <c r="G1228" s="2316" t="s">
        <v>82</v>
      </c>
      <c r="H1228" s="2317"/>
      <c r="I1228" s="2316" t="s">
        <v>83</v>
      </c>
      <c r="J1228" s="2318"/>
    </row>
    <row r="1229" spans="1:177" s="25" customFormat="1" ht="16.5" customHeight="1" x14ac:dyDescent="0.2">
      <c r="A1229" s="2332" t="s">
        <v>848</v>
      </c>
      <c r="B1229" s="2333"/>
      <c r="C1229" s="2333"/>
      <c r="D1229" s="2334"/>
      <c r="E1229" s="2335" t="s">
        <v>849</v>
      </c>
      <c r="F1229" s="2336"/>
      <c r="G1229" s="2337">
        <v>500000</v>
      </c>
      <c r="H1229" s="2337"/>
      <c r="I1229" s="2337">
        <v>2198013.6</v>
      </c>
      <c r="J1229" s="2338"/>
    </row>
    <row r="1230" spans="1:177" s="25" customFormat="1" ht="16.5" customHeight="1" x14ac:dyDescent="0.2">
      <c r="A1230" s="2339" t="s">
        <v>1023</v>
      </c>
      <c r="B1230" s="2340"/>
      <c r="C1230" s="2340"/>
      <c r="D1230" s="2341"/>
      <c r="E1230" s="2342" t="s">
        <v>849</v>
      </c>
      <c r="F1230" s="2343"/>
      <c r="G1230" s="1065">
        <v>50000</v>
      </c>
      <c r="H1230" s="1065"/>
      <c r="I1230" s="1065">
        <v>80000</v>
      </c>
      <c r="J1230" s="2344"/>
    </row>
    <row r="1231" spans="1:177" s="25" customFormat="1" ht="18.75" customHeight="1" x14ac:dyDescent="0.2">
      <c r="A1231" s="2319"/>
      <c r="B1231" s="1387"/>
      <c r="C1231" s="1387"/>
      <c r="D1231" s="2320"/>
      <c r="E1231" s="2321"/>
      <c r="F1231" s="2322"/>
      <c r="G1231" s="2323"/>
      <c r="H1231" s="2324"/>
      <c r="I1231" s="2323"/>
      <c r="J1231" s="2325"/>
    </row>
    <row r="1232" spans="1:177" s="25" customFormat="1" ht="16.5" customHeight="1" x14ac:dyDescent="0.2">
      <c r="A1232" s="2326"/>
      <c r="B1232" s="1392"/>
      <c r="C1232" s="1392"/>
      <c r="D1232" s="2327"/>
      <c r="E1232" s="2328"/>
      <c r="F1232" s="2329"/>
      <c r="G1232" s="2257"/>
      <c r="H1232" s="2330"/>
      <c r="I1232" s="2257"/>
      <c r="J1232" s="2331"/>
    </row>
    <row r="1233" spans="1:10" s="25" customFormat="1" ht="16.5" customHeight="1" x14ac:dyDescent="0.2">
      <c r="A1233" s="2326"/>
      <c r="B1233" s="1392"/>
      <c r="C1233" s="1392"/>
      <c r="D1233" s="2327"/>
      <c r="E1233" s="2328"/>
      <c r="F1233" s="2329"/>
      <c r="G1233" s="2257"/>
      <c r="H1233" s="2330"/>
      <c r="I1233" s="2257"/>
      <c r="J1233" s="2331"/>
    </row>
    <row r="1234" spans="1:10" s="25" customFormat="1" ht="16.5" customHeight="1" x14ac:dyDescent="0.2">
      <c r="A1234" s="2326"/>
      <c r="B1234" s="1392"/>
      <c r="C1234" s="1392"/>
      <c r="D1234" s="2327"/>
      <c r="E1234" s="2328"/>
      <c r="F1234" s="2329"/>
      <c r="G1234" s="2257"/>
      <c r="H1234" s="2330"/>
      <c r="I1234" s="2257"/>
      <c r="J1234" s="2331"/>
    </row>
    <row r="1235" spans="1:10" s="25" customFormat="1" ht="16.5" customHeight="1" x14ac:dyDescent="0.2">
      <c r="A1235" s="2326"/>
      <c r="B1235" s="1392"/>
      <c r="C1235" s="1392"/>
      <c r="D1235" s="2327"/>
      <c r="E1235" s="2328"/>
      <c r="F1235" s="2329"/>
      <c r="G1235" s="2257"/>
      <c r="H1235" s="2330"/>
      <c r="I1235" s="2257"/>
      <c r="J1235" s="2331"/>
    </row>
    <row r="1236" spans="1:10" s="25" customFormat="1" ht="16.5" customHeight="1" thickBot="1" x14ac:dyDescent="0.25">
      <c r="A1236" s="2349"/>
      <c r="B1236" s="2350"/>
      <c r="C1236" s="2350"/>
      <c r="D1236" s="2351"/>
      <c r="E1236" s="2352"/>
      <c r="F1236" s="2353"/>
      <c r="G1236" s="2354"/>
      <c r="H1236" s="2355"/>
      <c r="I1236" s="2354"/>
      <c r="J1236" s="2356"/>
    </row>
    <row r="1237" spans="1:10" s="25" customFormat="1" ht="16.5" customHeight="1" x14ac:dyDescent="0.2">
      <c r="A1237" s="197"/>
      <c r="B1237" s="197"/>
      <c r="C1237" s="197"/>
      <c r="D1237" s="197"/>
      <c r="E1237" s="198"/>
      <c r="F1237" s="198"/>
      <c r="G1237" s="199"/>
      <c r="H1237" s="199"/>
      <c r="I1237" s="199"/>
      <c r="J1237" s="199"/>
    </row>
    <row r="1238" spans="1:10" s="25" customFormat="1" ht="16.5" customHeight="1" x14ac:dyDescent="0.2">
      <c r="A1238" s="310" t="s">
        <v>565</v>
      </c>
      <c r="B1238" s="1418" t="s">
        <v>566</v>
      </c>
      <c r="C1238" s="1418"/>
      <c r="D1238" s="1418"/>
      <c r="E1238" s="1418"/>
      <c r="F1238" s="1418"/>
      <c r="G1238" s="1418"/>
      <c r="H1238" s="1418"/>
      <c r="I1238" s="1418"/>
      <c r="J1238" s="1418"/>
    </row>
    <row r="1239" spans="1:10" s="25" customFormat="1" ht="16.5" customHeight="1" thickBot="1" x14ac:dyDescent="0.25">
      <c r="A1239" s="310"/>
      <c r="B1239" s="310"/>
      <c r="C1239" s="310"/>
      <c r="D1239" s="310"/>
      <c r="E1239" s="310"/>
      <c r="F1239" s="310"/>
      <c r="G1239" s="310"/>
      <c r="H1239" s="310"/>
      <c r="I1239" s="310"/>
      <c r="J1239" s="310"/>
    </row>
    <row r="1240" spans="1:10" s="25" customFormat="1" ht="71.25" customHeight="1" thickTop="1" thickBot="1" x14ac:dyDescent="0.25">
      <c r="A1240" s="1636" t="s">
        <v>562</v>
      </c>
      <c r="B1240" s="2345"/>
      <c r="C1240" s="1636" t="s">
        <v>567</v>
      </c>
      <c r="D1240" s="2346"/>
      <c r="E1240" s="1636" t="s">
        <v>568</v>
      </c>
      <c r="F1240" s="2346"/>
      <c r="G1240" s="1636" t="s">
        <v>708</v>
      </c>
      <c r="H1240" s="2346"/>
      <c r="I1240" s="2347" t="s">
        <v>569</v>
      </c>
      <c r="J1240" s="2348"/>
    </row>
    <row r="1241" spans="1:10" s="299" customFormat="1" ht="27" customHeight="1" thickTop="1" x14ac:dyDescent="0.2">
      <c r="A1241" s="2361" t="s">
        <v>858</v>
      </c>
      <c r="B1241" s="2362"/>
      <c r="C1241" s="2363" t="s">
        <v>1022</v>
      </c>
      <c r="D1241" s="2364"/>
      <c r="E1241" s="2363" t="s">
        <v>1022</v>
      </c>
      <c r="F1241" s="2364"/>
      <c r="G1241" s="2363"/>
      <c r="H1241" s="2364"/>
      <c r="I1241" s="2363"/>
      <c r="J1241" s="2364"/>
    </row>
    <row r="1242" spans="1:10" s="25" customFormat="1" ht="16.5" customHeight="1" x14ac:dyDescent="0.2">
      <c r="A1242" s="300"/>
      <c r="B1242" s="279"/>
      <c r="C1242" s="301"/>
      <c r="D1242" s="302"/>
      <c r="E1242" s="276"/>
      <c r="F1242" s="277"/>
      <c r="G1242" s="276"/>
      <c r="H1242" s="277"/>
      <c r="I1242" s="276"/>
      <c r="J1242" s="277"/>
    </row>
    <row r="1243" spans="1:10" s="25" customFormat="1" ht="16.5" customHeight="1" x14ac:dyDescent="0.2">
      <c r="A1243" s="278"/>
      <c r="B1243" s="279"/>
      <c r="C1243" s="276"/>
      <c r="D1243" s="277"/>
      <c r="E1243" s="276"/>
      <c r="F1243" s="277"/>
      <c r="G1243" s="276"/>
      <c r="H1243" s="277"/>
      <c r="I1243" s="276"/>
      <c r="J1243" s="277"/>
    </row>
    <row r="1244" spans="1:10" s="25" customFormat="1" ht="16.5" customHeight="1" x14ac:dyDescent="0.2">
      <c r="A1244" s="278"/>
      <c r="B1244" s="279"/>
      <c r="C1244" s="276"/>
      <c r="D1244" s="277"/>
      <c r="E1244" s="276"/>
      <c r="F1244" s="277"/>
      <c r="G1244" s="276"/>
      <c r="H1244" s="277"/>
      <c r="I1244" s="276"/>
      <c r="J1244" s="277"/>
    </row>
    <row r="1245" spans="1:10" s="25" customFormat="1" ht="16.5" customHeight="1" x14ac:dyDescent="0.2">
      <c r="A1245" s="2357"/>
      <c r="B1245" s="2358"/>
      <c r="C1245" s="2359"/>
      <c r="D1245" s="2360"/>
      <c r="E1245" s="2359"/>
      <c r="F1245" s="2360"/>
      <c r="G1245" s="2359"/>
      <c r="H1245" s="2360"/>
      <c r="I1245" s="2359"/>
      <c r="J1245" s="2360"/>
    </row>
    <row r="1246" spans="1:10" s="25" customFormat="1" ht="16.5" customHeight="1" x14ac:dyDescent="0.2">
      <c r="A1246" s="2357"/>
      <c r="B1246" s="2358"/>
      <c r="C1246" s="2359"/>
      <c r="D1246" s="2360"/>
      <c r="E1246" s="2359"/>
      <c r="F1246" s="2360"/>
      <c r="G1246" s="2359"/>
      <c r="H1246" s="2360"/>
      <c r="I1246" s="2359"/>
      <c r="J1246" s="2360"/>
    </row>
    <row r="1247" spans="1:10" s="25" customFormat="1" ht="16.5" customHeight="1" x14ac:dyDescent="0.2">
      <c r="A1247" s="2357"/>
      <c r="B1247" s="2358"/>
      <c r="C1247" s="2359"/>
      <c r="D1247" s="2360"/>
      <c r="E1247" s="2359"/>
      <c r="F1247" s="2360"/>
      <c r="G1247" s="2359"/>
      <c r="H1247" s="2360"/>
      <c r="I1247" s="2359"/>
      <c r="J1247" s="2360"/>
    </row>
    <row r="1248" spans="1:10" s="25" customFormat="1" ht="16.5" customHeight="1" thickBot="1" x14ac:dyDescent="0.25">
      <c r="A1248" s="2371"/>
      <c r="B1248" s="2372"/>
      <c r="C1248" s="2373"/>
      <c r="D1248" s="2374"/>
      <c r="E1248" s="2373"/>
      <c r="F1248" s="2374"/>
      <c r="G1248" s="2373"/>
      <c r="H1248" s="2374"/>
      <c r="I1248" s="2373"/>
      <c r="J1248" s="2374"/>
    </row>
    <row r="1249" spans="1:10" s="25" customFormat="1" ht="16.5" customHeight="1" thickTop="1" x14ac:dyDescent="0.2">
      <c r="A1249" s="34"/>
      <c r="B1249" s="34"/>
      <c r="C1249" s="34"/>
      <c r="D1249" s="34"/>
      <c r="E1249" s="34"/>
      <c r="F1249" s="34"/>
      <c r="G1249" s="34"/>
      <c r="H1249" s="34"/>
      <c r="I1249" s="34"/>
      <c r="J1249" s="34"/>
    </row>
    <row r="1250" spans="1:10" s="25" customFormat="1" ht="16.5" customHeight="1" x14ac:dyDescent="0.2">
      <c r="A1250" s="310" t="s">
        <v>692</v>
      </c>
      <c r="B1250" s="1418" t="s">
        <v>566</v>
      </c>
      <c r="C1250" s="1418"/>
      <c r="D1250" s="1418"/>
      <c r="E1250" s="1418"/>
      <c r="F1250" s="1418"/>
      <c r="G1250" s="1418"/>
      <c r="H1250" s="1418"/>
      <c r="I1250" s="1418"/>
      <c r="J1250" s="1418"/>
    </row>
    <row r="1251" spans="1:10" s="25" customFormat="1" ht="16.5" customHeight="1" x14ac:dyDescent="0.2">
      <c r="A1251" s="310"/>
      <c r="B1251" s="310"/>
      <c r="C1251" s="310"/>
      <c r="D1251" s="310"/>
      <c r="E1251" s="310"/>
      <c r="F1251" s="310"/>
      <c r="G1251" s="310"/>
      <c r="H1251" s="310"/>
      <c r="I1251" s="310"/>
      <c r="J1251" s="310"/>
    </row>
    <row r="1252" spans="1:10" s="25" customFormat="1" ht="16.5" customHeight="1" thickBot="1" x14ac:dyDescent="0.25">
      <c r="A1252" s="2369" t="s">
        <v>178</v>
      </c>
      <c r="B1252" s="2369"/>
      <c r="C1252" s="310"/>
      <c r="D1252" s="310"/>
      <c r="E1252" s="310"/>
      <c r="F1252" s="310"/>
      <c r="G1252" s="310"/>
      <c r="H1252" s="310"/>
      <c r="I1252" s="310"/>
      <c r="J1252" s="310"/>
    </row>
    <row r="1253" spans="1:10" s="25" customFormat="1" ht="16.5" customHeight="1" thickTop="1" thickBot="1" x14ac:dyDescent="0.25">
      <c r="A1253" s="754" t="s">
        <v>693</v>
      </c>
      <c r="B1253" s="755"/>
      <c r="C1253" s="755"/>
      <c r="D1253" s="2008" t="s">
        <v>697</v>
      </c>
      <c r="E1253" s="2008"/>
      <c r="F1253" s="2008"/>
      <c r="G1253" s="2008"/>
      <c r="H1253" s="2008"/>
      <c r="I1253" s="2008"/>
      <c r="J1253" s="2009"/>
    </row>
    <row r="1254" spans="1:10" s="25" customFormat="1" ht="16.5" customHeight="1" thickBot="1" x14ac:dyDescent="0.25">
      <c r="A1254" s="756"/>
      <c r="B1254" s="757"/>
      <c r="C1254" s="757"/>
      <c r="D1254" s="757" t="s">
        <v>787</v>
      </c>
      <c r="E1254" s="757" t="s">
        <v>788</v>
      </c>
      <c r="F1254" s="757" t="s">
        <v>698</v>
      </c>
      <c r="G1254" s="757" t="s">
        <v>789</v>
      </c>
      <c r="H1254" s="757" t="s">
        <v>790</v>
      </c>
      <c r="I1254" s="757" t="s">
        <v>791</v>
      </c>
      <c r="J1254" s="2370" t="s">
        <v>792</v>
      </c>
    </row>
    <row r="1255" spans="1:10" s="25" customFormat="1" ht="16.5" customHeight="1" thickBot="1" x14ac:dyDescent="0.25">
      <c r="A1255" s="2365" t="s">
        <v>694</v>
      </c>
      <c r="B1255" s="2366"/>
      <c r="C1255" s="2366"/>
      <c r="D1255" s="757"/>
      <c r="E1255" s="757"/>
      <c r="F1255" s="757"/>
      <c r="G1255" s="757"/>
      <c r="H1255" s="757"/>
      <c r="I1255" s="757"/>
      <c r="J1255" s="2370"/>
    </row>
    <row r="1256" spans="1:10" s="25" customFormat="1" ht="33.75" customHeight="1" thickBot="1" x14ac:dyDescent="0.25">
      <c r="A1256" s="2367" t="s">
        <v>709</v>
      </c>
      <c r="B1256" s="1271"/>
      <c r="C1256" s="1271"/>
      <c r="D1256" s="757"/>
      <c r="E1256" s="757"/>
      <c r="F1256" s="757"/>
      <c r="G1256" s="757"/>
      <c r="H1256" s="757"/>
      <c r="I1256" s="757"/>
      <c r="J1256" s="2370"/>
    </row>
    <row r="1257" spans="1:10" s="25" customFormat="1" ht="16.5" customHeight="1" thickBot="1" x14ac:dyDescent="0.25">
      <c r="A1257" s="2367" t="s">
        <v>695</v>
      </c>
      <c r="B1257" s="1271"/>
      <c r="C1257" s="1271"/>
      <c r="D1257" s="757"/>
      <c r="E1257" s="757"/>
      <c r="F1257" s="757"/>
      <c r="G1257" s="757"/>
      <c r="H1257" s="757"/>
      <c r="I1257" s="757"/>
      <c r="J1257" s="2370"/>
    </row>
    <row r="1258" spans="1:10" s="25" customFormat="1" ht="33.75" customHeight="1" thickBot="1" x14ac:dyDescent="0.25">
      <c r="A1258" s="2368" t="s">
        <v>814</v>
      </c>
      <c r="B1258" s="1894"/>
      <c r="C1258" s="1894"/>
      <c r="D1258" s="759"/>
      <c r="E1258" s="759"/>
      <c r="F1258" s="759"/>
      <c r="G1258" s="759"/>
      <c r="H1258" s="759"/>
      <c r="I1258" s="759"/>
      <c r="J1258" s="1165"/>
    </row>
    <row r="1259" spans="1:10" s="25" customFormat="1" ht="16.5" customHeight="1" thickTop="1" x14ac:dyDescent="0.2">
      <c r="A1259" s="468"/>
      <c r="B1259" s="469"/>
      <c r="C1259" s="469"/>
      <c r="D1259" s="280"/>
      <c r="E1259" s="280"/>
      <c r="F1259" s="280"/>
      <c r="G1259" s="280"/>
      <c r="H1259" s="280"/>
      <c r="I1259" s="280"/>
      <c r="J1259" s="281"/>
    </row>
    <row r="1260" spans="1:10" s="25" customFormat="1" ht="16.5" customHeight="1" x14ac:dyDescent="0.2">
      <c r="A1260" s="587"/>
      <c r="B1260" s="588"/>
      <c r="C1260" s="588"/>
      <c r="D1260" s="282"/>
      <c r="E1260" s="282"/>
      <c r="F1260" s="282"/>
      <c r="G1260" s="282"/>
      <c r="H1260" s="282"/>
      <c r="I1260" s="282"/>
      <c r="J1260" s="283"/>
    </row>
    <row r="1261" spans="1:10" s="25" customFormat="1" ht="16.5" customHeight="1" x14ac:dyDescent="0.2">
      <c r="A1261" s="587"/>
      <c r="B1261" s="588"/>
      <c r="C1261" s="588"/>
      <c r="D1261" s="282"/>
      <c r="E1261" s="282"/>
      <c r="F1261" s="282"/>
      <c r="G1261" s="282"/>
      <c r="H1261" s="282"/>
      <c r="I1261" s="282"/>
      <c r="J1261" s="283"/>
    </row>
    <row r="1262" spans="1:10" s="25" customFormat="1" ht="16.5" customHeight="1" thickBot="1" x14ac:dyDescent="0.25">
      <c r="A1262" s="583"/>
      <c r="B1262" s="584"/>
      <c r="C1262" s="584"/>
      <c r="D1262" s="284"/>
      <c r="E1262" s="284"/>
      <c r="F1262" s="284"/>
      <c r="G1262" s="284"/>
      <c r="H1262" s="284"/>
      <c r="I1262" s="284"/>
      <c r="J1262" s="285"/>
    </row>
    <row r="1263" spans="1:10" s="25" customFormat="1" ht="16.5" customHeight="1" thickTop="1" x14ac:dyDescent="0.2">
      <c r="A1263" s="468"/>
      <c r="B1263" s="469"/>
      <c r="C1263" s="469"/>
      <c r="D1263" s="280"/>
      <c r="E1263" s="280"/>
      <c r="F1263" s="280"/>
      <c r="G1263" s="280"/>
      <c r="H1263" s="280"/>
      <c r="I1263" s="280"/>
      <c r="J1263" s="281"/>
    </row>
    <row r="1264" spans="1:10" s="25" customFormat="1" ht="16.5" customHeight="1" x14ac:dyDescent="0.2">
      <c r="A1264" s="587"/>
      <c r="B1264" s="588"/>
      <c r="C1264" s="588"/>
      <c r="D1264" s="282"/>
      <c r="E1264" s="282"/>
      <c r="F1264" s="282"/>
      <c r="G1264" s="282"/>
      <c r="H1264" s="282"/>
      <c r="I1264" s="282"/>
      <c r="J1264" s="283"/>
    </row>
    <row r="1265" spans="1:10" s="25" customFormat="1" ht="16.5" customHeight="1" x14ac:dyDescent="0.2">
      <c r="A1265" s="587"/>
      <c r="B1265" s="588"/>
      <c r="C1265" s="588"/>
      <c r="D1265" s="282"/>
      <c r="E1265" s="282"/>
      <c r="F1265" s="282"/>
      <c r="G1265" s="282"/>
      <c r="H1265" s="282"/>
      <c r="I1265" s="282"/>
      <c r="J1265" s="283"/>
    </row>
    <row r="1266" spans="1:10" s="25" customFormat="1" ht="16.5" customHeight="1" thickBot="1" x14ac:dyDescent="0.25">
      <c r="A1266" s="583"/>
      <c r="B1266" s="584"/>
      <c r="C1266" s="584"/>
      <c r="D1266" s="284"/>
      <c r="E1266" s="284"/>
      <c r="F1266" s="284"/>
      <c r="G1266" s="284"/>
      <c r="H1266" s="284"/>
      <c r="I1266" s="284"/>
      <c r="J1266" s="285"/>
    </row>
    <row r="1267" spans="1:10" s="25" customFormat="1" ht="16.5" customHeight="1" thickTop="1" x14ac:dyDescent="0.2">
      <c r="A1267" s="468"/>
      <c r="B1267" s="469"/>
      <c r="C1267" s="469"/>
      <c r="D1267" s="280"/>
      <c r="E1267" s="280"/>
      <c r="F1267" s="280"/>
      <c r="G1267" s="280"/>
      <c r="H1267" s="280"/>
      <c r="I1267" s="280"/>
      <c r="J1267" s="281"/>
    </row>
    <row r="1268" spans="1:10" s="25" customFormat="1" ht="16.5" customHeight="1" x14ac:dyDescent="0.2">
      <c r="A1268" s="587"/>
      <c r="B1268" s="588"/>
      <c r="C1268" s="588"/>
      <c r="D1268" s="282"/>
      <c r="E1268" s="282"/>
      <c r="F1268" s="282"/>
      <c r="G1268" s="282"/>
      <c r="H1268" s="282"/>
      <c r="I1268" s="282"/>
      <c r="J1268" s="283"/>
    </row>
    <row r="1269" spans="1:10" s="25" customFormat="1" ht="16.5" customHeight="1" x14ac:dyDescent="0.2">
      <c r="A1269" s="587"/>
      <c r="B1269" s="588"/>
      <c r="C1269" s="588"/>
      <c r="D1269" s="282"/>
      <c r="E1269" s="282"/>
      <c r="F1269" s="282"/>
      <c r="G1269" s="282"/>
      <c r="H1269" s="282"/>
      <c r="I1269" s="282"/>
      <c r="J1269" s="283"/>
    </row>
    <row r="1270" spans="1:10" s="25" customFormat="1" ht="16.5" customHeight="1" thickBot="1" x14ac:dyDescent="0.25">
      <c r="A1270" s="583"/>
      <c r="B1270" s="584"/>
      <c r="C1270" s="584"/>
      <c r="D1270" s="284"/>
      <c r="E1270" s="284"/>
      <c r="F1270" s="284"/>
      <c r="G1270" s="284"/>
      <c r="H1270" s="284"/>
      <c r="I1270" s="284"/>
      <c r="J1270" s="285"/>
    </row>
    <row r="1271" spans="1:10" s="25" customFormat="1" ht="16.5" customHeight="1" thickTop="1" x14ac:dyDescent="0.2">
      <c r="A1271" s="468"/>
      <c r="B1271" s="469"/>
      <c r="C1271" s="469"/>
      <c r="D1271" s="280"/>
      <c r="E1271" s="280"/>
      <c r="F1271" s="280"/>
      <c r="G1271" s="280"/>
      <c r="H1271" s="280"/>
      <c r="I1271" s="280"/>
      <c r="J1271" s="281"/>
    </row>
    <row r="1272" spans="1:10" s="25" customFormat="1" ht="16.5" customHeight="1" x14ac:dyDescent="0.2">
      <c r="A1272" s="587"/>
      <c r="B1272" s="588"/>
      <c r="C1272" s="588"/>
      <c r="D1272" s="282"/>
      <c r="E1272" s="282"/>
      <c r="F1272" s="282"/>
      <c r="G1272" s="282"/>
      <c r="H1272" s="282"/>
      <c r="I1272" s="282"/>
      <c r="J1272" s="283"/>
    </row>
    <row r="1273" spans="1:10" s="25" customFormat="1" ht="16.5" customHeight="1" x14ac:dyDescent="0.2">
      <c r="A1273" s="587"/>
      <c r="B1273" s="588"/>
      <c r="C1273" s="588"/>
      <c r="D1273" s="282"/>
      <c r="E1273" s="282"/>
      <c r="F1273" s="282"/>
      <c r="G1273" s="282"/>
      <c r="H1273" s="282"/>
      <c r="I1273" s="282"/>
      <c r="J1273" s="283"/>
    </row>
    <row r="1274" spans="1:10" s="25" customFormat="1" ht="16.5" customHeight="1" thickBot="1" x14ac:dyDescent="0.25">
      <c r="A1274" s="583"/>
      <c r="B1274" s="584"/>
      <c r="C1274" s="584"/>
      <c r="D1274" s="284"/>
      <c r="E1274" s="284"/>
      <c r="F1274" s="284"/>
      <c r="G1274" s="284"/>
      <c r="H1274" s="284"/>
      <c r="I1274" s="284"/>
      <c r="J1274" s="285"/>
    </row>
    <row r="1275" spans="1:10" s="25" customFormat="1" ht="16.5" customHeight="1" thickTop="1" x14ac:dyDescent="0.2">
      <c r="A1275" s="468"/>
      <c r="B1275" s="469"/>
      <c r="C1275" s="469"/>
      <c r="D1275" s="280"/>
      <c r="E1275" s="280"/>
      <c r="F1275" s="280"/>
      <c r="G1275" s="280"/>
      <c r="H1275" s="280"/>
      <c r="I1275" s="280"/>
      <c r="J1275" s="281"/>
    </row>
    <row r="1276" spans="1:10" s="25" customFormat="1" ht="16.5" customHeight="1" x14ac:dyDescent="0.2">
      <c r="A1276" s="587"/>
      <c r="B1276" s="588"/>
      <c r="C1276" s="588"/>
      <c r="D1276" s="282"/>
      <c r="E1276" s="282"/>
      <c r="F1276" s="282"/>
      <c r="G1276" s="282"/>
      <c r="H1276" s="282"/>
      <c r="I1276" s="282"/>
      <c r="J1276" s="283"/>
    </row>
    <row r="1277" spans="1:10" s="25" customFormat="1" ht="16.5" customHeight="1" x14ac:dyDescent="0.2">
      <c r="A1277" s="587"/>
      <c r="B1277" s="588"/>
      <c r="C1277" s="588"/>
      <c r="D1277" s="282"/>
      <c r="E1277" s="282"/>
      <c r="F1277" s="282"/>
      <c r="G1277" s="282"/>
      <c r="H1277" s="282"/>
      <c r="I1277" s="282"/>
      <c r="J1277" s="283"/>
    </row>
    <row r="1278" spans="1:10" s="25" customFormat="1" ht="16.5" customHeight="1" thickBot="1" x14ac:dyDescent="0.25">
      <c r="A1278" s="583"/>
      <c r="B1278" s="584"/>
      <c r="C1278" s="584"/>
      <c r="D1278" s="284"/>
      <c r="E1278" s="284"/>
      <c r="F1278" s="284"/>
      <c r="G1278" s="284"/>
      <c r="H1278" s="284"/>
      <c r="I1278" s="284"/>
      <c r="J1278" s="285"/>
    </row>
    <row r="1279" spans="1:10" s="25" customFormat="1" ht="16.5" customHeight="1" thickTop="1" x14ac:dyDescent="0.2">
      <c r="A1279" s="468"/>
      <c r="B1279" s="469"/>
      <c r="C1279" s="469"/>
      <c r="D1279" s="280"/>
      <c r="E1279" s="280"/>
      <c r="F1279" s="280"/>
      <c r="G1279" s="280"/>
      <c r="H1279" s="280"/>
      <c r="I1279" s="280"/>
      <c r="J1279" s="281"/>
    </row>
    <row r="1280" spans="1:10" s="25" customFormat="1" ht="16.5" customHeight="1" x14ac:dyDescent="0.2">
      <c r="A1280" s="587"/>
      <c r="B1280" s="588"/>
      <c r="C1280" s="588"/>
      <c r="D1280" s="282"/>
      <c r="E1280" s="282"/>
      <c r="F1280" s="282"/>
      <c r="G1280" s="282"/>
      <c r="H1280" s="282"/>
      <c r="I1280" s="282"/>
      <c r="J1280" s="283"/>
    </row>
    <row r="1281" spans="1:10" s="25" customFormat="1" ht="16.5" customHeight="1" x14ac:dyDescent="0.2">
      <c r="A1281" s="587"/>
      <c r="B1281" s="588"/>
      <c r="C1281" s="588"/>
      <c r="D1281" s="282"/>
      <c r="E1281" s="282"/>
      <c r="F1281" s="282"/>
      <c r="G1281" s="282"/>
      <c r="H1281" s="282"/>
      <c r="I1281" s="282"/>
      <c r="J1281" s="283"/>
    </row>
    <row r="1282" spans="1:10" s="25" customFormat="1" ht="16.5" customHeight="1" thickBot="1" x14ac:dyDescent="0.25">
      <c r="A1282" s="583"/>
      <c r="B1282" s="584"/>
      <c r="C1282" s="584"/>
      <c r="D1282" s="284"/>
      <c r="E1282" s="284"/>
      <c r="F1282" s="284"/>
      <c r="G1282" s="284"/>
      <c r="H1282" s="284"/>
      <c r="I1282" s="284"/>
      <c r="J1282" s="285"/>
    </row>
    <row r="1283" spans="1:10" s="25" customFormat="1" ht="16.5" customHeight="1" thickTop="1" thickBot="1" x14ac:dyDescent="0.25">
      <c r="A1283" s="2369" t="s">
        <v>122</v>
      </c>
      <c r="B1283" s="2369"/>
      <c r="C1283" s="310"/>
      <c r="D1283" s="310"/>
      <c r="E1283" s="310"/>
      <c r="F1283" s="310"/>
      <c r="G1283" s="310"/>
      <c r="H1283" s="310"/>
      <c r="I1283" s="310"/>
      <c r="J1283" s="310"/>
    </row>
    <row r="1284" spans="1:10" s="25" customFormat="1" ht="16.5" customHeight="1" thickTop="1" thickBot="1" x14ac:dyDescent="0.25">
      <c r="A1284" s="754" t="s">
        <v>693</v>
      </c>
      <c r="B1284" s="755"/>
      <c r="C1284" s="755"/>
      <c r="D1284" s="755" t="s">
        <v>710</v>
      </c>
      <c r="E1284" s="755"/>
      <c r="F1284" s="755"/>
      <c r="G1284" s="755"/>
      <c r="H1284" s="755"/>
      <c r="I1284" s="755"/>
      <c r="J1284" s="760"/>
    </row>
    <row r="1285" spans="1:10" s="25" customFormat="1" ht="16.5" customHeight="1" thickBot="1" x14ac:dyDescent="0.25">
      <c r="A1285" s="756"/>
      <c r="B1285" s="757"/>
      <c r="C1285" s="757"/>
      <c r="D1285" s="757" t="s">
        <v>787</v>
      </c>
      <c r="E1285" s="757" t="s">
        <v>788</v>
      </c>
      <c r="F1285" s="757" t="s">
        <v>698</v>
      </c>
      <c r="G1285" s="757" t="s">
        <v>789</v>
      </c>
      <c r="H1285" s="757" t="s">
        <v>790</v>
      </c>
      <c r="I1285" s="757" t="s">
        <v>791</v>
      </c>
      <c r="J1285" s="2370" t="s">
        <v>792</v>
      </c>
    </row>
    <row r="1286" spans="1:10" s="25" customFormat="1" ht="16.5" customHeight="1" thickBot="1" x14ac:dyDescent="0.25">
      <c r="A1286" s="2365" t="s">
        <v>694</v>
      </c>
      <c r="B1286" s="2366"/>
      <c r="C1286" s="2366"/>
      <c r="D1286" s="757"/>
      <c r="E1286" s="757"/>
      <c r="F1286" s="757"/>
      <c r="G1286" s="757"/>
      <c r="H1286" s="757"/>
      <c r="I1286" s="757"/>
      <c r="J1286" s="2370"/>
    </row>
    <row r="1287" spans="1:10" s="25" customFormat="1" ht="33.75" customHeight="1" thickBot="1" x14ac:dyDescent="0.25">
      <c r="A1287" s="2367" t="s">
        <v>709</v>
      </c>
      <c r="B1287" s="1271"/>
      <c r="C1287" s="1271"/>
      <c r="D1287" s="757"/>
      <c r="E1287" s="757"/>
      <c r="F1287" s="757"/>
      <c r="G1287" s="757"/>
      <c r="H1287" s="757"/>
      <c r="I1287" s="757"/>
      <c r="J1287" s="2370"/>
    </row>
    <row r="1288" spans="1:10" s="25" customFormat="1" ht="16.5" customHeight="1" thickBot="1" x14ac:dyDescent="0.25">
      <c r="A1288" s="2367" t="s">
        <v>695</v>
      </c>
      <c r="B1288" s="1271"/>
      <c r="C1288" s="1271"/>
      <c r="D1288" s="757"/>
      <c r="E1288" s="757"/>
      <c r="F1288" s="757"/>
      <c r="G1288" s="757"/>
      <c r="H1288" s="757"/>
      <c r="I1288" s="757"/>
      <c r="J1288" s="2370"/>
    </row>
    <row r="1289" spans="1:10" s="25" customFormat="1" ht="48" customHeight="1" thickBot="1" x14ac:dyDescent="0.25">
      <c r="A1289" s="2368" t="s">
        <v>696</v>
      </c>
      <c r="B1289" s="1894"/>
      <c r="C1289" s="1894"/>
      <c r="D1289" s="759"/>
      <c r="E1289" s="759"/>
      <c r="F1289" s="759"/>
      <c r="G1289" s="759"/>
      <c r="H1289" s="759"/>
      <c r="I1289" s="759"/>
      <c r="J1289" s="1165"/>
    </row>
    <row r="1290" spans="1:10" s="25" customFormat="1" ht="16.5" customHeight="1" thickTop="1" x14ac:dyDescent="0.2">
      <c r="A1290" s="2375"/>
      <c r="B1290" s="2376"/>
      <c r="C1290" s="2377"/>
      <c r="D1290" s="286"/>
      <c r="E1290" s="286"/>
      <c r="F1290" s="286"/>
      <c r="G1290" s="286"/>
      <c r="H1290" s="286"/>
      <c r="I1290" s="286"/>
      <c r="J1290" s="287"/>
    </row>
    <row r="1291" spans="1:10" s="25" customFormat="1" ht="16.5" customHeight="1" x14ac:dyDescent="0.2">
      <c r="A1291" s="587"/>
      <c r="B1291" s="588"/>
      <c r="C1291" s="588"/>
      <c r="D1291" s="288"/>
      <c r="E1291" s="288"/>
      <c r="F1291" s="288"/>
      <c r="G1291" s="288"/>
      <c r="H1291" s="288"/>
      <c r="I1291" s="288"/>
      <c r="J1291" s="289"/>
    </row>
    <row r="1292" spans="1:10" s="25" customFormat="1" ht="16.5" customHeight="1" x14ac:dyDescent="0.2">
      <c r="A1292" s="587"/>
      <c r="B1292" s="588"/>
      <c r="C1292" s="588"/>
      <c r="D1292" s="288"/>
      <c r="E1292" s="288"/>
      <c r="F1292" s="288"/>
      <c r="G1292" s="288"/>
      <c r="H1292" s="288"/>
      <c r="I1292" s="288"/>
      <c r="J1292" s="289"/>
    </row>
    <row r="1293" spans="1:10" s="25" customFormat="1" ht="16.5" customHeight="1" thickBot="1" x14ac:dyDescent="0.25">
      <c r="A1293" s="583"/>
      <c r="B1293" s="584"/>
      <c r="C1293" s="584"/>
      <c r="D1293" s="290"/>
      <c r="E1293" s="290"/>
      <c r="F1293" s="290"/>
      <c r="G1293" s="290"/>
      <c r="H1293" s="290"/>
      <c r="I1293" s="290"/>
      <c r="J1293" s="291"/>
    </row>
    <row r="1294" spans="1:10" s="25" customFormat="1" ht="16.5" customHeight="1" thickTop="1" x14ac:dyDescent="0.2">
      <c r="A1294" s="468"/>
      <c r="B1294" s="469"/>
      <c r="C1294" s="469"/>
      <c r="D1294" s="286"/>
      <c r="E1294" s="286"/>
      <c r="F1294" s="286"/>
      <c r="G1294" s="286"/>
      <c r="H1294" s="286"/>
      <c r="I1294" s="286"/>
      <c r="J1294" s="287"/>
    </row>
    <row r="1295" spans="1:10" s="25" customFormat="1" ht="16.5" customHeight="1" x14ac:dyDescent="0.2">
      <c r="A1295" s="587"/>
      <c r="B1295" s="588"/>
      <c r="C1295" s="588"/>
      <c r="D1295" s="288"/>
      <c r="E1295" s="288"/>
      <c r="F1295" s="288"/>
      <c r="G1295" s="288"/>
      <c r="H1295" s="288"/>
      <c r="I1295" s="288"/>
      <c r="J1295" s="289"/>
    </row>
    <row r="1296" spans="1:10" s="25" customFormat="1" ht="16.5" customHeight="1" x14ac:dyDescent="0.2">
      <c r="A1296" s="587"/>
      <c r="B1296" s="588"/>
      <c r="C1296" s="588"/>
      <c r="D1296" s="288"/>
      <c r="E1296" s="288"/>
      <c r="F1296" s="288"/>
      <c r="G1296" s="288"/>
      <c r="H1296" s="288"/>
      <c r="I1296" s="288"/>
      <c r="J1296" s="289"/>
    </row>
    <row r="1297" spans="1:10" s="25" customFormat="1" ht="16.5" customHeight="1" thickBot="1" x14ac:dyDescent="0.25">
      <c r="A1297" s="583"/>
      <c r="B1297" s="584"/>
      <c r="C1297" s="584"/>
      <c r="D1297" s="290"/>
      <c r="E1297" s="290"/>
      <c r="F1297" s="290"/>
      <c r="G1297" s="290"/>
      <c r="H1297" s="290"/>
      <c r="I1297" s="290"/>
      <c r="J1297" s="291"/>
    </row>
    <row r="1298" spans="1:10" s="25" customFormat="1" ht="16.5" customHeight="1" thickTop="1" x14ac:dyDescent="0.2">
      <c r="A1298" s="468"/>
      <c r="B1298" s="469"/>
      <c r="C1298" s="469"/>
      <c r="D1298" s="286"/>
      <c r="E1298" s="286"/>
      <c r="F1298" s="286"/>
      <c r="G1298" s="286"/>
      <c r="H1298" s="286"/>
      <c r="I1298" s="286"/>
      <c r="J1298" s="287"/>
    </row>
    <row r="1299" spans="1:10" s="25" customFormat="1" ht="16.5" customHeight="1" x14ac:dyDescent="0.2">
      <c r="A1299" s="587"/>
      <c r="B1299" s="588"/>
      <c r="C1299" s="588"/>
      <c r="D1299" s="288"/>
      <c r="E1299" s="288"/>
      <c r="F1299" s="288"/>
      <c r="G1299" s="288"/>
      <c r="H1299" s="288"/>
      <c r="I1299" s="288"/>
      <c r="J1299" s="289"/>
    </row>
    <row r="1300" spans="1:10" s="25" customFormat="1" ht="16.5" customHeight="1" x14ac:dyDescent="0.2">
      <c r="A1300" s="587"/>
      <c r="B1300" s="588"/>
      <c r="C1300" s="588"/>
      <c r="D1300" s="288"/>
      <c r="E1300" s="288"/>
      <c r="F1300" s="288"/>
      <c r="G1300" s="288"/>
      <c r="H1300" s="288"/>
      <c r="I1300" s="288"/>
      <c r="J1300" s="289"/>
    </row>
    <row r="1301" spans="1:10" s="25" customFormat="1" ht="16.5" customHeight="1" thickBot="1" x14ac:dyDescent="0.25">
      <c r="A1301" s="583"/>
      <c r="B1301" s="584"/>
      <c r="C1301" s="584"/>
      <c r="D1301" s="290"/>
      <c r="E1301" s="290"/>
      <c r="F1301" s="290"/>
      <c r="G1301" s="290"/>
      <c r="H1301" s="290"/>
      <c r="I1301" s="290"/>
      <c r="J1301" s="291"/>
    </row>
    <row r="1302" spans="1:10" s="25" customFormat="1" ht="16.5" customHeight="1" thickTop="1" x14ac:dyDescent="0.2">
      <c r="A1302" s="468"/>
      <c r="B1302" s="469"/>
      <c r="C1302" s="469"/>
      <c r="D1302" s="286"/>
      <c r="E1302" s="286"/>
      <c r="F1302" s="286"/>
      <c r="G1302" s="286"/>
      <c r="H1302" s="286"/>
      <c r="I1302" s="286"/>
      <c r="J1302" s="287"/>
    </row>
    <row r="1303" spans="1:10" s="25" customFormat="1" ht="16.5" customHeight="1" x14ac:dyDescent="0.2">
      <c r="A1303" s="587"/>
      <c r="B1303" s="588"/>
      <c r="C1303" s="588"/>
      <c r="D1303" s="288"/>
      <c r="E1303" s="288"/>
      <c r="F1303" s="288"/>
      <c r="G1303" s="288"/>
      <c r="H1303" s="288"/>
      <c r="I1303" s="288"/>
      <c r="J1303" s="289"/>
    </row>
    <row r="1304" spans="1:10" s="25" customFormat="1" ht="16.5" customHeight="1" x14ac:dyDescent="0.2">
      <c r="A1304" s="587"/>
      <c r="B1304" s="588"/>
      <c r="C1304" s="588"/>
      <c r="D1304" s="288"/>
      <c r="E1304" s="288"/>
      <c r="F1304" s="288"/>
      <c r="G1304" s="288"/>
      <c r="H1304" s="288"/>
      <c r="I1304" s="288"/>
      <c r="J1304" s="289"/>
    </row>
    <row r="1305" spans="1:10" s="25" customFormat="1" ht="16.5" customHeight="1" thickBot="1" x14ac:dyDescent="0.25">
      <c r="A1305" s="583"/>
      <c r="B1305" s="584"/>
      <c r="C1305" s="584"/>
      <c r="D1305" s="290"/>
      <c r="E1305" s="290"/>
      <c r="F1305" s="290"/>
      <c r="G1305" s="290"/>
      <c r="H1305" s="290"/>
      <c r="I1305" s="290"/>
      <c r="J1305" s="291"/>
    </row>
    <row r="1306" spans="1:10" s="25" customFormat="1" ht="16.5" customHeight="1" thickTop="1" x14ac:dyDescent="0.2">
      <c r="A1306" s="468"/>
      <c r="B1306" s="469"/>
      <c r="C1306" s="469"/>
      <c r="D1306" s="286"/>
      <c r="E1306" s="286"/>
      <c r="F1306" s="286"/>
      <c r="G1306" s="286"/>
      <c r="H1306" s="286"/>
      <c r="I1306" s="286"/>
      <c r="J1306" s="287"/>
    </row>
    <row r="1307" spans="1:10" s="25" customFormat="1" ht="16.5" customHeight="1" x14ac:dyDescent="0.2">
      <c r="A1307" s="587"/>
      <c r="B1307" s="588"/>
      <c r="C1307" s="588"/>
      <c r="D1307" s="288"/>
      <c r="E1307" s="288"/>
      <c r="F1307" s="288"/>
      <c r="G1307" s="288"/>
      <c r="H1307" s="288"/>
      <c r="I1307" s="288"/>
      <c r="J1307" s="289"/>
    </row>
    <row r="1308" spans="1:10" s="25" customFormat="1" ht="16.5" customHeight="1" x14ac:dyDescent="0.2">
      <c r="A1308" s="587"/>
      <c r="B1308" s="588"/>
      <c r="C1308" s="588"/>
      <c r="D1308" s="288"/>
      <c r="E1308" s="288"/>
      <c r="F1308" s="288"/>
      <c r="G1308" s="288"/>
      <c r="H1308" s="288"/>
      <c r="I1308" s="288"/>
      <c r="J1308" s="289"/>
    </row>
    <row r="1309" spans="1:10" s="25" customFormat="1" ht="16.5" customHeight="1" thickBot="1" x14ac:dyDescent="0.25">
      <c r="A1309" s="583"/>
      <c r="B1309" s="584"/>
      <c r="C1309" s="584"/>
      <c r="D1309" s="290"/>
      <c r="E1309" s="290"/>
      <c r="F1309" s="290"/>
      <c r="G1309" s="290"/>
      <c r="H1309" s="290"/>
      <c r="I1309" s="290"/>
      <c r="J1309" s="291"/>
    </row>
    <row r="1310" spans="1:10" s="25" customFormat="1" ht="16.5" customHeight="1" thickTop="1" x14ac:dyDescent="0.2">
      <c r="A1310" s="468"/>
      <c r="B1310" s="469"/>
      <c r="C1310" s="469"/>
      <c r="D1310" s="286"/>
      <c r="E1310" s="286"/>
      <c r="F1310" s="286"/>
      <c r="G1310" s="286"/>
      <c r="H1310" s="286"/>
      <c r="I1310" s="286"/>
      <c r="J1310" s="287"/>
    </row>
    <row r="1311" spans="1:10" s="25" customFormat="1" ht="16.5" customHeight="1" x14ac:dyDescent="0.2">
      <c r="A1311" s="587"/>
      <c r="B1311" s="588"/>
      <c r="C1311" s="588"/>
      <c r="D1311" s="288"/>
      <c r="E1311" s="288"/>
      <c r="F1311" s="288"/>
      <c r="G1311" s="288"/>
      <c r="H1311" s="288"/>
      <c r="I1311" s="288"/>
      <c r="J1311" s="289"/>
    </row>
    <row r="1312" spans="1:10" s="25" customFormat="1" ht="16.5" customHeight="1" x14ac:dyDescent="0.2">
      <c r="A1312" s="587"/>
      <c r="B1312" s="588"/>
      <c r="C1312" s="588"/>
      <c r="D1312" s="288"/>
      <c r="E1312" s="288"/>
      <c r="F1312" s="288"/>
      <c r="G1312" s="288"/>
      <c r="H1312" s="288"/>
      <c r="I1312" s="288"/>
      <c r="J1312" s="289"/>
    </row>
    <row r="1313" spans="1:10" s="25" customFormat="1" ht="16.5" customHeight="1" thickBot="1" x14ac:dyDescent="0.25">
      <c r="A1313" s="583"/>
      <c r="B1313" s="584"/>
      <c r="C1313" s="584"/>
      <c r="D1313" s="290"/>
      <c r="E1313" s="290"/>
      <c r="F1313" s="290"/>
      <c r="G1313" s="290"/>
      <c r="H1313" s="290"/>
      <c r="I1313" s="290"/>
      <c r="J1313" s="291"/>
    </row>
    <row r="1314" spans="1:10" s="25" customFormat="1" ht="33" customHeight="1" thickTop="1" x14ac:dyDescent="0.2">
      <c r="A1314" s="310" t="s">
        <v>570</v>
      </c>
      <c r="B1314" s="572" t="s">
        <v>441</v>
      </c>
      <c r="C1314" s="572"/>
      <c r="D1314" s="572"/>
      <c r="E1314" s="572"/>
      <c r="F1314" s="572"/>
      <c r="G1314" s="572"/>
      <c r="H1314" s="572"/>
      <c r="I1314" s="572"/>
      <c r="J1314" s="572"/>
    </row>
    <row r="1315" spans="1:10" s="25" customFormat="1" ht="16.5" customHeight="1" thickBot="1" x14ac:dyDescent="0.25">
      <c r="A1315" s="327"/>
      <c r="B1315" s="327"/>
      <c r="C1315" s="327"/>
      <c r="D1315" s="327"/>
      <c r="E1315" s="327"/>
      <c r="F1315" s="327"/>
      <c r="G1315" s="11"/>
      <c r="H1315" s="11"/>
      <c r="I1315" s="11"/>
      <c r="J1315" s="11"/>
    </row>
    <row r="1316" spans="1:10" s="25" customFormat="1" ht="30" customHeight="1" thickTop="1" x14ac:dyDescent="0.2">
      <c r="A1316" s="2395" t="s">
        <v>29</v>
      </c>
      <c r="B1316" s="2396"/>
      <c r="C1316" s="2396"/>
      <c r="D1316" s="2396"/>
      <c r="E1316" s="2401" t="s">
        <v>28</v>
      </c>
      <c r="F1316" s="2401"/>
      <c r="G1316" s="2401"/>
      <c r="H1316" s="2401" t="s">
        <v>299</v>
      </c>
      <c r="I1316" s="2401"/>
      <c r="J1316" s="2402"/>
    </row>
    <row r="1317" spans="1:10" s="25" customFormat="1" ht="16.5" customHeight="1" x14ac:dyDescent="0.2">
      <c r="A1317" s="2397"/>
      <c r="B1317" s="2398"/>
      <c r="C1317" s="2398"/>
      <c r="D1317" s="2398"/>
      <c r="E1317" s="143" t="s">
        <v>300</v>
      </c>
      <c r="F1317" s="145" t="s">
        <v>301</v>
      </c>
      <c r="G1317" s="144" t="s">
        <v>302</v>
      </c>
      <c r="H1317" s="143" t="s">
        <v>300</v>
      </c>
      <c r="I1317" s="145" t="s">
        <v>301</v>
      </c>
      <c r="J1317" s="146" t="s">
        <v>302</v>
      </c>
    </row>
    <row r="1318" spans="1:10" s="25" customFormat="1" ht="16.5" customHeight="1" x14ac:dyDescent="0.2">
      <c r="A1318" s="2397"/>
      <c r="B1318" s="2398"/>
      <c r="C1318" s="2398"/>
      <c r="D1318" s="2398"/>
      <c r="E1318" s="2403" t="s">
        <v>442</v>
      </c>
      <c r="F1318" s="2404"/>
      <c r="G1318" s="2405"/>
      <c r="H1318" s="2403" t="s">
        <v>444</v>
      </c>
      <c r="I1318" s="2404"/>
      <c r="J1318" s="2406"/>
    </row>
    <row r="1319" spans="1:10" s="25" customFormat="1" ht="16.5" customHeight="1" thickBot="1" x14ac:dyDescent="0.25">
      <c r="A1319" s="2399"/>
      <c r="B1319" s="2400"/>
      <c r="C1319" s="2400"/>
      <c r="D1319" s="2400"/>
      <c r="E1319" s="2389" t="s">
        <v>443</v>
      </c>
      <c r="F1319" s="2390"/>
      <c r="G1319" s="2391"/>
      <c r="H1319" s="2389" t="s">
        <v>443</v>
      </c>
      <c r="I1319" s="2390"/>
      <c r="J1319" s="2392"/>
    </row>
    <row r="1320" spans="1:10" s="25" customFormat="1" ht="16.5" customHeight="1" thickTop="1" thickBot="1" x14ac:dyDescent="0.25">
      <c r="A1320" s="2393" t="s">
        <v>303</v>
      </c>
      <c r="B1320" s="2394"/>
      <c r="C1320" s="2394"/>
      <c r="D1320" s="2394"/>
      <c r="E1320" s="135"/>
      <c r="F1320" s="127"/>
      <c r="G1320" s="139"/>
      <c r="H1320" s="135"/>
      <c r="I1320" s="127"/>
      <c r="J1320" s="128"/>
    </row>
    <row r="1321" spans="1:10" s="25" customFormat="1" ht="16.5" customHeight="1" thickBot="1" x14ac:dyDescent="0.25">
      <c r="A1321" s="2382"/>
      <c r="B1321" s="2383"/>
      <c r="C1321" s="2383"/>
      <c r="D1321" s="2383"/>
      <c r="E1321" s="136"/>
      <c r="F1321" s="129"/>
      <c r="G1321" s="140"/>
      <c r="H1321" s="136"/>
      <c r="I1321" s="129"/>
      <c r="J1321" s="130"/>
    </row>
    <row r="1322" spans="1:10" s="25" customFormat="1" ht="16.5" customHeight="1" thickBot="1" x14ac:dyDescent="0.25">
      <c r="A1322" s="1911" t="s">
        <v>304</v>
      </c>
      <c r="B1322" s="1912"/>
      <c r="C1322" s="1912"/>
      <c r="D1322" s="1912"/>
      <c r="E1322" s="137"/>
      <c r="F1322" s="131"/>
      <c r="G1322" s="141"/>
      <c r="H1322" s="137"/>
      <c r="I1322" s="131"/>
      <c r="J1322" s="132"/>
    </row>
    <row r="1323" spans="1:10" s="25" customFormat="1" ht="16.5" customHeight="1" thickBot="1" x14ac:dyDescent="0.25">
      <c r="A1323" s="2382"/>
      <c r="B1323" s="2383"/>
      <c r="C1323" s="2383"/>
      <c r="D1323" s="2383"/>
      <c r="E1323" s="136"/>
      <c r="F1323" s="129"/>
      <c r="G1323" s="140"/>
      <c r="H1323" s="136"/>
      <c r="I1323" s="129"/>
      <c r="J1323" s="130"/>
    </row>
    <row r="1324" spans="1:10" s="25" customFormat="1" ht="16.5" customHeight="1" thickBot="1" x14ac:dyDescent="0.25">
      <c r="A1324" s="1911" t="s">
        <v>305</v>
      </c>
      <c r="B1324" s="1912"/>
      <c r="C1324" s="1912"/>
      <c r="D1324" s="1912"/>
      <c r="E1324" s="137"/>
      <c r="F1324" s="131"/>
      <c r="G1324" s="141"/>
      <c r="H1324" s="137"/>
      <c r="I1324" s="131"/>
      <c r="J1324" s="132"/>
    </row>
    <row r="1325" spans="1:10" s="25" customFormat="1" ht="16.5" customHeight="1" thickBot="1" x14ac:dyDescent="0.25">
      <c r="A1325" s="2382"/>
      <c r="B1325" s="2383"/>
      <c r="C1325" s="2383"/>
      <c r="D1325" s="2383"/>
      <c r="E1325" s="136"/>
      <c r="F1325" s="129"/>
      <c r="G1325" s="140"/>
      <c r="H1325" s="136"/>
      <c r="I1325" s="129"/>
      <c r="J1325" s="130"/>
    </row>
    <row r="1326" spans="1:10" s="25" customFormat="1" ht="16.5" customHeight="1" thickBot="1" x14ac:dyDescent="0.25">
      <c r="A1326" s="2378" t="s">
        <v>715</v>
      </c>
      <c r="B1326" s="2379"/>
      <c r="C1326" s="2379"/>
      <c r="D1326" s="2379"/>
      <c r="E1326" s="137"/>
      <c r="F1326" s="131"/>
      <c r="G1326" s="141"/>
      <c r="H1326" s="137"/>
      <c r="I1326" s="131"/>
      <c r="J1326" s="132"/>
    </row>
    <row r="1327" spans="1:10" s="25" customFormat="1" ht="16.5" customHeight="1" thickBot="1" x14ac:dyDescent="0.25">
      <c r="A1327" s="2380"/>
      <c r="B1327" s="2381"/>
      <c r="C1327" s="2381"/>
      <c r="D1327" s="2381"/>
      <c r="E1327" s="136"/>
      <c r="F1327" s="129"/>
      <c r="G1327" s="140"/>
      <c r="H1327" s="136"/>
      <c r="I1327" s="129"/>
      <c r="J1327" s="130"/>
    </row>
    <row r="1328" spans="1:10" s="25" customFormat="1" ht="16.5" customHeight="1" thickBot="1" x14ac:dyDescent="0.25">
      <c r="A1328" s="2378" t="s">
        <v>716</v>
      </c>
      <c r="B1328" s="2379"/>
      <c r="C1328" s="2379"/>
      <c r="D1328" s="2379"/>
      <c r="E1328" s="137"/>
      <c r="F1328" s="131"/>
      <c r="G1328" s="141"/>
      <c r="H1328" s="137"/>
      <c r="I1328" s="131"/>
      <c r="J1328" s="132"/>
    </row>
    <row r="1329" spans="1:10" s="25" customFormat="1" ht="16.5" customHeight="1" thickBot="1" x14ac:dyDescent="0.25">
      <c r="A1329" s="2380"/>
      <c r="B1329" s="2381"/>
      <c r="C1329" s="2381"/>
      <c r="D1329" s="2381"/>
      <c r="E1329" s="136"/>
      <c r="F1329" s="129"/>
      <c r="G1329" s="140"/>
      <c r="H1329" s="136"/>
      <c r="I1329" s="129"/>
      <c r="J1329" s="130"/>
    </row>
    <row r="1330" spans="1:10" s="25" customFormat="1" ht="16.5" customHeight="1" thickBot="1" x14ac:dyDescent="0.25">
      <c r="A1330" s="2378" t="s">
        <v>717</v>
      </c>
      <c r="B1330" s="2379"/>
      <c r="C1330" s="2379"/>
      <c r="D1330" s="2379"/>
      <c r="E1330" s="137"/>
      <c r="F1330" s="131"/>
      <c r="G1330" s="141"/>
      <c r="H1330" s="137"/>
      <c r="I1330" s="131"/>
      <c r="J1330" s="132"/>
    </row>
    <row r="1331" spans="1:10" s="25" customFormat="1" ht="16.5" customHeight="1" thickBot="1" x14ac:dyDescent="0.25">
      <c r="A1331" s="2380"/>
      <c r="B1331" s="2381"/>
      <c r="C1331" s="2381"/>
      <c r="D1331" s="2381"/>
      <c r="E1331" s="136"/>
      <c r="F1331" s="129"/>
      <c r="G1331" s="140"/>
      <c r="H1331" s="136"/>
      <c r="I1331" s="129"/>
      <c r="J1331" s="130"/>
    </row>
    <row r="1332" spans="1:10" s="25" customFormat="1" ht="16.5" customHeight="1" thickBot="1" x14ac:dyDescent="0.25">
      <c r="A1332" s="1911" t="s">
        <v>306</v>
      </c>
      <c r="B1332" s="1912"/>
      <c r="C1332" s="1912"/>
      <c r="D1332" s="1912"/>
      <c r="E1332" s="137"/>
      <c r="F1332" s="131"/>
      <c r="G1332" s="141"/>
      <c r="H1332" s="137"/>
      <c r="I1332" s="131"/>
      <c r="J1332" s="132"/>
    </row>
    <row r="1333" spans="1:10" s="25" customFormat="1" ht="16.5" customHeight="1" thickBot="1" x14ac:dyDescent="0.25">
      <c r="A1333" s="2382"/>
      <c r="B1333" s="2383"/>
      <c r="C1333" s="2383"/>
      <c r="D1333" s="2383"/>
      <c r="E1333" s="136"/>
      <c r="F1333" s="129"/>
      <c r="G1333" s="140"/>
      <c r="H1333" s="136"/>
      <c r="I1333" s="129"/>
      <c r="J1333" s="130"/>
    </row>
    <row r="1334" spans="1:10" s="25" customFormat="1" ht="16.5" customHeight="1" x14ac:dyDescent="0.2">
      <c r="A1334" s="2384" t="s">
        <v>718</v>
      </c>
      <c r="B1334" s="2385"/>
      <c r="C1334" s="2385"/>
      <c r="D1334" s="2386"/>
      <c r="E1334" s="137"/>
      <c r="F1334" s="131"/>
      <c r="G1334" s="141"/>
      <c r="H1334" s="137"/>
      <c r="I1334" s="131"/>
      <c r="J1334" s="132"/>
    </row>
    <row r="1335" spans="1:10" s="25" customFormat="1" ht="16.5" customHeight="1" thickBot="1" x14ac:dyDescent="0.25">
      <c r="A1335" s="2387"/>
      <c r="B1335" s="1663"/>
      <c r="C1335" s="1663"/>
      <c r="D1335" s="2388"/>
      <c r="E1335" s="138"/>
      <c r="F1335" s="133"/>
      <c r="G1335" s="142"/>
      <c r="H1335" s="138"/>
      <c r="I1335" s="133"/>
      <c r="J1335" s="134"/>
    </row>
    <row r="1336" spans="1:10" s="25" customFormat="1" ht="11.25" customHeight="1" thickTop="1" x14ac:dyDescent="0.2">
      <c r="A1336" s="1508"/>
      <c r="B1336" s="1508"/>
      <c r="C1336" s="1508"/>
      <c r="D1336" s="1508"/>
      <c r="E1336" s="13"/>
      <c r="F1336" s="13"/>
      <c r="G1336" s="13"/>
      <c r="H1336" s="13"/>
      <c r="I1336" s="13"/>
      <c r="J1336" s="13"/>
    </row>
    <row r="1337" spans="1:10" s="25" customFormat="1" ht="49.5" customHeight="1" x14ac:dyDescent="0.2">
      <c r="A1337" s="482" t="s">
        <v>719</v>
      </c>
      <c r="B1337" s="482"/>
      <c r="C1337" s="482"/>
      <c r="D1337" s="482"/>
      <c r="E1337" s="482"/>
      <c r="F1337" s="482"/>
      <c r="G1337" s="482"/>
      <c r="H1337" s="482"/>
      <c r="I1337" s="482"/>
      <c r="J1337" s="482"/>
    </row>
    <row r="1338" spans="1:10" s="25" customFormat="1" ht="16.5" customHeight="1" x14ac:dyDescent="0.25">
      <c r="A1338" s="19" t="s">
        <v>571</v>
      </c>
      <c r="B1338" s="2036" t="s">
        <v>573</v>
      </c>
      <c r="C1338" s="2036"/>
      <c r="D1338" s="2036"/>
      <c r="E1338" s="2036"/>
      <c r="F1338" s="2036"/>
      <c r="G1338" s="2036"/>
      <c r="H1338" s="2036"/>
      <c r="I1338" s="2036"/>
      <c r="J1338" s="2036"/>
    </row>
    <row r="1339" spans="1:10" s="25" customFormat="1" ht="16.5" customHeight="1" x14ac:dyDescent="0.25">
      <c r="A1339" s="19"/>
      <c r="B1339" s="309"/>
      <c r="C1339" s="309"/>
      <c r="D1339" s="309"/>
      <c r="E1339" s="309"/>
      <c r="F1339" s="309"/>
      <c r="G1339" s="309"/>
      <c r="H1339" s="309"/>
      <c r="I1339" s="309"/>
      <c r="J1339" s="309"/>
    </row>
    <row r="1340" spans="1:10" s="25" customFormat="1" ht="15" x14ac:dyDescent="0.2">
      <c r="A1340" s="229" t="s">
        <v>670</v>
      </c>
      <c r="B1340" s="835" t="s">
        <v>669</v>
      </c>
      <c r="C1340" s="835"/>
      <c r="D1340" s="835"/>
      <c r="E1340" s="835"/>
      <c r="F1340" s="835"/>
      <c r="G1340" s="835"/>
      <c r="H1340" s="835"/>
      <c r="I1340" s="835"/>
      <c r="J1340" s="835"/>
    </row>
    <row r="1341" spans="1:10" s="25" customFormat="1" ht="16.5" customHeight="1" x14ac:dyDescent="0.2">
      <c r="A1341" s="307"/>
      <c r="B1341" s="307"/>
      <c r="C1341" s="307"/>
      <c r="D1341" s="307"/>
      <c r="E1341" s="307"/>
      <c r="F1341" s="307"/>
      <c r="G1341" s="307"/>
      <c r="H1341" s="307"/>
      <c r="I1341" s="307"/>
      <c r="J1341" s="307"/>
    </row>
    <row r="1342" spans="1:10" s="25" customFormat="1" ht="44.25" customHeight="1" x14ac:dyDescent="0.2">
      <c r="A1342" s="482" t="s">
        <v>671</v>
      </c>
      <c r="B1342" s="482"/>
      <c r="C1342" s="482"/>
      <c r="D1342" s="482"/>
      <c r="E1342" s="482"/>
      <c r="F1342" s="482"/>
      <c r="G1342" s="482"/>
      <c r="H1342" s="482"/>
      <c r="I1342" s="482"/>
      <c r="J1342" s="482"/>
    </row>
    <row r="1343" spans="1:10" s="25" customFormat="1" ht="50.25" customHeight="1" x14ac:dyDescent="0.2">
      <c r="A1343" s="317" t="s">
        <v>672</v>
      </c>
      <c r="B1343" s="572" t="s">
        <v>659</v>
      </c>
      <c r="C1343" s="572"/>
      <c r="D1343" s="572"/>
      <c r="E1343" s="572"/>
      <c r="F1343" s="572"/>
      <c r="G1343" s="572"/>
      <c r="H1343" s="572"/>
      <c r="I1343" s="572"/>
      <c r="J1343" s="572"/>
    </row>
    <row r="1344" spans="1:10" s="25" customFormat="1" ht="7.5" customHeight="1" thickBot="1" x14ac:dyDescent="0.25">
      <c r="A1344" s="307"/>
      <c r="B1344" s="307"/>
      <c r="C1344" s="307"/>
      <c r="D1344" s="307"/>
      <c r="E1344" s="307"/>
      <c r="F1344" s="307"/>
      <c r="G1344" s="307"/>
      <c r="H1344" s="307"/>
      <c r="I1344" s="307"/>
      <c r="J1344" s="307"/>
    </row>
    <row r="1345" spans="1:10" s="25" customFormat="1" ht="30" customHeight="1" thickTop="1" thickBot="1" x14ac:dyDescent="0.25">
      <c r="A1345" s="2420" t="s">
        <v>664</v>
      </c>
      <c r="B1345" s="2421"/>
      <c r="C1345" s="2424" t="s">
        <v>5</v>
      </c>
      <c r="D1345" s="2425"/>
      <c r="E1345" s="2425"/>
      <c r="F1345" s="2426"/>
      <c r="G1345" s="2427" t="s">
        <v>6</v>
      </c>
      <c r="H1345" s="2428"/>
      <c r="I1345" s="2428"/>
      <c r="J1345" s="2429"/>
    </row>
    <row r="1346" spans="1:10" s="25" customFormat="1" ht="15" customHeight="1" thickBot="1" x14ac:dyDescent="0.25">
      <c r="A1346" s="2422"/>
      <c r="B1346" s="2423"/>
      <c r="C1346" s="2430" t="s">
        <v>661</v>
      </c>
      <c r="D1346" s="2431"/>
      <c r="E1346" s="2431"/>
      <c r="F1346" s="2432"/>
      <c r="G1346" s="2430" t="s">
        <v>661</v>
      </c>
      <c r="H1346" s="2431"/>
      <c r="I1346" s="2431"/>
      <c r="J1346" s="2433"/>
    </row>
    <row r="1347" spans="1:10" s="25" customFormat="1" ht="87" customHeight="1" thickBot="1" x14ac:dyDescent="0.25">
      <c r="A1347" s="2422"/>
      <c r="B1347" s="2423"/>
      <c r="C1347" s="2434" t="s">
        <v>663</v>
      </c>
      <c r="D1347" s="2435"/>
      <c r="E1347" s="2435" t="s">
        <v>665</v>
      </c>
      <c r="F1347" s="1201"/>
      <c r="G1347" s="2434" t="s">
        <v>662</v>
      </c>
      <c r="H1347" s="2435"/>
      <c r="I1347" s="2435" t="s">
        <v>665</v>
      </c>
      <c r="J1347" s="2436"/>
    </row>
    <row r="1348" spans="1:10" s="25" customFormat="1" ht="16.5" customHeight="1" thickTop="1" thickBot="1" x14ac:dyDescent="0.3">
      <c r="A1348" s="2407" t="s">
        <v>699</v>
      </c>
      <c r="B1348" s="2408"/>
      <c r="C1348" s="2409"/>
      <c r="D1348" s="2410"/>
      <c r="E1348" s="2411"/>
      <c r="F1348" s="2410"/>
      <c r="G1348" s="2409"/>
      <c r="H1348" s="2412"/>
      <c r="I1348" s="2411"/>
      <c r="J1348" s="2413"/>
    </row>
    <row r="1349" spans="1:10" s="25" customFormat="1" ht="16.5" customHeight="1" x14ac:dyDescent="0.2">
      <c r="A1349" s="2414" t="s">
        <v>660</v>
      </c>
      <c r="B1349" s="2415"/>
      <c r="C1349" s="2416"/>
      <c r="D1349" s="2417"/>
      <c r="E1349" s="2417"/>
      <c r="F1349" s="2418"/>
      <c r="G1349" s="2416"/>
      <c r="H1349" s="2417"/>
      <c r="I1349" s="2417"/>
      <c r="J1349" s="2419"/>
    </row>
    <row r="1350" spans="1:10" s="25" customFormat="1" ht="42.75" customHeight="1" x14ac:dyDescent="0.2">
      <c r="A1350" s="2437" t="s">
        <v>668</v>
      </c>
      <c r="B1350" s="2438"/>
      <c r="C1350" s="2439"/>
      <c r="D1350" s="2440"/>
      <c r="E1350" s="2440"/>
      <c r="F1350" s="2441"/>
      <c r="G1350" s="2439"/>
      <c r="H1350" s="2440"/>
      <c r="I1350" s="2440"/>
      <c r="J1350" s="2442"/>
    </row>
    <row r="1351" spans="1:10" s="25" customFormat="1" ht="42.75" customHeight="1" x14ac:dyDescent="0.2">
      <c r="A1351" s="2437" t="s">
        <v>666</v>
      </c>
      <c r="B1351" s="2438"/>
      <c r="C1351" s="2439"/>
      <c r="D1351" s="2440"/>
      <c r="E1351" s="2440"/>
      <c r="F1351" s="2441"/>
      <c r="G1351" s="2439"/>
      <c r="H1351" s="2440"/>
      <c r="I1351" s="2440"/>
      <c r="J1351" s="2442"/>
    </row>
    <row r="1352" spans="1:10" s="25" customFormat="1" ht="29.25" customHeight="1" x14ac:dyDescent="0.2">
      <c r="A1352" s="2437" t="s">
        <v>729</v>
      </c>
      <c r="B1352" s="2438"/>
      <c r="C1352" s="2439"/>
      <c r="D1352" s="2440"/>
      <c r="E1352" s="2440"/>
      <c r="F1352" s="2441"/>
      <c r="G1352" s="2439"/>
      <c r="H1352" s="2440"/>
      <c r="I1352" s="2440"/>
      <c r="J1352" s="2442"/>
    </row>
    <row r="1353" spans="1:10" s="25" customFormat="1" ht="57" customHeight="1" thickBot="1" x14ac:dyDescent="0.25">
      <c r="A1353" s="2443" t="s">
        <v>667</v>
      </c>
      <c r="B1353" s="2444"/>
      <c r="C1353" s="2445"/>
      <c r="D1353" s="2446"/>
      <c r="E1353" s="2446"/>
      <c r="F1353" s="2447"/>
      <c r="G1353" s="2445"/>
      <c r="H1353" s="2446"/>
      <c r="I1353" s="2446"/>
      <c r="J1353" s="2448"/>
    </row>
    <row r="1354" spans="1:10" s="25" customFormat="1" ht="16.5" customHeight="1" thickTop="1" x14ac:dyDescent="0.2">
      <c r="A1354" s="2414" t="s">
        <v>660</v>
      </c>
      <c r="B1354" s="2415"/>
      <c r="C1354" s="2416"/>
      <c r="D1354" s="2417"/>
      <c r="E1354" s="2417"/>
      <c r="F1354" s="2418"/>
      <c r="G1354" s="2416"/>
      <c r="H1354" s="2417"/>
      <c r="I1354" s="2417"/>
      <c r="J1354" s="2419"/>
    </row>
    <row r="1355" spans="1:10" s="25" customFormat="1" ht="42" customHeight="1" x14ac:dyDescent="0.2">
      <c r="A1355" s="2437" t="s">
        <v>668</v>
      </c>
      <c r="B1355" s="2438"/>
      <c r="C1355" s="2439"/>
      <c r="D1355" s="2440"/>
      <c r="E1355" s="2440"/>
      <c r="F1355" s="2441"/>
      <c r="G1355" s="2439"/>
      <c r="H1355" s="2440"/>
      <c r="I1355" s="2440"/>
      <c r="J1355" s="2442"/>
    </row>
    <row r="1356" spans="1:10" s="25" customFormat="1" ht="42.75" customHeight="1" x14ac:dyDescent="0.2">
      <c r="A1356" s="2437" t="s">
        <v>666</v>
      </c>
      <c r="B1356" s="2438"/>
      <c r="C1356" s="2439"/>
      <c r="D1356" s="2440"/>
      <c r="E1356" s="2440"/>
      <c r="F1356" s="2441"/>
      <c r="G1356" s="2439"/>
      <c r="H1356" s="2440"/>
      <c r="I1356" s="2440"/>
      <c r="J1356" s="2442"/>
    </row>
    <row r="1357" spans="1:10" s="25" customFormat="1" ht="30.75" customHeight="1" x14ac:dyDescent="0.2">
      <c r="A1357" s="2437" t="s">
        <v>729</v>
      </c>
      <c r="B1357" s="2438"/>
      <c r="C1357" s="2439"/>
      <c r="D1357" s="2440"/>
      <c r="E1357" s="2440"/>
      <c r="F1357" s="2441"/>
      <c r="G1357" s="2439"/>
      <c r="H1357" s="2440"/>
      <c r="I1357" s="2440"/>
      <c r="J1357" s="2442"/>
    </row>
    <row r="1358" spans="1:10" s="25" customFormat="1" ht="56.25" customHeight="1" thickBot="1" x14ac:dyDescent="0.25">
      <c r="A1358" s="2443" t="s">
        <v>667</v>
      </c>
      <c r="B1358" s="2444"/>
      <c r="C1358" s="2445"/>
      <c r="D1358" s="2446"/>
      <c r="E1358" s="2446"/>
      <c r="F1358" s="2447"/>
      <c r="G1358" s="2445"/>
      <c r="H1358" s="2446"/>
      <c r="I1358" s="2446"/>
      <c r="J1358" s="2448"/>
    </row>
    <row r="1359" spans="1:10" s="25" customFormat="1" ht="16.5" customHeight="1" thickTop="1" x14ac:dyDescent="0.2">
      <c r="A1359" s="2414" t="s">
        <v>660</v>
      </c>
      <c r="B1359" s="2415"/>
      <c r="C1359" s="2416"/>
      <c r="D1359" s="2417"/>
      <c r="E1359" s="2417"/>
      <c r="F1359" s="2418"/>
      <c r="G1359" s="2416"/>
      <c r="H1359" s="2417"/>
      <c r="I1359" s="2417"/>
      <c r="J1359" s="2419"/>
    </row>
    <row r="1360" spans="1:10" s="25" customFormat="1" ht="42.75" customHeight="1" x14ac:dyDescent="0.2">
      <c r="A1360" s="2437" t="s">
        <v>668</v>
      </c>
      <c r="B1360" s="2438"/>
      <c r="C1360" s="2439"/>
      <c r="D1360" s="2440"/>
      <c r="E1360" s="2440"/>
      <c r="F1360" s="2441"/>
      <c r="G1360" s="2439"/>
      <c r="H1360" s="2440"/>
      <c r="I1360" s="2440"/>
      <c r="J1360" s="2442"/>
    </row>
    <row r="1361" spans="1:10" s="25" customFormat="1" ht="42.75" customHeight="1" x14ac:dyDescent="0.2">
      <c r="A1361" s="2437" t="s">
        <v>666</v>
      </c>
      <c r="B1361" s="2438"/>
      <c r="C1361" s="2439"/>
      <c r="D1361" s="2440"/>
      <c r="E1361" s="2440"/>
      <c r="F1361" s="2441"/>
      <c r="G1361" s="2439"/>
      <c r="H1361" s="2440"/>
      <c r="I1361" s="2440"/>
      <c r="J1361" s="2442"/>
    </row>
    <row r="1362" spans="1:10" s="25" customFormat="1" ht="29.25" customHeight="1" x14ac:dyDescent="0.2">
      <c r="A1362" s="2437" t="s">
        <v>729</v>
      </c>
      <c r="B1362" s="2438"/>
      <c r="C1362" s="2439"/>
      <c r="D1362" s="2440"/>
      <c r="E1362" s="2440"/>
      <c r="F1362" s="2441"/>
      <c r="G1362" s="2439"/>
      <c r="H1362" s="2440"/>
      <c r="I1362" s="2440"/>
      <c r="J1362" s="2442"/>
    </row>
    <row r="1363" spans="1:10" s="25" customFormat="1" ht="55.5" customHeight="1" thickBot="1" x14ac:dyDescent="0.25">
      <c r="A1363" s="2443" t="s">
        <v>667</v>
      </c>
      <c r="B1363" s="2444"/>
      <c r="C1363" s="2445"/>
      <c r="D1363" s="2446"/>
      <c r="E1363" s="2446"/>
      <c r="F1363" s="2447"/>
      <c r="G1363" s="2445"/>
      <c r="H1363" s="2446"/>
      <c r="I1363" s="2446"/>
      <c r="J1363" s="2448"/>
    </row>
    <row r="1364" spans="1:10" s="25" customFormat="1" ht="51" customHeight="1" thickTop="1" x14ac:dyDescent="0.2">
      <c r="A1364" s="317" t="s">
        <v>815</v>
      </c>
      <c r="B1364" s="572" t="s">
        <v>659</v>
      </c>
      <c r="C1364" s="572"/>
      <c r="D1364" s="572"/>
      <c r="E1364" s="572"/>
      <c r="F1364" s="572"/>
      <c r="G1364" s="572"/>
      <c r="H1364" s="572"/>
      <c r="I1364" s="572"/>
      <c r="J1364" s="572"/>
    </row>
    <row r="1365" spans="1:10" s="25" customFormat="1" ht="16.5" customHeight="1" thickBot="1" x14ac:dyDescent="0.25">
      <c r="A1365" s="75"/>
      <c r="B1365" s="75"/>
      <c r="C1365" s="75"/>
      <c r="D1365" s="75"/>
      <c r="E1365" s="75"/>
      <c r="F1365" s="75"/>
      <c r="G1365" s="75"/>
      <c r="H1365" s="75"/>
      <c r="I1365" s="75"/>
      <c r="J1365" s="75"/>
    </row>
    <row r="1366" spans="1:10" s="25" customFormat="1" ht="15.75" customHeight="1" thickTop="1" x14ac:dyDescent="0.2">
      <c r="A1366" s="2420" t="s">
        <v>664</v>
      </c>
      <c r="B1366" s="2421"/>
      <c r="C1366" s="2421"/>
      <c r="D1366" s="2421"/>
      <c r="E1366" s="2449" t="s">
        <v>25</v>
      </c>
      <c r="F1366" s="2449"/>
      <c r="G1366" s="2449"/>
      <c r="H1366" s="2449"/>
      <c r="I1366" s="2449"/>
      <c r="J1366" s="2450"/>
    </row>
    <row r="1367" spans="1:10" s="25" customFormat="1" ht="48.75" customHeight="1" thickBot="1" x14ac:dyDescent="0.25">
      <c r="A1367" s="2422"/>
      <c r="B1367" s="2423"/>
      <c r="C1367" s="2423"/>
      <c r="D1367" s="2423"/>
      <c r="E1367" s="2451" t="s">
        <v>5</v>
      </c>
      <c r="F1367" s="2451"/>
      <c r="G1367" s="2451"/>
      <c r="H1367" s="2452" t="s">
        <v>6</v>
      </c>
      <c r="I1367" s="2452"/>
      <c r="J1367" s="2453"/>
    </row>
    <row r="1368" spans="1:10" s="25" customFormat="1" ht="16.5" customHeight="1" thickTop="1" x14ac:dyDescent="0.2">
      <c r="A1368" s="2454" t="s">
        <v>673</v>
      </c>
      <c r="B1368" s="2455"/>
      <c r="C1368" s="2455"/>
      <c r="D1368" s="2456"/>
      <c r="E1368" s="1756"/>
      <c r="F1368" s="1756"/>
      <c r="G1368" s="1756"/>
      <c r="H1368" s="1756"/>
      <c r="I1368" s="1756"/>
      <c r="J1368" s="2457"/>
    </row>
    <row r="1369" spans="1:10" s="25" customFormat="1" ht="16.5" customHeight="1" x14ac:dyDescent="0.2">
      <c r="A1369" s="2463" t="s">
        <v>674</v>
      </c>
      <c r="B1369" s="2464"/>
      <c r="C1369" s="2464"/>
      <c r="D1369" s="2465"/>
      <c r="E1369" s="2461"/>
      <c r="F1369" s="2461"/>
      <c r="G1369" s="2461"/>
      <c r="H1369" s="2461"/>
      <c r="I1369" s="2461"/>
      <c r="J1369" s="2462"/>
    </row>
    <row r="1370" spans="1:10" s="25" customFormat="1" ht="14.25" customHeight="1" x14ac:dyDescent="0.2">
      <c r="A1370" s="2458" t="s">
        <v>675</v>
      </c>
      <c r="B1370" s="2459"/>
      <c r="C1370" s="2459"/>
      <c r="D1370" s="2460"/>
      <c r="E1370" s="2461"/>
      <c r="F1370" s="2461"/>
      <c r="G1370" s="2461"/>
      <c r="H1370" s="2461"/>
      <c r="I1370" s="2461"/>
      <c r="J1370" s="2462"/>
    </row>
    <row r="1371" spans="1:10" s="25" customFormat="1" ht="15" customHeight="1" x14ac:dyDescent="0.2">
      <c r="A1371" s="2458" t="s">
        <v>676</v>
      </c>
      <c r="B1371" s="2459"/>
      <c r="C1371" s="2459"/>
      <c r="D1371" s="2460"/>
      <c r="E1371" s="2461"/>
      <c r="F1371" s="2461"/>
      <c r="G1371" s="2461"/>
      <c r="H1371" s="2461"/>
      <c r="I1371" s="2461"/>
      <c r="J1371" s="2462"/>
    </row>
    <row r="1372" spans="1:10" s="25" customFormat="1" ht="29.25" customHeight="1" x14ac:dyDescent="0.2">
      <c r="A1372" s="2458" t="s">
        <v>677</v>
      </c>
      <c r="B1372" s="2459"/>
      <c r="C1372" s="2459"/>
      <c r="D1372" s="2460"/>
      <c r="E1372" s="2461"/>
      <c r="F1372" s="2461"/>
      <c r="G1372" s="2461"/>
      <c r="H1372" s="2461"/>
      <c r="I1372" s="2461"/>
      <c r="J1372" s="2462"/>
    </row>
    <row r="1373" spans="1:10" s="25" customFormat="1" ht="15.75" customHeight="1" x14ac:dyDescent="0.2">
      <c r="A1373" s="2458" t="s">
        <v>678</v>
      </c>
      <c r="B1373" s="2459"/>
      <c r="C1373" s="2459"/>
      <c r="D1373" s="2460"/>
      <c r="E1373" s="2461"/>
      <c r="F1373" s="2461"/>
      <c r="G1373" s="2461"/>
      <c r="H1373" s="2461"/>
      <c r="I1373" s="2461"/>
      <c r="J1373" s="2462"/>
    </row>
    <row r="1374" spans="1:10" s="25" customFormat="1" ht="15.75" customHeight="1" x14ac:dyDescent="0.2">
      <c r="A1374" s="2458" t="s">
        <v>711</v>
      </c>
      <c r="B1374" s="2459"/>
      <c r="C1374" s="2459"/>
      <c r="D1374" s="2460"/>
      <c r="E1374" s="2461"/>
      <c r="F1374" s="2461"/>
      <c r="G1374" s="2461"/>
      <c r="H1374" s="2461"/>
      <c r="I1374" s="2461"/>
      <c r="J1374" s="2462"/>
    </row>
    <row r="1375" spans="1:10" s="25" customFormat="1" ht="29.25" customHeight="1" x14ac:dyDescent="0.2">
      <c r="A1375" s="2471" t="s">
        <v>679</v>
      </c>
      <c r="B1375" s="2472"/>
      <c r="C1375" s="2472"/>
      <c r="D1375" s="2473"/>
      <c r="E1375" s="2461"/>
      <c r="F1375" s="2461"/>
      <c r="G1375" s="2461"/>
      <c r="H1375" s="2461"/>
      <c r="I1375" s="2461"/>
      <c r="J1375" s="2462"/>
    </row>
    <row r="1376" spans="1:10" s="25" customFormat="1" ht="56.25" customHeight="1" x14ac:dyDescent="0.2">
      <c r="A1376" s="2471" t="s">
        <v>680</v>
      </c>
      <c r="B1376" s="2472"/>
      <c r="C1376" s="2472"/>
      <c r="D1376" s="2473"/>
      <c r="E1376" s="2461"/>
      <c r="F1376" s="2461"/>
      <c r="G1376" s="2461"/>
      <c r="H1376" s="2461"/>
      <c r="I1376" s="2461"/>
      <c r="J1376" s="2462"/>
    </row>
    <row r="1377" spans="1:10" s="25" customFormat="1" ht="15.75" customHeight="1" x14ac:dyDescent="0.2">
      <c r="A1377" s="2458" t="s">
        <v>326</v>
      </c>
      <c r="B1377" s="2459"/>
      <c r="C1377" s="2459"/>
      <c r="D1377" s="2460"/>
      <c r="E1377" s="2461"/>
      <c r="F1377" s="2461"/>
      <c r="G1377" s="2461"/>
      <c r="H1377" s="2461"/>
      <c r="I1377" s="2461"/>
      <c r="J1377" s="2462"/>
    </row>
    <row r="1378" spans="1:10" s="25" customFormat="1" ht="15.75" customHeight="1" x14ac:dyDescent="0.2">
      <c r="A1378" s="2458" t="s">
        <v>681</v>
      </c>
      <c r="B1378" s="2459"/>
      <c r="C1378" s="2459"/>
      <c r="D1378" s="2460"/>
      <c r="E1378" s="2461"/>
      <c r="F1378" s="2461"/>
      <c r="G1378" s="2461"/>
      <c r="H1378" s="2461"/>
      <c r="I1378" s="2461"/>
      <c r="J1378" s="2462"/>
    </row>
    <row r="1379" spans="1:10" s="25" customFormat="1" ht="16.5" customHeight="1" thickBot="1" x14ac:dyDescent="0.25">
      <c r="A1379" s="2466" t="s">
        <v>682</v>
      </c>
      <c r="B1379" s="2467"/>
      <c r="C1379" s="2467"/>
      <c r="D1379" s="2468"/>
      <c r="E1379" s="2469"/>
      <c r="F1379" s="2469"/>
      <c r="G1379" s="2469"/>
      <c r="H1379" s="2469"/>
      <c r="I1379" s="2469"/>
      <c r="J1379" s="2470"/>
    </row>
    <row r="1380" spans="1:10" s="25" customFormat="1" ht="16.5" customHeight="1" thickTop="1" x14ac:dyDescent="0.2">
      <c r="A1380" s="75"/>
      <c r="B1380" s="75"/>
      <c r="C1380" s="75"/>
      <c r="D1380" s="75"/>
      <c r="E1380" s="75"/>
      <c r="F1380" s="75"/>
      <c r="G1380" s="75"/>
      <c r="H1380" s="75"/>
      <c r="I1380" s="75"/>
      <c r="J1380" s="75"/>
    </row>
    <row r="1381" spans="1:10" s="25" customFormat="1" ht="66.75" customHeight="1" x14ac:dyDescent="0.2">
      <c r="A1381" s="317" t="s">
        <v>574</v>
      </c>
      <c r="B1381" s="482" t="s">
        <v>683</v>
      </c>
      <c r="C1381" s="482"/>
      <c r="D1381" s="482"/>
      <c r="E1381" s="482"/>
      <c r="F1381" s="482"/>
      <c r="G1381" s="482"/>
      <c r="H1381" s="482"/>
      <c r="I1381" s="482"/>
      <c r="J1381" s="482"/>
    </row>
    <row r="1382" spans="1:10" s="25" customFormat="1" ht="16.5" customHeight="1" thickBot="1" x14ac:dyDescent="0.25">
      <c r="A1382" s="307"/>
      <c r="B1382" s="307"/>
      <c r="C1382" s="307"/>
      <c r="D1382" s="307"/>
      <c r="E1382" s="307"/>
      <c r="F1382" s="307"/>
      <c r="G1382" s="307"/>
      <c r="H1382" s="307"/>
      <c r="I1382" s="307"/>
      <c r="J1382" s="307"/>
    </row>
    <row r="1383" spans="1:10" s="25" customFormat="1" ht="16.5" customHeight="1" thickTop="1" x14ac:dyDescent="0.2">
      <c r="A1383" s="2420" t="s">
        <v>664</v>
      </c>
      <c r="B1383" s="2421"/>
      <c r="C1383" s="2421"/>
      <c r="D1383" s="2421"/>
      <c r="E1383" s="2449" t="s">
        <v>25</v>
      </c>
      <c r="F1383" s="2449"/>
      <c r="G1383" s="2449"/>
      <c r="H1383" s="2449"/>
      <c r="I1383" s="2449"/>
      <c r="J1383" s="2450"/>
    </row>
    <row r="1384" spans="1:10" s="25" customFormat="1" ht="48.75" customHeight="1" thickBot="1" x14ac:dyDescent="0.25">
      <c r="A1384" s="2422"/>
      <c r="B1384" s="2423"/>
      <c r="C1384" s="2423"/>
      <c r="D1384" s="2423"/>
      <c r="E1384" s="2451" t="s">
        <v>5</v>
      </c>
      <c r="F1384" s="2451"/>
      <c r="G1384" s="2451"/>
      <c r="H1384" s="2452" t="s">
        <v>6</v>
      </c>
      <c r="I1384" s="2452"/>
      <c r="J1384" s="2453"/>
    </row>
    <row r="1385" spans="1:10" s="25" customFormat="1" ht="16.5" customHeight="1" thickTop="1" x14ac:dyDescent="0.2">
      <c r="A1385" s="2454" t="s">
        <v>684</v>
      </c>
      <c r="B1385" s="2455"/>
      <c r="C1385" s="2455"/>
      <c r="D1385" s="2456"/>
      <c r="E1385" s="1756"/>
      <c r="F1385" s="1756"/>
      <c r="G1385" s="1756"/>
      <c r="H1385" s="1756"/>
      <c r="I1385" s="1756"/>
      <c r="J1385" s="2457"/>
    </row>
    <row r="1386" spans="1:10" s="25" customFormat="1" ht="16.5" customHeight="1" x14ac:dyDescent="0.2">
      <c r="A1386" s="2463" t="s">
        <v>685</v>
      </c>
      <c r="B1386" s="2464"/>
      <c r="C1386" s="2464"/>
      <c r="D1386" s="2465"/>
      <c r="E1386" s="2461"/>
      <c r="F1386" s="2461"/>
      <c r="G1386" s="2461"/>
      <c r="H1386" s="2461"/>
      <c r="I1386" s="2461"/>
      <c r="J1386" s="2462"/>
    </row>
    <row r="1387" spans="1:10" s="25" customFormat="1" ht="14.25" customHeight="1" x14ac:dyDescent="0.2">
      <c r="A1387" s="2458" t="s">
        <v>686</v>
      </c>
      <c r="B1387" s="2459"/>
      <c r="C1387" s="2459"/>
      <c r="D1387" s="2460"/>
      <c r="E1387" s="2461"/>
      <c r="F1387" s="2461"/>
      <c r="G1387" s="2461"/>
      <c r="H1387" s="2461"/>
      <c r="I1387" s="2461"/>
      <c r="J1387" s="2462"/>
    </row>
    <row r="1388" spans="1:10" s="25" customFormat="1" ht="15" customHeight="1" x14ac:dyDescent="0.2">
      <c r="A1388" s="2458" t="s">
        <v>687</v>
      </c>
      <c r="B1388" s="2459"/>
      <c r="C1388" s="2459"/>
      <c r="D1388" s="2460"/>
      <c r="E1388" s="2461"/>
      <c r="F1388" s="2461"/>
      <c r="G1388" s="2461"/>
      <c r="H1388" s="2461"/>
      <c r="I1388" s="2461"/>
      <c r="J1388" s="2462"/>
    </row>
    <row r="1389" spans="1:10" s="25" customFormat="1" ht="17.25" customHeight="1" x14ac:dyDescent="0.2">
      <c r="A1389" s="2458" t="s">
        <v>688</v>
      </c>
      <c r="B1389" s="2459"/>
      <c r="C1389" s="2459"/>
      <c r="D1389" s="2460"/>
      <c r="E1389" s="2461"/>
      <c r="F1389" s="2461"/>
      <c r="G1389" s="2461"/>
      <c r="H1389" s="2461"/>
      <c r="I1389" s="2461"/>
      <c r="J1389" s="2462"/>
    </row>
    <row r="1390" spans="1:10" s="25" customFormat="1" ht="30" customHeight="1" x14ac:dyDescent="0.2">
      <c r="A1390" s="2458" t="s">
        <v>689</v>
      </c>
      <c r="B1390" s="2459"/>
      <c r="C1390" s="2459"/>
      <c r="D1390" s="2460"/>
      <c r="E1390" s="2461"/>
      <c r="F1390" s="2461"/>
      <c r="G1390" s="2461"/>
      <c r="H1390" s="2461"/>
      <c r="I1390" s="2461"/>
      <c r="J1390" s="2462"/>
    </row>
    <row r="1391" spans="1:10" s="25" customFormat="1" ht="28.5" customHeight="1" x14ac:dyDescent="0.2">
      <c r="A1391" s="2471" t="s">
        <v>690</v>
      </c>
      <c r="B1391" s="2472"/>
      <c r="C1391" s="2472"/>
      <c r="D1391" s="2473"/>
      <c r="E1391" s="2461"/>
      <c r="F1391" s="2461"/>
      <c r="G1391" s="2461"/>
      <c r="H1391" s="2461"/>
      <c r="I1391" s="2461"/>
      <c r="J1391" s="2462"/>
    </row>
    <row r="1392" spans="1:10" s="25" customFormat="1" ht="29.25" customHeight="1" thickBot="1" x14ac:dyDescent="0.25">
      <c r="A1392" s="2466" t="s">
        <v>691</v>
      </c>
      <c r="B1392" s="2467"/>
      <c r="C1392" s="2467"/>
      <c r="D1392" s="2468"/>
      <c r="E1392" s="2469"/>
      <c r="F1392" s="2469"/>
      <c r="G1392" s="2469"/>
      <c r="H1392" s="2469"/>
      <c r="I1392" s="2469"/>
      <c r="J1392" s="2470"/>
    </row>
    <row r="1393" spans="1:10" s="25" customFormat="1" ht="29.25" customHeight="1" thickTop="1" x14ac:dyDescent="0.2">
      <c r="A1393" s="240"/>
      <c r="B1393" s="240"/>
      <c r="C1393" s="240"/>
      <c r="D1393" s="240"/>
      <c r="E1393" s="241"/>
      <c r="F1393" s="241"/>
      <c r="G1393" s="241"/>
      <c r="H1393" s="241"/>
      <c r="I1393" s="241"/>
      <c r="J1393" s="241"/>
    </row>
    <row r="1394" spans="1:10" s="25" customFormat="1" x14ac:dyDescent="0.2">
      <c r="A1394" s="240"/>
      <c r="B1394" s="240"/>
      <c r="C1394" s="240"/>
      <c r="D1394" s="240"/>
      <c r="E1394" s="241"/>
      <c r="F1394" s="241"/>
      <c r="G1394" s="241"/>
      <c r="H1394" s="241"/>
      <c r="I1394" s="241"/>
      <c r="J1394" s="241"/>
    </row>
    <row r="1395" spans="1:10" s="25" customFormat="1" ht="16.5" customHeight="1" x14ac:dyDescent="0.2">
      <c r="A1395" s="126" t="s">
        <v>575</v>
      </c>
      <c r="B1395" s="2298" t="s">
        <v>576</v>
      </c>
      <c r="C1395" s="2298"/>
      <c r="D1395" s="2298"/>
      <c r="E1395" s="2298"/>
      <c r="F1395" s="2298"/>
      <c r="G1395" s="2298"/>
      <c r="H1395" s="2298"/>
      <c r="I1395" s="2298"/>
      <c r="J1395" s="2298"/>
    </row>
    <row r="1396" spans="1:10" s="25" customFormat="1" ht="8.25" customHeight="1" x14ac:dyDescent="0.2">
      <c r="A1396" s="12"/>
      <c r="B1396" s="322"/>
      <c r="C1396" s="322"/>
      <c r="D1396" s="322"/>
      <c r="E1396" s="322"/>
      <c r="F1396" s="322"/>
      <c r="G1396" s="322"/>
      <c r="H1396" s="322"/>
      <c r="I1396" s="322"/>
      <c r="J1396" s="322"/>
    </row>
    <row r="1397" spans="1:10" s="25" customFormat="1" ht="16.5" customHeight="1" thickBot="1" x14ac:dyDescent="0.25">
      <c r="A1397" s="2481" t="s">
        <v>178</v>
      </c>
      <c r="B1397" s="2481"/>
      <c r="C1397" s="322"/>
      <c r="D1397" s="322"/>
      <c r="E1397" s="322"/>
      <c r="F1397" s="322"/>
      <c r="G1397" s="322"/>
      <c r="H1397" s="322"/>
      <c r="I1397" s="322"/>
      <c r="J1397" s="322"/>
    </row>
    <row r="1398" spans="1:10" s="25" customFormat="1" ht="16.5" customHeight="1" thickTop="1" x14ac:dyDescent="0.2">
      <c r="A1398" s="1496" t="s">
        <v>319</v>
      </c>
      <c r="B1398" s="1497"/>
      <c r="C1398" s="1498"/>
      <c r="D1398" s="1502" t="s">
        <v>5</v>
      </c>
      <c r="E1398" s="1503"/>
      <c r="F1398" s="1503"/>
      <c r="G1398" s="1503"/>
      <c r="H1398" s="1503"/>
      <c r="I1398" s="1503"/>
      <c r="J1398" s="1504"/>
    </row>
    <row r="1399" spans="1:10" s="25" customFormat="1" ht="45.75" customHeight="1" thickBot="1" x14ac:dyDescent="0.25">
      <c r="A1399" s="1800"/>
      <c r="B1399" s="1878"/>
      <c r="C1399" s="1801"/>
      <c r="D1399" s="1931" t="s">
        <v>320</v>
      </c>
      <c r="E1399" s="1932"/>
      <c r="F1399" s="334" t="s">
        <v>30</v>
      </c>
      <c r="G1399" s="334" t="s">
        <v>31</v>
      </c>
      <c r="H1399" s="334" t="s">
        <v>74</v>
      </c>
      <c r="I1399" s="1163" t="s">
        <v>148</v>
      </c>
      <c r="J1399" s="1541"/>
    </row>
    <row r="1400" spans="1:10" s="25" customFormat="1" ht="16.5" customHeight="1" thickTop="1" x14ac:dyDescent="0.2">
      <c r="A1400" s="1205" t="s">
        <v>449</v>
      </c>
      <c r="B1400" s="1206"/>
      <c r="C1400" s="1207"/>
      <c r="D1400" s="2051">
        <v>35718</v>
      </c>
      <c r="E1400" s="2474"/>
      <c r="F1400" s="312"/>
      <c r="G1400" s="312"/>
      <c r="H1400" s="312"/>
      <c r="I1400" s="2475">
        <f>IF(D1400="",IF(F1400="",IF(G1400="",IF(H1400="","",D1400+F1400-G1400+H1400),D1400+F1400-G1400+H1400),D1400+F1400-G1400+H1400),D1400+F1400-G1400+H1400)</f>
        <v>35718</v>
      </c>
      <c r="J1400" s="2476"/>
    </row>
    <row r="1401" spans="1:10" s="25" customFormat="1" ht="16.5" customHeight="1" x14ac:dyDescent="0.2">
      <c r="A1401" s="1917" t="s">
        <v>321</v>
      </c>
      <c r="B1401" s="1918"/>
      <c r="C1401" s="2477"/>
      <c r="D1401" s="2057" t="s">
        <v>549</v>
      </c>
      <c r="E1401" s="2478"/>
      <c r="F1401" s="313"/>
      <c r="G1401" s="313"/>
      <c r="H1401" s="313"/>
      <c r="I1401" s="2479" t="str">
        <f t="shared" ref="I1401:I1414" si="42">IF(D1401="",IF(F1401="",IF(G1401="",IF(H1401="","",D1401+F1401-G1401+H1401),D1401+F1401-G1401+H1401),D1401+F1401-G1401+H1401),D1401+F1401-G1401+H1401)</f>
        <v/>
      </c>
      <c r="J1401" s="2480"/>
    </row>
    <row r="1402" spans="1:10" s="25" customFormat="1" ht="16.5" customHeight="1" x14ac:dyDescent="0.2">
      <c r="A1402" s="1917" t="s">
        <v>322</v>
      </c>
      <c r="B1402" s="1918"/>
      <c r="C1402" s="2477"/>
      <c r="D1402" s="2057" t="s">
        <v>549</v>
      </c>
      <c r="E1402" s="2478"/>
      <c r="F1402" s="313"/>
      <c r="G1402" s="313"/>
      <c r="H1402" s="313"/>
      <c r="I1402" s="2479" t="str">
        <f t="shared" si="42"/>
        <v/>
      </c>
      <c r="J1402" s="2480"/>
    </row>
    <row r="1403" spans="1:10" s="25" customFormat="1" ht="16.5" customHeight="1" x14ac:dyDescent="0.2">
      <c r="A1403" s="1917" t="s">
        <v>323</v>
      </c>
      <c r="B1403" s="1918"/>
      <c r="C1403" s="2477"/>
      <c r="D1403" s="2057" t="s">
        <v>549</v>
      </c>
      <c r="E1403" s="2478"/>
      <c r="F1403" s="313"/>
      <c r="G1403" s="313"/>
      <c r="H1403" s="313"/>
      <c r="I1403" s="2479" t="str">
        <f t="shared" si="42"/>
        <v/>
      </c>
      <c r="J1403" s="2480"/>
    </row>
    <row r="1404" spans="1:10" s="25" customFormat="1" ht="16.5" customHeight="1" x14ac:dyDescent="0.2">
      <c r="A1404" s="1917" t="s">
        <v>450</v>
      </c>
      <c r="B1404" s="1918"/>
      <c r="C1404" s="2477"/>
      <c r="D1404" s="2057">
        <v>4109</v>
      </c>
      <c r="E1404" s="2478"/>
      <c r="F1404" s="313"/>
      <c r="G1404" s="313"/>
      <c r="H1404" s="313"/>
      <c r="I1404" s="2479">
        <f t="shared" si="42"/>
        <v>4109</v>
      </c>
      <c r="J1404" s="2480"/>
    </row>
    <row r="1405" spans="1:10" s="25" customFormat="1" ht="16.5" customHeight="1" x14ac:dyDescent="0.2">
      <c r="A1405" s="1917" t="s">
        <v>324</v>
      </c>
      <c r="B1405" s="1918"/>
      <c r="C1405" s="2477"/>
      <c r="D1405" s="2057" t="s">
        <v>549</v>
      </c>
      <c r="E1405" s="2478"/>
      <c r="F1405" s="313"/>
      <c r="G1405" s="313"/>
      <c r="H1405" s="313"/>
      <c r="I1405" s="2479" t="str">
        <f t="shared" si="42"/>
        <v/>
      </c>
      <c r="J1405" s="2480"/>
    </row>
    <row r="1406" spans="1:10" s="25" customFormat="1" ht="28.5" customHeight="1" x14ac:dyDescent="0.2">
      <c r="A1406" s="1919" t="s">
        <v>451</v>
      </c>
      <c r="B1406" s="1920"/>
      <c r="C1406" s="2482"/>
      <c r="D1406" s="2057" t="s">
        <v>549</v>
      </c>
      <c r="E1406" s="2478"/>
      <c r="F1406" s="313"/>
      <c r="G1406" s="313"/>
      <c r="H1406" s="313"/>
      <c r="I1406" s="2479" t="str">
        <f t="shared" si="42"/>
        <v/>
      </c>
      <c r="J1406" s="2480"/>
    </row>
    <row r="1407" spans="1:10" s="25" customFormat="1" ht="27.75" customHeight="1" x14ac:dyDescent="0.2">
      <c r="A1407" s="1919" t="s">
        <v>325</v>
      </c>
      <c r="B1407" s="1920"/>
      <c r="C1407" s="2482"/>
      <c r="D1407" s="2057" t="s">
        <v>549</v>
      </c>
      <c r="E1407" s="2478"/>
      <c r="F1407" s="314"/>
      <c r="G1407" s="314"/>
      <c r="H1407" s="314"/>
      <c r="I1407" s="2479" t="str">
        <f t="shared" si="42"/>
        <v/>
      </c>
      <c r="J1407" s="2480"/>
    </row>
    <row r="1408" spans="1:10" s="25" customFormat="1" ht="16.5" customHeight="1" x14ac:dyDescent="0.2">
      <c r="A1408" s="1919" t="s">
        <v>806</v>
      </c>
      <c r="B1408" s="1920"/>
      <c r="C1408" s="2482"/>
      <c r="D1408" s="2057" t="s">
        <v>549</v>
      </c>
      <c r="E1408" s="2478"/>
      <c r="F1408" s="314"/>
      <c r="G1408" s="314"/>
      <c r="H1408" s="314"/>
      <c r="I1408" s="2479" t="str">
        <f t="shared" si="42"/>
        <v/>
      </c>
      <c r="J1408" s="2480"/>
    </row>
    <row r="1409" spans="1:10" s="25" customFormat="1" ht="16.5" customHeight="1" x14ac:dyDescent="0.2">
      <c r="A1409" s="1919" t="s">
        <v>446</v>
      </c>
      <c r="B1409" s="1920"/>
      <c r="C1409" s="2482"/>
      <c r="D1409" s="2057">
        <v>530615.43999999971</v>
      </c>
      <c r="E1409" s="2478"/>
      <c r="F1409" s="313">
        <v>888424.26</v>
      </c>
      <c r="G1409" s="313">
        <v>1050</v>
      </c>
      <c r="H1409" s="313"/>
      <c r="I1409" s="2479">
        <f t="shared" si="42"/>
        <v>1417989.6999999997</v>
      </c>
      <c r="J1409" s="2480"/>
    </row>
    <row r="1410" spans="1:10" s="25" customFormat="1" ht="16.5" customHeight="1" x14ac:dyDescent="0.2">
      <c r="A1410" s="1919" t="s">
        <v>447</v>
      </c>
      <c r="B1410" s="1920"/>
      <c r="C1410" s="2482"/>
      <c r="D1410" s="2057" t="s">
        <v>549</v>
      </c>
      <c r="E1410" s="2478"/>
      <c r="F1410" s="313"/>
      <c r="G1410" s="313"/>
      <c r="H1410" s="313"/>
      <c r="I1410" s="2479" t="str">
        <f t="shared" si="42"/>
        <v/>
      </c>
      <c r="J1410" s="2480"/>
    </row>
    <row r="1411" spans="1:10" s="299" customFormat="1" ht="18" customHeight="1" x14ac:dyDescent="0.2">
      <c r="A1411" s="2483" t="s">
        <v>452</v>
      </c>
      <c r="B1411" s="2484"/>
      <c r="C1411" s="2485"/>
      <c r="D1411" s="2486">
        <v>1451623.52</v>
      </c>
      <c r="E1411" s="2487"/>
      <c r="F1411" s="303">
        <v>1003246</v>
      </c>
      <c r="G1411" s="303">
        <v>1451623.52</v>
      </c>
      <c r="H1411" s="303"/>
      <c r="I1411" s="2488">
        <f t="shared" si="42"/>
        <v>1003246</v>
      </c>
      <c r="J1411" s="2489"/>
    </row>
    <row r="1412" spans="1:10" s="25" customFormat="1" ht="16.5" customHeight="1" x14ac:dyDescent="0.2">
      <c r="A1412" s="1919" t="s">
        <v>326</v>
      </c>
      <c r="B1412" s="1920"/>
      <c r="C1412" s="2482"/>
      <c r="D1412" s="2057" t="s">
        <v>549</v>
      </c>
      <c r="E1412" s="2478"/>
      <c r="F1412" s="313"/>
      <c r="G1412" s="313"/>
      <c r="H1412" s="313"/>
      <c r="I1412" s="2479" t="str">
        <f t="shared" si="42"/>
        <v/>
      </c>
      <c r="J1412" s="2480"/>
    </row>
    <row r="1413" spans="1:10" s="25" customFormat="1" ht="16.5" customHeight="1" x14ac:dyDescent="0.2">
      <c r="A1413" s="1919" t="s">
        <v>448</v>
      </c>
      <c r="B1413" s="1920"/>
      <c r="C1413" s="2482"/>
      <c r="D1413" s="2057" t="s">
        <v>549</v>
      </c>
      <c r="E1413" s="2478"/>
      <c r="F1413" s="313"/>
      <c r="G1413" s="313"/>
      <c r="H1413" s="313"/>
      <c r="I1413" s="2479" t="str">
        <f t="shared" si="42"/>
        <v/>
      </c>
      <c r="J1413" s="2480"/>
    </row>
    <row r="1414" spans="1:10" s="25" customFormat="1" ht="16.5" customHeight="1" thickBot="1" x14ac:dyDescent="0.25">
      <c r="A1414" s="2490" t="s">
        <v>805</v>
      </c>
      <c r="B1414" s="2491"/>
      <c r="C1414" s="2492"/>
      <c r="D1414" s="2493" t="s">
        <v>549</v>
      </c>
      <c r="E1414" s="2494"/>
      <c r="F1414" s="125"/>
      <c r="G1414" s="125"/>
      <c r="H1414" s="125"/>
      <c r="I1414" s="2495" t="str">
        <f t="shared" si="42"/>
        <v/>
      </c>
      <c r="J1414" s="2496"/>
    </row>
    <row r="1415" spans="1:10" s="25" customFormat="1" ht="13.5" customHeight="1" thickTop="1" x14ac:dyDescent="0.2">
      <c r="A1415" s="327"/>
      <c r="B1415" s="327"/>
      <c r="C1415" s="327"/>
      <c r="D1415" s="225"/>
      <c r="E1415" s="225"/>
      <c r="F1415" s="225"/>
      <c r="G1415" s="225"/>
      <c r="H1415" s="225"/>
      <c r="I1415" s="226"/>
      <c r="J1415" s="226"/>
    </row>
    <row r="1416" spans="1:10" s="25" customFormat="1" ht="16.5" customHeight="1" thickBot="1" x14ac:dyDescent="0.25">
      <c r="A1416" s="2481" t="s">
        <v>122</v>
      </c>
      <c r="B1416" s="2481"/>
      <c r="C1416" s="322"/>
      <c r="D1416" s="322"/>
      <c r="E1416" s="322"/>
      <c r="F1416" s="322"/>
      <c r="G1416" s="322"/>
      <c r="H1416" s="322"/>
      <c r="I1416" s="322"/>
      <c r="J1416" s="322"/>
    </row>
    <row r="1417" spans="1:10" s="25" customFormat="1" ht="16.5" customHeight="1" thickTop="1" x14ac:dyDescent="0.2">
      <c r="A1417" s="1496" t="s">
        <v>319</v>
      </c>
      <c r="B1417" s="1497"/>
      <c r="C1417" s="1498"/>
      <c r="D1417" s="1502" t="s">
        <v>6</v>
      </c>
      <c r="E1417" s="1503"/>
      <c r="F1417" s="1503"/>
      <c r="G1417" s="1503"/>
      <c r="H1417" s="1503"/>
      <c r="I1417" s="1503"/>
      <c r="J1417" s="1504"/>
    </row>
    <row r="1418" spans="1:10" s="25" customFormat="1" ht="46.5" customHeight="1" thickBot="1" x14ac:dyDescent="0.25">
      <c r="A1418" s="1800"/>
      <c r="B1418" s="1878"/>
      <c r="C1418" s="1801"/>
      <c r="D1418" s="1931" t="s">
        <v>320</v>
      </c>
      <c r="E1418" s="1932"/>
      <c r="F1418" s="334" t="s">
        <v>30</v>
      </c>
      <c r="G1418" s="334" t="s">
        <v>31</v>
      </c>
      <c r="H1418" s="334" t="s">
        <v>74</v>
      </c>
      <c r="I1418" s="1163" t="s">
        <v>148</v>
      </c>
      <c r="J1418" s="1541"/>
    </row>
    <row r="1419" spans="1:10" s="25" customFormat="1" ht="16.5" customHeight="1" thickTop="1" x14ac:dyDescent="0.2">
      <c r="A1419" s="1205" t="s">
        <v>449</v>
      </c>
      <c r="B1419" s="1206"/>
      <c r="C1419" s="1207"/>
      <c r="D1419" s="2051">
        <v>35718</v>
      </c>
      <c r="E1419" s="2474"/>
      <c r="F1419" s="312"/>
      <c r="G1419" s="312"/>
      <c r="H1419" s="312"/>
      <c r="I1419" s="2475">
        <f>IF(D1419="",IF(F1419="",IF(G1419="",IF(H1419="","",D1419+F1419-G1419+H1419),D1419+F1419-G1419+H1419),D1419+F1419-G1419+H1419),D1419+F1419-G1419+H1419)</f>
        <v>35718</v>
      </c>
      <c r="J1419" s="2476"/>
    </row>
    <row r="1420" spans="1:10" s="25" customFormat="1" ht="16.5" customHeight="1" x14ac:dyDescent="0.2">
      <c r="A1420" s="1917" t="s">
        <v>321</v>
      </c>
      <c r="B1420" s="1918"/>
      <c r="C1420" s="2477"/>
      <c r="D1420" s="2057"/>
      <c r="E1420" s="2478"/>
      <c r="F1420" s="313"/>
      <c r="G1420" s="313"/>
      <c r="H1420" s="313"/>
      <c r="I1420" s="2479" t="str">
        <f t="shared" ref="I1420:I1433" si="43">IF(D1420="",IF(F1420="",IF(G1420="",IF(H1420="","",D1420+F1420-G1420+H1420),D1420+F1420-G1420+H1420),D1420+F1420-G1420+H1420),D1420+F1420-G1420+H1420)</f>
        <v/>
      </c>
      <c r="J1420" s="2480"/>
    </row>
    <row r="1421" spans="1:10" s="25" customFormat="1" ht="16.5" customHeight="1" x14ac:dyDescent="0.2">
      <c r="A1421" s="1917" t="s">
        <v>322</v>
      </c>
      <c r="B1421" s="1918"/>
      <c r="C1421" s="2477"/>
      <c r="D1421" s="2057"/>
      <c r="E1421" s="2478"/>
      <c r="F1421" s="313"/>
      <c r="G1421" s="313"/>
      <c r="H1421" s="313"/>
      <c r="I1421" s="2479" t="str">
        <f t="shared" si="43"/>
        <v/>
      </c>
      <c r="J1421" s="2480"/>
    </row>
    <row r="1422" spans="1:10" s="25" customFormat="1" ht="16.5" customHeight="1" x14ac:dyDescent="0.2">
      <c r="A1422" s="1917" t="s">
        <v>323</v>
      </c>
      <c r="B1422" s="1918"/>
      <c r="C1422" s="2477"/>
      <c r="D1422" s="2057"/>
      <c r="E1422" s="2478"/>
      <c r="F1422" s="313"/>
      <c r="G1422" s="313"/>
      <c r="H1422" s="313"/>
      <c r="I1422" s="2479" t="str">
        <f t="shared" si="43"/>
        <v/>
      </c>
      <c r="J1422" s="2480"/>
    </row>
    <row r="1423" spans="1:10" s="25" customFormat="1" ht="16.5" customHeight="1" x14ac:dyDescent="0.2">
      <c r="A1423" s="1917" t="s">
        <v>450</v>
      </c>
      <c r="B1423" s="1918"/>
      <c r="C1423" s="2477"/>
      <c r="D1423" s="2057">
        <v>4109</v>
      </c>
      <c r="E1423" s="2478"/>
      <c r="F1423" s="313"/>
      <c r="G1423" s="313"/>
      <c r="H1423" s="313"/>
      <c r="I1423" s="2479">
        <f t="shared" si="43"/>
        <v>4109</v>
      </c>
      <c r="J1423" s="2480"/>
    </row>
    <row r="1424" spans="1:10" s="25" customFormat="1" ht="16.5" customHeight="1" x14ac:dyDescent="0.2">
      <c r="A1424" s="1917" t="s">
        <v>324</v>
      </c>
      <c r="B1424" s="1918"/>
      <c r="C1424" s="2477"/>
      <c r="D1424" s="2057"/>
      <c r="E1424" s="2478"/>
      <c r="F1424" s="313"/>
      <c r="G1424" s="313"/>
      <c r="H1424" s="313"/>
      <c r="I1424" s="2479" t="str">
        <f t="shared" si="43"/>
        <v/>
      </c>
      <c r="J1424" s="2480"/>
    </row>
    <row r="1425" spans="1:10" s="25" customFormat="1" ht="30" customHeight="1" x14ac:dyDescent="0.2">
      <c r="A1425" s="1919" t="s">
        <v>451</v>
      </c>
      <c r="B1425" s="1920"/>
      <c r="C1425" s="2482"/>
      <c r="D1425" s="2057"/>
      <c r="E1425" s="2478"/>
      <c r="F1425" s="313"/>
      <c r="G1425" s="313"/>
      <c r="H1425" s="313"/>
      <c r="I1425" s="2479" t="str">
        <f t="shared" si="43"/>
        <v/>
      </c>
      <c r="J1425" s="2480"/>
    </row>
    <row r="1426" spans="1:10" s="25" customFormat="1" ht="30.75" customHeight="1" x14ac:dyDescent="0.2">
      <c r="A1426" s="1919" t="s">
        <v>325</v>
      </c>
      <c r="B1426" s="1920"/>
      <c r="C1426" s="2482"/>
      <c r="D1426" s="2057"/>
      <c r="E1426" s="2478"/>
      <c r="F1426" s="314"/>
      <c r="G1426" s="314"/>
      <c r="H1426" s="314"/>
      <c r="I1426" s="2479" t="str">
        <f t="shared" si="43"/>
        <v/>
      </c>
      <c r="J1426" s="2480"/>
    </row>
    <row r="1427" spans="1:10" s="25" customFormat="1" ht="16.5" customHeight="1" x14ac:dyDescent="0.2">
      <c r="A1427" s="1919" t="s">
        <v>806</v>
      </c>
      <c r="B1427" s="1920"/>
      <c r="C1427" s="2482"/>
      <c r="D1427" s="2057"/>
      <c r="E1427" s="2478"/>
      <c r="F1427" s="314"/>
      <c r="G1427" s="314"/>
      <c r="H1427" s="314"/>
      <c r="I1427" s="2479" t="str">
        <f t="shared" si="43"/>
        <v/>
      </c>
      <c r="J1427" s="2480"/>
    </row>
    <row r="1428" spans="1:10" s="25" customFormat="1" ht="16.5" customHeight="1" x14ac:dyDescent="0.2">
      <c r="A1428" s="1919" t="s">
        <v>446</v>
      </c>
      <c r="B1428" s="1920"/>
      <c r="C1428" s="2482"/>
      <c r="D1428" s="2057">
        <v>1891962.2999999998</v>
      </c>
      <c r="E1428" s="2478"/>
      <c r="F1428" s="313">
        <v>118802.16</v>
      </c>
      <c r="G1428" s="313">
        <v>1480149.02</v>
      </c>
      <c r="H1428" s="313"/>
      <c r="I1428" s="2479">
        <f t="shared" si="43"/>
        <v>530615.43999999971</v>
      </c>
      <c r="J1428" s="2480"/>
    </row>
    <row r="1429" spans="1:10" s="25" customFormat="1" ht="16.5" customHeight="1" x14ac:dyDescent="0.2">
      <c r="A1429" s="1919" t="s">
        <v>447</v>
      </c>
      <c r="B1429" s="1920"/>
      <c r="C1429" s="2482"/>
      <c r="D1429" s="2057" t="s">
        <v>549</v>
      </c>
      <c r="E1429" s="2478"/>
      <c r="F1429" s="313"/>
      <c r="G1429" s="313"/>
      <c r="H1429" s="313"/>
      <c r="I1429" s="2479" t="str">
        <f t="shared" si="43"/>
        <v/>
      </c>
      <c r="J1429" s="2480"/>
    </row>
    <row r="1430" spans="1:10" s="299" customFormat="1" ht="16.5" customHeight="1" x14ac:dyDescent="0.2">
      <c r="A1430" s="2483" t="s">
        <v>452</v>
      </c>
      <c r="B1430" s="2484"/>
      <c r="C1430" s="2485"/>
      <c r="D1430" s="2486">
        <v>1169768</v>
      </c>
      <c r="E1430" s="2487"/>
      <c r="F1430" s="303">
        <v>918802.16</v>
      </c>
      <c r="G1430" s="303">
        <v>1169768</v>
      </c>
      <c r="H1430" s="303"/>
      <c r="I1430" s="2488">
        <f t="shared" si="43"/>
        <v>918802.16000000015</v>
      </c>
      <c r="J1430" s="2489"/>
    </row>
    <row r="1431" spans="1:10" s="25" customFormat="1" ht="16.5" customHeight="1" x14ac:dyDescent="0.2">
      <c r="A1431" s="1919" t="s">
        <v>326</v>
      </c>
      <c r="B1431" s="1920"/>
      <c r="C1431" s="2482"/>
      <c r="D1431" s="2057"/>
      <c r="E1431" s="2478"/>
      <c r="F1431" s="313"/>
      <c r="G1431" s="313"/>
      <c r="H1431" s="313"/>
      <c r="I1431" s="2479" t="str">
        <f t="shared" si="43"/>
        <v/>
      </c>
      <c r="J1431" s="2480"/>
    </row>
    <row r="1432" spans="1:10" s="25" customFormat="1" ht="16.5" customHeight="1" x14ac:dyDescent="0.2">
      <c r="A1432" s="1919" t="s">
        <v>448</v>
      </c>
      <c r="B1432" s="1920"/>
      <c r="C1432" s="2482"/>
      <c r="D1432" s="2057"/>
      <c r="E1432" s="2478"/>
      <c r="F1432" s="313"/>
      <c r="G1432" s="313"/>
      <c r="H1432" s="313"/>
      <c r="I1432" s="2479" t="str">
        <f t="shared" si="43"/>
        <v/>
      </c>
      <c r="J1432" s="2480"/>
    </row>
    <row r="1433" spans="1:10" s="25" customFormat="1" ht="16.5" customHeight="1" thickBot="1" x14ac:dyDescent="0.25">
      <c r="A1433" s="2490" t="s">
        <v>805</v>
      </c>
      <c r="B1433" s="2491"/>
      <c r="C1433" s="2492"/>
      <c r="D1433" s="2493"/>
      <c r="E1433" s="2494"/>
      <c r="F1433" s="125"/>
      <c r="G1433" s="125"/>
      <c r="H1433" s="125"/>
      <c r="I1433" s="2495" t="str">
        <f t="shared" si="43"/>
        <v/>
      </c>
      <c r="J1433" s="2496"/>
    </row>
    <row r="1434" spans="1:10" s="25" customFormat="1" ht="16.5" customHeight="1" thickTop="1" x14ac:dyDescent="0.2">
      <c r="A1434" s="12"/>
      <c r="B1434" s="322"/>
      <c r="C1434" s="322"/>
      <c r="D1434" s="322"/>
      <c r="E1434" s="322"/>
      <c r="F1434" s="322"/>
      <c r="G1434" s="322"/>
      <c r="H1434" s="322"/>
      <c r="I1434" s="322"/>
      <c r="J1434" s="322"/>
    </row>
    <row r="1435" spans="1:10" s="25" customFormat="1" ht="20.25" customHeight="1" x14ac:dyDescent="0.2">
      <c r="A1435" s="753" t="s">
        <v>645</v>
      </c>
      <c r="B1435" s="753"/>
      <c r="C1435" s="753"/>
      <c r="D1435" s="753"/>
      <c r="E1435" s="753"/>
      <c r="F1435" s="753"/>
      <c r="G1435" s="753"/>
      <c r="H1435" s="753"/>
      <c r="I1435" s="753"/>
      <c r="J1435" s="753"/>
    </row>
    <row r="1436" spans="1:10" s="25" customFormat="1" ht="16.5" customHeight="1" thickBot="1" x14ac:dyDescent="0.25">
      <c r="A1436" s="126" t="s">
        <v>577</v>
      </c>
      <c r="B1436" s="2298" t="s">
        <v>859</v>
      </c>
      <c r="C1436" s="2298"/>
      <c r="D1436" s="2298"/>
      <c r="E1436" s="2298"/>
      <c r="F1436" s="2298"/>
      <c r="G1436" s="2298"/>
      <c r="H1436" s="2298"/>
      <c r="I1436" s="2298"/>
      <c r="J1436" s="2298"/>
    </row>
    <row r="1437" spans="1:10" s="25" customFormat="1" ht="27" customHeight="1" x14ac:dyDescent="0.2">
      <c r="A1437" s="372" t="s">
        <v>1017</v>
      </c>
      <c r="B1437" s="395" t="s">
        <v>1018</v>
      </c>
      <c r="C1437" s="395"/>
      <c r="D1437" s="395"/>
      <c r="E1437" s="395"/>
      <c r="F1437" s="395"/>
      <c r="G1437" s="395"/>
      <c r="H1437" s="396"/>
      <c r="I1437" s="379" t="s">
        <v>82</v>
      </c>
      <c r="J1437" s="373" t="s">
        <v>1019</v>
      </c>
    </row>
    <row r="1438" spans="1:10" s="25" customFormat="1" ht="27" customHeight="1" x14ac:dyDescent="0.2">
      <c r="A1438" s="374" t="s">
        <v>860</v>
      </c>
      <c r="B1438" s="397" t="s">
        <v>861</v>
      </c>
      <c r="C1438" s="397"/>
      <c r="D1438" s="397"/>
      <c r="E1438" s="397"/>
      <c r="F1438" s="397"/>
      <c r="G1438" s="397"/>
      <c r="H1438" s="398"/>
      <c r="I1438" s="381">
        <v>1271112.3700000001</v>
      </c>
      <c r="J1438" s="382">
        <v>1841222.5</v>
      </c>
    </row>
    <row r="1439" spans="1:10" ht="27" customHeight="1" x14ac:dyDescent="0.2">
      <c r="A1439" s="375" t="s">
        <v>862</v>
      </c>
      <c r="B1439" s="399" t="s">
        <v>863</v>
      </c>
      <c r="C1439" s="399"/>
      <c r="D1439" s="399"/>
      <c r="E1439" s="399"/>
      <c r="F1439" s="399"/>
      <c r="G1439" s="399"/>
      <c r="H1439" s="400"/>
      <c r="I1439" s="383">
        <v>307940.64</v>
      </c>
      <c r="J1439" s="384">
        <v>220990.13</v>
      </c>
    </row>
    <row r="1440" spans="1:10" ht="27" customHeight="1" x14ac:dyDescent="0.2">
      <c r="A1440" s="374" t="s">
        <v>864</v>
      </c>
      <c r="B1440" s="397" t="s">
        <v>865</v>
      </c>
      <c r="C1440" s="397"/>
      <c r="D1440" s="397"/>
      <c r="E1440" s="397"/>
      <c r="F1440" s="397"/>
      <c r="G1440" s="397"/>
      <c r="H1440" s="398"/>
      <c r="I1440" s="381">
        <v>221861.3</v>
      </c>
      <c r="J1440" s="382">
        <v>210042.16</v>
      </c>
    </row>
    <row r="1441" spans="1:10" s="25" customFormat="1" ht="27" customHeight="1" x14ac:dyDescent="0.2">
      <c r="A1441" s="374" t="s">
        <v>866</v>
      </c>
      <c r="B1441" s="397" t="s">
        <v>867</v>
      </c>
      <c r="C1441" s="397"/>
      <c r="D1441" s="397"/>
      <c r="E1441" s="397"/>
      <c r="F1441" s="397"/>
      <c r="G1441" s="397"/>
      <c r="H1441" s="398"/>
      <c r="I1441" s="381">
        <v>865.02</v>
      </c>
      <c r="J1441" s="382">
        <v>151.94</v>
      </c>
    </row>
    <row r="1442" spans="1:10" s="25" customFormat="1" ht="27" customHeight="1" x14ac:dyDescent="0.2">
      <c r="A1442" s="374" t="s">
        <v>868</v>
      </c>
      <c r="B1442" s="397" t="s">
        <v>869</v>
      </c>
      <c r="C1442" s="397"/>
      <c r="D1442" s="397"/>
      <c r="E1442" s="397"/>
      <c r="F1442" s="397"/>
      <c r="G1442" s="397"/>
      <c r="H1442" s="398"/>
      <c r="I1442" s="381">
        <v>0</v>
      </c>
      <c r="J1442" s="382">
        <v>0</v>
      </c>
    </row>
    <row r="1443" spans="1:10" ht="27" customHeight="1" x14ac:dyDescent="0.2">
      <c r="A1443" s="374" t="s">
        <v>870</v>
      </c>
      <c r="B1443" s="397" t="s">
        <v>871</v>
      </c>
      <c r="C1443" s="397"/>
      <c r="D1443" s="397"/>
      <c r="E1443" s="397"/>
      <c r="F1443" s="397"/>
      <c r="G1443" s="397"/>
      <c r="H1443" s="398"/>
      <c r="I1443" s="381">
        <v>20723</v>
      </c>
      <c r="J1443" s="382">
        <v>-6146</v>
      </c>
    </row>
    <row r="1444" spans="1:10" ht="27" customHeight="1" x14ac:dyDescent="0.2">
      <c r="A1444" s="374" t="s">
        <v>872</v>
      </c>
      <c r="B1444" s="397" t="s">
        <v>873</v>
      </c>
      <c r="C1444" s="397"/>
      <c r="D1444" s="397"/>
      <c r="E1444" s="397"/>
      <c r="F1444" s="397"/>
      <c r="G1444" s="397"/>
      <c r="H1444" s="398"/>
      <c r="I1444" s="381">
        <v>8882.86</v>
      </c>
      <c r="J1444" s="382">
        <v>13691.79</v>
      </c>
    </row>
    <row r="1445" spans="1:10" ht="27" customHeight="1" x14ac:dyDescent="0.2">
      <c r="A1445" s="374" t="s">
        <v>874</v>
      </c>
      <c r="B1445" s="397" t="s">
        <v>875</v>
      </c>
      <c r="C1445" s="397"/>
      <c r="D1445" s="397"/>
      <c r="E1445" s="397"/>
      <c r="F1445" s="397"/>
      <c r="G1445" s="397"/>
      <c r="H1445" s="398"/>
      <c r="I1445" s="381">
        <v>-1846.54</v>
      </c>
      <c r="J1445" s="382">
        <v>-2933.95</v>
      </c>
    </row>
    <row r="1446" spans="1:10" ht="27" customHeight="1" x14ac:dyDescent="0.2">
      <c r="A1446" s="374" t="s">
        <v>876</v>
      </c>
      <c r="B1446" s="397" t="s">
        <v>877</v>
      </c>
      <c r="C1446" s="397"/>
      <c r="D1446" s="397"/>
      <c r="E1446" s="397"/>
      <c r="F1446" s="397"/>
      <c r="G1446" s="397"/>
      <c r="H1446" s="398"/>
      <c r="I1446" s="381">
        <v>0</v>
      </c>
      <c r="J1446" s="382">
        <v>0</v>
      </c>
    </row>
    <row r="1447" spans="1:10" ht="27" customHeight="1" x14ac:dyDescent="0.2">
      <c r="A1447" s="374" t="s">
        <v>878</v>
      </c>
      <c r="B1447" s="397" t="s">
        <v>879</v>
      </c>
      <c r="C1447" s="397"/>
      <c r="D1447" s="397"/>
      <c r="E1447" s="397"/>
      <c r="F1447" s="397"/>
      <c r="G1447" s="397"/>
      <c r="H1447" s="398"/>
      <c r="I1447" s="381">
        <v>98.22</v>
      </c>
      <c r="J1447" s="382">
        <v>65.790000000000006</v>
      </c>
    </row>
    <row r="1448" spans="1:10" ht="27" customHeight="1" x14ac:dyDescent="0.2">
      <c r="A1448" s="374" t="s">
        <v>880</v>
      </c>
      <c r="B1448" s="397" t="s">
        <v>881</v>
      </c>
      <c r="C1448" s="397"/>
      <c r="D1448" s="397"/>
      <c r="E1448" s="397"/>
      <c r="F1448" s="397"/>
      <c r="G1448" s="397"/>
      <c r="H1448" s="398"/>
      <c r="I1448" s="381">
        <v>-2.67</v>
      </c>
      <c r="J1448" s="382">
        <v>0</v>
      </c>
    </row>
    <row r="1449" spans="1:10" ht="27" customHeight="1" x14ac:dyDescent="0.2">
      <c r="A1449" s="374" t="s">
        <v>882</v>
      </c>
      <c r="B1449" s="397" t="s">
        <v>883</v>
      </c>
      <c r="C1449" s="397"/>
      <c r="D1449" s="397"/>
      <c r="E1449" s="397"/>
      <c r="F1449" s="397"/>
      <c r="G1449" s="397"/>
      <c r="H1449" s="398"/>
      <c r="I1449" s="381">
        <v>-19327.18</v>
      </c>
      <c r="J1449" s="382">
        <v>-3535.28</v>
      </c>
    </row>
    <row r="1450" spans="1:10" ht="27" customHeight="1" x14ac:dyDescent="0.2">
      <c r="A1450" s="374" t="s">
        <v>884</v>
      </c>
      <c r="B1450" s="397" t="s">
        <v>885</v>
      </c>
      <c r="C1450" s="397"/>
      <c r="D1450" s="397"/>
      <c r="E1450" s="397"/>
      <c r="F1450" s="397"/>
      <c r="G1450" s="397"/>
      <c r="H1450" s="398"/>
      <c r="I1450" s="381">
        <v>18098.91</v>
      </c>
      <c r="J1450" s="382">
        <v>7153.68</v>
      </c>
    </row>
    <row r="1451" spans="1:10" ht="27" customHeight="1" x14ac:dyDescent="0.2">
      <c r="A1451" s="374" t="s">
        <v>886</v>
      </c>
      <c r="B1451" s="397" t="s">
        <v>887</v>
      </c>
      <c r="C1451" s="397"/>
      <c r="D1451" s="397"/>
      <c r="E1451" s="397"/>
      <c r="F1451" s="397"/>
      <c r="G1451" s="397"/>
      <c r="H1451" s="398"/>
      <c r="I1451" s="381">
        <v>58587.72</v>
      </c>
      <c r="J1451" s="382">
        <v>2500</v>
      </c>
    </row>
    <row r="1452" spans="1:10" ht="27" customHeight="1" x14ac:dyDescent="0.2">
      <c r="A1452" s="374" t="s">
        <v>888</v>
      </c>
      <c r="B1452" s="397" t="s">
        <v>889</v>
      </c>
      <c r="C1452" s="397"/>
      <c r="D1452" s="397"/>
      <c r="E1452" s="397"/>
      <c r="F1452" s="397"/>
      <c r="G1452" s="397"/>
      <c r="H1452" s="398"/>
      <c r="I1452" s="381">
        <v>0</v>
      </c>
      <c r="J1452" s="382">
        <v>0</v>
      </c>
    </row>
    <row r="1453" spans="1:10" ht="27" customHeight="1" x14ac:dyDescent="0.2">
      <c r="A1453" s="375" t="s">
        <v>890</v>
      </c>
      <c r="B1453" s="2497" t="s">
        <v>549</v>
      </c>
      <c r="C1453" s="2497"/>
      <c r="D1453" s="2497"/>
      <c r="E1453" s="2497"/>
      <c r="F1453" s="2497"/>
      <c r="G1453" s="2497"/>
      <c r="H1453" s="2498"/>
      <c r="I1453" s="383">
        <v>724477.5</v>
      </c>
      <c r="J1453" s="384">
        <v>2098385.08</v>
      </c>
    </row>
    <row r="1454" spans="1:10" ht="27" customHeight="1" x14ac:dyDescent="0.2">
      <c r="A1454" s="374" t="s">
        <v>891</v>
      </c>
      <c r="B1454" s="397" t="s">
        <v>892</v>
      </c>
      <c r="C1454" s="397"/>
      <c r="D1454" s="397"/>
      <c r="E1454" s="397"/>
      <c r="F1454" s="397"/>
      <c r="G1454" s="397"/>
      <c r="H1454" s="398"/>
      <c r="I1454" s="381">
        <v>889728.52</v>
      </c>
      <c r="J1454" s="382">
        <v>1643292.81</v>
      </c>
    </row>
    <row r="1455" spans="1:10" ht="27" customHeight="1" x14ac:dyDescent="0.2">
      <c r="A1455" s="374" t="s">
        <v>893</v>
      </c>
      <c r="B1455" s="397" t="s">
        <v>894</v>
      </c>
      <c r="C1455" s="397"/>
      <c r="D1455" s="397"/>
      <c r="E1455" s="397"/>
      <c r="F1455" s="397"/>
      <c r="G1455" s="397"/>
      <c r="H1455" s="398"/>
      <c r="I1455" s="381">
        <v>-171558.38</v>
      </c>
      <c r="J1455" s="382">
        <v>480517.96</v>
      </c>
    </row>
    <row r="1456" spans="1:10" ht="27" customHeight="1" x14ac:dyDescent="0.2">
      <c r="A1456" s="374" t="s">
        <v>895</v>
      </c>
      <c r="B1456" s="397" t="s">
        <v>896</v>
      </c>
      <c r="C1456" s="397"/>
      <c r="D1456" s="397"/>
      <c r="E1456" s="397"/>
      <c r="F1456" s="397"/>
      <c r="G1456" s="397"/>
      <c r="H1456" s="398"/>
      <c r="I1456" s="381">
        <v>6307.36</v>
      </c>
      <c r="J1456" s="382">
        <v>-25425.69</v>
      </c>
    </row>
    <row r="1457" spans="1:10" ht="27" customHeight="1" x14ac:dyDescent="0.2">
      <c r="A1457" s="374" t="s">
        <v>897</v>
      </c>
      <c r="B1457" s="397" t="s">
        <v>898</v>
      </c>
      <c r="C1457" s="397"/>
      <c r="D1457" s="397"/>
      <c r="E1457" s="397"/>
      <c r="F1457" s="397"/>
      <c r="G1457" s="397"/>
      <c r="H1457" s="398"/>
      <c r="I1457" s="381">
        <v>0</v>
      </c>
      <c r="J1457" s="382">
        <v>0</v>
      </c>
    </row>
    <row r="1458" spans="1:10" ht="27" customHeight="1" x14ac:dyDescent="0.2">
      <c r="A1458" s="376"/>
      <c r="B1458" s="397" t="s">
        <v>899</v>
      </c>
      <c r="C1458" s="397"/>
      <c r="D1458" s="397"/>
      <c r="E1458" s="397"/>
      <c r="F1458" s="397"/>
      <c r="G1458" s="397"/>
      <c r="H1458" s="398"/>
      <c r="I1458" s="383">
        <v>2303530.5099999998</v>
      </c>
      <c r="J1458" s="384">
        <v>4160597.71</v>
      </c>
    </row>
    <row r="1459" spans="1:10" ht="27" customHeight="1" x14ac:dyDescent="0.2">
      <c r="A1459" s="374" t="s">
        <v>900</v>
      </c>
      <c r="B1459" s="397" t="s">
        <v>332</v>
      </c>
      <c r="C1459" s="397"/>
      <c r="D1459" s="397"/>
      <c r="E1459" s="397"/>
      <c r="F1459" s="397"/>
      <c r="G1459" s="397"/>
      <c r="H1459" s="398"/>
      <c r="I1459" s="381">
        <v>0</v>
      </c>
      <c r="J1459" s="382">
        <v>0</v>
      </c>
    </row>
    <row r="1460" spans="1:10" ht="27" customHeight="1" x14ac:dyDescent="0.2">
      <c r="A1460" s="374" t="s">
        <v>901</v>
      </c>
      <c r="B1460" s="397" t="s">
        <v>902</v>
      </c>
      <c r="C1460" s="397"/>
      <c r="D1460" s="397"/>
      <c r="E1460" s="397"/>
      <c r="F1460" s="397"/>
      <c r="G1460" s="397"/>
      <c r="H1460" s="398"/>
      <c r="I1460" s="381">
        <v>0</v>
      </c>
      <c r="J1460" s="382">
        <v>0</v>
      </c>
    </row>
    <row r="1461" spans="1:10" ht="27" customHeight="1" x14ac:dyDescent="0.2">
      <c r="A1461" s="374" t="s">
        <v>903</v>
      </c>
      <c r="B1461" s="397" t="s">
        <v>333</v>
      </c>
      <c r="C1461" s="397"/>
      <c r="D1461" s="397"/>
      <c r="E1461" s="397"/>
      <c r="F1461" s="397"/>
      <c r="G1461" s="397"/>
      <c r="H1461" s="398"/>
      <c r="I1461" s="381">
        <v>0</v>
      </c>
      <c r="J1461" s="382">
        <v>0</v>
      </c>
    </row>
    <row r="1462" spans="1:10" ht="27" customHeight="1" x14ac:dyDescent="0.2">
      <c r="A1462" s="374" t="s">
        <v>904</v>
      </c>
      <c r="B1462" s="397" t="s">
        <v>905</v>
      </c>
      <c r="C1462" s="397"/>
      <c r="D1462" s="397"/>
      <c r="E1462" s="397"/>
      <c r="F1462" s="397"/>
      <c r="G1462" s="397"/>
      <c r="H1462" s="398"/>
      <c r="I1462" s="381">
        <v>0</v>
      </c>
      <c r="J1462" s="382">
        <v>0</v>
      </c>
    </row>
    <row r="1463" spans="1:10" ht="27" customHeight="1" x14ac:dyDescent="0.2">
      <c r="A1463" s="376"/>
      <c r="B1463" s="399" t="s">
        <v>906</v>
      </c>
      <c r="C1463" s="399"/>
      <c r="D1463" s="399"/>
      <c r="E1463" s="399"/>
      <c r="F1463" s="399"/>
      <c r="G1463" s="399"/>
      <c r="H1463" s="400"/>
      <c r="I1463" s="383">
        <v>2303530.5099999998</v>
      </c>
      <c r="J1463" s="384">
        <v>4160597.71</v>
      </c>
    </row>
    <row r="1464" spans="1:10" ht="27" customHeight="1" x14ac:dyDescent="0.2">
      <c r="A1464" s="374" t="s">
        <v>907</v>
      </c>
      <c r="B1464" s="397" t="s">
        <v>908</v>
      </c>
      <c r="C1464" s="397"/>
      <c r="D1464" s="397"/>
      <c r="E1464" s="397"/>
      <c r="F1464" s="397"/>
      <c r="G1464" s="397"/>
      <c r="H1464" s="398"/>
      <c r="I1464" s="381">
        <v>0</v>
      </c>
      <c r="J1464" s="382">
        <v>0</v>
      </c>
    </row>
    <row r="1465" spans="1:10" ht="27" customHeight="1" x14ac:dyDescent="0.2">
      <c r="A1465" s="374" t="s">
        <v>909</v>
      </c>
      <c r="B1465" s="397" t="s">
        <v>910</v>
      </c>
      <c r="C1465" s="397"/>
      <c r="D1465" s="397"/>
      <c r="E1465" s="397"/>
      <c r="F1465" s="397"/>
      <c r="G1465" s="397"/>
      <c r="H1465" s="398"/>
      <c r="I1465" s="381">
        <v>0</v>
      </c>
      <c r="J1465" s="382">
        <v>0</v>
      </c>
    </row>
    <row r="1466" spans="1:10" ht="27" customHeight="1" x14ac:dyDescent="0.2">
      <c r="A1466" s="374" t="s">
        <v>911</v>
      </c>
      <c r="B1466" s="397" t="s">
        <v>912</v>
      </c>
      <c r="C1466" s="397"/>
      <c r="D1466" s="397"/>
      <c r="E1466" s="397"/>
      <c r="F1466" s="397"/>
      <c r="G1466" s="397"/>
      <c r="H1466" s="398"/>
      <c r="I1466" s="381">
        <v>0</v>
      </c>
      <c r="J1466" s="382">
        <v>0</v>
      </c>
    </row>
    <row r="1467" spans="1:10" ht="27" customHeight="1" x14ac:dyDescent="0.2">
      <c r="A1467" s="375" t="s">
        <v>913</v>
      </c>
      <c r="B1467" s="399" t="s">
        <v>914</v>
      </c>
      <c r="C1467" s="399"/>
      <c r="D1467" s="399"/>
      <c r="E1467" s="399"/>
      <c r="F1467" s="399"/>
      <c r="G1467" s="399"/>
      <c r="H1467" s="400"/>
      <c r="I1467" s="383">
        <v>2303530.5099999998</v>
      </c>
      <c r="J1467" s="384">
        <v>4160597.71</v>
      </c>
    </row>
    <row r="1468" spans="1:10" ht="27" customHeight="1" x14ac:dyDescent="0.2">
      <c r="A1468" s="374" t="s">
        <v>915</v>
      </c>
      <c r="B1468" s="397" t="s">
        <v>916</v>
      </c>
      <c r="C1468" s="397"/>
      <c r="D1468" s="397"/>
      <c r="E1468" s="397"/>
      <c r="F1468" s="397"/>
      <c r="G1468" s="397"/>
      <c r="H1468" s="398"/>
      <c r="I1468" s="381">
        <v>0</v>
      </c>
      <c r="J1468" s="382">
        <v>0</v>
      </c>
    </row>
    <row r="1469" spans="1:10" ht="27" customHeight="1" x14ac:dyDescent="0.2">
      <c r="A1469" s="374" t="s">
        <v>917</v>
      </c>
      <c r="B1469" s="397" t="s">
        <v>918</v>
      </c>
      <c r="C1469" s="397"/>
      <c r="D1469" s="397"/>
      <c r="E1469" s="397"/>
      <c r="F1469" s="397"/>
      <c r="G1469" s="397"/>
      <c r="H1469" s="398"/>
      <c r="I1469" s="381">
        <v>-955243.9</v>
      </c>
      <c r="J1469" s="382">
        <v>-1939669.67</v>
      </c>
    </row>
    <row r="1470" spans="1:10" ht="27" customHeight="1" x14ac:dyDescent="0.2">
      <c r="A1470" s="374" t="s">
        <v>919</v>
      </c>
      <c r="B1470" s="397" t="s">
        <v>920</v>
      </c>
      <c r="C1470" s="397"/>
      <c r="D1470" s="397"/>
      <c r="E1470" s="397"/>
      <c r="F1470" s="397"/>
      <c r="G1470" s="397"/>
      <c r="H1470" s="398"/>
      <c r="I1470" s="381">
        <v>0</v>
      </c>
      <c r="J1470" s="382">
        <v>0</v>
      </c>
    </row>
    <row r="1471" spans="1:10" ht="27" customHeight="1" x14ac:dyDescent="0.2">
      <c r="A1471" s="374" t="s">
        <v>921</v>
      </c>
      <c r="B1471" s="397" t="s">
        <v>327</v>
      </c>
      <c r="C1471" s="397"/>
      <c r="D1471" s="397"/>
      <c r="E1471" s="397"/>
      <c r="F1471" s="397"/>
      <c r="G1471" s="397"/>
      <c r="H1471" s="398"/>
      <c r="I1471" s="381">
        <v>0</v>
      </c>
      <c r="J1471" s="382">
        <v>0</v>
      </c>
    </row>
    <row r="1472" spans="1:10" ht="27" customHeight="1" x14ac:dyDescent="0.2">
      <c r="A1472" s="374" t="s">
        <v>922</v>
      </c>
      <c r="B1472" s="397" t="s">
        <v>328</v>
      </c>
      <c r="C1472" s="397"/>
      <c r="D1472" s="397"/>
      <c r="E1472" s="397"/>
      <c r="F1472" s="397"/>
      <c r="G1472" s="397"/>
      <c r="H1472" s="398"/>
      <c r="I1472" s="381">
        <v>0</v>
      </c>
      <c r="J1472" s="382">
        <v>0</v>
      </c>
    </row>
    <row r="1473" spans="1:10" ht="27" customHeight="1" x14ac:dyDescent="0.2">
      <c r="A1473" s="374" t="s">
        <v>923</v>
      </c>
      <c r="B1473" s="397" t="s">
        <v>924</v>
      </c>
      <c r="C1473" s="397"/>
      <c r="D1473" s="397"/>
      <c r="E1473" s="397"/>
      <c r="F1473" s="397"/>
      <c r="G1473" s="397"/>
      <c r="H1473" s="398"/>
      <c r="I1473" s="381">
        <v>0</v>
      </c>
      <c r="J1473" s="382">
        <v>0</v>
      </c>
    </row>
    <row r="1474" spans="1:10" ht="27" customHeight="1" x14ac:dyDescent="0.2">
      <c r="A1474" s="374" t="s">
        <v>925</v>
      </c>
      <c r="B1474" s="397" t="s">
        <v>926</v>
      </c>
      <c r="C1474" s="397"/>
      <c r="D1474" s="397"/>
      <c r="E1474" s="397"/>
      <c r="F1474" s="397"/>
      <c r="G1474" s="397"/>
      <c r="H1474" s="398"/>
      <c r="I1474" s="381">
        <v>0</v>
      </c>
      <c r="J1474" s="382">
        <v>0</v>
      </c>
    </row>
    <row r="1475" spans="1:10" ht="27" customHeight="1" x14ac:dyDescent="0.2">
      <c r="A1475" s="374" t="s">
        <v>927</v>
      </c>
      <c r="B1475" s="397" t="s">
        <v>928</v>
      </c>
      <c r="C1475" s="397"/>
      <c r="D1475" s="397"/>
      <c r="E1475" s="397"/>
      <c r="F1475" s="397"/>
      <c r="G1475" s="397"/>
      <c r="H1475" s="398"/>
      <c r="I1475" s="381">
        <v>0</v>
      </c>
      <c r="J1475" s="382">
        <v>0</v>
      </c>
    </row>
    <row r="1476" spans="1:10" ht="27" customHeight="1" x14ac:dyDescent="0.2">
      <c r="A1476" s="374" t="s">
        <v>929</v>
      </c>
      <c r="B1476" s="397" t="s">
        <v>930</v>
      </c>
      <c r="C1476" s="397"/>
      <c r="D1476" s="397"/>
      <c r="E1476" s="397"/>
      <c r="F1476" s="397"/>
      <c r="G1476" s="397"/>
      <c r="H1476" s="398"/>
      <c r="I1476" s="381">
        <v>0</v>
      </c>
      <c r="J1476" s="382">
        <v>0</v>
      </c>
    </row>
    <row r="1477" spans="1:10" ht="27" customHeight="1" x14ac:dyDescent="0.2">
      <c r="A1477" s="374" t="s">
        <v>931</v>
      </c>
      <c r="B1477" s="397" t="s">
        <v>932</v>
      </c>
      <c r="C1477" s="397"/>
      <c r="D1477" s="397"/>
      <c r="E1477" s="397"/>
      <c r="F1477" s="397"/>
      <c r="G1477" s="397"/>
      <c r="H1477" s="398"/>
      <c r="I1477" s="381">
        <v>0</v>
      </c>
      <c r="J1477" s="382">
        <v>0</v>
      </c>
    </row>
    <row r="1478" spans="1:10" ht="27" customHeight="1" x14ac:dyDescent="0.2">
      <c r="A1478" s="374" t="s">
        <v>933</v>
      </c>
      <c r="B1478" s="397" t="s">
        <v>934</v>
      </c>
      <c r="C1478" s="397"/>
      <c r="D1478" s="397"/>
      <c r="E1478" s="397"/>
      <c r="F1478" s="397"/>
      <c r="G1478" s="397"/>
      <c r="H1478" s="398"/>
      <c r="I1478" s="381">
        <v>0</v>
      </c>
      <c r="J1478" s="382">
        <v>0</v>
      </c>
    </row>
    <row r="1479" spans="1:10" ht="27" customHeight="1" x14ac:dyDescent="0.2">
      <c r="A1479" s="374" t="s">
        <v>935</v>
      </c>
      <c r="B1479" s="397" t="s">
        <v>936</v>
      </c>
      <c r="C1479" s="397"/>
      <c r="D1479" s="397"/>
      <c r="E1479" s="397"/>
      <c r="F1479" s="397"/>
      <c r="G1479" s="397"/>
      <c r="H1479" s="398"/>
      <c r="I1479" s="381">
        <v>0</v>
      </c>
      <c r="J1479" s="382">
        <v>0</v>
      </c>
    </row>
    <row r="1480" spans="1:10" ht="27" customHeight="1" x14ac:dyDescent="0.2">
      <c r="A1480" s="374" t="s">
        <v>937</v>
      </c>
      <c r="B1480" s="397" t="s">
        <v>938</v>
      </c>
      <c r="C1480" s="397"/>
      <c r="D1480" s="397"/>
      <c r="E1480" s="397"/>
      <c r="F1480" s="397"/>
      <c r="G1480" s="397"/>
      <c r="H1480" s="398"/>
      <c r="I1480" s="381">
        <v>0</v>
      </c>
      <c r="J1480" s="382">
        <v>0</v>
      </c>
    </row>
    <row r="1481" spans="1:10" ht="27" customHeight="1" x14ac:dyDescent="0.2">
      <c r="A1481" s="374" t="s">
        <v>939</v>
      </c>
      <c r="B1481" s="397" t="s">
        <v>940</v>
      </c>
      <c r="C1481" s="397"/>
      <c r="D1481" s="397"/>
      <c r="E1481" s="397"/>
      <c r="F1481" s="397"/>
      <c r="G1481" s="397"/>
      <c r="H1481" s="398"/>
      <c r="I1481" s="381">
        <v>0</v>
      </c>
      <c r="J1481" s="382">
        <v>0</v>
      </c>
    </row>
    <row r="1482" spans="1:10" ht="27" customHeight="1" x14ac:dyDescent="0.2">
      <c r="A1482" s="374" t="s">
        <v>941</v>
      </c>
      <c r="B1482" s="397" t="s">
        <v>942</v>
      </c>
      <c r="C1482" s="397"/>
      <c r="D1482" s="397"/>
      <c r="E1482" s="397"/>
      <c r="F1482" s="397"/>
      <c r="G1482" s="397"/>
      <c r="H1482" s="398"/>
      <c r="I1482" s="381">
        <v>0</v>
      </c>
      <c r="J1482" s="382">
        <v>0</v>
      </c>
    </row>
    <row r="1483" spans="1:10" ht="27" customHeight="1" x14ac:dyDescent="0.2">
      <c r="A1483" s="374" t="s">
        <v>943</v>
      </c>
      <c r="B1483" s="397" t="s">
        <v>944</v>
      </c>
      <c r="C1483" s="397"/>
      <c r="D1483" s="397"/>
      <c r="E1483" s="397"/>
      <c r="F1483" s="397"/>
      <c r="G1483" s="397"/>
      <c r="H1483" s="398"/>
      <c r="I1483" s="381">
        <v>0</v>
      </c>
      <c r="J1483" s="382">
        <v>0</v>
      </c>
    </row>
    <row r="1484" spans="1:10" ht="27" customHeight="1" x14ac:dyDescent="0.2">
      <c r="A1484" s="374" t="s">
        <v>945</v>
      </c>
      <c r="B1484" s="397" t="s">
        <v>946</v>
      </c>
      <c r="C1484" s="397"/>
      <c r="D1484" s="397"/>
      <c r="E1484" s="397"/>
      <c r="F1484" s="397"/>
      <c r="G1484" s="397"/>
      <c r="H1484" s="398"/>
      <c r="I1484" s="381">
        <v>0</v>
      </c>
      <c r="J1484" s="382">
        <v>0</v>
      </c>
    </row>
    <row r="1485" spans="1:10" ht="27" customHeight="1" x14ac:dyDescent="0.2">
      <c r="A1485" s="374" t="s">
        <v>947</v>
      </c>
      <c r="B1485" s="397" t="s">
        <v>948</v>
      </c>
      <c r="C1485" s="397"/>
      <c r="D1485" s="397"/>
      <c r="E1485" s="397"/>
      <c r="F1485" s="397"/>
      <c r="G1485" s="397"/>
      <c r="H1485" s="398"/>
      <c r="I1485" s="381">
        <v>0</v>
      </c>
      <c r="J1485" s="382">
        <v>0</v>
      </c>
    </row>
    <row r="1486" spans="1:10" ht="27" customHeight="1" x14ac:dyDescent="0.2">
      <c r="A1486" s="374" t="s">
        <v>949</v>
      </c>
      <c r="B1486" s="397" t="s">
        <v>950</v>
      </c>
      <c r="C1486" s="397"/>
      <c r="D1486" s="397"/>
      <c r="E1486" s="397"/>
      <c r="F1486" s="397"/>
      <c r="G1486" s="397"/>
      <c r="H1486" s="398"/>
      <c r="I1486" s="381">
        <v>0</v>
      </c>
      <c r="J1486" s="382">
        <v>0</v>
      </c>
    </row>
    <row r="1487" spans="1:10" ht="27" customHeight="1" x14ac:dyDescent="0.2">
      <c r="A1487" s="374" t="s">
        <v>951</v>
      </c>
      <c r="B1487" s="397" t="s">
        <v>952</v>
      </c>
      <c r="C1487" s="397"/>
      <c r="D1487" s="397"/>
      <c r="E1487" s="397"/>
      <c r="F1487" s="397"/>
      <c r="G1487" s="397"/>
      <c r="H1487" s="398"/>
      <c r="I1487" s="381">
        <v>0</v>
      </c>
      <c r="J1487" s="382">
        <v>0</v>
      </c>
    </row>
    <row r="1488" spans="1:10" ht="27" customHeight="1" x14ac:dyDescent="0.2">
      <c r="A1488" s="375" t="s">
        <v>953</v>
      </c>
      <c r="B1488" s="399" t="s">
        <v>954</v>
      </c>
      <c r="C1488" s="399"/>
      <c r="D1488" s="399"/>
      <c r="E1488" s="399"/>
      <c r="F1488" s="399"/>
      <c r="G1488" s="399"/>
      <c r="H1488" s="400"/>
      <c r="I1488" s="383">
        <v>-955243.9</v>
      </c>
      <c r="J1488" s="384">
        <v>-1939669.67</v>
      </c>
    </row>
    <row r="1489" spans="1:10" ht="27" customHeight="1" x14ac:dyDescent="0.2">
      <c r="A1489" s="375" t="s">
        <v>955</v>
      </c>
      <c r="B1489" s="397" t="s">
        <v>956</v>
      </c>
      <c r="C1489" s="397"/>
      <c r="D1489" s="397"/>
      <c r="E1489" s="397"/>
      <c r="F1489" s="397"/>
      <c r="G1489" s="397"/>
      <c r="H1489" s="398"/>
      <c r="I1489" s="383">
        <v>0</v>
      </c>
      <c r="J1489" s="384">
        <v>0</v>
      </c>
    </row>
    <row r="1490" spans="1:10" ht="27" customHeight="1" x14ac:dyDescent="0.2">
      <c r="A1490" s="374" t="s">
        <v>957</v>
      </c>
      <c r="B1490" s="397" t="s">
        <v>958</v>
      </c>
      <c r="C1490" s="397"/>
      <c r="D1490" s="397"/>
      <c r="E1490" s="397"/>
      <c r="F1490" s="397"/>
      <c r="G1490" s="397"/>
      <c r="H1490" s="398"/>
      <c r="I1490" s="381">
        <v>0</v>
      </c>
      <c r="J1490" s="382">
        <v>0</v>
      </c>
    </row>
    <row r="1491" spans="1:10" ht="27" customHeight="1" x14ac:dyDescent="0.2">
      <c r="A1491" s="374" t="s">
        <v>959</v>
      </c>
      <c r="B1491" s="397" t="s">
        <v>960</v>
      </c>
      <c r="C1491" s="397"/>
      <c r="D1491" s="397"/>
      <c r="E1491" s="397"/>
      <c r="F1491" s="397"/>
      <c r="G1491" s="397"/>
      <c r="H1491" s="398"/>
      <c r="I1491" s="381">
        <v>0</v>
      </c>
      <c r="J1491" s="382">
        <v>0</v>
      </c>
    </row>
    <row r="1492" spans="1:10" ht="27" customHeight="1" x14ac:dyDescent="0.2">
      <c r="A1492" s="374" t="s">
        <v>961</v>
      </c>
      <c r="B1492" s="397" t="s">
        <v>962</v>
      </c>
      <c r="C1492" s="397"/>
      <c r="D1492" s="397"/>
      <c r="E1492" s="397"/>
      <c r="F1492" s="397"/>
      <c r="G1492" s="397"/>
      <c r="H1492" s="398"/>
      <c r="I1492" s="381">
        <v>0</v>
      </c>
      <c r="J1492" s="382">
        <v>0</v>
      </c>
    </row>
    <row r="1493" spans="1:10" ht="27" customHeight="1" x14ac:dyDescent="0.2">
      <c r="A1493" s="374" t="s">
        <v>963</v>
      </c>
      <c r="B1493" s="397" t="s">
        <v>329</v>
      </c>
      <c r="C1493" s="397"/>
      <c r="D1493" s="397"/>
      <c r="E1493" s="397"/>
      <c r="F1493" s="397"/>
      <c r="G1493" s="397"/>
      <c r="H1493" s="398"/>
      <c r="I1493" s="381">
        <v>0</v>
      </c>
      <c r="J1493" s="382">
        <v>0</v>
      </c>
    </row>
    <row r="1494" spans="1:10" ht="27" customHeight="1" x14ac:dyDescent="0.2">
      <c r="A1494" s="374" t="s">
        <v>964</v>
      </c>
      <c r="B1494" s="397" t="s">
        <v>965</v>
      </c>
      <c r="C1494" s="397"/>
      <c r="D1494" s="397"/>
      <c r="E1494" s="397"/>
      <c r="F1494" s="397"/>
      <c r="G1494" s="397"/>
      <c r="H1494" s="398"/>
      <c r="I1494" s="381">
        <v>0</v>
      </c>
      <c r="J1494" s="382">
        <v>0</v>
      </c>
    </row>
    <row r="1495" spans="1:10" ht="27" customHeight="1" x14ac:dyDescent="0.2">
      <c r="A1495" s="374" t="s">
        <v>966</v>
      </c>
      <c r="B1495" s="397" t="s">
        <v>967</v>
      </c>
      <c r="C1495" s="397"/>
      <c r="D1495" s="397"/>
      <c r="E1495" s="397"/>
      <c r="F1495" s="397"/>
      <c r="G1495" s="397"/>
      <c r="H1495" s="398"/>
      <c r="I1495" s="381">
        <v>0</v>
      </c>
      <c r="J1495" s="382">
        <v>0</v>
      </c>
    </row>
    <row r="1496" spans="1:10" ht="27" customHeight="1" x14ac:dyDescent="0.2">
      <c r="A1496" s="374" t="s">
        <v>968</v>
      </c>
      <c r="B1496" s="397" t="s">
        <v>969</v>
      </c>
      <c r="C1496" s="397"/>
      <c r="D1496" s="397"/>
      <c r="E1496" s="397"/>
      <c r="F1496" s="397"/>
      <c r="G1496" s="397"/>
      <c r="H1496" s="398"/>
      <c r="I1496" s="381">
        <v>0</v>
      </c>
      <c r="J1496" s="382">
        <v>0</v>
      </c>
    </row>
    <row r="1497" spans="1:10" ht="27" customHeight="1" x14ac:dyDescent="0.2">
      <c r="A1497" s="374" t="s">
        <v>970</v>
      </c>
      <c r="B1497" s="397" t="s">
        <v>971</v>
      </c>
      <c r="C1497" s="397"/>
      <c r="D1497" s="397"/>
      <c r="E1497" s="397"/>
      <c r="F1497" s="397"/>
      <c r="G1497" s="397"/>
      <c r="H1497" s="398"/>
      <c r="I1497" s="381">
        <v>0</v>
      </c>
      <c r="J1497" s="382">
        <v>0</v>
      </c>
    </row>
    <row r="1498" spans="1:10" ht="27" customHeight="1" x14ac:dyDescent="0.2">
      <c r="A1498" s="375" t="s">
        <v>972</v>
      </c>
      <c r="B1498" s="397" t="s">
        <v>973</v>
      </c>
      <c r="C1498" s="397"/>
      <c r="D1498" s="397"/>
      <c r="E1498" s="397"/>
      <c r="F1498" s="397"/>
      <c r="G1498" s="397"/>
      <c r="H1498" s="398"/>
      <c r="I1498" s="383">
        <v>0</v>
      </c>
      <c r="J1498" s="384">
        <v>0</v>
      </c>
    </row>
    <row r="1499" spans="1:10" ht="27" customHeight="1" x14ac:dyDescent="0.2">
      <c r="A1499" s="374" t="s">
        <v>974</v>
      </c>
      <c r="B1499" s="397" t="s">
        <v>330</v>
      </c>
      <c r="C1499" s="397"/>
      <c r="D1499" s="397"/>
      <c r="E1499" s="397"/>
      <c r="F1499" s="397"/>
      <c r="G1499" s="397"/>
      <c r="H1499" s="398"/>
      <c r="I1499" s="381">
        <v>0</v>
      </c>
      <c r="J1499" s="382">
        <v>0</v>
      </c>
    </row>
    <row r="1500" spans="1:10" ht="27" customHeight="1" x14ac:dyDescent="0.2">
      <c r="A1500" s="374" t="s">
        <v>975</v>
      </c>
      <c r="B1500" s="397" t="s">
        <v>976</v>
      </c>
      <c r="C1500" s="397"/>
      <c r="D1500" s="397"/>
      <c r="E1500" s="397"/>
      <c r="F1500" s="397"/>
      <c r="G1500" s="397"/>
      <c r="H1500" s="398"/>
      <c r="I1500" s="381">
        <v>0</v>
      </c>
      <c r="J1500" s="382">
        <v>0</v>
      </c>
    </row>
    <row r="1501" spans="1:10" ht="27" customHeight="1" x14ac:dyDescent="0.2">
      <c r="A1501" s="374" t="s">
        <v>977</v>
      </c>
      <c r="B1501" s="397" t="s">
        <v>978</v>
      </c>
      <c r="C1501" s="397"/>
      <c r="D1501" s="397"/>
      <c r="E1501" s="397"/>
      <c r="F1501" s="397"/>
      <c r="G1501" s="397"/>
      <c r="H1501" s="398"/>
      <c r="I1501" s="381">
        <v>0</v>
      </c>
      <c r="J1501" s="382">
        <v>0</v>
      </c>
    </row>
    <row r="1502" spans="1:10" ht="27" customHeight="1" x14ac:dyDescent="0.2">
      <c r="A1502" s="374" t="s">
        <v>979</v>
      </c>
      <c r="B1502" s="397" t="s">
        <v>980</v>
      </c>
      <c r="C1502" s="397"/>
      <c r="D1502" s="397"/>
      <c r="E1502" s="397"/>
      <c r="F1502" s="397"/>
      <c r="G1502" s="397"/>
      <c r="H1502" s="398"/>
      <c r="I1502" s="381">
        <v>0</v>
      </c>
      <c r="J1502" s="382">
        <v>0</v>
      </c>
    </row>
    <row r="1503" spans="1:10" ht="27" customHeight="1" x14ac:dyDescent="0.2">
      <c r="A1503" s="374" t="s">
        <v>981</v>
      </c>
      <c r="B1503" s="397" t="s">
        <v>982</v>
      </c>
      <c r="C1503" s="397"/>
      <c r="D1503" s="397"/>
      <c r="E1503" s="397"/>
      <c r="F1503" s="397"/>
      <c r="G1503" s="397"/>
      <c r="H1503" s="398"/>
      <c r="I1503" s="381">
        <v>0</v>
      </c>
      <c r="J1503" s="382">
        <v>0</v>
      </c>
    </row>
    <row r="1504" spans="1:10" ht="27" customHeight="1" x14ac:dyDescent="0.2">
      <c r="A1504" s="374" t="s">
        <v>983</v>
      </c>
      <c r="B1504" s="397" t="s">
        <v>984</v>
      </c>
      <c r="C1504" s="397"/>
      <c r="D1504" s="397"/>
      <c r="E1504" s="397"/>
      <c r="F1504" s="397"/>
      <c r="G1504" s="397"/>
      <c r="H1504" s="398"/>
      <c r="I1504" s="381">
        <v>0</v>
      </c>
      <c r="J1504" s="382">
        <v>0</v>
      </c>
    </row>
    <row r="1505" spans="1:10" ht="27" customHeight="1" x14ac:dyDescent="0.2">
      <c r="A1505" s="374" t="s">
        <v>985</v>
      </c>
      <c r="B1505" s="397" t="s">
        <v>986</v>
      </c>
      <c r="C1505" s="397"/>
      <c r="D1505" s="397"/>
      <c r="E1505" s="397"/>
      <c r="F1505" s="397"/>
      <c r="G1505" s="397"/>
      <c r="H1505" s="398"/>
      <c r="I1505" s="381">
        <v>0</v>
      </c>
      <c r="J1505" s="382">
        <v>0</v>
      </c>
    </row>
    <row r="1506" spans="1:10" ht="27" customHeight="1" x14ac:dyDescent="0.2">
      <c r="A1506" s="374" t="s">
        <v>987</v>
      </c>
      <c r="B1506" s="397" t="s">
        <v>988</v>
      </c>
      <c r="C1506" s="397"/>
      <c r="D1506" s="397"/>
      <c r="E1506" s="397"/>
      <c r="F1506" s="397"/>
      <c r="G1506" s="397"/>
      <c r="H1506" s="398"/>
      <c r="I1506" s="381">
        <v>0</v>
      </c>
      <c r="J1506" s="382">
        <v>0</v>
      </c>
    </row>
    <row r="1507" spans="1:10" ht="27" customHeight="1" x14ac:dyDescent="0.2">
      <c r="A1507" s="374" t="s">
        <v>989</v>
      </c>
      <c r="B1507" s="397" t="s">
        <v>990</v>
      </c>
      <c r="C1507" s="397"/>
      <c r="D1507" s="397"/>
      <c r="E1507" s="397"/>
      <c r="F1507" s="397"/>
      <c r="G1507" s="397"/>
      <c r="H1507" s="398"/>
      <c r="I1507" s="381">
        <v>0</v>
      </c>
      <c r="J1507" s="382">
        <v>0</v>
      </c>
    </row>
    <row r="1508" spans="1:10" ht="27" customHeight="1" x14ac:dyDescent="0.2">
      <c r="A1508" s="374" t="s">
        <v>991</v>
      </c>
      <c r="B1508" s="397" t="s">
        <v>992</v>
      </c>
      <c r="C1508" s="397"/>
      <c r="D1508" s="397"/>
      <c r="E1508" s="397"/>
      <c r="F1508" s="397"/>
      <c r="G1508" s="397"/>
      <c r="H1508" s="398"/>
      <c r="I1508" s="381">
        <v>0</v>
      </c>
      <c r="J1508" s="382">
        <v>0</v>
      </c>
    </row>
    <row r="1509" spans="1:10" ht="27" customHeight="1" x14ac:dyDescent="0.2">
      <c r="A1509" s="374" t="s">
        <v>993</v>
      </c>
      <c r="B1509" s="397" t="s">
        <v>994</v>
      </c>
      <c r="C1509" s="397"/>
      <c r="D1509" s="397"/>
      <c r="E1509" s="397"/>
      <c r="F1509" s="397"/>
      <c r="G1509" s="397"/>
      <c r="H1509" s="398"/>
      <c r="I1509" s="381">
        <v>0</v>
      </c>
      <c r="J1509" s="382">
        <v>0</v>
      </c>
    </row>
    <row r="1510" spans="1:10" ht="27" customHeight="1" x14ac:dyDescent="0.2">
      <c r="A1510" s="374" t="s">
        <v>995</v>
      </c>
      <c r="B1510" s="397" t="s">
        <v>996</v>
      </c>
      <c r="C1510" s="397"/>
      <c r="D1510" s="397"/>
      <c r="E1510" s="397"/>
      <c r="F1510" s="397"/>
      <c r="G1510" s="397"/>
      <c r="H1510" s="398"/>
      <c r="I1510" s="381">
        <v>0</v>
      </c>
      <c r="J1510" s="382">
        <v>0</v>
      </c>
    </row>
    <row r="1511" spans="1:10" ht="27" customHeight="1" x14ac:dyDescent="0.2">
      <c r="A1511" s="374" t="s">
        <v>997</v>
      </c>
      <c r="B1511" s="397" t="s">
        <v>998</v>
      </c>
      <c r="C1511" s="397"/>
      <c r="D1511" s="397"/>
      <c r="E1511" s="397"/>
      <c r="F1511" s="397"/>
      <c r="G1511" s="397"/>
      <c r="H1511" s="398"/>
      <c r="I1511" s="381">
        <v>0</v>
      </c>
      <c r="J1511" s="382">
        <v>0</v>
      </c>
    </row>
    <row r="1512" spans="1:10" ht="27" customHeight="1" x14ac:dyDescent="0.2">
      <c r="A1512" s="374" t="s">
        <v>999</v>
      </c>
      <c r="B1512" s="397" t="s">
        <v>1000</v>
      </c>
      <c r="C1512" s="397"/>
      <c r="D1512" s="397"/>
      <c r="E1512" s="397"/>
      <c r="F1512" s="397"/>
      <c r="G1512" s="397"/>
      <c r="H1512" s="398"/>
      <c r="I1512" s="381">
        <v>0</v>
      </c>
      <c r="J1512" s="382">
        <v>0</v>
      </c>
    </row>
    <row r="1513" spans="1:10" ht="27" customHeight="1" x14ac:dyDescent="0.2">
      <c r="A1513" s="374" t="s">
        <v>1001</v>
      </c>
      <c r="B1513" s="397" t="s">
        <v>1002</v>
      </c>
      <c r="C1513" s="397"/>
      <c r="D1513" s="397"/>
      <c r="E1513" s="397"/>
      <c r="F1513" s="397"/>
      <c r="G1513" s="397"/>
      <c r="H1513" s="398"/>
      <c r="I1513" s="381">
        <v>0</v>
      </c>
      <c r="J1513" s="382">
        <v>0</v>
      </c>
    </row>
    <row r="1514" spans="1:10" ht="27" customHeight="1" x14ac:dyDescent="0.2">
      <c r="A1514" s="374" t="s">
        <v>1003</v>
      </c>
      <c r="B1514" s="397" t="s">
        <v>1004</v>
      </c>
      <c r="C1514" s="397"/>
      <c r="D1514" s="397"/>
      <c r="E1514" s="397"/>
      <c r="F1514" s="397"/>
      <c r="G1514" s="397"/>
      <c r="H1514" s="398"/>
      <c r="I1514" s="381">
        <v>0</v>
      </c>
      <c r="J1514" s="382">
        <v>0</v>
      </c>
    </row>
    <row r="1515" spans="1:10" ht="27" customHeight="1" x14ac:dyDescent="0.2">
      <c r="A1515" s="374" t="s">
        <v>1005</v>
      </c>
      <c r="B1515" s="397" t="s">
        <v>1006</v>
      </c>
      <c r="C1515" s="397"/>
      <c r="D1515" s="397"/>
      <c r="E1515" s="397"/>
      <c r="F1515" s="397"/>
      <c r="G1515" s="397"/>
      <c r="H1515" s="398"/>
      <c r="I1515" s="381">
        <v>0</v>
      </c>
      <c r="J1515" s="382">
        <v>0</v>
      </c>
    </row>
    <row r="1516" spans="1:10" ht="27" customHeight="1" x14ac:dyDescent="0.2">
      <c r="A1516" s="375" t="s">
        <v>58</v>
      </c>
      <c r="B1516" s="397" t="s">
        <v>1007</v>
      </c>
      <c r="C1516" s="397"/>
      <c r="D1516" s="397"/>
      <c r="E1516" s="397"/>
      <c r="F1516" s="397"/>
      <c r="G1516" s="397"/>
      <c r="H1516" s="398"/>
      <c r="I1516" s="383">
        <v>0</v>
      </c>
      <c r="J1516" s="384">
        <v>0</v>
      </c>
    </row>
    <row r="1517" spans="1:10" ht="27" customHeight="1" x14ac:dyDescent="0.2">
      <c r="A1517" s="375" t="s">
        <v>331</v>
      </c>
      <c r="B1517" s="399" t="s">
        <v>1008</v>
      </c>
      <c r="C1517" s="399"/>
      <c r="D1517" s="399"/>
      <c r="E1517" s="399"/>
      <c r="F1517" s="399"/>
      <c r="G1517" s="399"/>
      <c r="H1517" s="400"/>
      <c r="I1517" s="383">
        <v>1348286.61</v>
      </c>
      <c r="J1517" s="384">
        <v>2220928.04</v>
      </c>
    </row>
    <row r="1518" spans="1:10" ht="27" customHeight="1" x14ac:dyDescent="0.2">
      <c r="A1518" s="377" t="s">
        <v>1009</v>
      </c>
      <c r="B1518" s="399" t="s">
        <v>1010</v>
      </c>
      <c r="C1518" s="399"/>
      <c r="D1518" s="399"/>
      <c r="E1518" s="399"/>
      <c r="F1518" s="399"/>
      <c r="G1518" s="399"/>
      <c r="H1518" s="400"/>
      <c r="I1518" s="385">
        <v>99241.07</v>
      </c>
      <c r="J1518" s="386">
        <v>856594.44</v>
      </c>
    </row>
    <row r="1519" spans="1:10" ht="27" customHeight="1" x14ac:dyDescent="0.2">
      <c r="A1519" s="377" t="s">
        <v>1011</v>
      </c>
      <c r="B1519" s="399" t="s">
        <v>1012</v>
      </c>
      <c r="C1519" s="399"/>
      <c r="D1519" s="399"/>
      <c r="E1519" s="399"/>
      <c r="F1519" s="399"/>
      <c r="G1519" s="399"/>
      <c r="H1519" s="400"/>
      <c r="I1519" s="385">
        <v>1157112.8400000001</v>
      </c>
      <c r="J1519" s="386">
        <v>99241.07</v>
      </c>
    </row>
    <row r="1520" spans="1:10" ht="27" customHeight="1" x14ac:dyDescent="0.2">
      <c r="A1520" s="377" t="s">
        <v>1013</v>
      </c>
      <c r="B1520" s="399" t="s">
        <v>1014</v>
      </c>
      <c r="C1520" s="399"/>
      <c r="D1520" s="399"/>
      <c r="E1520" s="399"/>
      <c r="F1520" s="399"/>
      <c r="G1520" s="399"/>
      <c r="H1520" s="400"/>
      <c r="I1520" s="385">
        <v>0</v>
      </c>
      <c r="J1520" s="386">
        <v>0</v>
      </c>
    </row>
    <row r="1521" spans="1:10" ht="27" customHeight="1" thickBot="1" x14ac:dyDescent="0.25">
      <c r="A1521" s="378" t="s">
        <v>1015</v>
      </c>
      <c r="B1521" s="2500" t="s">
        <v>1016</v>
      </c>
      <c r="C1521" s="2500"/>
      <c r="D1521" s="2500"/>
      <c r="E1521" s="2500"/>
      <c r="F1521" s="2500"/>
      <c r="G1521" s="2500"/>
      <c r="H1521" s="2501"/>
      <c r="I1521" s="387">
        <v>1157112.8400000001</v>
      </c>
      <c r="J1521" s="388">
        <v>99241.07</v>
      </c>
    </row>
    <row r="1522" spans="1:10" ht="15" customHeight="1" x14ac:dyDescent="0.2">
      <c r="A1522" s="371"/>
      <c r="B1522" s="2502"/>
      <c r="C1522" s="2502"/>
      <c r="D1522" s="2502"/>
      <c r="E1522" s="2502"/>
      <c r="F1522" s="2502"/>
      <c r="G1522" s="2502"/>
      <c r="H1522" s="2502"/>
    </row>
    <row r="1523" spans="1:10" s="25" customFormat="1" ht="15" x14ac:dyDescent="0.2">
      <c r="A1523" s="126" t="s">
        <v>1024</v>
      </c>
      <c r="B1523" s="2298" t="s">
        <v>1025</v>
      </c>
      <c r="C1523" s="2298"/>
      <c r="D1523" s="2298"/>
      <c r="E1523" s="2298"/>
      <c r="F1523" s="2298"/>
      <c r="G1523" s="2298"/>
      <c r="H1523" s="2298"/>
      <c r="I1523" s="2298"/>
      <c r="J1523" s="2298"/>
    </row>
    <row r="1524" spans="1:10" ht="110.25" customHeight="1" x14ac:dyDescent="0.2">
      <c r="A1524" s="2503"/>
      <c r="B1524" s="2503"/>
      <c r="C1524" s="2503"/>
      <c r="D1524" s="2503"/>
      <c r="E1524" s="2503"/>
      <c r="F1524" s="2503"/>
      <c r="G1524" s="2503"/>
      <c r="H1524" s="2503"/>
      <c r="I1524" s="2503"/>
      <c r="J1524" s="2503"/>
    </row>
    <row r="1525" spans="1:10" ht="15" x14ac:dyDescent="0.2">
      <c r="A1525" s="390"/>
      <c r="B1525" s="390"/>
      <c r="C1525" s="390"/>
      <c r="D1525" s="390"/>
      <c r="E1525" s="390"/>
      <c r="F1525" s="390"/>
      <c r="G1525" s="390"/>
      <c r="H1525" s="390"/>
      <c r="I1525" s="390"/>
      <c r="J1525" s="390"/>
    </row>
    <row r="1526" spans="1:10" ht="15" x14ac:dyDescent="0.2">
      <c r="A1526" s="390"/>
      <c r="B1526" s="390"/>
      <c r="C1526" s="390"/>
      <c r="D1526" s="390"/>
      <c r="E1526" s="390"/>
      <c r="F1526" s="390"/>
      <c r="G1526" s="390"/>
      <c r="H1526" s="390"/>
      <c r="I1526" s="390"/>
      <c r="J1526" s="390"/>
    </row>
    <row r="1527" spans="1:10" x14ac:dyDescent="0.2">
      <c r="A1527" s="370" t="s">
        <v>38</v>
      </c>
      <c r="B1527" s="370"/>
      <c r="C1527" s="370"/>
      <c r="D1527" s="370"/>
    </row>
    <row r="1528" spans="1:10" x14ac:dyDescent="0.2">
      <c r="A1528" s="2499" t="s">
        <v>39</v>
      </c>
      <c r="B1528" s="2499"/>
      <c r="C1528" s="2499"/>
      <c r="D1528" s="2499"/>
    </row>
  </sheetData>
  <dataConsolidate/>
  <mergeCells count="2953">
    <mergeCell ref="B1506:H1506"/>
    <mergeCell ref="B1507:H1507"/>
    <mergeCell ref="B1508:H1508"/>
    <mergeCell ref="B1509:H1509"/>
    <mergeCell ref="B1510:H1510"/>
    <mergeCell ref="B1511:H1511"/>
    <mergeCell ref="B1512:H1512"/>
    <mergeCell ref="B1513:H1513"/>
    <mergeCell ref="B1514:H1514"/>
    <mergeCell ref="B1515:H1515"/>
    <mergeCell ref="A1528:D1528"/>
    <mergeCell ref="B1521:H1521"/>
    <mergeCell ref="B1522:H1522"/>
    <mergeCell ref="B1489:H1489"/>
    <mergeCell ref="B1490:H1490"/>
    <mergeCell ref="B1491:H1491"/>
    <mergeCell ref="B1492:H1492"/>
    <mergeCell ref="B1493:H1493"/>
    <mergeCell ref="B1494:H1494"/>
    <mergeCell ref="B1495:H1495"/>
    <mergeCell ref="B1496:H1496"/>
    <mergeCell ref="B1497:H1497"/>
    <mergeCell ref="B1498:H1498"/>
    <mergeCell ref="B1499:H1499"/>
    <mergeCell ref="B1500:H1500"/>
    <mergeCell ref="B1501:H1501"/>
    <mergeCell ref="B1502:H1502"/>
    <mergeCell ref="B1503:H1503"/>
    <mergeCell ref="B1504:H1504"/>
    <mergeCell ref="B1505:H1505"/>
    <mergeCell ref="A1524:J1524"/>
    <mergeCell ref="B1523:J1523"/>
    <mergeCell ref="B1472:H1472"/>
    <mergeCell ref="B1473:H1473"/>
    <mergeCell ref="B1474:H1474"/>
    <mergeCell ref="B1475:H1475"/>
    <mergeCell ref="B1476:H1476"/>
    <mergeCell ref="B1477:H1477"/>
    <mergeCell ref="B1478:H1478"/>
    <mergeCell ref="B1479:H1479"/>
    <mergeCell ref="B1480:H1480"/>
    <mergeCell ref="B1481:H1481"/>
    <mergeCell ref="B1482:H1482"/>
    <mergeCell ref="B1483:H1483"/>
    <mergeCell ref="B1484:H1484"/>
    <mergeCell ref="B1485:H1485"/>
    <mergeCell ref="B1486:H1486"/>
    <mergeCell ref="B1487:H1487"/>
    <mergeCell ref="B1488:H1488"/>
    <mergeCell ref="B1455:H1455"/>
    <mergeCell ref="B1456:H1456"/>
    <mergeCell ref="B1457:H1457"/>
    <mergeCell ref="B1458:H1458"/>
    <mergeCell ref="B1459:H1459"/>
    <mergeCell ref="B1460:H1460"/>
    <mergeCell ref="B1461:H1461"/>
    <mergeCell ref="B1462:H1462"/>
    <mergeCell ref="B1463:H1463"/>
    <mergeCell ref="B1464:H1464"/>
    <mergeCell ref="B1465:H1465"/>
    <mergeCell ref="B1466:H1466"/>
    <mergeCell ref="B1467:H1467"/>
    <mergeCell ref="B1468:H1468"/>
    <mergeCell ref="B1469:H1469"/>
    <mergeCell ref="B1470:H1470"/>
    <mergeCell ref="B1471:H1471"/>
    <mergeCell ref="B1438:H1438"/>
    <mergeCell ref="B1439:H1439"/>
    <mergeCell ref="B1440:H1440"/>
    <mergeCell ref="B1441:H1441"/>
    <mergeCell ref="B1442:H1442"/>
    <mergeCell ref="B1443:H1443"/>
    <mergeCell ref="B1444:H1444"/>
    <mergeCell ref="B1445:H1445"/>
    <mergeCell ref="B1446:H1446"/>
    <mergeCell ref="B1447:H1447"/>
    <mergeCell ref="B1448:H1448"/>
    <mergeCell ref="B1449:H1449"/>
    <mergeCell ref="B1450:H1450"/>
    <mergeCell ref="B1451:H1451"/>
    <mergeCell ref="B1452:H1452"/>
    <mergeCell ref="B1453:H1453"/>
    <mergeCell ref="B1454:H1454"/>
    <mergeCell ref="A1433:C1433"/>
    <mergeCell ref="D1433:E1433"/>
    <mergeCell ref="I1433:J1433"/>
    <mergeCell ref="A1435:J1435"/>
    <mergeCell ref="B1436:J1436"/>
    <mergeCell ref="A1431:C1431"/>
    <mergeCell ref="D1431:E1431"/>
    <mergeCell ref="I1431:J1431"/>
    <mergeCell ref="A1432:C1432"/>
    <mergeCell ref="D1432:E1432"/>
    <mergeCell ref="I1432:J1432"/>
    <mergeCell ref="A1429:C1429"/>
    <mergeCell ref="D1429:E1429"/>
    <mergeCell ref="I1429:J1429"/>
    <mergeCell ref="A1430:C1430"/>
    <mergeCell ref="D1430:E1430"/>
    <mergeCell ref="I1430:J1430"/>
    <mergeCell ref="A1427:C1427"/>
    <mergeCell ref="D1427:E1427"/>
    <mergeCell ref="I1427:J1427"/>
    <mergeCell ref="A1428:C1428"/>
    <mergeCell ref="D1428:E1428"/>
    <mergeCell ref="I1428:J1428"/>
    <mergeCell ref="A1425:C1425"/>
    <mergeCell ref="D1425:E1425"/>
    <mergeCell ref="I1425:J1425"/>
    <mergeCell ref="A1426:C1426"/>
    <mergeCell ref="D1426:E1426"/>
    <mergeCell ref="I1426:J1426"/>
    <mergeCell ref="A1423:C1423"/>
    <mergeCell ref="D1423:E1423"/>
    <mergeCell ref="I1423:J1423"/>
    <mergeCell ref="A1424:C1424"/>
    <mergeCell ref="D1424:E1424"/>
    <mergeCell ref="I1424:J1424"/>
    <mergeCell ref="A1421:C1421"/>
    <mergeCell ref="D1421:E1421"/>
    <mergeCell ref="I1421:J1421"/>
    <mergeCell ref="A1422:C1422"/>
    <mergeCell ref="D1422:E1422"/>
    <mergeCell ref="I1422:J1422"/>
    <mergeCell ref="A1419:C1419"/>
    <mergeCell ref="D1419:E1419"/>
    <mergeCell ref="I1419:J1419"/>
    <mergeCell ref="A1420:C1420"/>
    <mergeCell ref="D1420:E1420"/>
    <mergeCell ref="I1420:J1420"/>
    <mergeCell ref="A1414:C1414"/>
    <mergeCell ref="D1414:E1414"/>
    <mergeCell ref="I1414:J1414"/>
    <mergeCell ref="A1416:B1416"/>
    <mergeCell ref="A1417:C1418"/>
    <mergeCell ref="D1417:J1417"/>
    <mergeCell ref="D1418:E1418"/>
    <mergeCell ref="I1418:J1418"/>
    <mergeCell ref="A1412:C1412"/>
    <mergeCell ref="D1412:E1412"/>
    <mergeCell ref="I1412:J1412"/>
    <mergeCell ref="A1413:C1413"/>
    <mergeCell ref="D1413:E1413"/>
    <mergeCell ref="I1413:J1413"/>
    <mergeCell ref="A1410:C1410"/>
    <mergeCell ref="D1410:E1410"/>
    <mergeCell ref="I1410:J1410"/>
    <mergeCell ref="A1411:C1411"/>
    <mergeCell ref="D1411:E1411"/>
    <mergeCell ref="I1411:J1411"/>
    <mergeCell ref="A1408:C1408"/>
    <mergeCell ref="D1408:E1408"/>
    <mergeCell ref="I1408:J1408"/>
    <mergeCell ref="A1409:C1409"/>
    <mergeCell ref="D1409:E1409"/>
    <mergeCell ref="I1409:J1409"/>
    <mergeCell ref="A1406:C1406"/>
    <mergeCell ref="D1406:E1406"/>
    <mergeCell ref="I1406:J1406"/>
    <mergeCell ref="A1407:C1407"/>
    <mergeCell ref="D1407:E1407"/>
    <mergeCell ref="I1407:J1407"/>
    <mergeCell ref="A1404:C1404"/>
    <mergeCell ref="D1404:E1404"/>
    <mergeCell ref="I1404:J1404"/>
    <mergeCell ref="A1405:C1405"/>
    <mergeCell ref="D1405:E1405"/>
    <mergeCell ref="I1405:J1405"/>
    <mergeCell ref="A1402:C1402"/>
    <mergeCell ref="D1402:E1402"/>
    <mergeCell ref="I1402:J1402"/>
    <mergeCell ref="A1403:C1403"/>
    <mergeCell ref="D1403:E1403"/>
    <mergeCell ref="I1403:J1403"/>
    <mergeCell ref="A1400:C1400"/>
    <mergeCell ref="D1400:E1400"/>
    <mergeCell ref="I1400:J1400"/>
    <mergeCell ref="A1401:C1401"/>
    <mergeCell ref="D1401:E1401"/>
    <mergeCell ref="I1401:J1401"/>
    <mergeCell ref="B1395:J1395"/>
    <mergeCell ref="A1397:B1397"/>
    <mergeCell ref="A1398:C1399"/>
    <mergeCell ref="D1398:J1398"/>
    <mergeCell ref="D1399:E1399"/>
    <mergeCell ref="I1399:J1399"/>
    <mergeCell ref="A1391:D1391"/>
    <mergeCell ref="E1391:G1391"/>
    <mergeCell ref="H1391:J1391"/>
    <mergeCell ref="A1392:D1392"/>
    <mergeCell ref="E1392:G1392"/>
    <mergeCell ref="H1392:J1392"/>
    <mergeCell ref="A1389:D1389"/>
    <mergeCell ref="E1389:G1389"/>
    <mergeCell ref="H1389:J1389"/>
    <mergeCell ref="A1390:D1390"/>
    <mergeCell ref="E1390:G1390"/>
    <mergeCell ref="H1390:J1390"/>
    <mergeCell ref="A1387:D1387"/>
    <mergeCell ref="E1387:G1387"/>
    <mergeCell ref="H1387:J1387"/>
    <mergeCell ref="A1388:D1388"/>
    <mergeCell ref="E1388:G1388"/>
    <mergeCell ref="H1388:J1388"/>
    <mergeCell ref="A1385:D1385"/>
    <mergeCell ref="E1385:G1385"/>
    <mergeCell ref="H1385:J1385"/>
    <mergeCell ref="A1386:D1386"/>
    <mergeCell ref="E1386:G1386"/>
    <mergeCell ref="H1386:J1386"/>
    <mergeCell ref="A1379:D1379"/>
    <mergeCell ref="E1379:G1379"/>
    <mergeCell ref="H1379:J1379"/>
    <mergeCell ref="B1381:J1381"/>
    <mergeCell ref="A1383:D1384"/>
    <mergeCell ref="E1383:J1383"/>
    <mergeCell ref="E1384:G1384"/>
    <mergeCell ref="H1384:J1384"/>
    <mergeCell ref="A1377:D1377"/>
    <mergeCell ref="E1377:G1377"/>
    <mergeCell ref="H1377:J1377"/>
    <mergeCell ref="A1378:D1378"/>
    <mergeCell ref="E1378:G1378"/>
    <mergeCell ref="H1378:J1378"/>
    <mergeCell ref="A1375:D1375"/>
    <mergeCell ref="E1375:G1375"/>
    <mergeCell ref="H1375:J1375"/>
    <mergeCell ref="A1376:D1376"/>
    <mergeCell ref="E1376:G1376"/>
    <mergeCell ref="H1376:J1376"/>
    <mergeCell ref="A1373:D1373"/>
    <mergeCell ref="E1373:G1373"/>
    <mergeCell ref="H1373:J1373"/>
    <mergeCell ref="A1374:D1374"/>
    <mergeCell ref="E1374:G1374"/>
    <mergeCell ref="H1374:J1374"/>
    <mergeCell ref="A1371:D1371"/>
    <mergeCell ref="E1371:G1371"/>
    <mergeCell ref="H1371:J1371"/>
    <mergeCell ref="A1372:D1372"/>
    <mergeCell ref="E1372:G1372"/>
    <mergeCell ref="H1372:J1372"/>
    <mergeCell ref="A1369:D1369"/>
    <mergeCell ref="E1369:G1369"/>
    <mergeCell ref="H1369:J1369"/>
    <mergeCell ref="A1370:D1370"/>
    <mergeCell ref="E1370:G1370"/>
    <mergeCell ref="H1370:J1370"/>
    <mergeCell ref="B1364:J1364"/>
    <mergeCell ref="A1366:D1367"/>
    <mergeCell ref="E1366:J1366"/>
    <mergeCell ref="E1367:G1367"/>
    <mergeCell ref="H1367:J1367"/>
    <mergeCell ref="A1368:D1368"/>
    <mergeCell ref="E1368:G1368"/>
    <mergeCell ref="H1368:J1368"/>
    <mergeCell ref="A1362:B1362"/>
    <mergeCell ref="C1362:D1362"/>
    <mergeCell ref="E1362:F1362"/>
    <mergeCell ref="G1362:H1362"/>
    <mergeCell ref="I1362:J1362"/>
    <mergeCell ref="A1363:B1363"/>
    <mergeCell ref="C1363:D1363"/>
    <mergeCell ref="E1363:F1363"/>
    <mergeCell ref="G1363:H1363"/>
    <mergeCell ref="I1363:J1363"/>
    <mergeCell ref="A1360:B1360"/>
    <mergeCell ref="C1360:D1360"/>
    <mergeCell ref="E1360:F1360"/>
    <mergeCell ref="G1360:H1360"/>
    <mergeCell ref="I1360:J1360"/>
    <mergeCell ref="A1361:B1361"/>
    <mergeCell ref="C1361:D1361"/>
    <mergeCell ref="E1361:F1361"/>
    <mergeCell ref="G1361:H1361"/>
    <mergeCell ref="I1361:J1361"/>
    <mergeCell ref="A1358:B1358"/>
    <mergeCell ref="C1358:D1358"/>
    <mergeCell ref="E1358:F1358"/>
    <mergeCell ref="G1358:H1358"/>
    <mergeCell ref="I1358:J1358"/>
    <mergeCell ref="A1359:B1359"/>
    <mergeCell ref="C1359:D1359"/>
    <mergeCell ref="E1359:F1359"/>
    <mergeCell ref="G1359:H1359"/>
    <mergeCell ref="I1359:J1359"/>
    <mergeCell ref="A1356:B1356"/>
    <mergeCell ref="C1356:D1356"/>
    <mergeCell ref="E1356:F1356"/>
    <mergeCell ref="G1356:H1356"/>
    <mergeCell ref="I1356:J1356"/>
    <mergeCell ref="A1357:B1357"/>
    <mergeCell ref="C1357:D1357"/>
    <mergeCell ref="E1357:F1357"/>
    <mergeCell ref="G1357:H1357"/>
    <mergeCell ref="I1357:J1357"/>
    <mergeCell ref="A1354:B1354"/>
    <mergeCell ref="C1354:D1354"/>
    <mergeCell ref="E1354:F1354"/>
    <mergeCell ref="G1354:H1354"/>
    <mergeCell ref="I1354:J1354"/>
    <mergeCell ref="A1355:B1355"/>
    <mergeCell ref="C1355:D1355"/>
    <mergeCell ref="E1355:F1355"/>
    <mergeCell ref="G1355:H1355"/>
    <mergeCell ref="I1355:J1355"/>
    <mergeCell ref="A1352:B1352"/>
    <mergeCell ref="C1352:D1352"/>
    <mergeCell ref="E1352:F1352"/>
    <mergeCell ref="G1352:H1352"/>
    <mergeCell ref="I1352:J1352"/>
    <mergeCell ref="A1353:B1353"/>
    <mergeCell ref="C1353:D1353"/>
    <mergeCell ref="E1353:F1353"/>
    <mergeCell ref="G1353:H1353"/>
    <mergeCell ref="I1353:J1353"/>
    <mergeCell ref="A1350:B1350"/>
    <mergeCell ref="C1350:D1350"/>
    <mergeCell ref="E1350:F1350"/>
    <mergeCell ref="G1350:H1350"/>
    <mergeCell ref="I1350:J1350"/>
    <mergeCell ref="A1351:B1351"/>
    <mergeCell ref="C1351:D1351"/>
    <mergeCell ref="E1351:F1351"/>
    <mergeCell ref="G1351:H1351"/>
    <mergeCell ref="I1351:J1351"/>
    <mergeCell ref="A1348:B1348"/>
    <mergeCell ref="C1348:D1348"/>
    <mergeCell ref="E1348:F1348"/>
    <mergeCell ref="G1348:H1348"/>
    <mergeCell ref="I1348:J1348"/>
    <mergeCell ref="A1349:B1349"/>
    <mergeCell ref="C1349:D1349"/>
    <mergeCell ref="E1349:F1349"/>
    <mergeCell ref="G1349:H1349"/>
    <mergeCell ref="I1349:J1349"/>
    <mergeCell ref="A1345:B1347"/>
    <mergeCell ref="C1345:F1345"/>
    <mergeCell ref="G1345:J1345"/>
    <mergeCell ref="C1346:F1346"/>
    <mergeCell ref="G1346:J1346"/>
    <mergeCell ref="C1347:D1347"/>
    <mergeCell ref="E1347:F1347"/>
    <mergeCell ref="G1347:H1347"/>
    <mergeCell ref="I1347:J1347"/>
    <mergeCell ref="B1338:J1338"/>
    <mergeCell ref="B1340:J1340"/>
    <mergeCell ref="A1342:J1342"/>
    <mergeCell ref="B1343:J1343"/>
    <mergeCell ref="A1328:D1329"/>
    <mergeCell ref="A1330:D1331"/>
    <mergeCell ref="A1332:D1333"/>
    <mergeCell ref="A1334:D1335"/>
    <mergeCell ref="A1336:D1336"/>
    <mergeCell ref="A1337:J1337"/>
    <mergeCell ref="E1319:G1319"/>
    <mergeCell ref="H1319:J1319"/>
    <mergeCell ref="A1320:D1321"/>
    <mergeCell ref="A1322:D1323"/>
    <mergeCell ref="A1324:D1325"/>
    <mergeCell ref="A1326:D1327"/>
    <mergeCell ref="A1310:C1310"/>
    <mergeCell ref="A1311:C1311"/>
    <mergeCell ref="A1312:C1312"/>
    <mergeCell ref="A1313:C1313"/>
    <mergeCell ref="B1314:J1314"/>
    <mergeCell ref="A1316:D1319"/>
    <mergeCell ref="E1316:G1316"/>
    <mergeCell ref="H1316:J1316"/>
    <mergeCell ref="E1318:G1318"/>
    <mergeCell ref="H1318:J1318"/>
    <mergeCell ref="A1304:C1304"/>
    <mergeCell ref="A1305:C1305"/>
    <mergeCell ref="A1306:C1306"/>
    <mergeCell ref="A1307:C1307"/>
    <mergeCell ref="A1308:C1308"/>
    <mergeCell ref="A1309:C1309"/>
    <mergeCell ref="A1298:C1298"/>
    <mergeCell ref="A1299:C1299"/>
    <mergeCell ref="A1300:C1300"/>
    <mergeCell ref="A1301:C1301"/>
    <mergeCell ref="A1302:C1302"/>
    <mergeCell ref="A1303:C1303"/>
    <mergeCell ref="A1292:C1292"/>
    <mergeCell ref="A1293:C1293"/>
    <mergeCell ref="A1294:C1294"/>
    <mergeCell ref="A1295:C1295"/>
    <mergeCell ref="A1296:C1296"/>
    <mergeCell ref="A1297:C1297"/>
    <mergeCell ref="A1286:C1286"/>
    <mergeCell ref="A1287:C1287"/>
    <mergeCell ref="A1288:C1288"/>
    <mergeCell ref="A1289:C1289"/>
    <mergeCell ref="A1290:C1290"/>
    <mergeCell ref="A1291:C1291"/>
    <mergeCell ref="D1284:J1284"/>
    <mergeCell ref="D1285:D1289"/>
    <mergeCell ref="E1285:E1289"/>
    <mergeCell ref="F1285:F1289"/>
    <mergeCell ref="G1285:G1289"/>
    <mergeCell ref="H1285:H1289"/>
    <mergeCell ref="I1285:I1289"/>
    <mergeCell ref="J1285:J1289"/>
    <mergeCell ref="A1279:C1279"/>
    <mergeCell ref="A1280:C1280"/>
    <mergeCell ref="A1281:C1281"/>
    <mergeCell ref="A1282:C1282"/>
    <mergeCell ref="A1283:B1283"/>
    <mergeCell ref="A1284:C1285"/>
    <mergeCell ref="A1273:C1273"/>
    <mergeCell ref="A1274:C1274"/>
    <mergeCell ref="A1275:C1275"/>
    <mergeCell ref="A1276:C1276"/>
    <mergeCell ref="A1277:C1277"/>
    <mergeCell ref="A1278:C1278"/>
    <mergeCell ref="A1267:C1267"/>
    <mergeCell ref="A1268:C1268"/>
    <mergeCell ref="A1269:C1269"/>
    <mergeCell ref="A1270:C1270"/>
    <mergeCell ref="A1271:C1271"/>
    <mergeCell ref="A1272:C1272"/>
    <mergeCell ref="A1261:C1261"/>
    <mergeCell ref="A1262:C1262"/>
    <mergeCell ref="A1263:C1263"/>
    <mergeCell ref="A1264:C1264"/>
    <mergeCell ref="A1265:C1265"/>
    <mergeCell ref="A1266:C1266"/>
    <mergeCell ref="A1255:C1255"/>
    <mergeCell ref="A1256:C1256"/>
    <mergeCell ref="A1257:C1257"/>
    <mergeCell ref="A1258:C1258"/>
    <mergeCell ref="A1259:C1259"/>
    <mergeCell ref="A1260:C1260"/>
    <mergeCell ref="A1252:B1252"/>
    <mergeCell ref="A1253:C1254"/>
    <mergeCell ref="D1253:J1253"/>
    <mergeCell ref="D1254:D1258"/>
    <mergeCell ref="E1254:E1258"/>
    <mergeCell ref="F1254:F1258"/>
    <mergeCell ref="G1254:G1258"/>
    <mergeCell ref="H1254:H1258"/>
    <mergeCell ref="I1254:I1258"/>
    <mergeCell ref="J1254:J1258"/>
    <mergeCell ref="A1248:B1248"/>
    <mergeCell ref="C1248:D1248"/>
    <mergeCell ref="E1248:F1248"/>
    <mergeCell ref="G1248:H1248"/>
    <mergeCell ref="I1248:J1248"/>
    <mergeCell ref="B1250:J1250"/>
    <mergeCell ref="A1246:B1246"/>
    <mergeCell ref="C1246:D1246"/>
    <mergeCell ref="E1246:F1246"/>
    <mergeCell ref="G1246:H1246"/>
    <mergeCell ref="I1246:J1246"/>
    <mergeCell ref="A1247:B1247"/>
    <mergeCell ref="C1247:D1247"/>
    <mergeCell ref="E1247:F1247"/>
    <mergeCell ref="G1247:H1247"/>
    <mergeCell ref="I1247:J1247"/>
    <mergeCell ref="A1241:B1241"/>
    <mergeCell ref="C1241:D1241"/>
    <mergeCell ref="E1241:F1241"/>
    <mergeCell ref="G1241:H1241"/>
    <mergeCell ref="I1241:J1241"/>
    <mergeCell ref="A1245:B1245"/>
    <mergeCell ref="C1245:D1245"/>
    <mergeCell ref="E1245:F1245"/>
    <mergeCell ref="G1245:H1245"/>
    <mergeCell ref="I1245:J1245"/>
    <mergeCell ref="B1238:J1238"/>
    <mergeCell ref="A1240:B1240"/>
    <mergeCell ref="C1240:D1240"/>
    <mergeCell ref="E1240:F1240"/>
    <mergeCell ref="G1240:H1240"/>
    <mergeCell ref="I1240:J1240"/>
    <mergeCell ref="A1235:D1235"/>
    <mergeCell ref="E1235:F1235"/>
    <mergeCell ref="G1235:H1235"/>
    <mergeCell ref="I1235:J1235"/>
    <mergeCell ref="A1236:D1236"/>
    <mergeCell ref="E1236:F1236"/>
    <mergeCell ref="G1236:H1236"/>
    <mergeCell ref="I1236:J1236"/>
    <mergeCell ref="A1233:D1233"/>
    <mergeCell ref="E1233:F1233"/>
    <mergeCell ref="G1233:H1233"/>
    <mergeCell ref="I1233:J1233"/>
    <mergeCell ref="A1234:D1234"/>
    <mergeCell ref="E1234:F1234"/>
    <mergeCell ref="G1234:H1234"/>
    <mergeCell ref="I1234:J1234"/>
    <mergeCell ref="A1231:D1231"/>
    <mergeCell ref="E1231:F1231"/>
    <mergeCell ref="G1231:H1231"/>
    <mergeCell ref="I1231:J1231"/>
    <mergeCell ref="A1232:D1232"/>
    <mergeCell ref="E1232:F1232"/>
    <mergeCell ref="G1232:H1232"/>
    <mergeCell ref="I1232:J1232"/>
    <mergeCell ref="A1229:D1229"/>
    <mergeCell ref="E1229:F1229"/>
    <mergeCell ref="G1229:H1229"/>
    <mergeCell ref="I1229:J1229"/>
    <mergeCell ref="A1230:D1230"/>
    <mergeCell ref="E1230:F1230"/>
    <mergeCell ref="G1230:H1230"/>
    <mergeCell ref="I1230:J1230"/>
    <mergeCell ref="EC1225:EK1225"/>
    <mergeCell ref="EM1225:EU1225"/>
    <mergeCell ref="EW1225:FE1225"/>
    <mergeCell ref="FG1225:FO1225"/>
    <mergeCell ref="FQ1225:FU1225"/>
    <mergeCell ref="A1227:D1228"/>
    <mergeCell ref="E1227:F1228"/>
    <mergeCell ref="G1227:J1227"/>
    <mergeCell ref="G1228:H1228"/>
    <mergeCell ref="I1228:J1228"/>
    <mergeCell ref="BU1225:CC1225"/>
    <mergeCell ref="CE1225:CM1225"/>
    <mergeCell ref="CO1225:CW1225"/>
    <mergeCell ref="CY1225:DG1225"/>
    <mergeCell ref="DI1225:DQ1225"/>
    <mergeCell ref="DS1225:EA1225"/>
    <mergeCell ref="M1225:U1225"/>
    <mergeCell ref="W1225:AE1225"/>
    <mergeCell ref="AG1225:AO1225"/>
    <mergeCell ref="AQ1225:AY1225"/>
    <mergeCell ref="BA1225:BI1225"/>
    <mergeCell ref="BK1225:BS1225"/>
    <mergeCell ref="A1222:J1222"/>
    <mergeCell ref="B1223:J1223"/>
    <mergeCell ref="B1225:J1225"/>
    <mergeCell ref="A1219:D1219"/>
    <mergeCell ref="E1219:F1219"/>
    <mergeCell ref="G1219:H1219"/>
    <mergeCell ref="I1219:J1219"/>
    <mergeCell ref="A1220:D1220"/>
    <mergeCell ref="E1220:F1220"/>
    <mergeCell ref="G1220:H1220"/>
    <mergeCell ref="I1220:J1220"/>
    <mergeCell ref="A1217:D1217"/>
    <mergeCell ref="E1217:F1217"/>
    <mergeCell ref="G1217:H1217"/>
    <mergeCell ref="I1217:J1217"/>
    <mergeCell ref="A1218:D1218"/>
    <mergeCell ref="E1218:F1218"/>
    <mergeCell ref="G1218:H1218"/>
    <mergeCell ref="I1218:J1218"/>
    <mergeCell ref="A1215:D1215"/>
    <mergeCell ref="E1215:F1215"/>
    <mergeCell ref="G1215:H1215"/>
    <mergeCell ref="I1215:J1215"/>
    <mergeCell ref="A1216:D1216"/>
    <mergeCell ref="E1216:F1216"/>
    <mergeCell ref="G1216:H1216"/>
    <mergeCell ref="I1216:J1216"/>
    <mergeCell ref="A1213:D1213"/>
    <mergeCell ref="E1213:F1213"/>
    <mergeCell ref="G1213:H1213"/>
    <mergeCell ref="I1213:J1213"/>
    <mergeCell ref="A1214:D1214"/>
    <mergeCell ref="E1214:F1214"/>
    <mergeCell ref="G1214:H1214"/>
    <mergeCell ref="I1214:J1214"/>
    <mergeCell ref="A1211:D1211"/>
    <mergeCell ref="E1211:F1211"/>
    <mergeCell ref="G1211:H1211"/>
    <mergeCell ref="I1211:J1211"/>
    <mergeCell ref="A1212:D1212"/>
    <mergeCell ref="E1212:F1212"/>
    <mergeCell ref="G1212:H1212"/>
    <mergeCell ref="I1212:J1212"/>
    <mergeCell ref="A1206:J1206"/>
    <mergeCell ref="B1207:J1207"/>
    <mergeCell ref="A1209:D1210"/>
    <mergeCell ref="E1209:F1210"/>
    <mergeCell ref="G1209:J1209"/>
    <mergeCell ref="G1210:H1210"/>
    <mergeCell ref="I1210:J1210"/>
    <mergeCell ref="A1203:D1203"/>
    <mergeCell ref="E1203:G1203"/>
    <mergeCell ref="H1203:J1203"/>
    <mergeCell ref="A1204:D1204"/>
    <mergeCell ref="E1204:G1204"/>
    <mergeCell ref="H1204:J1204"/>
    <mergeCell ref="A1201:D1201"/>
    <mergeCell ref="E1201:G1201"/>
    <mergeCell ref="H1201:J1201"/>
    <mergeCell ref="A1202:D1202"/>
    <mergeCell ref="E1202:G1202"/>
    <mergeCell ref="H1202:J1202"/>
    <mergeCell ref="A1200:D1200"/>
    <mergeCell ref="E1200:G1200"/>
    <mergeCell ref="H1200:J1200"/>
    <mergeCell ref="A1197:D1197"/>
    <mergeCell ref="E1197:G1197"/>
    <mergeCell ref="H1197:J1197"/>
    <mergeCell ref="A1198:D1198"/>
    <mergeCell ref="E1198:G1198"/>
    <mergeCell ref="H1198:J1198"/>
    <mergeCell ref="FQ1193:FU1193"/>
    <mergeCell ref="A1195:D1195"/>
    <mergeCell ref="E1195:G1195"/>
    <mergeCell ref="H1195:J1195"/>
    <mergeCell ref="A1196:D1196"/>
    <mergeCell ref="E1196:G1196"/>
    <mergeCell ref="H1196:J1196"/>
    <mergeCell ref="DI1193:DQ1193"/>
    <mergeCell ref="DS1193:EA1193"/>
    <mergeCell ref="EC1193:EK1193"/>
    <mergeCell ref="EM1193:EU1193"/>
    <mergeCell ref="EW1193:FE1193"/>
    <mergeCell ref="FG1193:FO1193"/>
    <mergeCell ref="BA1193:BI1193"/>
    <mergeCell ref="BK1193:BS1193"/>
    <mergeCell ref="BU1193:CC1193"/>
    <mergeCell ref="CE1193:CM1193"/>
    <mergeCell ref="CO1193:CW1193"/>
    <mergeCell ref="CY1193:DG1193"/>
    <mergeCell ref="M1193:U1193"/>
    <mergeCell ref="W1193:AE1193"/>
    <mergeCell ref="AG1193:AO1193"/>
    <mergeCell ref="AQ1193:AY1193"/>
    <mergeCell ref="A1190:F1190"/>
    <mergeCell ref="G1190:H1190"/>
    <mergeCell ref="I1190:J1190"/>
    <mergeCell ref="A1192:J1192"/>
    <mergeCell ref="B1193:J1193"/>
    <mergeCell ref="A1188:F1188"/>
    <mergeCell ref="G1188:H1188"/>
    <mergeCell ref="I1188:J1188"/>
    <mergeCell ref="A1189:F1189"/>
    <mergeCell ref="G1189:H1189"/>
    <mergeCell ref="I1189:J1189"/>
    <mergeCell ref="A1199:D1199"/>
    <mergeCell ref="E1199:G1199"/>
    <mergeCell ref="H1199:J1199"/>
    <mergeCell ref="A1184:B1184"/>
    <mergeCell ref="A1185:F1186"/>
    <mergeCell ref="G1185:J1185"/>
    <mergeCell ref="G1186:H1186"/>
    <mergeCell ref="I1186:J1186"/>
    <mergeCell ref="A1187:F1187"/>
    <mergeCell ref="G1187:H1187"/>
    <mergeCell ref="I1187:J1187"/>
    <mergeCell ref="A1181:F1181"/>
    <mergeCell ref="G1181:H1181"/>
    <mergeCell ref="I1181:J1181"/>
    <mergeCell ref="A1182:F1182"/>
    <mergeCell ref="G1182:H1182"/>
    <mergeCell ref="I1182:J1182"/>
    <mergeCell ref="A1179:F1179"/>
    <mergeCell ref="G1179:H1179"/>
    <mergeCell ref="I1179:J1179"/>
    <mergeCell ref="A1180:F1180"/>
    <mergeCell ref="G1180:H1180"/>
    <mergeCell ref="I1180:J1180"/>
    <mergeCell ref="A1173:J1173"/>
    <mergeCell ref="B1174:J1174"/>
    <mergeCell ref="A1176:B1176"/>
    <mergeCell ref="A1177:F1178"/>
    <mergeCell ref="G1177:J1177"/>
    <mergeCell ref="G1178:H1178"/>
    <mergeCell ref="I1178:J1178"/>
    <mergeCell ref="A1170:D1170"/>
    <mergeCell ref="E1170:G1170"/>
    <mergeCell ref="H1170:J1170"/>
    <mergeCell ref="A1171:D1171"/>
    <mergeCell ref="E1171:G1171"/>
    <mergeCell ref="H1171:J1171"/>
    <mergeCell ref="A1168:D1168"/>
    <mergeCell ref="E1168:G1168"/>
    <mergeCell ref="H1168:J1168"/>
    <mergeCell ref="A1169:D1169"/>
    <mergeCell ref="E1169:G1169"/>
    <mergeCell ref="H1169:J1169"/>
    <mergeCell ref="A1166:D1166"/>
    <mergeCell ref="E1166:G1166"/>
    <mergeCell ref="H1166:J1166"/>
    <mergeCell ref="A1167:D1167"/>
    <mergeCell ref="E1167:G1167"/>
    <mergeCell ref="H1167:J1167"/>
    <mergeCell ref="A1164:D1164"/>
    <mergeCell ref="E1164:G1164"/>
    <mergeCell ref="H1164:J1164"/>
    <mergeCell ref="A1165:D1165"/>
    <mergeCell ref="E1165:G1165"/>
    <mergeCell ref="H1165:J1165"/>
    <mergeCell ref="A1145:D1145"/>
    <mergeCell ref="E1145:G1145"/>
    <mergeCell ref="H1145:J1145"/>
    <mergeCell ref="B1159:J1159"/>
    <mergeCell ref="B1161:J1161"/>
    <mergeCell ref="A1163:D1163"/>
    <mergeCell ref="E1163:G1163"/>
    <mergeCell ref="H1163:J1163"/>
    <mergeCell ref="A1143:D1143"/>
    <mergeCell ref="E1143:G1143"/>
    <mergeCell ref="H1143:J1143"/>
    <mergeCell ref="A1144:D1144"/>
    <mergeCell ref="E1144:G1144"/>
    <mergeCell ref="H1144:J1144"/>
    <mergeCell ref="A1141:D1141"/>
    <mergeCell ref="E1141:G1141"/>
    <mergeCell ref="H1141:J1141"/>
    <mergeCell ref="A1142:D1142"/>
    <mergeCell ref="E1142:G1142"/>
    <mergeCell ref="H1142:J1142"/>
    <mergeCell ref="A1139:D1139"/>
    <mergeCell ref="E1139:G1139"/>
    <mergeCell ref="H1139:J1139"/>
    <mergeCell ref="A1140:D1140"/>
    <mergeCell ref="E1140:G1140"/>
    <mergeCell ref="H1140:J1140"/>
    <mergeCell ref="A1134:D1134"/>
    <mergeCell ref="E1134:G1134"/>
    <mergeCell ref="H1134:J1134"/>
    <mergeCell ref="B1136:J1136"/>
    <mergeCell ref="A1138:D1138"/>
    <mergeCell ref="E1138:G1138"/>
    <mergeCell ref="H1138:J1138"/>
    <mergeCell ref="A1132:D1132"/>
    <mergeCell ref="E1132:G1132"/>
    <mergeCell ref="H1132:J1132"/>
    <mergeCell ref="A1133:D1133"/>
    <mergeCell ref="E1133:G1133"/>
    <mergeCell ref="H1133:J1133"/>
    <mergeCell ref="A1130:D1130"/>
    <mergeCell ref="E1130:G1130"/>
    <mergeCell ref="H1130:J1130"/>
    <mergeCell ref="A1131:D1131"/>
    <mergeCell ref="E1131:G1131"/>
    <mergeCell ref="H1131:J1131"/>
    <mergeCell ref="A1128:D1128"/>
    <mergeCell ref="E1128:G1128"/>
    <mergeCell ref="H1128:J1128"/>
    <mergeCell ref="A1129:D1129"/>
    <mergeCell ref="E1129:G1129"/>
    <mergeCell ref="H1129:J1129"/>
    <mergeCell ref="A1126:D1126"/>
    <mergeCell ref="E1126:G1126"/>
    <mergeCell ref="H1126:J1126"/>
    <mergeCell ref="A1127:D1127"/>
    <mergeCell ref="E1127:G1127"/>
    <mergeCell ref="H1127:J1127"/>
    <mergeCell ref="A1124:D1124"/>
    <mergeCell ref="E1124:G1124"/>
    <mergeCell ref="H1124:J1124"/>
    <mergeCell ref="A1125:D1125"/>
    <mergeCell ref="E1125:G1125"/>
    <mergeCell ref="H1125:J1125"/>
    <mergeCell ref="A1122:D1122"/>
    <mergeCell ref="E1122:G1122"/>
    <mergeCell ref="H1122:J1122"/>
    <mergeCell ref="A1123:D1123"/>
    <mergeCell ref="E1123:G1123"/>
    <mergeCell ref="H1123:J1123"/>
    <mergeCell ref="A1120:D1120"/>
    <mergeCell ref="E1120:G1120"/>
    <mergeCell ref="H1120:J1120"/>
    <mergeCell ref="A1121:D1121"/>
    <mergeCell ref="E1121:G1121"/>
    <mergeCell ref="H1121:J1121"/>
    <mergeCell ref="A1118:D1118"/>
    <mergeCell ref="E1118:G1118"/>
    <mergeCell ref="H1118:J1118"/>
    <mergeCell ref="A1119:D1119"/>
    <mergeCell ref="E1119:G1119"/>
    <mergeCell ref="H1119:J1119"/>
    <mergeCell ref="A1116:D1116"/>
    <mergeCell ref="E1116:G1116"/>
    <mergeCell ref="H1116:J1116"/>
    <mergeCell ref="A1117:D1117"/>
    <mergeCell ref="E1117:G1117"/>
    <mergeCell ref="H1117:J1117"/>
    <mergeCell ref="A1114:D1114"/>
    <mergeCell ref="E1114:G1114"/>
    <mergeCell ref="H1114:J1114"/>
    <mergeCell ref="A1115:D1115"/>
    <mergeCell ref="E1115:G1115"/>
    <mergeCell ref="H1115:J1115"/>
    <mergeCell ref="A1112:D1112"/>
    <mergeCell ref="E1112:G1112"/>
    <mergeCell ref="H1112:J1112"/>
    <mergeCell ref="A1113:D1113"/>
    <mergeCell ref="E1113:G1113"/>
    <mergeCell ref="H1113:J1113"/>
    <mergeCell ref="A1110:D1110"/>
    <mergeCell ref="E1110:G1110"/>
    <mergeCell ref="H1110:J1110"/>
    <mergeCell ref="A1111:D1111"/>
    <mergeCell ref="E1111:G1111"/>
    <mergeCell ref="H1111:J1111"/>
    <mergeCell ref="A1108:D1108"/>
    <mergeCell ref="E1108:G1108"/>
    <mergeCell ref="H1108:J1108"/>
    <mergeCell ref="A1109:D1109"/>
    <mergeCell ref="E1109:G1109"/>
    <mergeCell ref="H1109:J1109"/>
    <mergeCell ref="A1106:D1106"/>
    <mergeCell ref="E1106:G1106"/>
    <mergeCell ref="H1106:J1106"/>
    <mergeCell ref="A1107:D1107"/>
    <mergeCell ref="E1107:G1107"/>
    <mergeCell ref="H1107:J1107"/>
    <mergeCell ref="A1104:D1104"/>
    <mergeCell ref="E1104:G1104"/>
    <mergeCell ref="H1104:J1104"/>
    <mergeCell ref="A1105:D1105"/>
    <mergeCell ref="E1105:G1105"/>
    <mergeCell ref="H1105:J1105"/>
    <mergeCell ref="A1102:D1102"/>
    <mergeCell ref="E1102:G1102"/>
    <mergeCell ref="H1102:J1102"/>
    <mergeCell ref="A1103:D1103"/>
    <mergeCell ref="E1103:G1103"/>
    <mergeCell ref="H1103:J1103"/>
    <mergeCell ref="A1097:J1097"/>
    <mergeCell ref="A1098:A1099"/>
    <mergeCell ref="B1098:J1099"/>
    <mergeCell ref="A1101:D1101"/>
    <mergeCell ref="E1101:G1101"/>
    <mergeCell ref="H1101:J1101"/>
    <mergeCell ref="A1094:D1094"/>
    <mergeCell ref="E1094:G1094"/>
    <mergeCell ref="H1094:J1094"/>
    <mergeCell ref="A1095:D1095"/>
    <mergeCell ref="E1095:G1095"/>
    <mergeCell ref="H1095:J1095"/>
    <mergeCell ref="A1092:D1092"/>
    <mergeCell ref="E1092:G1092"/>
    <mergeCell ref="H1092:J1092"/>
    <mergeCell ref="A1093:D1093"/>
    <mergeCell ref="E1093:G1093"/>
    <mergeCell ref="H1093:J1093"/>
    <mergeCell ref="A1090:D1090"/>
    <mergeCell ref="E1090:G1090"/>
    <mergeCell ref="H1090:J1090"/>
    <mergeCell ref="A1091:D1091"/>
    <mergeCell ref="E1091:G1091"/>
    <mergeCell ref="H1091:J1091"/>
    <mergeCell ref="A1088:D1088"/>
    <mergeCell ref="E1088:G1088"/>
    <mergeCell ref="H1088:J1088"/>
    <mergeCell ref="A1089:D1089"/>
    <mergeCell ref="E1089:G1089"/>
    <mergeCell ref="H1089:J1089"/>
    <mergeCell ref="A1086:D1086"/>
    <mergeCell ref="E1086:G1086"/>
    <mergeCell ref="H1086:J1086"/>
    <mergeCell ref="A1087:D1087"/>
    <mergeCell ref="E1087:G1087"/>
    <mergeCell ref="H1087:J1087"/>
    <mergeCell ref="A1084:D1084"/>
    <mergeCell ref="E1084:G1084"/>
    <mergeCell ref="H1084:J1084"/>
    <mergeCell ref="A1085:D1085"/>
    <mergeCell ref="E1085:G1085"/>
    <mergeCell ref="H1085:J1085"/>
    <mergeCell ref="A1082:D1082"/>
    <mergeCell ref="E1082:G1082"/>
    <mergeCell ref="H1082:J1082"/>
    <mergeCell ref="A1083:D1083"/>
    <mergeCell ref="E1083:G1083"/>
    <mergeCell ref="H1083:J1083"/>
    <mergeCell ref="A1080:D1080"/>
    <mergeCell ref="E1080:G1080"/>
    <mergeCell ref="H1080:J1080"/>
    <mergeCell ref="A1081:D1081"/>
    <mergeCell ref="E1081:G1081"/>
    <mergeCell ref="H1081:J1081"/>
    <mergeCell ref="A1078:D1078"/>
    <mergeCell ref="E1078:G1078"/>
    <mergeCell ref="H1078:J1078"/>
    <mergeCell ref="A1079:D1079"/>
    <mergeCell ref="E1079:G1079"/>
    <mergeCell ref="H1079:J1079"/>
    <mergeCell ref="A1076:D1076"/>
    <mergeCell ref="E1076:G1076"/>
    <mergeCell ref="H1076:J1076"/>
    <mergeCell ref="A1077:D1077"/>
    <mergeCell ref="E1077:G1077"/>
    <mergeCell ref="H1077:J1077"/>
    <mergeCell ref="A1071:C1071"/>
    <mergeCell ref="G1071:H1071"/>
    <mergeCell ref="I1071:J1071"/>
    <mergeCell ref="A1073:J1073"/>
    <mergeCell ref="B1074:J1074"/>
    <mergeCell ref="A1069:C1069"/>
    <mergeCell ref="G1069:H1069"/>
    <mergeCell ref="I1069:J1069"/>
    <mergeCell ref="A1070:C1070"/>
    <mergeCell ref="G1070:H1070"/>
    <mergeCell ref="I1070:J1070"/>
    <mergeCell ref="A1067:C1067"/>
    <mergeCell ref="G1067:H1067"/>
    <mergeCell ref="I1067:J1067"/>
    <mergeCell ref="A1068:C1068"/>
    <mergeCell ref="G1068:H1068"/>
    <mergeCell ref="I1068:J1068"/>
    <mergeCell ref="A1065:C1065"/>
    <mergeCell ref="G1065:H1065"/>
    <mergeCell ref="I1065:J1065"/>
    <mergeCell ref="A1066:C1066"/>
    <mergeCell ref="G1066:H1066"/>
    <mergeCell ref="I1066:J1066"/>
    <mergeCell ref="A1063:C1063"/>
    <mergeCell ref="G1063:H1063"/>
    <mergeCell ref="I1063:J1063"/>
    <mergeCell ref="A1064:C1064"/>
    <mergeCell ref="G1064:H1064"/>
    <mergeCell ref="I1064:J1064"/>
    <mergeCell ref="B1059:J1059"/>
    <mergeCell ref="A1061:C1062"/>
    <mergeCell ref="E1061:F1061"/>
    <mergeCell ref="G1061:J1061"/>
    <mergeCell ref="G1062:H1062"/>
    <mergeCell ref="I1062:J1062"/>
    <mergeCell ref="A1052:B1052"/>
    <mergeCell ref="A1053:B1053"/>
    <mergeCell ref="A1054:B1054"/>
    <mergeCell ref="A1055:B1055"/>
    <mergeCell ref="A1056:B1056"/>
    <mergeCell ref="A1058:J1058"/>
    <mergeCell ref="A1049:J1049"/>
    <mergeCell ref="A1050:B1051"/>
    <mergeCell ref="C1050:D1050"/>
    <mergeCell ref="E1050:F1050"/>
    <mergeCell ref="G1050:H1050"/>
    <mergeCell ref="I1050:J1050"/>
    <mergeCell ref="A1043:D1043"/>
    <mergeCell ref="E1043:G1043"/>
    <mergeCell ref="H1043:J1043"/>
    <mergeCell ref="A1045:J1045"/>
    <mergeCell ref="B1046:J1046"/>
    <mergeCell ref="B1048:J1048"/>
    <mergeCell ref="A1041:D1041"/>
    <mergeCell ref="E1041:G1041"/>
    <mergeCell ref="H1041:J1041"/>
    <mergeCell ref="A1042:D1042"/>
    <mergeCell ref="E1042:G1042"/>
    <mergeCell ref="H1042:J1042"/>
    <mergeCell ref="A1039:D1039"/>
    <mergeCell ref="E1039:G1039"/>
    <mergeCell ref="H1039:J1039"/>
    <mergeCell ref="A1040:D1040"/>
    <mergeCell ref="E1040:G1040"/>
    <mergeCell ref="H1040:J1040"/>
    <mergeCell ref="A1036:B1036"/>
    <mergeCell ref="A1037:D1038"/>
    <mergeCell ref="E1037:J1037"/>
    <mergeCell ref="E1038:G1038"/>
    <mergeCell ref="H1038:J1038"/>
    <mergeCell ref="A1033:B1033"/>
    <mergeCell ref="C1033:D1033"/>
    <mergeCell ref="E1033:F1033"/>
    <mergeCell ref="G1033:H1033"/>
    <mergeCell ref="I1033:J1033"/>
    <mergeCell ref="A1035:J1035"/>
    <mergeCell ref="A1031:B1031"/>
    <mergeCell ref="C1031:D1031"/>
    <mergeCell ref="E1031:F1031"/>
    <mergeCell ref="G1031:H1031"/>
    <mergeCell ref="I1031:J1031"/>
    <mergeCell ref="A1032:B1032"/>
    <mergeCell ref="C1032:D1032"/>
    <mergeCell ref="E1032:F1032"/>
    <mergeCell ref="G1032:H1032"/>
    <mergeCell ref="I1032:J1032"/>
    <mergeCell ref="A1029:B1029"/>
    <mergeCell ref="C1029:D1029"/>
    <mergeCell ref="E1029:F1029"/>
    <mergeCell ref="G1029:H1029"/>
    <mergeCell ref="I1029:J1029"/>
    <mergeCell ref="A1030:B1030"/>
    <mergeCell ref="C1030:D1030"/>
    <mergeCell ref="E1030:F1030"/>
    <mergeCell ref="G1030:H1030"/>
    <mergeCell ref="I1030:J1030"/>
    <mergeCell ref="A1027:B1027"/>
    <mergeCell ref="C1027:D1027"/>
    <mergeCell ref="E1027:F1027"/>
    <mergeCell ref="G1027:H1027"/>
    <mergeCell ref="I1027:J1027"/>
    <mergeCell ref="A1028:B1028"/>
    <mergeCell ref="C1028:D1028"/>
    <mergeCell ref="E1028:F1028"/>
    <mergeCell ref="G1028:H1028"/>
    <mergeCell ref="I1028:J1028"/>
    <mergeCell ref="A1025:B1025"/>
    <mergeCell ref="C1025:D1025"/>
    <mergeCell ref="E1025:F1025"/>
    <mergeCell ref="G1025:H1025"/>
    <mergeCell ref="I1025:J1025"/>
    <mergeCell ref="A1026:B1026"/>
    <mergeCell ref="C1026:D1026"/>
    <mergeCell ref="E1026:F1026"/>
    <mergeCell ref="G1026:H1026"/>
    <mergeCell ref="I1026:J1026"/>
    <mergeCell ref="C1023:D1023"/>
    <mergeCell ref="E1023:F1023"/>
    <mergeCell ref="G1023:H1023"/>
    <mergeCell ref="I1023:J1023"/>
    <mergeCell ref="A1024:B1024"/>
    <mergeCell ref="C1024:D1024"/>
    <mergeCell ref="E1024:F1024"/>
    <mergeCell ref="G1024:H1024"/>
    <mergeCell ref="I1024:J1024"/>
    <mergeCell ref="A1018:C1018"/>
    <mergeCell ref="D1018:E1018"/>
    <mergeCell ref="F1018:G1018"/>
    <mergeCell ref="H1018:J1018"/>
    <mergeCell ref="A1020:B1020"/>
    <mergeCell ref="A1021:B1023"/>
    <mergeCell ref="C1021:F1021"/>
    <mergeCell ref="G1021:J1021"/>
    <mergeCell ref="C1022:F1022"/>
    <mergeCell ref="G1022:J1022"/>
    <mergeCell ref="A1016:C1016"/>
    <mergeCell ref="D1016:E1016"/>
    <mergeCell ref="F1016:G1016"/>
    <mergeCell ref="H1016:J1016"/>
    <mergeCell ref="A1017:C1017"/>
    <mergeCell ref="D1017:E1017"/>
    <mergeCell ref="F1017:G1017"/>
    <mergeCell ref="H1017:J1017"/>
    <mergeCell ref="A1014:C1014"/>
    <mergeCell ref="D1014:E1014"/>
    <mergeCell ref="F1014:G1014"/>
    <mergeCell ref="H1014:J1014"/>
    <mergeCell ref="A1015:C1015"/>
    <mergeCell ref="D1015:E1015"/>
    <mergeCell ref="F1015:G1015"/>
    <mergeCell ref="H1015:J1015"/>
    <mergeCell ref="A1012:C1012"/>
    <mergeCell ref="D1012:E1012"/>
    <mergeCell ref="F1012:G1012"/>
    <mergeCell ref="H1012:J1012"/>
    <mergeCell ref="A1013:C1013"/>
    <mergeCell ref="D1013:E1013"/>
    <mergeCell ref="F1013:G1013"/>
    <mergeCell ref="H1013:J1013"/>
    <mergeCell ref="A1010:C1010"/>
    <mergeCell ref="D1010:E1010"/>
    <mergeCell ref="F1010:G1010"/>
    <mergeCell ref="H1010:J1010"/>
    <mergeCell ref="A1011:C1011"/>
    <mergeCell ref="D1011:E1011"/>
    <mergeCell ref="F1011:G1011"/>
    <mergeCell ref="H1011:J1011"/>
    <mergeCell ref="A1007:C1008"/>
    <mergeCell ref="D1007:G1007"/>
    <mergeCell ref="H1007:J1008"/>
    <mergeCell ref="D1008:E1008"/>
    <mergeCell ref="F1008:G1008"/>
    <mergeCell ref="A1009:C1009"/>
    <mergeCell ref="D1009:E1009"/>
    <mergeCell ref="F1009:G1009"/>
    <mergeCell ref="H1009:J1009"/>
    <mergeCell ref="A999:D999"/>
    <mergeCell ref="A1000:D1000"/>
    <mergeCell ref="A1001:D1001"/>
    <mergeCell ref="A1002:D1002"/>
    <mergeCell ref="B1004:J1004"/>
    <mergeCell ref="A1006:B1006"/>
    <mergeCell ref="A992:D992"/>
    <mergeCell ref="A993:D993"/>
    <mergeCell ref="A994:D994"/>
    <mergeCell ref="A995:D995"/>
    <mergeCell ref="A996:D996"/>
    <mergeCell ref="A997:D997"/>
    <mergeCell ref="B986:J986"/>
    <mergeCell ref="A988:D989"/>
    <mergeCell ref="E988:G988"/>
    <mergeCell ref="H988:J988"/>
    <mergeCell ref="A990:D990"/>
    <mergeCell ref="A991:D991"/>
    <mergeCell ref="A983:F983"/>
    <mergeCell ref="G983:H983"/>
    <mergeCell ref="I983:J983"/>
    <mergeCell ref="A984:F984"/>
    <mergeCell ref="G984:H984"/>
    <mergeCell ref="I984:J984"/>
    <mergeCell ref="A981:F981"/>
    <mergeCell ref="G981:H981"/>
    <mergeCell ref="I981:J981"/>
    <mergeCell ref="A982:F982"/>
    <mergeCell ref="G982:H982"/>
    <mergeCell ref="I982:J982"/>
    <mergeCell ref="B977:J977"/>
    <mergeCell ref="A979:F979"/>
    <mergeCell ref="G979:H979"/>
    <mergeCell ref="I979:J979"/>
    <mergeCell ref="A980:F980"/>
    <mergeCell ref="G980:H980"/>
    <mergeCell ref="I980:J980"/>
    <mergeCell ref="J970:J971"/>
    <mergeCell ref="A972:D972"/>
    <mergeCell ref="A973:D973"/>
    <mergeCell ref="A974:D974"/>
    <mergeCell ref="A976:J976"/>
    <mergeCell ref="A968:D971"/>
    <mergeCell ref="E968:G968"/>
    <mergeCell ref="H968:J968"/>
    <mergeCell ref="E969:G969"/>
    <mergeCell ref="H969:J969"/>
    <mergeCell ref="E970:E971"/>
    <mergeCell ref="F970:F971"/>
    <mergeCell ref="G970:G971"/>
    <mergeCell ref="H970:H971"/>
    <mergeCell ref="I970:I971"/>
    <mergeCell ref="A961:D961"/>
    <mergeCell ref="A962:D962"/>
    <mergeCell ref="A963:D963"/>
    <mergeCell ref="A965:J965"/>
    <mergeCell ref="B966:J966"/>
    <mergeCell ref="A955:J955"/>
    <mergeCell ref="B956:J956"/>
    <mergeCell ref="A958:D960"/>
    <mergeCell ref="E958:G958"/>
    <mergeCell ref="H958:J958"/>
    <mergeCell ref="E959:G959"/>
    <mergeCell ref="H959:J959"/>
    <mergeCell ref="A952:D952"/>
    <mergeCell ref="E952:G952"/>
    <mergeCell ref="H952:J952"/>
    <mergeCell ref="A953:D953"/>
    <mergeCell ref="E953:G953"/>
    <mergeCell ref="H953:J953"/>
    <mergeCell ref="A950:D950"/>
    <mergeCell ref="E950:G950"/>
    <mergeCell ref="H950:J950"/>
    <mergeCell ref="A951:D951"/>
    <mergeCell ref="E951:G951"/>
    <mergeCell ref="H951:J951"/>
    <mergeCell ref="A948:D948"/>
    <mergeCell ref="E948:G948"/>
    <mergeCell ref="H948:J948"/>
    <mergeCell ref="A949:D949"/>
    <mergeCell ref="E949:G949"/>
    <mergeCell ref="H949:J949"/>
    <mergeCell ref="A946:D946"/>
    <mergeCell ref="E946:G946"/>
    <mergeCell ref="H946:J946"/>
    <mergeCell ref="A947:D947"/>
    <mergeCell ref="E947:G947"/>
    <mergeCell ref="H947:J947"/>
    <mergeCell ref="A944:D944"/>
    <mergeCell ref="E944:G944"/>
    <mergeCell ref="H944:J944"/>
    <mergeCell ref="A945:D945"/>
    <mergeCell ref="E945:G945"/>
    <mergeCell ref="H945:J945"/>
    <mergeCell ref="A942:D942"/>
    <mergeCell ref="E942:G942"/>
    <mergeCell ref="H942:J942"/>
    <mergeCell ref="A943:D943"/>
    <mergeCell ref="E943:G943"/>
    <mergeCell ref="H943:J943"/>
    <mergeCell ref="A940:D940"/>
    <mergeCell ref="E940:G940"/>
    <mergeCell ref="H940:J940"/>
    <mergeCell ref="A941:D941"/>
    <mergeCell ref="E941:G941"/>
    <mergeCell ref="H941:J941"/>
    <mergeCell ref="A938:D938"/>
    <mergeCell ref="E938:G938"/>
    <mergeCell ref="H938:J938"/>
    <mergeCell ref="A939:D939"/>
    <mergeCell ref="E939:G939"/>
    <mergeCell ref="H939:J939"/>
    <mergeCell ref="A931:J931"/>
    <mergeCell ref="A932:J934"/>
    <mergeCell ref="B935:J935"/>
    <mergeCell ref="A937:D937"/>
    <mergeCell ref="E937:G937"/>
    <mergeCell ref="H937:J937"/>
    <mergeCell ref="A928:B929"/>
    <mergeCell ref="C928:C929"/>
    <mergeCell ref="D928:D929"/>
    <mergeCell ref="E928:G928"/>
    <mergeCell ref="H928:J928"/>
    <mergeCell ref="E929:G929"/>
    <mergeCell ref="H929:J929"/>
    <mergeCell ref="A926:B927"/>
    <mergeCell ref="C926:C927"/>
    <mergeCell ref="D926:D927"/>
    <mergeCell ref="E926:G926"/>
    <mergeCell ref="H926:J926"/>
    <mergeCell ref="E927:G927"/>
    <mergeCell ref="H927:J927"/>
    <mergeCell ref="A923:J923"/>
    <mergeCell ref="A924:B925"/>
    <mergeCell ref="C924:C925"/>
    <mergeCell ref="D924:D925"/>
    <mergeCell ref="E924:G924"/>
    <mergeCell ref="H924:J924"/>
    <mergeCell ref="E925:G925"/>
    <mergeCell ref="H925:J925"/>
    <mergeCell ref="A921:B922"/>
    <mergeCell ref="C921:C922"/>
    <mergeCell ref="D921:D922"/>
    <mergeCell ref="E921:G921"/>
    <mergeCell ref="H921:J921"/>
    <mergeCell ref="E922:G922"/>
    <mergeCell ref="H922:J922"/>
    <mergeCell ref="A919:B920"/>
    <mergeCell ref="C919:C920"/>
    <mergeCell ref="D919:D920"/>
    <mergeCell ref="E919:G919"/>
    <mergeCell ref="H919:J919"/>
    <mergeCell ref="E920:G920"/>
    <mergeCell ref="H920:J920"/>
    <mergeCell ref="A916:J916"/>
    <mergeCell ref="A917:B918"/>
    <mergeCell ref="C917:C918"/>
    <mergeCell ref="D917:D918"/>
    <mergeCell ref="E917:G917"/>
    <mergeCell ref="H917:J917"/>
    <mergeCell ref="E918:G918"/>
    <mergeCell ref="H918:J918"/>
    <mergeCell ref="A914:B915"/>
    <mergeCell ref="C914:C915"/>
    <mergeCell ref="D914:D915"/>
    <mergeCell ref="E914:G914"/>
    <mergeCell ref="H914:J914"/>
    <mergeCell ref="E915:G915"/>
    <mergeCell ref="H915:J915"/>
    <mergeCell ref="A912:B913"/>
    <mergeCell ref="C912:C913"/>
    <mergeCell ref="D912:D913"/>
    <mergeCell ref="E912:G912"/>
    <mergeCell ref="H912:J912"/>
    <mergeCell ref="E913:G913"/>
    <mergeCell ref="H913:J913"/>
    <mergeCell ref="A909:J909"/>
    <mergeCell ref="A910:B911"/>
    <mergeCell ref="C910:C911"/>
    <mergeCell ref="D910:D911"/>
    <mergeCell ref="E910:G910"/>
    <mergeCell ref="H910:J910"/>
    <mergeCell ref="E911:G911"/>
    <mergeCell ref="H911:J911"/>
    <mergeCell ref="A907:B908"/>
    <mergeCell ref="C907:C908"/>
    <mergeCell ref="D907:D908"/>
    <mergeCell ref="E907:G907"/>
    <mergeCell ref="H907:J907"/>
    <mergeCell ref="E908:G908"/>
    <mergeCell ref="H908:J908"/>
    <mergeCell ref="A905:B906"/>
    <mergeCell ref="C905:C906"/>
    <mergeCell ref="D905:D906"/>
    <mergeCell ref="E905:G905"/>
    <mergeCell ref="H905:J905"/>
    <mergeCell ref="E906:G906"/>
    <mergeCell ref="H906:J906"/>
    <mergeCell ref="A902:J902"/>
    <mergeCell ref="A903:B904"/>
    <mergeCell ref="C903:C904"/>
    <mergeCell ref="D903:D904"/>
    <mergeCell ref="E903:G903"/>
    <mergeCell ref="H903:J903"/>
    <mergeCell ref="E904:G904"/>
    <mergeCell ref="H904:J904"/>
    <mergeCell ref="A900:B901"/>
    <mergeCell ref="C900:C901"/>
    <mergeCell ref="D900:D901"/>
    <mergeCell ref="E900:G900"/>
    <mergeCell ref="H900:J900"/>
    <mergeCell ref="E901:G901"/>
    <mergeCell ref="H901:J901"/>
    <mergeCell ref="E897:G897"/>
    <mergeCell ref="H897:J897"/>
    <mergeCell ref="A898:B899"/>
    <mergeCell ref="C898:C899"/>
    <mergeCell ref="D898:D899"/>
    <mergeCell ref="E898:G898"/>
    <mergeCell ref="H898:J898"/>
    <mergeCell ref="E899:G899"/>
    <mergeCell ref="H899:J899"/>
    <mergeCell ref="E893:G893"/>
    <mergeCell ref="H893:J893"/>
    <mergeCell ref="E894:G894"/>
    <mergeCell ref="H894:J894"/>
    <mergeCell ref="A895:J895"/>
    <mergeCell ref="A896:B897"/>
    <mergeCell ref="C896:C897"/>
    <mergeCell ref="D896:D897"/>
    <mergeCell ref="E896:G896"/>
    <mergeCell ref="H896:J896"/>
    <mergeCell ref="A887:J887"/>
    <mergeCell ref="B888:J888"/>
    <mergeCell ref="A890:B890"/>
    <mergeCell ref="A891:B894"/>
    <mergeCell ref="C891:C894"/>
    <mergeCell ref="D891:D894"/>
    <mergeCell ref="E891:J891"/>
    <mergeCell ref="E892:G892"/>
    <mergeCell ref="H892:J892"/>
    <mergeCell ref="A884:C884"/>
    <mergeCell ref="D884:E884"/>
    <mergeCell ref="G884:H884"/>
    <mergeCell ref="A885:C885"/>
    <mergeCell ref="D885:E885"/>
    <mergeCell ref="G885:H885"/>
    <mergeCell ref="A880:J880"/>
    <mergeCell ref="B881:J881"/>
    <mergeCell ref="A883:C883"/>
    <mergeCell ref="D883:E883"/>
    <mergeCell ref="G883:H883"/>
    <mergeCell ref="A877:D877"/>
    <mergeCell ref="E877:G877"/>
    <mergeCell ref="H877:J877"/>
    <mergeCell ref="A878:D878"/>
    <mergeCell ref="E878:G878"/>
    <mergeCell ref="H878:J878"/>
    <mergeCell ref="A875:D875"/>
    <mergeCell ref="E875:G875"/>
    <mergeCell ref="H875:J875"/>
    <mergeCell ref="A876:D876"/>
    <mergeCell ref="E876:G876"/>
    <mergeCell ref="H876:J876"/>
    <mergeCell ref="A873:D873"/>
    <mergeCell ref="E873:G873"/>
    <mergeCell ref="H873:J873"/>
    <mergeCell ref="A874:D874"/>
    <mergeCell ref="E874:G874"/>
    <mergeCell ref="H874:J874"/>
    <mergeCell ref="A871:D871"/>
    <mergeCell ref="E871:G871"/>
    <mergeCell ref="H871:J871"/>
    <mergeCell ref="A872:D872"/>
    <mergeCell ref="E872:G872"/>
    <mergeCell ref="H872:J872"/>
    <mergeCell ref="A867:J867"/>
    <mergeCell ref="B868:J868"/>
    <mergeCell ref="A870:D870"/>
    <mergeCell ref="E870:G870"/>
    <mergeCell ref="H870:J870"/>
    <mergeCell ref="A864:D864"/>
    <mergeCell ref="E864:G864"/>
    <mergeCell ref="H864:J864"/>
    <mergeCell ref="A865:D865"/>
    <mergeCell ref="E865:G865"/>
    <mergeCell ref="H865:J865"/>
    <mergeCell ref="A862:D862"/>
    <mergeCell ref="E862:G862"/>
    <mergeCell ref="H862:J862"/>
    <mergeCell ref="A863:D863"/>
    <mergeCell ref="E863:G863"/>
    <mergeCell ref="H863:J863"/>
    <mergeCell ref="A860:D860"/>
    <mergeCell ref="E860:G860"/>
    <mergeCell ref="H860:J860"/>
    <mergeCell ref="A861:D861"/>
    <mergeCell ref="E861:G861"/>
    <mergeCell ref="H861:J861"/>
    <mergeCell ref="A858:D858"/>
    <mergeCell ref="E858:G858"/>
    <mergeCell ref="H858:J858"/>
    <mergeCell ref="A859:D859"/>
    <mergeCell ref="E859:G859"/>
    <mergeCell ref="H859:J859"/>
    <mergeCell ref="A856:D856"/>
    <mergeCell ref="E856:G856"/>
    <mergeCell ref="H856:J856"/>
    <mergeCell ref="A857:D857"/>
    <mergeCell ref="E857:G857"/>
    <mergeCell ref="H857:J857"/>
    <mergeCell ref="A854:D854"/>
    <mergeCell ref="E854:G854"/>
    <mergeCell ref="H854:J854"/>
    <mergeCell ref="A855:D855"/>
    <mergeCell ref="E855:G855"/>
    <mergeCell ref="H855:J855"/>
    <mergeCell ref="A852:D852"/>
    <mergeCell ref="E852:G852"/>
    <mergeCell ref="H852:J852"/>
    <mergeCell ref="A853:D853"/>
    <mergeCell ref="E853:G853"/>
    <mergeCell ref="H853:J853"/>
    <mergeCell ref="A850:D850"/>
    <mergeCell ref="E850:G850"/>
    <mergeCell ref="H850:J850"/>
    <mergeCell ref="A851:D851"/>
    <mergeCell ref="E851:G851"/>
    <mergeCell ref="H851:J851"/>
    <mergeCell ref="A848:D848"/>
    <mergeCell ref="E848:G848"/>
    <mergeCell ref="H848:J848"/>
    <mergeCell ref="A849:D849"/>
    <mergeCell ref="E849:G849"/>
    <mergeCell ref="H849:J849"/>
    <mergeCell ref="A844:J844"/>
    <mergeCell ref="B845:J845"/>
    <mergeCell ref="A847:D847"/>
    <mergeCell ref="E847:G847"/>
    <mergeCell ref="H847:J847"/>
    <mergeCell ref="A841:F841"/>
    <mergeCell ref="G841:H841"/>
    <mergeCell ref="I841:J841"/>
    <mergeCell ref="A842:F842"/>
    <mergeCell ref="G842:H842"/>
    <mergeCell ref="I842:J842"/>
    <mergeCell ref="A839:F839"/>
    <mergeCell ref="G839:H839"/>
    <mergeCell ref="I839:J839"/>
    <mergeCell ref="A840:F840"/>
    <mergeCell ref="G840:H840"/>
    <mergeCell ref="I840:J840"/>
    <mergeCell ref="A835:F837"/>
    <mergeCell ref="G835:J835"/>
    <mergeCell ref="G836:J836"/>
    <mergeCell ref="G837:H837"/>
    <mergeCell ref="I837:J837"/>
    <mergeCell ref="A838:F838"/>
    <mergeCell ref="G838:H838"/>
    <mergeCell ref="I838:J838"/>
    <mergeCell ref="A831:F831"/>
    <mergeCell ref="G831:H831"/>
    <mergeCell ref="I831:J831"/>
    <mergeCell ref="A833:J833"/>
    <mergeCell ref="A834:B834"/>
    <mergeCell ref="A829:F829"/>
    <mergeCell ref="G829:H829"/>
    <mergeCell ref="I829:J829"/>
    <mergeCell ref="A830:F830"/>
    <mergeCell ref="G830:H830"/>
    <mergeCell ref="I830:J830"/>
    <mergeCell ref="A827:F827"/>
    <mergeCell ref="G827:H827"/>
    <mergeCell ref="I827:J827"/>
    <mergeCell ref="A828:F828"/>
    <mergeCell ref="G828:H828"/>
    <mergeCell ref="I828:J828"/>
    <mergeCell ref="B821:J821"/>
    <mergeCell ref="A823:B823"/>
    <mergeCell ref="A824:F826"/>
    <mergeCell ref="G824:J824"/>
    <mergeCell ref="G825:J825"/>
    <mergeCell ref="G826:H826"/>
    <mergeCell ref="I826:J826"/>
    <mergeCell ref="A818:B818"/>
    <mergeCell ref="C818:D818"/>
    <mergeCell ref="E818:F818"/>
    <mergeCell ref="G818:H818"/>
    <mergeCell ref="I818:J818"/>
    <mergeCell ref="A820:J820"/>
    <mergeCell ref="A816:B816"/>
    <mergeCell ref="C816:D816"/>
    <mergeCell ref="E816:F816"/>
    <mergeCell ref="G816:H816"/>
    <mergeCell ref="I816:J816"/>
    <mergeCell ref="A817:B817"/>
    <mergeCell ref="C817:D817"/>
    <mergeCell ref="E817:F817"/>
    <mergeCell ref="G817:H817"/>
    <mergeCell ref="I817:J817"/>
    <mergeCell ref="A814:B814"/>
    <mergeCell ref="C814:D814"/>
    <mergeCell ref="E814:F814"/>
    <mergeCell ref="G814:H814"/>
    <mergeCell ref="I814:J814"/>
    <mergeCell ref="A815:B815"/>
    <mergeCell ref="C815:D815"/>
    <mergeCell ref="E815:F815"/>
    <mergeCell ref="G815:H815"/>
    <mergeCell ref="I815:J815"/>
    <mergeCell ref="A812:B812"/>
    <mergeCell ref="C812:D812"/>
    <mergeCell ref="E812:F812"/>
    <mergeCell ref="G812:H812"/>
    <mergeCell ref="I812:J812"/>
    <mergeCell ref="A813:B813"/>
    <mergeCell ref="C813:D813"/>
    <mergeCell ref="E813:F813"/>
    <mergeCell ref="G813:H813"/>
    <mergeCell ref="I813:J813"/>
    <mergeCell ref="A810:B810"/>
    <mergeCell ref="C810:D810"/>
    <mergeCell ref="E810:F810"/>
    <mergeCell ref="G810:H810"/>
    <mergeCell ref="I810:J810"/>
    <mergeCell ref="A811:B811"/>
    <mergeCell ref="C811:D811"/>
    <mergeCell ref="E811:F811"/>
    <mergeCell ref="G811:H811"/>
    <mergeCell ref="I811:J811"/>
    <mergeCell ref="A808:B808"/>
    <mergeCell ref="C808:D808"/>
    <mergeCell ref="E808:F808"/>
    <mergeCell ref="G808:H808"/>
    <mergeCell ref="I808:J808"/>
    <mergeCell ref="A809:B809"/>
    <mergeCell ref="C809:D809"/>
    <mergeCell ref="E809:F809"/>
    <mergeCell ref="G809:H809"/>
    <mergeCell ref="I809:J809"/>
    <mergeCell ref="A806:B806"/>
    <mergeCell ref="C806:D806"/>
    <mergeCell ref="E806:F806"/>
    <mergeCell ref="G806:H806"/>
    <mergeCell ref="I806:J806"/>
    <mergeCell ref="A807:B807"/>
    <mergeCell ref="C807:D807"/>
    <mergeCell ref="E807:F807"/>
    <mergeCell ref="G807:H807"/>
    <mergeCell ref="I807:J807"/>
    <mergeCell ref="A804:B805"/>
    <mergeCell ref="C804:F804"/>
    <mergeCell ref="G804:J804"/>
    <mergeCell ref="C805:D805"/>
    <mergeCell ref="E805:F805"/>
    <mergeCell ref="G805:H805"/>
    <mergeCell ref="I805:J805"/>
    <mergeCell ref="A801:B801"/>
    <mergeCell ref="C801:D801"/>
    <mergeCell ref="E801:F801"/>
    <mergeCell ref="G801:H801"/>
    <mergeCell ref="I801:J801"/>
    <mergeCell ref="A803:B803"/>
    <mergeCell ref="A799:B799"/>
    <mergeCell ref="C799:D799"/>
    <mergeCell ref="E799:F799"/>
    <mergeCell ref="G799:H799"/>
    <mergeCell ref="I799:J799"/>
    <mergeCell ref="A800:B800"/>
    <mergeCell ref="C800:D800"/>
    <mergeCell ref="E800:F800"/>
    <mergeCell ref="G800:H800"/>
    <mergeCell ref="I800:J800"/>
    <mergeCell ref="A797:B797"/>
    <mergeCell ref="C797:D797"/>
    <mergeCell ref="E797:F797"/>
    <mergeCell ref="G797:H797"/>
    <mergeCell ref="I797:J797"/>
    <mergeCell ref="A798:B798"/>
    <mergeCell ref="C798:D798"/>
    <mergeCell ref="E798:F798"/>
    <mergeCell ref="G798:H798"/>
    <mergeCell ref="I798:J798"/>
    <mergeCell ref="A795:B795"/>
    <mergeCell ref="C795:D795"/>
    <mergeCell ref="E795:F795"/>
    <mergeCell ref="G795:H795"/>
    <mergeCell ref="I795:J795"/>
    <mergeCell ref="A796:B796"/>
    <mergeCell ref="C796:D796"/>
    <mergeCell ref="E796:F796"/>
    <mergeCell ref="G796:H796"/>
    <mergeCell ref="I796:J796"/>
    <mergeCell ref="A793:B793"/>
    <mergeCell ref="C793:D793"/>
    <mergeCell ref="E793:F793"/>
    <mergeCell ref="G793:H793"/>
    <mergeCell ref="I793:J793"/>
    <mergeCell ref="A794:B794"/>
    <mergeCell ref="C794:D794"/>
    <mergeCell ref="E794:F794"/>
    <mergeCell ref="G794:H794"/>
    <mergeCell ref="I794:J794"/>
    <mergeCell ref="A791:B791"/>
    <mergeCell ref="C791:D791"/>
    <mergeCell ref="E791:F791"/>
    <mergeCell ref="G791:H791"/>
    <mergeCell ref="I791:J791"/>
    <mergeCell ref="A792:B792"/>
    <mergeCell ref="C792:D792"/>
    <mergeCell ref="E792:F792"/>
    <mergeCell ref="G792:H792"/>
    <mergeCell ref="I792:J792"/>
    <mergeCell ref="A789:B789"/>
    <mergeCell ref="C789:D789"/>
    <mergeCell ref="E789:F789"/>
    <mergeCell ref="G789:H789"/>
    <mergeCell ref="I789:J789"/>
    <mergeCell ref="A790:B790"/>
    <mergeCell ref="C790:D790"/>
    <mergeCell ref="E790:F790"/>
    <mergeCell ref="G790:H790"/>
    <mergeCell ref="I790:J790"/>
    <mergeCell ref="A787:B787"/>
    <mergeCell ref="C787:D787"/>
    <mergeCell ref="E787:F787"/>
    <mergeCell ref="G787:H787"/>
    <mergeCell ref="I787:J787"/>
    <mergeCell ref="A788:B788"/>
    <mergeCell ref="C788:D788"/>
    <mergeCell ref="E788:F788"/>
    <mergeCell ref="G788:H788"/>
    <mergeCell ref="I788:J788"/>
    <mergeCell ref="A784:B784"/>
    <mergeCell ref="A785:B786"/>
    <mergeCell ref="C785:F785"/>
    <mergeCell ref="G785:J785"/>
    <mergeCell ref="C786:D786"/>
    <mergeCell ref="E786:F786"/>
    <mergeCell ref="G786:H786"/>
    <mergeCell ref="I786:J786"/>
    <mergeCell ref="A779:D779"/>
    <mergeCell ref="E779:G779"/>
    <mergeCell ref="H779:J779"/>
    <mergeCell ref="A781:J781"/>
    <mergeCell ref="B782:J782"/>
    <mergeCell ref="A777:D777"/>
    <mergeCell ref="E777:G777"/>
    <mergeCell ref="H777:J777"/>
    <mergeCell ref="A778:D778"/>
    <mergeCell ref="E778:G778"/>
    <mergeCell ref="H778:J778"/>
    <mergeCell ref="A772:C772"/>
    <mergeCell ref="D772:E772"/>
    <mergeCell ref="I772:J772"/>
    <mergeCell ref="A774:J774"/>
    <mergeCell ref="B775:J775"/>
    <mergeCell ref="A770:C770"/>
    <mergeCell ref="D770:E770"/>
    <mergeCell ref="I770:J770"/>
    <mergeCell ref="A771:C771"/>
    <mergeCell ref="D771:E771"/>
    <mergeCell ref="I771:J771"/>
    <mergeCell ref="A768:C768"/>
    <mergeCell ref="D768:E768"/>
    <mergeCell ref="I768:J768"/>
    <mergeCell ref="A769:C769"/>
    <mergeCell ref="D769:E769"/>
    <mergeCell ref="I769:J769"/>
    <mergeCell ref="A766:C766"/>
    <mergeCell ref="D766:E766"/>
    <mergeCell ref="I766:J766"/>
    <mergeCell ref="A767:C767"/>
    <mergeCell ref="D767:E767"/>
    <mergeCell ref="I767:J767"/>
    <mergeCell ref="A764:C764"/>
    <mergeCell ref="D764:E764"/>
    <mergeCell ref="I764:J764"/>
    <mergeCell ref="A765:C765"/>
    <mergeCell ref="D765:E765"/>
    <mergeCell ref="I765:J765"/>
    <mergeCell ref="A759:C759"/>
    <mergeCell ref="D759:E759"/>
    <mergeCell ref="I759:J759"/>
    <mergeCell ref="A761:B761"/>
    <mergeCell ref="A762:C763"/>
    <mergeCell ref="D762:J762"/>
    <mergeCell ref="D763:E763"/>
    <mergeCell ref="I763:J763"/>
    <mergeCell ref="A757:C757"/>
    <mergeCell ref="D757:E757"/>
    <mergeCell ref="I757:J757"/>
    <mergeCell ref="A758:C758"/>
    <mergeCell ref="D758:E758"/>
    <mergeCell ref="I758:J758"/>
    <mergeCell ref="A755:C755"/>
    <mergeCell ref="D755:E755"/>
    <mergeCell ref="I755:J755"/>
    <mergeCell ref="A756:C756"/>
    <mergeCell ref="D756:E756"/>
    <mergeCell ref="I756:J756"/>
    <mergeCell ref="A753:C753"/>
    <mergeCell ref="D753:E753"/>
    <mergeCell ref="I753:J753"/>
    <mergeCell ref="A754:C754"/>
    <mergeCell ref="D754:E754"/>
    <mergeCell ref="I754:J754"/>
    <mergeCell ref="A751:C751"/>
    <mergeCell ref="D751:E751"/>
    <mergeCell ref="I751:J751"/>
    <mergeCell ref="A752:C752"/>
    <mergeCell ref="D752:E752"/>
    <mergeCell ref="I752:J752"/>
    <mergeCell ref="B746:J746"/>
    <mergeCell ref="A748:B748"/>
    <mergeCell ref="A749:C750"/>
    <mergeCell ref="D749:J749"/>
    <mergeCell ref="D750:E750"/>
    <mergeCell ref="I750:J750"/>
    <mergeCell ref="A743:G743"/>
    <mergeCell ref="H743:J743"/>
    <mergeCell ref="A744:G744"/>
    <mergeCell ref="H744:J744"/>
    <mergeCell ref="A745:J745"/>
    <mergeCell ref="A740:G740"/>
    <mergeCell ref="H740:J740"/>
    <mergeCell ref="A741:G741"/>
    <mergeCell ref="H741:J741"/>
    <mergeCell ref="A742:G742"/>
    <mergeCell ref="H742:J742"/>
    <mergeCell ref="A737:G737"/>
    <mergeCell ref="H737:J737"/>
    <mergeCell ref="A738:G738"/>
    <mergeCell ref="H738:J738"/>
    <mergeCell ref="A739:G739"/>
    <mergeCell ref="H739:J739"/>
    <mergeCell ref="A733:B733"/>
    <mergeCell ref="A734:G734"/>
    <mergeCell ref="H734:J734"/>
    <mergeCell ref="A735:G735"/>
    <mergeCell ref="H735:J735"/>
    <mergeCell ref="A736:G736"/>
    <mergeCell ref="H736:J736"/>
    <mergeCell ref="A729:G729"/>
    <mergeCell ref="H729:J729"/>
    <mergeCell ref="A730:G730"/>
    <mergeCell ref="H730:J730"/>
    <mergeCell ref="A731:G731"/>
    <mergeCell ref="H731:J731"/>
    <mergeCell ref="A726:G726"/>
    <mergeCell ref="H726:J726"/>
    <mergeCell ref="A727:G727"/>
    <mergeCell ref="H727:J727"/>
    <mergeCell ref="A728:G728"/>
    <mergeCell ref="H728:J728"/>
    <mergeCell ref="A723:G723"/>
    <mergeCell ref="H723:J723"/>
    <mergeCell ref="A724:G724"/>
    <mergeCell ref="H724:J724"/>
    <mergeCell ref="A725:G725"/>
    <mergeCell ref="H725:J725"/>
    <mergeCell ref="A720:G720"/>
    <mergeCell ref="H720:J720"/>
    <mergeCell ref="A721:G721"/>
    <mergeCell ref="H721:J721"/>
    <mergeCell ref="A722:G722"/>
    <mergeCell ref="H722:J722"/>
    <mergeCell ref="A716:F716"/>
    <mergeCell ref="G716:H716"/>
    <mergeCell ref="I716:J716"/>
    <mergeCell ref="A718:J718"/>
    <mergeCell ref="A719:B719"/>
    <mergeCell ref="A714:F714"/>
    <mergeCell ref="G714:H714"/>
    <mergeCell ref="I714:J714"/>
    <mergeCell ref="A715:F715"/>
    <mergeCell ref="G715:H715"/>
    <mergeCell ref="I715:J715"/>
    <mergeCell ref="A712:F712"/>
    <mergeCell ref="G712:H712"/>
    <mergeCell ref="I712:J712"/>
    <mergeCell ref="A713:F713"/>
    <mergeCell ref="G713:H713"/>
    <mergeCell ref="I713:J713"/>
    <mergeCell ref="A710:F710"/>
    <mergeCell ref="G710:H710"/>
    <mergeCell ref="I710:J710"/>
    <mergeCell ref="A711:F711"/>
    <mergeCell ref="G711:H711"/>
    <mergeCell ref="I711:J711"/>
    <mergeCell ref="A706:F706"/>
    <mergeCell ref="G706:H706"/>
    <mergeCell ref="I706:J706"/>
    <mergeCell ref="A708:J708"/>
    <mergeCell ref="A709:J709"/>
    <mergeCell ref="A704:F704"/>
    <mergeCell ref="G704:H704"/>
    <mergeCell ref="I704:J704"/>
    <mergeCell ref="A705:F705"/>
    <mergeCell ref="G705:H705"/>
    <mergeCell ref="I705:J705"/>
    <mergeCell ref="A702:F702"/>
    <mergeCell ref="G702:H702"/>
    <mergeCell ref="I702:J702"/>
    <mergeCell ref="A703:F703"/>
    <mergeCell ref="G703:H703"/>
    <mergeCell ref="I703:J703"/>
    <mergeCell ref="A700:F700"/>
    <mergeCell ref="G700:H700"/>
    <mergeCell ref="I700:J700"/>
    <mergeCell ref="A701:F701"/>
    <mergeCell ref="G701:H701"/>
    <mergeCell ref="I701:J701"/>
    <mergeCell ref="A696:J696"/>
    <mergeCell ref="A697:J697"/>
    <mergeCell ref="A698:F698"/>
    <mergeCell ref="G698:H698"/>
    <mergeCell ref="I698:J698"/>
    <mergeCell ref="A699:F699"/>
    <mergeCell ref="G699:H699"/>
    <mergeCell ref="I699:J699"/>
    <mergeCell ref="A692:D692"/>
    <mergeCell ref="E692:G692"/>
    <mergeCell ref="H692:J692"/>
    <mergeCell ref="A694:J694"/>
    <mergeCell ref="B695:J695"/>
    <mergeCell ref="A690:D690"/>
    <mergeCell ref="E690:G690"/>
    <mergeCell ref="H690:J690"/>
    <mergeCell ref="A691:D691"/>
    <mergeCell ref="E691:G691"/>
    <mergeCell ref="H691:J691"/>
    <mergeCell ref="A688:D688"/>
    <mergeCell ref="E688:G688"/>
    <mergeCell ref="H688:J688"/>
    <mergeCell ref="A689:D689"/>
    <mergeCell ref="E689:G689"/>
    <mergeCell ref="H689:J689"/>
    <mergeCell ref="A686:D686"/>
    <mergeCell ref="E686:G686"/>
    <mergeCell ref="H686:J686"/>
    <mergeCell ref="A687:D687"/>
    <mergeCell ref="E687:G687"/>
    <mergeCell ref="H687:J687"/>
    <mergeCell ref="A684:D684"/>
    <mergeCell ref="E684:G684"/>
    <mergeCell ref="H684:J684"/>
    <mergeCell ref="A685:D685"/>
    <mergeCell ref="E685:G685"/>
    <mergeCell ref="H685:J685"/>
    <mergeCell ref="A682:D682"/>
    <mergeCell ref="E682:G682"/>
    <mergeCell ref="H682:J682"/>
    <mergeCell ref="A683:D683"/>
    <mergeCell ref="E683:G683"/>
    <mergeCell ref="H683:J683"/>
    <mergeCell ref="A680:D680"/>
    <mergeCell ref="E680:G680"/>
    <mergeCell ref="H680:J680"/>
    <mergeCell ref="A681:D681"/>
    <mergeCell ref="E681:G681"/>
    <mergeCell ref="H681:J681"/>
    <mergeCell ref="E677:G677"/>
    <mergeCell ref="H677:J677"/>
    <mergeCell ref="A678:D678"/>
    <mergeCell ref="E678:G678"/>
    <mergeCell ref="H678:J678"/>
    <mergeCell ref="A675:D675"/>
    <mergeCell ref="E675:G675"/>
    <mergeCell ref="H675:J675"/>
    <mergeCell ref="A676:D676"/>
    <mergeCell ref="E676:G676"/>
    <mergeCell ref="H676:J676"/>
    <mergeCell ref="A673:D673"/>
    <mergeCell ref="E673:G673"/>
    <mergeCell ref="H673:J673"/>
    <mergeCell ref="A674:D674"/>
    <mergeCell ref="E674:G674"/>
    <mergeCell ref="H674:J674"/>
    <mergeCell ref="A679:D679"/>
    <mergeCell ref="E679:G679"/>
    <mergeCell ref="H679:J679"/>
    <mergeCell ref="A671:D671"/>
    <mergeCell ref="E671:G671"/>
    <mergeCell ref="H671:J671"/>
    <mergeCell ref="A672:D672"/>
    <mergeCell ref="E672:G672"/>
    <mergeCell ref="H672:J672"/>
    <mergeCell ref="A677:D677"/>
    <mergeCell ref="B667:J667"/>
    <mergeCell ref="A669:D669"/>
    <mergeCell ref="E669:G669"/>
    <mergeCell ref="H669:J669"/>
    <mergeCell ref="A670:D670"/>
    <mergeCell ref="E670:G670"/>
    <mergeCell ref="H670:J670"/>
    <mergeCell ref="I663:J663"/>
    <mergeCell ref="E664:F664"/>
    <mergeCell ref="G664:H664"/>
    <mergeCell ref="I664:J664"/>
    <mergeCell ref="A666:J666"/>
    <mergeCell ref="A661:B664"/>
    <mergeCell ref="C661:D664"/>
    <mergeCell ref="E661:F661"/>
    <mergeCell ref="G661:H661"/>
    <mergeCell ref="I661:J661"/>
    <mergeCell ref="E662:F662"/>
    <mergeCell ref="G662:H662"/>
    <mergeCell ref="I662:J662"/>
    <mergeCell ref="E663:F663"/>
    <mergeCell ref="G663:H663"/>
    <mergeCell ref="I658:J658"/>
    <mergeCell ref="E659:F659"/>
    <mergeCell ref="G659:H659"/>
    <mergeCell ref="I659:J659"/>
    <mergeCell ref="E660:F660"/>
    <mergeCell ref="G660:H660"/>
    <mergeCell ref="I660:J660"/>
    <mergeCell ref="E656:F656"/>
    <mergeCell ref="G656:H656"/>
    <mergeCell ref="I656:J656"/>
    <mergeCell ref="A657:B660"/>
    <mergeCell ref="C657:D660"/>
    <mergeCell ref="E657:F657"/>
    <mergeCell ref="G657:H657"/>
    <mergeCell ref="I657:J657"/>
    <mergeCell ref="E658:F658"/>
    <mergeCell ref="G658:H658"/>
    <mergeCell ref="G653:H653"/>
    <mergeCell ref="I653:J653"/>
    <mergeCell ref="E654:F654"/>
    <mergeCell ref="G654:H654"/>
    <mergeCell ref="I654:J654"/>
    <mergeCell ref="E655:F655"/>
    <mergeCell ref="G655:H655"/>
    <mergeCell ref="I655:J655"/>
    <mergeCell ref="A647:J647"/>
    <mergeCell ref="A648:J648"/>
    <mergeCell ref="B649:J649"/>
    <mergeCell ref="A651:B656"/>
    <mergeCell ref="C651:J651"/>
    <mergeCell ref="C652:D656"/>
    <mergeCell ref="E652:F652"/>
    <mergeCell ref="G652:H652"/>
    <mergeCell ref="I652:J652"/>
    <mergeCell ref="E653:F653"/>
    <mergeCell ref="B641:J641"/>
    <mergeCell ref="A643:G643"/>
    <mergeCell ref="H643:J643"/>
    <mergeCell ref="A644:G644"/>
    <mergeCell ref="H644:J644"/>
    <mergeCell ref="A645:G645"/>
    <mergeCell ref="H645:J645"/>
    <mergeCell ref="A638:B638"/>
    <mergeCell ref="C638:D638"/>
    <mergeCell ref="F638:G638"/>
    <mergeCell ref="H638:I638"/>
    <mergeCell ref="A640:J640"/>
    <mergeCell ref="A636:B636"/>
    <mergeCell ref="C636:D636"/>
    <mergeCell ref="F636:G636"/>
    <mergeCell ref="H636:I636"/>
    <mergeCell ref="A637:B637"/>
    <mergeCell ref="C637:D637"/>
    <mergeCell ref="F637:G637"/>
    <mergeCell ref="H637:I637"/>
    <mergeCell ref="A631:J631"/>
    <mergeCell ref="B632:J632"/>
    <mergeCell ref="A634:B635"/>
    <mergeCell ref="C634:D635"/>
    <mergeCell ref="E634:E635"/>
    <mergeCell ref="F634:I634"/>
    <mergeCell ref="J634:J635"/>
    <mergeCell ref="F635:G635"/>
    <mergeCell ref="H635:I635"/>
    <mergeCell ref="A628:C628"/>
    <mergeCell ref="D628:E628"/>
    <mergeCell ref="F628:H628"/>
    <mergeCell ref="I628:J628"/>
    <mergeCell ref="A629:C629"/>
    <mergeCell ref="D629:E629"/>
    <mergeCell ref="F629:H629"/>
    <mergeCell ref="I629:J629"/>
    <mergeCell ref="A626:C626"/>
    <mergeCell ref="D626:E626"/>
    <mergeCell ref="F626:H626"/>
    <mergeCell ref="I626:J626"/>
    <mergeCell ref="A627:C627"/>
    <mergeCell ref="D627:E627"/>
    <mergeCell ref="F627:H627"/>
    <mergeCell ref="I627:J627"/>
    <mergeCell ref="A623:C624"/>
    <mergeCell ref="D623:E624"/>
    <mergeCell ref="F623:H624"/>
    <mergeCell ref="I623:J624"/>
    <mergeCell ref="A625:C625"/>
    <mergeCell ref="D625:E625"/>
    <mergeCell ref="F625:H625"/>
    <mergeCell ref="I625:J625"/>
    <mergeCell ref="A618:C618"/>
    <mergeCell ref="D618:E618"/>
    <mergeCell ref="I618:J618"/>
    <mergeCell ref="A620:J620"/>
    <mergeCell ref="B621:J621"/>
    <mergeCell ref="A616:C616"/>
    <mergeCell ref="D616:E616"/>
    <mergeCell ref="I616:J616"/>
    <mergeCell ref="A617:C617"/>
    <mergeCell ref="D617:E617"/>
    <mergeCell ref="I617:J617"/>
    <mergeCell ref="A614:C614"/>
    <mergeCell ref="D614:E614"/>
    <mergeCell ref="I614:J614"/>
    <mergeCell ref="A615:C615"/>
    <mergeCell ref="D615:E615"/>
    <mergeCell ref="I615:J615"/>
    <mergeCell ref="A612:C612"/>
    <mergeCell ref="D612:E612"/>
    <mergeCell ref="I612:J612"/>
    <mergeCell ref="A613:C613"/>
    <mergeCell ref="D613:E613"/>
    <mergeCell ref="I613:J613"/>
    <mergeCell ref="A609:C611"/>
    <mergeCell ref="D609:J609"/>
    <mergeCell ref="D610:E611"/>
    <mergeCell ref="F610:F611"/>
    <mergeCell ref="G610:G611"/>
    <mergeCell ref="H610:H611"/>
    <mergeCell ref="I610:J611"/>
    <mergeCell ref="A605:D605"/>
    <mergeCell ref="E605:G605"/>
    <mergeCell ref="H605:J605"/>
    <mergeCell ref="A607:J607"/>
    <mergeCell ref="A608:B608"/>
    <mergeCell ref="A603:D603"/>
    <mergeCell ref="E603:G603"/>
    <mergeCell ref="H603:J603"/>
    <mergeCell ref="A604:D604"/>
    <mergeCell ref="E604:G604"/>
    <mergeCell ref="H604:J604"/>
    <mergeCell ref="A582:D584"/>
    <mergeCell ref="E582:J582"/>
    <mergeCell ref="E583:G584"/>
    <mergeCell ref="H583:J584"/>
    <mergeCell ref="A601:D601"/>
    <mergeCell ref="E601:G601"/>
    <mergeCell ref="H601:J601"/>
    <mergeCell ref="A602:D602"/>
    <mergeCell ref="E602:G602"/>
    <mergeCell ref="H602:J602"/>
    <mergeCell ref="A596:J596"/>
    <mergeCell ref="B597:J597"/>
    <mergeCell ref="A599:B599"/>
    <mergeCell ref="A600:D600"/>
    <mergeCell ref="E600:G600"/>
    <mergeCell ref="H600:J600"/>
    <mergeCell ref="A593:D593"/>
    <mergeCell ref="E593:G593"/>
    <mergeCell ref="H593:J593"/>
    <mergeCell ref="A594:D594"/>
    <mergeCell ref="E594:G594"/>
    <mergeCell ref="H594:J594"/>
    <mergeCell ref="EL570:EU596"/>
    <mergeCell ref="EV570:FE596"/>
    <mergeCell ref="FF570:FO596"/>
    <mergeCell ref="FP570:FU596"/>
    <mergeCell ref="B570:J570"/>
    <mergeCell ref="A572:D572"/>
    <mergeCell ref="E572:G572"/>
    <mergeCell ref="H572:J572"/>
    <mergeCell ref="A573:D573"/>
    <mergeCell ref="E573:G573"/>
    <mergeCell ref="CD570:CM596"/>
    <mergeCell ref="CN570:CW596"/>
    <mergeCell ref="CX570:DG596"/>
    <mergeCell ref="DH570:DQ596"/>
    <mergeCell ref="DR570:EA596"/>
    <mergeCell ref="EB570:EK596"/>
    <mergeCell ref="V570:AE596"/>
    <mergeCell ref="AF570:AO596"/>
    <mergeCell ref="AP570:AY596"/>
    <mergeCell ref="A588:J588"/>
    <mergeCell ref="A589:B589"/>
    <mergeCell ref="A590:D592"/>
    <mergeCell ref="E590:J590"/>
    <mergeCell ref="E591:G592"/>
    <mergeCell ref="H591:J592"/>
    <mergeCell ref="A585:D585"/>
    <mergeCell ref="E585:G585"/>
    <mergeCell ref="H585:J585"/>
    <mergeCell ref="A586:D586"/>
    <mergeCell ref="E586:G586"/>
    <mergeCell ref="H586:J586"/>
    <mergeCell ref="A578:D578"/>
    <mergeCell ref="AZ570:BI596"/>
    <mergeCell ref="BJ570:BS596"/>
    <mergeCell ref="BT570:CC596"/>
    <mergeCell ref="K570:K596"/>
    <mergeCell ref="L570:U596"/>
    <mergeCell ref="A568:J568"/>
    <mergeCell ref="A569:J569"/>
    <mergeCell ref="A565:B565"/>
    <mergeCell ref="C565:D565"/>
    <mergeCell ref="F565:G565"/>
    <mergeCell ref="H565:I565"/>
    <mergeCell ref="A566:B566"/>
    <mergeCell ref="C566:D566"/>
    <mergeCell ref="F566:G566"/>
    <mergeCell ref="H566:I566"/>
    <mergeCell ref="A576:D576"/>
    <mergeCell ref="E576:G576"/>
    <mergeCell ref="H576:J576"/>
    <mergeCell ref="A577:D577"/>
    <mergeCell ref="E577:G577"/>
    <mergeCell ref="H577:J577"/>
    <mergeCell ref="H573:J573"/>
    <mergeCell ref="A574:D574"/>
    <mergeCell ref="E574:G574"/>
    <mergeCell ref="H574:J574"/>
    <mergeCell ref="A575:D575"/>
    <mergeCell ref="E575:G575"/>
    <mergeCell ref="H575:J575"/>
    <mergeCell ref="E578:G578"/>
    <mergeCell ref="H578:J578"/>
    <mergeCell ref="B579:J579"/>
    <mergeCell ref="A581:B581"/>
    <mergeCell ref="A563:B563"/>
    <mergeCell ref="C563:D563"/>
    <mergeCell ref="F563:G563"/>
    <mergeCell ref="H563:I563"/>
    <mergeCell ref="A564:B564"/>
    <mergeCell ref="C564:D564"/>
    <mergeCell ref="F564:G564"/>
    <mergeCell ref="H564:I564"/>
    <mergeCell ref="H559:I560"/>
    <mergeCell ref="A561:B561"/>
    <mergeCell ref="C561:D561"/>
    <mergeCell ref="F561:G561"/>
    <mergeCell ref="H561:I561"/>
    <mergeCell ref="A562:B562"/>
    <mergeCell ref="C562:D562"/>
    <mergeCell ref="F562:G562"/>
    <mergeCell ref="H562:I562"/>
    <mergeCell ref="A554:J554"/>
    <mergeCell ref="B555:J555"/>
    <mergeCell ref="A557:B560"/>
    <mergeCell ref="C557:J557"/>
    <mergeCell ref="C558:D560"/>
    <mergeCell ref="E558:E560"/>
    <mergeCell ref="F558:I558"/>
    <mergeCell ref="J558:J560"/>
    <mergeCell ref="F559:G560"/>
    <mergeCell ref="A551:C551"/>
    <mergeCell ref="D551:E551"/>
    <mergeCell ref="F551:G551"/>
    <mergeCell ref="H551:J551"/>
    <mergeCell ref="A552:C552"/>
    <mergeCell ref="D552:E552"/>
    <mergeCell ref="F552:G552"/>
    <mergeCell ref="H552:J552"/>
    <mergeCell ref="A549:C549"/>
    <mergeCell ref="D549:E549"/>
    <mergeCell ref="F549:G549"/>
    <mergeCell ref="H549:J549"/>
    <mergeCell ref="A550:C550"/>
    <mergeCell ref="D550:E550"/>
    <mergeCell ref="F550:G550"/>
    <mergeCell ref="H550:J550"/>
    <mergeCell ref="A546:B546"/>
    <mergeCell ref="A547:C547"/>
    <mergeCell ref="D547:E547"/>
    <mergeCell ref="F547:G547"/>
    <mergeCell ref="H547:J547"/>
    <mergeCell ref="A548:C548"/>
    <mergeCell ref="D548:E548"/>
    <mergeCell ref="F548:G548"/>
    <mergeCell ref="H548:J548"/>
    <mergeCell ref="A532:C532"/>
    <mergeCell ref="D532:E532"/>
    <mergeCell ref="F532:G532"/>
    <mergeCell ref="H532:J532"/>
    <mergeCell ref="A534:J534"/>
    <mergeCell ref="A535:J545"/>
    <mergeCell ref="A530:C530"/>
    <mergeCell ref="D530:E530"/>
    <mergeCell ref="F530:G530"/>
    <mergeCell ref="H530:J530"/>
    <mergeCell ref="A531:C531"/>
    <mergeCell ref="D531:E531"/>
    <mergeCell ref="F531:G531"/>
    <mergeCell ref="H531:J531"/>
    <mergeCell ref="A528:C528"/>
    <mergeCell ref="D528:E528"/>
    <mergeCell ref="F528:G528"/>
    <mergeCell ref="H528:J528"/>
    <mergeCell ref="A529:C529"/>
    <mergeCell ref="D529:E529"/>
    <mergeCell ref="F529:G529"/>
    <mergeCell ref="H529:J529"/>
    <mergeCell ref="A522:F522"/>
    <mergeCell ref="G522:J522"/>
    <mergeCell ref="B524:J524"/>
    <mergeCell ref="A526:B526"/>
    <mergeCell ref="A527:C527"/>
    <mergeCell ref="D527:E527"/>
    <mergeCell ref="F527:G527"/>
    <mergeCell ref="H527:J527"/>
    <mergeCell ref="A516:J516"/>
    <mergeCell ref="B518:J518"/>
    <mergeCell ref="A520:F520"/>
    <mergeCell ref="G520:J520"/>
    <mergeCell ref="A521:F521"/>
    <mergeCell ref="G521:J521"/>
    <mergeCell ref="B513:C513"/>
    <mergeCell ref="E513:F513"/>
    <mergeCell ref="G513:H513"/>
    <mergeCell ref="I513:J513"/>
    <mergeCell ref="B514:C514"/>
    <mergeCell ref="E514:F514"/>
    <mergeCell ref="G514:H514"/>
    <mergeCell ref="I514:J514"/>
    <mergeCell ref="B511:C511"/>
    <mergeCell ref="E511:F511"/>
    <mergeCell ref="G511:H511"/>
    <mergeCell ref="I511:J511"/>
    <mergeCell ref="B512:C512"/>
    <mergeCell ref="E512:F512"/>
    <mergeCell ref="G512:H512"/>
    <mergeCell ref="I512:J512"/>
    <mergeCell ref="B509:C509"/>
    <mergeCell ref="E509:F509"/>
    <mergeCell ref="G509:H509"/>
    <mergeCell ref="I509:J509"/>
    <mergeCell ref="B510:C510"/>
    <mergeCell ref="E510:F510"/>
    <mergeCell ref="G510:H510"/>
    <mergeCell ref="I510:J510"/>
    <mergeCell ref="B507:C507"/>
    <mergeCell ref="E507:F507"/>
    <mergeCell ref="G507:H507"/>
    <mergeCell ref="I507:J507"/>
    <mergeCell ref="B508:C508"/>
    <mergeCell ref="E508:F508"/>
    <mergeCell ref="G508:H508"/>
    <mergeCell ref="I508:J508"/>
    <mergeCell ref="I504:J505"/>
    <mergeCell ref="E505:F505"/>
    <mergeCell ref="G505:H505"/>
    <mergeCell ref="B506:C506"/>
    <mergeCell ref="E506:F506"/>
    <mergeCell ref="G506:H506"/>
    <mergeCell ref="I506:J506"/>
    <mergeCell ref="A500:D500"/>
    <mergeCell ref="E500:G500"/>
    <mergeCell ref="H500:J500"/>
    <mergeCell ref="B501:J501"/>
    <mergeCell ref="A502:B502"/>
    <mergeCell ref="A503:A505"/>
    <mergeCell ref="B503:J503"/>
    <mergeCell ref="B504:C505"/>
    <mergeCell ref="D504:D505"/>
    <mergeCell ref="E504:H504"/>
    <mergeCell ref="A498:D498"/>
    <mergeCell ref="E498:G498"/>
    <mergeCell ref="H498:J498"/>
    <mergeCell ref="A499:D499"/>
    <mergeCell ref="E499:G499"/>
    <mergeCell ref="H499:J499"/>
    <mergeCell ref="A496:D496"/>
    <mergeCell ref="E496:G496"/>
    <mergeCell ref="H496:J496"/>
    <mergeCell ref="A497:D497"/>
    <mergeCell ref="E497:G497"/>
    <mergeCell ref="H497:J497"/>
    <mergeCell ref="B492:J492"/>
    <mergeCell ref="A494:D494"/>
    <mergeCell ref="E494:G494"/>
    <mergeCell ref="H494:J494"/>
    <mergeCell ref="A495:D495"/>
    <mergeCell ref="E495:G495"/>
    <mergeCell ref="H495:J495"/>
    <mergeCell ref="A488:F488"/>
    <mergeCell ref="G488:J488"/>
    <mergeCell ref="A489:F489"/>
    <mergeCell ref="G489:J489"/>
    <mergeCell ref="A490:F490"/>
    <mergeCell ref="G490:J490"/>
    <mergeCell ref="A483:B483"/>
    <mergeCell ref="G483:H483"/>
    <mergeCell ref="I483:J483"/>
    <mergeCell ref="A485:J485"/>
    <mergeCell ref="B486:J486"/>
    <mergeCell ref="A481:B481"/>
    <mergeCell ref="G481:H481"/>
    <mergeCell ref="I481:J481"/>
    <mergeCell ref="A482:B482"/>
    <mergeCell ref="G482:H482"/>
    <mergeCell ref="I482:J482"/>
    <mergeCell ref="A479:B479"/>
    <mergeCell ref="G479:H479"/>
    <mergeCell ref="I479:J479"/>
    <mergeCell ref="A480:B480"/>
    <mergeCell ref="G480:H480"/>
    <mergeCell ref="I480:J480"/>
    <mergeCell ref="A454:J470"/>
    <mergeCell ref="B475:J475"/>
    <mergeCell ref="A477:B478"/>
    <mergeCell ref="C477:C478"/>
    <mergeCell ref="D477:D478"/>
    <mergeCell ref="E477:E478"/>
    <mergeCell ref="F477:F478"/>
    <mergeCell ref="G477:H478"/>
    <mergeCell ref="I477:J478"/>
    <mergeCell ref="I434:I436"/>
    <mergeCell ref="J434:J436"/>
    <mergeCell ref="A437:J437"/>
    <mergeCell ref="A443:J443"/>
    <mergeCell ref="A449:J449"/>
    <mergeCell ref="A453:J453"/>
    <mergeCell ref="A432:B432"/>
    <mergeCell ref="A433:A436"/>
    <mergeCell ref="B433:J433"/>
    <mergeCell ref="B434:B436"/>
    <mergeCell ref="C434:C436"/>
    <mergeCell ref="D434:D436"/>
    <mergeCell ref="E434:E436"/>
    <mergeCell ref="F434:F436"/>
    <mergeCell ref="G434:G436"/>
    <mergeCell ref="H434:H436"/>
    <mergeCell ref="J412:J414"/>
    <mergeCell ref="A415:J415"/>
    <mergeCell ref="A421:J421"/>
    <mergeCell ref="A427:J427"/>
    <mergeCell ref="A431:J431"/>
    <mergeCell ref="A411:A414"/>
    <mergeCell ref="B411:J411"/>
    <mergeCell ref="B412:B414"/>
    <mergeCell ref="C412:C414"/>
    <mergeCell ref="D412:D414"/>
    <mergeCell ref="E412:E414"/>
    <mergeCell ref="F412:F414"/>
    <mergeCell ref="G412:G414"/>
    <mergeCell ref="H412:H414"/>
    <mergeCell ref="I412:I414"/>
    <mergeCell ref="A405:H405"/>
    <mergeCell ref="I405:J405"/>
    <mergeCell ref="A407:J407"/>
    <mergeCell ref="B408:J408"/>
    <mergeCell ref="A410:B410"/>
    <mergeCell ref="A403:B403"/>
    <mergeCell ref="E403:F403"/>
    <mergeCell ref="G403:H403"/>
    <mergeCell ref="I403:J403"/>
    <mergeCell ref="A404:B404"/>
    <mergeCell ref="E404:F404"/>
    <mergeCell ref="G404:H404"/>
    <mergeCell ref="I404:J404"/>
    <mergeCell ref="A401:B401"/>
    <mergeCell ref="E401:F401"/>
    <mergeCell ref="G401:H401"/>
    <mergeCell ref="I401:J401"/>
    <mergeCell ref="A402:B402"/>
    <mergeCell ref="E402:F402"/>
    <mergeCell ref="G402:H402"/>
    <mergeCell ref="I402:J402"/>
    <mergeCell ref="A398:B398"/>
    <mergeCell ref="E398:F398"/>
    <mergeCell ref="G398:H398"/>
    <mergeCell ref="I398:J398"/>
    <mergeCell ref="A399:J399"/>
    <mergeCell ref="A400:B400"/>
    <mergeCell ref="E400:F400"/>
    <mergeCell ref="G400:H400"/>
    <mergeCell ref="I400:J400"/>
    <mergeCell ref="A396:B396"/>
    <mergeCell ref="E396:F396"/>
    <mergeCell ref="G396:H396"/>
    <mergeCell ref="I396:J396"/>
    <mergeCell ref="A397:B397"/>
    <mergeCell ref="E397:F397"/>
    <mergeCell ref="G397:H397"/>
    <mergeCell ref="I397:J397"/>
    <mergeCell ref="A393:J393"/>
    <mergeCell ref="A394:B394"/>
    <mergeCell ref="E394:F394"/>
    <mergeCell ref="G394:H394"/>
    <mergeCell ref="I394:J394"/>
    <mergeCell ref="A395:B395"/>
    <mergeCell ref="E395:F395"/>
    <mergeCell ref="G395:H395"/>
    <mergeCell ref="I395:J395"/>
    <mergeCell ref="A391:B391"/>
    <mergeCell ref="E391:F391"/>
    <mergeCell ref="G391:H391"/>
    <mergeCell ref="I391:J391"/>
    <mergeCell ref="A392:B392"/>
    <mergeCell ref="E392:F392"/>
    <mergeCell ref="G392:H392"/>
    <mergeCell ref="I392:J392"/>
    <mergeCell ref="A389:B389"/>
    <mergeCell ref="E389:F389"/>
    <mergeCell ref="G389:H389"/>
    <mergeCell ref="I389:J389"/>
    <mergeCell ref="A390:B390"/>
    <mergeCell ref="E390:F390"/>
    <mergeCell ref="G390:H390"/>
    <mergeCell ref="I390:J390"/>
    <mergeCell ref="A386:B386"/>
    <mergeCell ref="E386:F386"/>
    <mergeCell ref="G386:H386"/>
    <mergeCell ref="I386:J386"/>
    <mergeCell ref="A387:J387"/>
    <mergeCell ref="A388:B388"/>
    <mergeCell ref="E388:F388"/>
    <mergeCell ref="G388:H388"/>
    <mergeCell ref="I388:J388"/>
    <mergeCell ref="A384:B384"/>
    <mergeCell ref="E384:F384"/>
    <mergeCell ref="G384:H384"/>
    <mergeCell ref="I384:J384"/>
    <mergeCell ref="A385:B385"/>
    <mergeCell ref="E385:F385"/>
    <mergeCell ref="G385:H385"/>
    <mergeCell ref="I385:J385"/>
    <mergeCell ref="A381:J381"/>
    <mergeCell ref="A382:B382"/>
    <mergeCell ref="E382:F382"/>
    <mergeCell ref="G382:H382"/>
    <mergeCell ref="I382:J382"/>
    <mergeCell ref="A383:B383"/>
    <mergeCell ref="E383:F383"/>
    <mergeCell ref="G383:H383"/>
    <mergeCell ref="I383:J383"/>
    <mergeCell ref="A375:J375"/>
    <mergeCell ref="B376:J376"/>
    <mergeCell ref="A378:B380"/>
    <mergeCell ref="C378:J378"/>
    <mergeCell ref="C379:D379"/>
    <mergeCell ref="E379:F380"/>
    <mergeCell ref="G379:H380"/>
    <mergeCell ref="I379:J380"/>
    <mergeCell ref="A372:B372"/>
    <mergeCell ref="C372:D372"/>
    <mergeCell ref="E372:G372"/>
    <mergeCell ref="H372:J372"/>
    <mergeCell ref="A373:B373"/>
    <mergeCell ref="C373:D373"/>
    <mergeCell ref="E373:G373"/>
    <mergeCell ref="H373:J373"/>
    <mergeCell ref="A370:B370"/>
    <mergeCell ref="C370:D370"/>
    <mergeCell ref="E370:G370"/>
    <mergeCell ref="H370:J370"/>
    <mergeCell ref="A371:B371"/>
    <mergeCell ref="C371:D371"/>
    <mergeCell ref="E371:G371"/>
    <mergeCell ref="H371:J371"/>
    <mergeCell ref="A365:D365"/>
    <mergeCell ref="E365:G365"/>
    <mergeCell ref="H365:J365"/>
    <mergeCell ref="A367:J367"/>
    <mergeCell ref="B368:J368"/>
    <mergeCell ref="A363:D363"/>
    <mergeCell ref="E363:G363"/>
    <mergeCell ref="H363:J363"/>
    <mergeCell ref="A364:D364"/>
    <mergeCell ref="E364:G364"/>
    <mergeCell ref="H364:J364"/>
    <mergeCell ref="B359:J359"/>
    <mergeCell ref="A361:D361"/>
    <mergeCell ref="E361:G361"/>
    <mergeCell ref="H361:J361"/>
    <mergeCell ref="A362:D362"/>
    <mergeCell ref="E362:G362"/>
    <mergeCell ref="H362:J362"/>
    <mergeCell ref="B353:J353"/>
    <mergeCell ref="A355:F355"/>
    <mergeCell ref="G355:J355"/>
    <mergeCell ref="A356:F356"/>
    <mergeCell ref="G356:J356"/>
    <mergeCell ref="A357:F357"/>
    <mergeCell ref="G357:J357"/>
    <mergeCell ref="A350:D350"/>
    <mergeCell ref="E350:G350"/>
    <mergeCell ref="H350:J350"/>
    <mergeCell ref="A351:D351"/>
    <mergeCell ref="E351:G351"/>
    <mergeCell ref="H351:J351"/>
    <mergeCell ref="A348:D348"/>
    <mergeCell ref="E348:G348"/>
    <mergeCell ref="H348:J348"/>
    <mergeCell ref="A349:D349"/>
    <mergeCell ref="E349:G349"/>
    <mergeCell ref="H349:J349"/>
    <mergeCell ref="A339:J339"/>
    <mergeCell ref="A343:J343"/>
    <mergeCell ref="B344:J344"/>
    <mergeCell ref="A346:D347"/>
    <mergeCell ref="E346:J346"/>
    <mergeCell ref="E347:G347"/>
    <mergeCell ref="H347:J347"/>
    <mergeCell ref="H319:H320"/>
    <mergeCell ref="I319:I320"/>
    <mergeCell ref="J319:J320"/>
    <mergeCell ref="A321:J321"/>
    <mergeCell ref="A327:J327"/>
    <mergeCell ref="A333:J333"/>
    <mergeCell ref="A316:J316"/>
    <mergeCell ref="A317:B317"/>
    <mergeCell ref="A318:A320"/>
    <mergeCell ref="B318:J318"/>
    <mergeCell ref="B319:B320"/>
    <mergeCell ref="C319:C320"/>
    <mergeCell ref="D319:D320"/>
    <mergeCell ref="E319:E320"/>
    <mergeCell ref="F319:F320"/>
    <mergeCell ref="G319:G320"/>
    <mergeCell ref="J291:J292"/>
    <mergeCell ref="A293:J293"/>
    <mergeCell ref="A299:J299"/>
    <mergeCell ref="A305:J305"/>
    <mergeCell ref="A311:J311"/>
    <mergeCell ref="A315:J315"/>
    <mergeCell ref="A290:A292"/>
    <mergeCell ref="B290:J290"/>
    <mergeCell ref="B291:B292"/>
    <mergeCell ref="C291:C292"/>
    <mergeCell ref="D291:D292"/>
    <mergeCell ref="E291:E292"/>
    <mergeCell ref="F291:F292"/>
    <mergeCell ref="G291:G292"/>
    <mergeCell ref="H291:H292"/>
    <mergeCell ref="I291:I292"/>
    <mergeCell ref="A284:F284"/>
    <mergeCell ref="G284:J284"/>
    <mergeCell ref="A285:F285"/>
    <mergeCell ref="G285:J285"/>
    <mergeCell ref="B287:J287"/>
    <mergeCell ref="A289:B289"/>
    <mergeCell ref="A279:D279"/>
    <mergeCell ref="E279:G279"/>
    <mergeCell ref="H279:J279"/>
    <mergeCell ref="B281:J281"/>
    <mergeCell ref="A283:F283"/>
    <mergeCell ref="G283:J283"/>
    <mergeCell ref="A277:D277"/>
    <mergeCell ref="E277:G277"/>
    <mergeCell ref="H277:J277"/>
    <mergeCell ref="A278:D278"/>
    <mergeCell ref="E278:G278"/>
    <mergeCell ref="H278:J278"/>
    <mergeCell ref="A267:J267"/>
    <mergeCell ref="A268:J268"/>
    <mergeCell ref="A269:J271"/>
    <mergeCell ref="B273:J273"/>
    <mergeCell ref="A275:D276"/>
    <mergeCell ref="E275:J275"/>
    <mergeCell ref="E276:G276"/>
    <mergeCell ref="H276:J276"/>
    <mergeCell ref="A261:B261"/>
    <mergeCell ref="A262:B262"/>
    <mergeCell ref="A263:B263"/>
    <mergeCell ref="A264:J264"/>
    <mergeCell ref="A265:B265"/>
    <mergeCell ref="A266:B266"/>
    <mergeCell ref="A255:B255"/>
    <mergeCell ref="A256:B256"/>
    <mergeCell ref="A257:B257"/>
    <mergeCell ref="A258:J258"/>
    <mergeCell ref="A259:B259"/>
    <mergeCell ref="A260:B260"/>
    <mergeCell ref="A249:B249"/>
    <mergeCell ref="A250:B250"/>
    <mergeCell ref="A251:B251"/>
    <mergeCell ref="A252:J252"/>
    <mergeCell ref="A253:B253"/>
    <mergeCell ref="A254:B254"/>
    <mergeCell ref="H244:H245"/>
    <mergeCell ref="I244:I245"/>
    <mergeCell ref="J244:J245"/>
    <mergeCell ref="A246:J246"/>
    <mergeCell ref="A247:B247"/>
    <mergeCell ref="A248:B248"/>
    <mergeCell ref="A237:J237"/>
    <mergeCell ref="A238:J241"/>
    <mergeCell ref="A242:B242"/>
    <mergeCell ref="A243:B245"/>
    <mergeCell ref="C243:J243"/>
    <mergeCell ref="C244:C245"/>
    <mergeCell ref="D244:D245"/>
    <mergeCell ref="E244:E245"/>
    <mergeCell ref="F244:F245"/>
    <mergeCell ref="G244:G245"/>
    <mergeCell ref="A230:B230"/>
    <mergeCell ref="A231:B231"/>
    <mergeCell ref="A232:B232"/>
    <mergeCell ref="A233:J233"/>
    <mergeCell ref="A234:B234"/>
    <mergeCell ref="A235:B235"/>
    <mergeCell ref="A224:B224"/>
    <mergeCell ref="A225:B225"/>
    <mergeCell ref="A226:B226"/>
    <mergeCell ref="A227:J227"/>
    <mergeCell ref="A228:B228"/>
    <mergeCell ref="A229:B229"/>
    <mergeCell ref="A218:B218"/>
    <mergeCell ref="A219:B219"/>
    <mergeCell ref="A220:B220"/>
    <mergeCell ref="A221:J221"/>
    <mergeCell ref="A222:B222"/>
    <mergeCell ref="A223:B223"/>
    <mergeCell ref="H213:H214"/>
    <mergeCell ref="I213:I214"/>
    <mergeCell ref="J213:J214"/>
    <mergeCell ref="A215:J215"/>
    <mergeCell ref="A216:B216"/>
    <mergeCell ref="A217:B217"/>
    <mergeCell ref="B207:J207"/>
    <mergeCell ref="B209:J209"/>
    <mergeCell ref="A211:B211"/>
    <mergeCell ref="A212:B214"/>
    <mergeCell ref="C212:J212"/>
    <mergeCell ref="C213:C214"/>
    <mergeCell ref="D213:D214"/>
    <mergeCell ref="E213:E214"/>
    <mergeCell ref="F213:F214"/>
    <mergeCell ref="G213:G214"/>
    <mergeCell ref="A204:D204"/>
    <mergeCell ref="E204:F204"/>
    <mergeCell ref="G204:J204"/>
    <mergeCell ref="A205:D205"/>
    <mergeCell ref="E205:F205"/>
    <mergeCell ref="G205:J205"/>
    <mergeCell ref="A199:D199"/>
    <mergeCell ref="E199:G199"/>
    <mergeCell ref="H199:J199"/>
    <mergeCell ref="B201:J201"/>
    <mergeCell ref="A203:D203"/>
    <mergeCell ref="E203:F203"/>
    <mergeCell ref="G203:J203"/>
    <mergeCell ref="A197:D197"/>
    <mergeCell ref="E197:G197"/>
    <mergeCell ref="H197:J197"/>
    <mergeCell ref="A198:D198"/>
    <mergeCell ref="E198:G198"/>
    <mergeCell ref="H198:J198"/>
    <mergeCell ref="B192:J192"/>
    <mergeCell ref="B194:J194"/>
    <mergeCell ref="A195:D195"/>
    <mergeCell ref="E195:G195"/>
    <mergeCell ref="H195:J195"/>
    <mergeCell ref="A196:D196"/>
    <mergeCell ref="E196:G196"/>
    <mergeCell ref="H196:J196"/>
    <mergeCell ref="B185:J185"/>
    <mergeCell ref="B186:J186"/>
    <mergeCell ref="B187:J187"/>
    <mergeCell ref="B188:J188"/>
    <mergeCell ref="B190:J190"/>
    <mergeCell ref="B191:J191"/>
    <mergeCell ref="A182:C182"/>
    <mergeCell ref="D182:E182"/>
    <mergeCell ref="F182:G182"/>
    <mergeCell ref="H182:J182"/>
    <mergeCell ref="B183:J183"/>
    <mergeCell ref="B184:J184"/>
    <mergeCell ref="A180:C180"/>
    <mergeCell ref="D180:E180"/>
    <mergeCell ref="F180:G180"/>
    <mergeCell ref="H180:J180"/>
    <mergeCell ref="A181:C181"/>
    <mergeCell ref="D181:E181"/>
    <mergeCell ref="F181:G181"/>
    <mergeCell ref="H181:J181"/>
    <mergeCell ref="A178:C178"/>
    <mergeCell ref="D178:E178"/>
    <mergeCell ref="F178:G178"/>
    <mergeCell ref="H178:J178"/>
    <mergeCell ref="A179:C179"/>
    <mergeCell ref="D179:E179"/>
    <mergeCell ref="F179:G179"/>
    <mergeCell ref="H179:J179"/>
    <mergeCell ref="A172:J174"/>
    <mergeCell ref="A176:C176"/>
    <mergeCell ref="D176:E176"/>
    <mergeCell ref="F176:G176"/>
    <mergeCell ref="H176:J176"/>
    <mergeCell ref="A177:C177"/>
    <mergeCell ref="D177:E177"/>
    <mergeCell ref="F177:G177"/>
    <mergeCell ref="H177:J177"/>
    <mergeCell ref="A168:B168"/>
    <mergeCell ref="C168:D168"/>
    <mergeCell ref="E168:F168"/>
    <mergeCell ref="G168:H168"/>
    <mergeCell ref="I168:J168"/>
    <mergeCell ref="B170:J170"/>
    <mergeCell ref="A166:B166"/>
    <mergeCell ref="C166:D166"/>
    <mergeCell ref="E166:F166"/>
    <mergeCell ref="G166:H166"/>
    <mergeCell ref="I166:J166"/>
    <mergeCell ref="A167:B167"/>
    <mergeCell ref="C167:D167"/>
    <mergeCell ref="E167:F167"/>
    <mergeCell ref="G167:H167"/>
    <mergeCell ref="I167:J167"/>
    <mergeCell ref="A164:B164"/>
    <mergeCell ref="C164:D164"/>
    <mergeCell ref="E164:F164"/>
    <mergeCell ref="G164:H164"/>
    <mergeCell ref="I164:J164"/>
    <mergeCell ref="A165:B165"/>
    <mergeCell ref="C165:D165"/>
    <mergeCell ref="E165:F165"/>
    <mergeCell ref="G165:H165"/>
    <mergeCell ref="I165:J165"/>
    <mergeCell ref="A156:J156"/>
    <mergeCell ref="A157:J160"/>
    <mergeCell ref="B161:J161"/>
    <mergeCell ref="A163:B163"/>
    <mergeCell ref="C163:D163"/>
    <mergeCell ref="E163:F163"/>
    <mergeCell ref="G163:H163"/>
    <mergeCell ref="I163:J163"/>
    <mergeCell ref="A153:B153"/>
    <mergeCell ref="C153:D153"/>
    <mergeCell ref="E153:F153"/>
    <mergeCell ref="G153:H153"/>
    <mergeCell ref="I153:J153"/>
    <mergeCell ref="A154:B154"/>
    <mergeCell ref="C154:D154"/>
    <mergeCell ref="E154:F154"/>
    <mergeCell ref="G154:H154"/>
    <mergeCell ref="I154:J154"/>
    <mergeCell ref="A151:B151"/>
    <mergeCell ref="C151:D151"/>
    <mergeCell ref="E151:F151"/>
    <mergeCell ref="G151:H151"/>
    <mergeCell ref="I151:J151"/>
    <mergeCell ref="A152:B152"/>
    <mergeCell ref="C152:D152"/>
    <mergeCell ref="E152:F152"/>
    <mergeCell ref="G152:H152"/>
    <mergeCell ref="I152:J152"/>
    <mergeCell ref="A145:E145"/>
    <mergeCell ref="F145:J145"/>
    <mergeCell ref="A146:E146"/>
    <mergeCell ref="F146:J146"/>
    <mergeCell ref="B148:J148"/>
    <mergeCell ref="A150:B150"/>
    <mergeCell ref="C150:D150"/>
    <mergeCell ref="E150:F150"/>
    <mergeCell ref="G150:H150"/>
    <mergeCell ref="I150:J150"/>
    <mergeCell ref="A143:E143"/>
    <mergeCell ref="F143:J143"/>
    <mergeCell ref="A144:E144"/>
    <mergeCell ref="F144:J144"/>
    <mergeCell ref="A138:C138"/>
    <mergeCell ref="D138:F138"/>
    <mergeCell ref="G138:J138"/>
    <mergeCell ref="B140:J140"/>
    <mergeCell ref="A142:E142"/>
    <mergeCell ref="F142:J142"/>
    <mergeCell ref="A136:C136"/>
    <mergeCell ref="D136:F136"/>
    <mergeCell ref="G136:J136"/>
    <mergeCell ref="A137:C137"/>
    <mergeCell ref="D137:F137"/>
    <mergeCell ref="G137:J137"/>
    <mergeCell ref="A134:C134"/>
    <mergeCell ref="D134:F134"/>
    <mergeCell ref="G134:J134"/>
    <mergeCell ref="A135:C135"/>
    <mergeCell ref="D135:F135"/>
    <mergeCell ref="G135:J135"/>
    <mergeCell ref="B130:J130"/>
    <mergeCell ref="A132:C132"/>
    <mergeCell ref="D132:F132"/>
    <mergeCell ref="G132:J132"/>
    <mergeCell ref="A133:C133"/>
    <mergeCell ref="D133:F133"/>
    <mergeCell ref="G133:J133"/>
    <mergeCell ref="A127:D127"/>
    <mergeCell ref="E127:G127"/>
    <mergeCell ref="H127:J127"/>
    <mergeCell ref="A128:D128"/>
    <mergeCell ref="E128:G128"/>
    <mergeCell ref="H128:J128"/>
    <mergeCell ref="A125:D125"/>
    <mergeCell ref="E125:G125"/>
    <mergeCell ref="H125:J125"/>
    <mergeCell ref="A126:D126"/>
    <mergeCell ref="E126:G126"/>
    <mergeCell ref="H126:J126"/>
    <mergeCell ref="A123:D123"/>
    <mergeCell ref="E123:G123"/>
    <mergeCell ref="H123:J123"/>
    <mergeCell ref="A124:D124"/>
    <mergeCell ref="E124:G124"/>
    <mergeCell ref="H124:J124"/>
    <mergeCell ref="A121:D121"/>
    <mergeCell ref="E121:G121"/>
    <mergeCell ref="H121:J121"/>
    <mergeCell ref="A122:D122"/>
    <mergeCell ref="E122:G122"/>
    <mergeCell ref="H122:J122"/>
    <mergeCell ref="A119:D119"/>
    <mergeCell ref="E119:G119"/>
    <mergeCell ref="H119:J119"/>
    <mergeCell ref="A120:D120"/>
    <mergeCell ref="E120:G120"/>
    <mergeCell ref="H120:J120"/>
    <mergeCell ref="A117:D117"/>
    <mergeCell ref="E117:G117"/>
    <mergeCell ref="H117:J117"/>
    <mergeCell ref="A118:D118"/>
    <mergeCell ref="E118:G118"/>
    <mergeCell ref="H118:J118"/>
    <mergeCell ref="A114:D114"/>
    <mergeCell ref="E114:G114"/>
    <mergeCell ref="H114:J114"/>
    <mergeCell ref="A115:D115"/>
    <mergeCell ref="H115:J115"/>
    <mergeCell ref="A116:D116"/>
    <mergeCell ref="E116:G116"/>
    <mergeCell ref="H116:J116"/>
    <mergeCell ref="A112:D112"/>
    <mergeCell ref="E112:G112"/>
    <mergeCell ref="H112:J112"/>
    <mergeCell ref="A113:D113"/>
    <mergeCell ref="E113:G113"/>
    <mergeCell ref="H113:J113"/>
    <mergeCell ref="A110:D110"/>
    <mergeCell ref="E110:G110"/>
    <mergeCell ref="H110:J110"/>
    <mergeCell ref="A111:D111"/>
    <mergeCell ref="E111:G111"/>
    <mergeCell ref="H111:J111"/>
    <mergeCell ref="A108:D108"/>
    <mergeCell ref="E108:G108"/>
    <mergeCell ref="H108:J108"/>
    <mergeCell ref="A109:D109"/>
    <mergeCell ref="E109:G109"/>
    <mergeCell ref="H109:J109"/>
    <mergeCell ref="A106:D106"/>
    <mergeCell ref="E106:G106"/>
    <mergeCell ref="H106:J106"/>
    <mergeCell ref="A107:D107"/>
    <mergeCell ref="E107:G107"/>
    <mergeCell ref="H107:J107"/>
    <mergeCell ref="A101:C101"/>
    <mergeCell ref="D101:F101"/>
    <mergeCell ref="G101:J101"/>
    <mergeCell ref="B103:J103"/>
    <mergeCell ref="A105:D105"/>
    <mergeCell ref="E105:G105"/>
    <mergeCell ref="H105:J105"/>
    <mergeCell ref="A99:C99"/>
    <mergeCell ref="D99:F99"/>
    <mergeCell ref="G99:J99"/>
    <mergeCell ref="A100:C100"/>
    <mergeCell ref="D100:F100"/>
    <mergeCell ref="G100:J100"/>
    <mergeCell ref="A91:J91"/>
    <mergeCell ref="A92:J94"/>
    <mergeCell ref="B96:J96"/>
    <mergeCell ref="A98:C98"/>
    <mergeCell ref="D98:F98"/>
    <mergeCell ref="G98:J98"/>
    <mergeCell ref="A88:C88"/>
    <mergeCell ref="D88:F88"/>
    <mergeCell ref="G88:J88"/>
    <mergeCell ref="A89:C89"/>
    <mergeCell ref="D89:F89"/>
    <mergeCell ref="G89:J89"/>
    <mergeCell ref="B83:J83"/>
    <mergeCell ref="A84:J84"/>
    <mergeCell ref="A86:C86"/>
    <mergeCell ref="D86:F86"/>
    <mergeCell ref="G86:J86"/>
    <mergeCell ref="A87:C87"/>
    <mergeCell ref="D87:F87"/>
    <mergeCell ref="G87:J87"/>
    <mergeCell ref="B72:J72"/>
    <mergeCell ref="B74:J74"/>
    <mergeCell ref="B76:C76"/>
    <mergeCell ref="D76:E76"/>
    <mergeCell ref="A78:J78"/>
    <mergeCell ref="A79:J82"/>
    <mergeCell ref="A68:D68"/>
    <mergeCell ref="E68:G68"/>
    <mergeCell ref="H68:J68"/>
    <mergeCell ref="A69:D69"/>
    <mergeCell ref="E69:G69"/>
    <mergeCell ref="H69:J69"/>
    <mergeCell ref="B65:J65"/>
    <mergeCell ref="A66:D66"/>
    <mergeCell ref="E66:G66"/>
    <mergeCell ref="H66:J66"/>
    <mergeCell ref="A67:D67"/>
    <mergeCell ref="E67:G67"/>
    <mergeCell ref="H67:J67"/>
    <mergeCell ref="A60:F60"/>
    <mergeCell ref="G60:J60"/>
    <mergeCell ref="A61:F61"/>
    <mergeCell ref="G61:J61"/>
    <mergeCell ref="A62:F62"/>
    <mergeCell ref="G62:J62"/>
    <mergeCell ref="A53:I53"/>
    <mergeCell ref="B54:J54"/>
    <mergeCell ref="B55:J55"/>
    <mergeCell ref="B56:J56"/>
    <mergeCell ref="A57:I57"/>
    <mergeCell ref="B58:J58"/>
    <mergeCell ref="B45:J45"/>
    <mergeCell ref="B46:J46"/>
    <mergeCell ref="A47:J47"/>
    <mergeCell ref="B48:J49"/>
    <mergeCell ref="B50:J50"/>
    <mergeCell ref="B52:J52"/>
    <mergeCell ref="B39:J39"/>
    <mergeCell ref="A40:J40"/>
    <mergeCell ref="B41:J41"/>
    <mergeCell ref="B42:J42"/>
    <mergeCell ref="A43:J43"/>
    <mergeCell ref="B44:J44"/>
    <mergeCell ref="A36:C36"/>
    <mergeCell ref="D36:E36"/>
    <mergeCell ref="F36:G36"/>
    <mergeCell ref="H36:J36"/>
    <mergeCell ref="A37:J37"/>
    <mergeCell ref="A38:J38"/>
    <mergeCell ref="H20:J20"/>
    <mergeCell ref="B11:J11"/>
    <mergeCell ref="B12:J12"/>
    <mergeCell ref="B13:J13"/>
    <mergeCell ref="B14:J14"/>
    <mergeCell ref="B15:J15"/>
    <mergeCell ref="B16:J16"/>
    <mergeCell ref="A32:B32"/>
    <mergeCell ref="C32:D32"/>
    <mergeCell ref="E32:J32"/>
    <mergeCell ref="A33:J33"/>
    <mergeCell ref="A34:J34"/>
    <mergeCell ref="A35:C35"/>
    <mergeCell ref="D35:E35"/>
    <mergeCell ref="F35:G35"/>
    <mergeCell ref="H35:J35"/>
    <mergeCell ref="B26:J26"/>
    <mergeCell ref="B27:J27"/>
    <mergeCell ref="B28:J28"/>
    <mergeCell ref="A29:J29"/>
    <mergeCell ref="B30:J30"/>
    <mergeCell ref="A31:J31"/>
    <mergeCell ref="A23:C23"/>
    <mergeCell ref="D23:E23"/>
    <mergeCell ref="F23:G23"/>
    <mergeCell ref="H23:J23"/>
    <mergeCell ref="A24:J24"/>
    <mergeCell ref="B25:J25"/>
    <mergeCell ref="B1437:H1437"/>
    <mergeCell ref="B1516:H1516"/>
    <mergeCell ref="B1517:H1517"/>
    <mergeCell ref="B1518:H1518"/>
    <mergeCell ref="B1519:H1519"/>
    <mergeCell ref="B1520:H1520"/>
    <mergeCell ref="B7:E7"/>
    <mergeCell ref="F7:J7"/>
    <mergeCell ref="B8:E8"/>
    <mergeCell ref="F8:J8"/>
    <mergeCell ref="B9:J9"/>
    <mergeCell ref="B10:J10"/>
    <mergeCell ref="A1:C1"/>
    <mergeCell ref="E1:F1"/>
    <mergeCell ref="A2:J2"/>
    <mergeCell ref="A4:J4"/>
    <mergeCell ref="B5:J5"/>
    <mergeCell ref="A6:J6"/>
    <mergeCell ref="A21:C21"/>
    <mergeCell ref="D21:E21"/>
    <mergeCell ref="F21:G21"/>
    <mergeCell ref="H21:J21"/>
    <mergeCell ref="A22:C22"/>
    <mergeCell ref="D22:E22"/>
    <mergeCell ref="F22:G22"/>
    <mergeCell ref="H22:J22"/>
    <mergeCell ref="B17:J17"/>
    <mergeCell ref="A18:J18"/>
    <mergeCell ref="B19:J19"/>
    <mergeCell ref="A20:C20"/>
    <mergeCell ref="D20:E20"/>
    <mergeCell ref="F20:G20"/>
  </mergeCells>
  <dataValidations count="8">
    <dataValidation type="custom" allowBlank="1" showInputMessage="1" showErrorMessage="1" errorTitle="UPOZORNENIE" error="Pokúšate sa zmeniť bunku s automatickým výpočtom!" sqref="I1400:J1414 I1419:J1433" xr:uid="{00000000-0002-0000-0100-000000000000}">
      <formula1>"xyz"</formula1>
    </dataValidation>
    <dataValidation type="whole" allowBlank="1" showInputMessage="1" showErrorMessage="1" sqref="E67:J69" xr:uid="{00000000-0002-0000-0100-000001000000}">
      <formula1>0</formula1>
      <formula2>99999999999999900000</formula2>
    </dataValidation>
    <dataValidation type="custom" allowBlank="1" showInputMessage="1" showErrorMessage="1" errorTitle="UPOZORNENNIE" error="Pokúšate sa zmeniť bunku, ktorá obsahuje automatický výpočet. Najskôr vyplňte údaje za bezprostredne predchádzajúce obdobie." sqref="B416:I416 C222:I222 C228:I228 C216:I216 B422:I422 B294:I294 B300:I300 B306:I306" xr:uid="{00000000-0002-0000-0100-000002000000}">
      <formula1>"xy1"</formula1>
    </dataValidation>
    <dataValidation type="custom" allowBlank="1" showInputMessage="1" showErrorMessage="1" errorTitle="UPOZORNENIE" error="Pokúšate sa zmeniť bunku s automatickým výpočtom" sqref="C265:J266 C234:J235 J216:J219 J222:J226 J228:J232 C220:J220 J306:J310 J300:J304 J294:J298 B340:J341 J334:J338 B312:J313 B298:I298 J328:J332 J322:J326" xr:uid="{00000000-0002-0000-0100-000003000000}">
      <formula1>"xy1"</formula1>
    </dataValidation>
    <dataValidation type="custom" allowBlank="1" showInputMessage="1" showErrorMessage="1" errorTitle="Upozornenie" error="Pokúšate sa zmeniť bunku s automatickým výpočtom" sqref="B428:J429 C251:I251 C263:I263 C257:I257 B326:I326 B426:J426 J416:J419 B420:J420 B450:J451 J444:J447 B448:J448 J438:J441 B442:J442 B332:I332 J422:J425 B338:I338" xr:uid="{00000000-0002-0000-0100-000004000000}">
      <formula1>"xy1"</formula1>
    </dataValidation>
    <dataValidation type="custom" allowBlank="1" showInputMessage="1" showErrorMessage="1" sqref="E871:G871 E1103:J1103 J636:J637 E1066:J1066 C638:J638 E1112:J1112 E878:J878" xr:uid="{00000000-0002-0000-0100-000005000000}">
      <formula1>"xy1"</formula1>
    </dataValidation>
    <dataValidation allowBlank="1" showInputMessage="1" showErrorMessage="1" errorTitle="UPOZORNENIE" error="Pokúšate sa zmeniť bunku s automatickým výpočtom!" sqref="E1082:J1084 E1089:J1091 E1093:J1095 E1078:J1080 G716:J716 I768:J768 I755:J755 E671:J675 H561:I565 I480:J482 F530:J530 H528:J529 H548:J549 E1086:J1087" xr:uid="{00000000-0002-0000-0100-000006000000}"/>
    <dataValidation type="custom" allowBlank="1" showInputMessage="1" showErrorMessage="1" errorTitle="UPOZORNENIE" error="Pokúšate sa zmeniť bunku s automatickým výpočtom!" sqref="E1085:J1085 E1088:J1088 E1092:J1092 E1081:J1081 E1077:J1077 C1056:J1056 E1043:J1043 E1145:J1145 E687:J687 E681:J681 E676:J676 E670:J670 E875:J875 I612:J618 E605:J605 I657:J665 D629:J629 D618:H618 D530:E530 G716:J716 I769:J772 E963:J963 I479:J479 C806:J806 C1024:J1024 C1029:J1029 I1002:I1003 E950 D764:H764 E862:J862 E858:J858 E851:J851 E848:J848 D768:H768 I764:J767 D751:J751 I756:J760 D755:H755 H743:J743 I752:J754 H731:J731 E938:J938 E946 H942 E942 H946 H950 D1009:J1009 D1014:J1014 E877:J877 E1131:J1131 E1127:J1127 E1122:J1122 E1118:J1118 E1108:J1108 D550:J550 E1102:J1102 E575:J575 E578:J578 H566:I566 E974:J974 I1415:J1415 G1071:J1071 C566:F566 H999:I999 J561:J566 D483:J483 I506:J514 B514:G514 F1002:F1003 E999:F999 C787:J787" xr:uid="{00000000-0002-0000-0100-000007000000}">
      <formula1>"xy1"</formula1>
    </dataValidation>
  </dataValidations>
  <pageMargins left="0.39370078740157483" right="0.19685039370078741" top="0.59055118110236227" bottom="0.59055118110236227" header="0.31496062992125984" footer="0.31496062992125984"/>
  <pageSetup paperSize="9" scale="57" fitToWidth="0" orientation="portrait" r:id="rId1"/>
  <headerFooter scaleWithDoc="0">
    <oddFooter>&amp;C&amp;P</oddFooter>
  </headerFooter>
  <rowBreaks count="26" manualBreakCount="26">
    <brk id="38" max="9" man="1"/>
    <brk id="78" max="9" man="1"/>
    <brk id="129" max="9" man="1"/>
    <brk id="156" max="9" man="1"/>
    <brk id="192" max="9" man="1"/>
    <brk id="239" max="9" man="1"/>
    <brk id="279" max="9" man="1"/>
    <brk id="315" max="9" man="1"/>
    <brk id="352" max="9" man="1"/>
    <brk id="453" max="9" man="1"/>
    <brk id="515" max="9" man="1"/>
    <brk id="607" max="9" man="1"/>
    <brk id="647" max="9" man="1"/>
    <brk id="760" max="9" man="1"/>
    <brk id="802" max="9" man="1"/>
    <brk id="851" max="9" man="1"/>
    <brk id="915" max="9" man="1"/>
    <brk id="976" max="9" man="1"/>
    <brk id="1035" max="9" man="1"/>
    <brk id="1075" max="9" man="1"/>
    <brk id="1126" max="9" man="1"/>
    <brk id="1192" max="9" man="1"/>
    <brk id="1249" max="9" man="1"/>
    <brk id="1313" max="9" man="1"/>
    <brk id="1353" max="9" man="1"/>
    <brk id="1394"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4</vt:i4>
      </vt:variant>
    </vt:vector>
  </HeadingPairs>
  <TitlesOfParts>
    <vt:vector size="6" baseType="lpstr">
      <vt:lpstr>Upozornenie</vt:lpstr>
      <vt:lpstr>Poznámky ÚJ 2019</vt:lpstr>
      <vt:lpstr>'Poznámky ÚJ 2019'!Názvy_tlače</vt:lpstr>
      <vt:lpstr>'Poznámky ÚJ 2019'!Oblasť_tlače</vt:lpstr>
      <vt:lpstr>Upozornenie!Oblasť_tlače</vt:lpstr>
      <vt:lpstr>'Poznámky ÚJ 2019'!OLE_LINK1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T</dc:creator>
  <cp:lastModifiedBy>Uzivatel</cp:lastModifiedBy>
  <cp:lastPrinted>2021-03-26T12:07:22Z</cp:lastPrinted>
  <dcterms:created xsi:type="dcterms:W3CDTF">2015-02-04T07:45:17Z</dcterms:created>
  <dcterms:modified xsi:type="dcterms:W3CDTF">2021-03-26T12:18:09Z</dcterms:modified>
</cp:coreProperties>
</file>