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8" windowWidth="19152" windowHeight="8508" activeTab="1"/>
  </bookViews>
  <sheets>
    <sheet name="DHM_2020" sheetId="19" r:id="rId1"/>
    <sheet name="DHM_2019" sheetId="18" r:id="rId2"/>
    <sheet name="DHM_2018" sheetId="15" r:id="rId3"/>
  </sheets>
  <calcPr calcId="144525"/>
</workbook>
</file>

<file path=xl/calcChain.xml><?xml version="1.0" encoding="utf-8"?>
<calcChain xmlns="http://schemas.openxmlformats.org/spreadsheetml/2006/main">
  <c r="H26" i="19" l="1"/>
  <c r="G26" i="19"/>
  <c r="C26" i="19"/>
  <c r="J25" i="19"/>
  <c r="I25" i="19"/>
  <c r="H25" i="19"/>
  <c r="G25" i="19"/>
  <c r="F25" i="19"/>
  <c r="E25" i="19"/>
  <c r="D25" i="19"/>
  <c r="C25" i="19"/>
  <c r="J23" i="19"/>
  <c r="I23" i="19"/>
  <c r="H23" i="19"/>
  <c r="G23" i="19"/>
  <c r="F23" i="19"/>
  <c r="E23" i="19"/>
  <c r="D23" i="19"/>
  <c r="C23" i="19"/>
  <c r="K22" i="19"/>
  <c r="K21" i="19"/>
  <c r="K20" i="19"/>
  <c r="J18" i="19"/>
  <c r="I18" i="19"/>
  <c r="H18" i="19"/>
  <c r="G18" i="19"/>
  <c r="F18" i="19"/>
  <c r="F26" i="19" s="1"/>
  <c r="E18" i="19"/>
  <c r="D18" i="19"/>
  <c r="D26" i="19" s="1"/>
  <c r="C18" i="19"/>
  <c r="K17" i="19"/>
  <c r="K16" i="19"/>
  <c r="K15" i="19"/>
  <c r="J13" i="19"/>
  <c r="I13" i="19"/>
  <c r="H13" i="19"/>
  <c r="G13" i="19"/>
  <c r="F13" i="19"/>
  <c r="E13" i="19"/>
  <c r="D13" i="19"/>
  <c r="C13" i="19"/>
  <c r="K12" i="19"/>
  <c r="K11" i="19"/>
  <c r="K10" i="19"/>
  <c r="K9" i="19"/>
  <c r="J26" i="19" l="1"/>
  <c r="I26" i="19"/>
  <c r="K23" i="19"/>
  <c r="K18" i="19"/>
  <c r="K25" i="19"/>
  <c r="K13" i="19"/>
  <c r="E26" i="19"/>
  <c r="J25" i="18"/>
  <c r="I25" i="18"/>
  <c r="H25" i="18"/>
  <c r="G25" i="18"/>
  <c r="F25" i="18"/>
  <c r="E25" i="18"/>
  <c r="D25" i="18"/>
  <c r="C25" i="18"/>
  <c r="K25" i="18" s="1"/>
  <c r="J23" i="18"/>
  <c r="I23" i="18"/>
  <c r="H23" i="18"/>
  <c r="G23" i="18"/>
  <c r="F23" i="18"/>
  <c r="E23" i="18"/>
  <c r="D23" i="18"/>
  <c r="C23" i="18"/>
  <c r="K23" i="18" s="1"/>
  <c r="K22" i="18"/>
  <c r="K21" i="18"/>
  <c r="K20" i="18"/>
  <c r="J18" i="18"/>
  <c r="I18" i="18"/>
  <c r="H18" i="18"/>
  <c r="H26" i="18" s="1"/>
  <c r="G18" i="18"/>
  <c r="G26" i="18" s="1"/>
  <c r="F18" i="18"/>
  <c r="F26" i="18" s="1"/>
  <c r="E18" i="18"/>
  <c r="D18" i="18"/>
  <c r="D26" i="18" s="1"/>
  <c r="C18" i="18"/>
  <c r="C26" i="18" s="1"/>
  <c r="K17" i="18"/>
  <c r="K16" i="18"/>
  <c r="K15" i="18"/>
  <c r="J13" i="18"/>
  <c r="I13" i="18"/>
  <c r="H13" i="18"/>
  <c r="G13" i="18"/>
  <c r="F13" i="18"/>
  <c r="E13" i="18"/>
  <c r="D13" i="18"/>
  <c r="C13" i="18"/>
  <c r="K12" i="18"/>
  <c r="K11" i="18"/>
  <c r="K10" i="18"/>
  <c r="K9" i="18"/>
  <c r="K26" i="19" l="1"/>
  <c r="J26" i="18"/>
  <c r="E26" i="18"/>
  <c r="I26" i="18"/>
  <c r="K13" i="18"/>
  <c r="K18" i="18"/>
  <c r="J25" i="15"/>
  <c r="I25" i="15"/>
  <c r="H25" i="15"/>
  <c r="G25" i="15"/>
  <c r="F25" i="15"/>
  <c r="E25" i="15"/>
  <c r="D25" i="15"/>
  <c r="C25" i="15"/>
  <c r="J23" i="15"/>
  <c r="I23" i="15"/>
  <c r="H23" i="15"/>
  <c r="H26" i="15" s="1"/>
  <c r="G23" i="15"/>
  <c r="G26" i="15" s="1"/>
  <c r="F23" i="15"/>
  <c r="E23" i="15"/>
  <c r="D23" i="15"/>
  <c r="K23" i="15" s="1"/>
  <c r="C23" i="15"/>
  <c r="K22" i="15"/>
  <c r="K21" i="15"/>
  <c r="K20" i="15"/>
  <c r="J18" i="15"/>
  <c r="I18" i="15"/>
  <c r="H18" i="15"/>
  <c r="G18" i="15"/>
  <c r="F18" i="15"/>
  <c r="F26" i="15" s="1"/>
  <c r="E18" i="15"/>
  <c r="D18" i="15"/>
  <c r="C18" i="15"/>
  <c r="K17" i="15"/>
  <c r="K16" i="15"/>
  <c r="K15" i="15"/>
  <c r="J13" i="15"/>
  <c r="J26" i="15" s="1"/>
  <c r="I13" i="15"/>
  <c r="H13" i="15"/>
  <c r="G13" i="15"/>
  <c r="F13" i="15"/>
  <c r="E13" i="15"/>
  <c r="D13" i="15"/>
  <c r="C13" i="15"/>
  <c r="C26" i="15"/>
  <c r="K12" i="15"/>
  <c r="K11" i="15"/>
  <c r="K10" i="15"/>
  <c r="K9" i="15"/>
  <c r="K26" i="18" l="1"/>
  <c r="K25" i="15"/>
  <c r="E26" i="15"/>
  <c r="I26" i="15"/>
  <c r="K18" i="15"/>
  <c r="D26" i="15"/>
  <c r="K13" i="15"/>
  <c r="K26" i="15" l="1"/>
</calcChain>
</file>

<file path=xl/sharedStrings.xml><?xml version="1.0" encoding="utf-8"?>
<sst xmlns="http://schemas.openxmlformats.org/spreadsheetml/2006/main" count="126" uniqueCount="32">
  <si>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</si>
  <si>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</si>
  <si>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</si>
  <si>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</si>
  <si>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</si>
  <si>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</si>
  <si>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</si>
  <si>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</si>
  <si>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</si>
  <si>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</si>
  <si>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</si>
  <si>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</si>
  <si>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</si>
  <si>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</si>
  <si>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</si>
  <si>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</si>
  <si>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</si>
  <si>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</si>
  <si>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</si>
  <si>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</si>
  <si>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</si>
  <si>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</si>
  <si>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</si>
  <si>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</si>
  <si>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</si>
  <si>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</si>
  <si>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</si>
  <si>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</si>
  <si>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</si>
  <si>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</si>
  <si>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</si>
  <si>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AUTUORI GROUP LOGISTICS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</si>
</sst>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árka" xfId="1" builtinId="3"/>
    <cellStyle name="Normal 2" xfId="2"/>
    <cellStyle name="Normal 3" xfId="3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workbookViewId="0">
      <selection activeCell="A30" sqref="A30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0">
        <v>34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31"/>
    </row>
    <row r="2" spans="1:13" x14ac:dyDescent="0.3">
      <c r="A2" s="30"/>
      <c r="B2" s="32" t="s">
        <v>29</v>
      </c>
      <c r="C2" s="32"/>
      <c r="D2" s="32"/>
      <c r="E2" s="32"/>
      <c r="F2" s="32"/>
      <c r="G2" s="32"/>
      <c r="H2" s="32"/>
      <c r="I2" s="32"/>
      <c r="J2" s="32"/>
      <c r="K2" s="32"/>
    </row>
    <row r="3" spans="1:13" x14ac:dyDescent="0.3">
      <c r="A3" s="30"/>
      <c r="B3" s="33">
        <v>44196</v>
      </c>
      <c r="C3" s="33"/>
      <c r="D3" s="33"/>
      <c r="E3" s="33"/>
      <c r="F3" s="33"/>
      <c r="G3" s="33"/>
      <c r="H3" s="33"/>
      <c r="I3" s="33"/>
      <c r="J3" s="33"/>
      <c r="K3" s="33"/>
    </row>
    <row r="4" spans="1:13" x14ac:dyDescent="0.3">
      <c r="A4" s="30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0"/>
      <c r="B5" s="34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3" ht="60" x14ac:dyDescent="0.3">
      <c r="A6" s="30"/>
      <c r="B6" s="35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 x14ac:dyDescent="0.3">
      <c r="A7" s="30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 x14ac:dyDescent="0.3">
      <c r="A8" s="30"/>
      <c r="B8" s="7" t="s">
        <v>2</v>
      </c>
      <c r="C8" s="29"/>
      <c r="D8" s="29"/>
      <c r="E8" s="29"/>
      <c r="F8" s="29"/>
      <c r="G8" s="29"/>
      <c r="H8" s="29"/>
      <c r="I8" s="29"/>
      <c r="J8" s="29"/>
      <c r="K8" s="11"/>
    </row>
    <row r="9" spans="1:13" x14ac:dyDescent="0.3">
      <c r="A9" s="30"/>
      <c r="B9" s="8" t="s">
        <v>8</v>
      </c>
      <c r="C9" s="20">
        <v>4067</v>
      </c>
      <c r="D9" s="20">
        <v>126466</v>
      </c>
      <c r="E9" s="20">
        <v>10249120</v>
      </c>
      <c r="F9" s="20">
        <v>0</v>
      </c>
      <c r="G9" s="20">
        <v>0</v>
      </c>
      <c r="H9" s="20">
        <v>0</v>
      </c>
      <c r="I9" s="20">
        <v>29500</v>
      </c>
      <c r="J9" s="26">
        <v>0</v>
      </c>
      <c r="K9" s="21">
        <f>SUM(C9:J9)</f>
        <v>10409153</v>
      </c>
    </row>
    <row r="10" spans="1:13" x14ac:dyDescent="0.3">
      <c r="A10" s="30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885297</v>
      </c>
      <c r="J10" s="26">
        <v>0</v>
      </c>
      <c r="K10" s="21">
        <f>SUM(C10:J10)</f>
        <v>885297</v>
      </c>
    </row>
    <row r="11" spans="1:13" x14ac:dyDescent="0.3">
      <c r="A11" s="30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 x14ac:dyDescent="0.3">
      <c r="A12" s="30"/>
      <c r="B12" s="9" t="s">
        <v>5</v>
      </c>
      <c r="C12" s="20">
        <v>0</v>
      </c>
      <c r="D12" s="20">
        <v>0</v>
      </c>
      <c r="E12" s="20">
        <v>914797</v>
      </c>
      <c r="F12" s="20">
        <v>0</v>
      </c>
      <c r="G12" s="20">
        <v>0</v>
      </c>
      <c r="H12" s="20">
        <v>0</v>
      </c>
      <c r="I12" s="20">
        <v>-914797</v>
      </c>
      <c r="J12" s="26">
        <v>0</v>
      </c>
      <c r="K12" s="21">
        <f>SUM(C12:J12)</f>
        <v>0</v>
      </c>
    </row>
    <row r="13" spans="1:13" x14ac:dyDescent="0.3">
      <c r="A13" s="30"/>
      <c r="B13" s="10" t="s">
        <v>9</v>
      </c>
      <c r="C13" s="22">
        <f>SUM(C9,C10,-C11,C12)</f>
        <v>4067</v>
      </c>
      <c r="D13" s="22">
        <f t="shared" ref="D13:I13" si="0">SUM(D9,D10,-D11,D12)</f>
        <v>126466</v>
      </c>
      <c r="E13" s="22">
        <f>SUM(E9,E10,-E11,E12)</f>
        <v>11163917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11294450</v>
      </c>
    </row>
    <row r="14" spans="1:13" s="3" customFormat="1" ht="22.5" customHeight="1" x14ac:dyDescent="0.3">
      <c r="A14" s="30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 x14ac:dyDescent="0.3">
      <c r="A15" s="30"/>
      <c r="B15" s="8" t="s">
        <v>8</v>
      </c>
      <c r="C15" s="20">
        <v>0</v>
      </c>
      <c r="D15" s="20">
        <v>18104</v>
      </c>
      <c r="E15" s="20">
        <v>4894872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4912976</v>
      </c>
    </row>
    <row r="16" spans="1:13" x14ac:dyDescent="0.3">
      <c r="A16" s="30"/>
      <c r="B16" s="9" t="s">
        <v>3</v>
      </c>
      <c r="C16" s="20">
        <v>0</v>
      </c>
      <c r="D16" s="20">
        <v>1581</v>
      </c>
      <c r="E16" s="20">
        <v>1843255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1844836</v>
      </c>
      <c r="M16" s="13"/>
    </row>
    <row r="17" spans="1:11" x14ac:dyDescent="0.3">
      <c r="A17" s="30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 x14ac:dyDescent="0.3">
      <c r="A18" s="30"/>
      <c r="B18" s="10" t="s">
        <v>9</v>
      </c>
      <c r="C18" s="22">
        <f t="shared" ref="C18:J18" si="1">SUM(C15,C16,-C17)</f>
        <v>0</v>
      </c>
      <c r="D18" s="22">
        <f t="shared" si="1"/>
        <v>19685</v>
      </c>
      <c r="E18" s="22">
        <f t="shared" si="1"/>
        <v>6738127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6757812</v>
      </c>
    </row>
    <row r="19" spans="1:11" s="3" customFormat="1" ht="22.5" customHeight="1" x14ac:dyDescent="0.3">
      <c r="A19" s="30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 x14ac:dyDescent="0.3">
      <c r="A20" s="30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5544</v>
      </c>
      <c r="J20" s="26">
        <v>0</v>
      </c>
      <c r="K20" s="21">
        <f>SUM(C20:J20)</f>
        <v>5544</v>
      </c>
    </row>
    <row r="21" spans="1:11" x14ac:dyDescent="0.3">
      <c r="A21" s="30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 x14ac:dyDescent="0.3">
      <c r="A22" s="30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5544</v>
      </c>
      <c r="J22" s="26">
        <v>0</v>
      </c>
      <c r="K22" s="21">
        <f>SUM(C22:J22)</f>
        <v>5544</v>
      </c>
    </row>
    <row r="23" spans="1:11" x14ac:dyDescent="0.3">
      <c r="A23" s="30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 ht="22.5" customHeight="1" x14ac:dyDescent="0.3">
      <c r="A24" s="30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 x14ac:dyDescent="0.3">
      <c r="A25" s="30"/>
      <c r="B25" s="8" t="s">
        <v>8</v>
      </c>
      <c r="C25" s="24">
        <f>SUM(C9,-C15,-C20)</f>
        <v>4067</v>
      </c>
      <c r="D25" s="24">
        <f t="shared" ref="D25:J25" si="3">SUM(D9,-D15,-D20)</f>
        <v>108362</v>
      </c>
      <c r="E25" s="24">
        <f t="shared" si="3"/>
        <v>5354248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23956</v>
      </c>
      <c r="J25" s="24">
        <f t="shared" si="3"/>
        <v>0</v>
      </c>
      <c r="K25" s="21">
        <f>SUM(C25:J25)</f>
        <v>5490633</v>
      </c>
    </row>
    <row r="26" spans="1:11" x14ac:dyDescent="0.3">
      <c r="A26" s="30"/>
      <c r="B26" s="10" t="s">
        <v>9</v>
      </c>
      <c r="C26" s="22">
        <f>SUM(C13,-C18,-C23)</f>
        <v>4067</v>
      </c>
      <c r="D26" s="22">
        <f t="shared" ref="D26:J26" si="4">SUM(D13,-D18,-D23)</f>
        <v>106781</v>
      </c>
      <c r="E26" s="22">
        <f t="shared" si="4"/>
        <v>4425790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4536638</v>
      </c>
    </row>
    <row r="27" spans="1:11" x14ac:dyDescent="0.3">
      <c r="A27" s="30"/>
    </row>
    <row r="28" spans="1:11" x14ac:dyDescent="0.3">
      <c r="A28" s="30"/>
    </row>
    <row r="29" spans="1:11" x14ac:dyDescent="0.3">
      <c r="A29" s="30"/>
    </row>
    <row r="30" spans="1:11" x14ac:dyDescent="0.3">
      <c r="A30" s="19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A7" workbookViewId="0">
      <selection activeCell="A30" sqref="A30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0">
        <v>35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31"/>
    </row>
    <row r="2" spans="1:13" x14ac:dyDescent="0.3">
      <c r="A2" s="30"/>
      <c r="B2" s="32" t="s">
        <v>29</v>
      </c>
      <c r="C2" s="32"/>
      <c r="D2" s="32"/>
      <c r="E2" s="32"/>
      <c r="F2" s="32"/>
      <c r="G2" s="32"/>
      <c r="H2" s="32"/>
      <c r="I2" s="32"/>
      <c r="J2" s="32"/>
      <c r="K2" s="32"/>
    </row>
    <row r="3" spans="1:13" x14ac:dyDescent="0.3">
      <c r="A3" s="30"/>
      <c r="B3" s="33">
        <v>43830</v>
      </c>
      <c r="C3" s="33"/>
      <c r="D3" s="33"/>
      <c r="E3" s="33"/>
      <c r="F3" s="33"/>
      <c r="G3" s="33"/>
      <c r="H3" s="33"/>
      <c r="I3" s="33"/>
      <c r="J3" s="33"/>
      <c r="K3" s="33"/>
    </row>
    <row r="4" spans="1:13" x14ac:dyDescent="0.3">
      <c r="A4" s="30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0"/>
      <c r="B5" s="34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3" ht="60" x14ac:dyDescent="0.3">
      <c r="A6" s="30"/>
      <c r="B6" s="35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 x14ac:dyDescent="0.3">
      <c r="A7" s="30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 x14ac:dyDescent="0.3">
      <c r="A8" s="30"/>
      <c r="B8" s="7" t="s">
        <v>2</v>
      </c>
      <c r="C8" s="28"/>
      <c r="D8" s="28"/>
      <c r="E8" s="28"/>
      <c r="F8" s="28"/>
      <c r="G8" s="28"/>
      <c r="H8" s="28"/>
      <c r="I8" s="28"/>
      <c r="J8" s="28"/>
      <c r="K8" s="11"/>
    </row>
    <row r="9" spans="1:13" x14ac:dyDescent="0.3">
      <c r="A9" s="30"/>
      <c r="B9" s="8" t="s">
        <v>8</v>
      </c>
      <c r="C9" s="20">
        <v>4067</v>
      </c>
      <c r="D9" s="20">
        <v>126466</v>
      </c>
      <c r="E9" s="20">
        <v>10950864</v>
      </c>
      <c r="F9" s="20">
        <v>0</v>
      </c>
      <c r="G9" s="20">
        <v>0</v>
      </c>
      <c r="H9" s="20">
        <v>0</v>
      </c>
      <c r="I9" s="20">
        <v>29500</v>
      </c>
      <c r="J9" s="26">
        <v>10340</v>
      </c>
      <c r="K9" s="21">
        <f>SUM(C9:J9)</f>
        <v>11121237</v>
      </c>
    </row>
    <row r="10" spans="1:13" x14ac:dyDescent="0.3">
      <c r="A10" s="30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110969</v>
      </c>
      <c r="J10" s="26">
        <v>0</v>
      </c>
      <c r="K10" s="21">
        <f>SUM(C10:J10)</f>
        <v>110969</v>
      </c>
    </row>
    <row r="11" spans="1:13" x14ac:dyDescent="0.3">
      <c r="A11" s="30"/>
      <c r="B11" s="9" t="s">
        <v>4</v>
      </c>
      <c r="C11" s="20">
        <v>0</v>
      </c>
      <c r="D11" s="20">
        <v>0</v>
      </c>
      <c r="E11" s="20">
        <v>812713</v>
      </c>
      <c r="F11" s="20">
        <v>0</v>
      </c>
      <c r="G11" s="20">
        <v>0</v>
      </c>
      <c r="H11" s="20">
        <v>0</v>
      </c>
      <c r="I11" s="20">
        <v>0</v>
      </c>
      <c r="J11" s="26">
        <v>10340</v>
      </c>
      <c r="K11" s="21">
        <f>SUM(C11:J11)</f>
        <v>823053</v>
      </c>
    </row>
    <row r="12" spans="1:13" x14ac:dyDescent="0.3">
      <c r="A12" s="30"/>
      <c r="B12" s="9" t="s">
        <v>5</v>
      </c>
      <c r="C12" s="20">
        <v>0</v>
      </c>
      <c r="D12" s="20">
        <v>0</v>
      </c>
      <c r="E12" s="20">
        <v>110969</v>
      </c>
      <c r="F12" s="20">
        <v>0</v>
      </c>
      <c r="G12" s="20">
        <v>0</v>
      </c>
      <c r="H12" s="20">
        <v>0</v>
      </c>
      <c r="I12" s="20">
        <v>-110969</v>
      </c>
      <c r="J12" s="26">
        <v>0</v>
      </c>
      <c r="K12" s="21">
        <f>SUM(C12:J12)</f>
        <v>0</v>
      </c>
    </row>
    <row r="13" spans="1:13" x14ac:dyDescent="0.3">
      <c r="A13" s="30"/>
      <c r="B13" s="10" t="s">
        <v>9</v>
      </c>
      <c r="C13" s="22">
        <f>SUM(C9,C10,-C11,C12)</f>
        <v>4067</v>
      </c>
      <c r="D13" s="22">
        <f t="shared" ref="D13:I13" si="0">SUM(D9,D10,-D11,D12)</f>
        <v>126466</v>
      </c>
      <c r="E13" s="22">
        <f>SUM(E9,E10,-E11,E12)</f>
        <v>10249120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29500</v>
      </c>
      <c r="J13" s="22">
        <f>SUM(J9,J10,-J11,J12)</f>
        <v>0</v>
      </c>
      <c r="K13" s="21">
        <f>SUM(C13:J13)</f>
        <v>10409153</v>
      </c>
    </row>
    <row r="14" spans="1:13" s="3" customFormat="1" ht="22.5" customHeight="1" x14ac:dyDescent="0.3">
      <c r="A14" s="30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 x14ac:dyDescent="0.3">
      <c r="A15" s="30"/>
      <c r="B15" s="8" t="s">
        <v>8</v>
      </c>
      <c r="C15" s="20">
        <v>0</v>
      </c>
      <c r="D15" s="20">
        <v>16523</v>
      </c>
      <c r="E15" s="20">
        <v>4239091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4255614</v>
      </c>
    </row>
    <row r="16" spans="1:13" x14ac:dyDescent="0.3">
      <c r="A16" s="30"/>
      <c r="B16" s="9" t="s">
        <v>3</v>
      </c>
      <c r="C16" s="20">
        <v>0</v>
      </c>
      <c r="D16" s="20">
        <v>1581</v>
      </c>
      <c r="E16" s="20">
        <v>1468494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1470075</v>
      </c>
      <c r="M16" s="13"/>
    </row>
    <row r="17" spans="1:11" x14ac:dyDescent="0.3">
      <c r="A17" s="30"/>
      <c r="B17" s="9" t="s">
        <v>4</v>
      </c>
      <c r="C17" s="20">
        <v>0</v>
      </c>
      <c r="D17" s="20">
        <v>0</v>
      </c>
      <c r="E17" s="20">
        <v>812713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812713</v>
      </c>
    </row>
    <row r="18" spans="1:11" x14ac:dyDescent="0.3">
      <c r="A18" s="30"/>
      <c r="B18" s="10" t="s">
        <v>9</v>
      </c>
      <c r="C18" s="22">
        <f t="shared" ref="C18:J18" si="1">SUM(C15,C16,-C17)</f>
        <v>0</v>
      </c>
      <c r="D18" s="22">
        <f t="shared" si="1"/>
        <v>18104</v>
      </c>
      <c r="E18" s="22">
        <f t="shared" si="1"/>
        <v>4894872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4912976</v>
      </c>
    </row>
    <row r="19" spans="1:11" s="3" customFormat="1" ht="22.5" customHeight="1" x14ac:dyDescent="0.3">
      <c r="A19" s="30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 x14ac:dyDescent="0.3">
      <c r="A20" s="30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 x14ac:dyDescent="0.3">
      <c r="A21" s="30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5544</v>
      </c>
      <c r="J21" s="26">
        <v>0</v>
      </c>
      <c r="K21" s="21">
        <f>SUM(C21:J21)</f>
        <v>5544</v>
      </c>
    </row>
    <row r="22" spans="1:11" x14ac:dyDescent="0.3">
      <c r="A22" s="30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 x14ac:dyDescent="0.3">
      <c r="A23" s="30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5544</v>
      </c>
      <c r="J23" s="22">
        <f t="shared" si="2"/>
        <v>0</v>
      </c>
      <c r="K23" s="21">
        <f>SUM(C23:J23)</f>
        <v>5544</v>
      </c>
    </row>
    <row r="24" spans="1:11" s="3" customFormat="1" ht="22.5" customHeight="1" x14ac:dyDescent="0.3">
      <c r="A24" s="30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 x14ac:dyDescent="0.3">
      <c r="A25" s="30"/>
      <c r="B25" s="8" t="s">
        <v>8</v>
      </c>
      <c r="C25" s="24">
        <f>SUM(C9,-C15,-C20)</f>
        <v>4067</v>
      </c>
      <c r="D25" s="24">
        <f t="shared" ref="D25:J25" si="3">SUM(D9,-D15,-D20)</f>
        <v>109943</v>
      </c>
      <c r="E25" s="24">
        <f t="shared" si="3"/>
        <v>6711773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29500</v>
      </c>
      <c r="J25" s="24">
        <f t="shared" si="3"/>
        <v>10340</v>
      </c>
      <c r="K25" s="21">
        <f>SUM(C25:J25)</f>
        <v>6865623</v>
      </c>
    </row>
    <row r="26" spans="1:11" x14ac:dyDescent="0.3">
      <c r="A26" s="30"/>
      <c r="B26" s="10" t="s">
        <v>9</v>
      </c>
      <c r="C26" s="22">
        <f>SUM(C13,-C18,-C23)</f>
        <v>4067</v>
      </c>
      <c r="D26" s="22">
        <f t="shared" ref="D26:J26" si="4">SUM(D13,-D18,-D23)</f>
        <v>108362</v>
      </c>
      <c r="E26" s="22">
        <f t="shared" si="4"/>
        <v>5354248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23956</v>
      </c>
      <c r="J26" s="22">
        <f t="shared" si="4"/>
        <v>0</v>
      </c>
      <c r="K26" s="25">
        <f>SUM(C26:J26)</f>
        <v>5490633</v>
      </c>
    </row>
    <row r="27" spans="1:11" x14ac:dyDescent="0.3">
      <c r="A27" s="30"/>
    </row>
    <row r="28" spans="1:11" x14ac:dyDescent="0.3">
      <c r="A28" s="30"/>
    </row>
    <row r="29" spans="1:11" x14ac:dyDescent="0.3">
      <c r="A29" s="30"/>
    </row>
    <row r="30" spans="1:11" x14ac:dyDescent="0.3">
      <c r="A30" s="19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workbookViewId="0">
      <selection activeCell="A30" sqref="A30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0">
        <v>36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31"/>
    </row>
    <row r="2" spans="1:13" x14ac:dyDescent="0.3">
      <c r="A2" s="30"/>
      <c r="B2" s="32" t="s">
        <v>29</v>
      </c>
      <c r="C2" s="32"/>
      <c r="D2" s="32"/>
      <c r="E2" s="32"/>
      <c r="F2" s="32"/>
      <c r="G2" s="32"/>
      <c r="H2" s="32"/>
      <c r="I2" s="32"/>
      <c r="J2" s="32"/>
      <c r="K2" s="32"/>
    </row>
    <row r="3" spans="1:13" x14ac:dyDescent="0.3">
      <c r="A3" s="30"/>
      <c r="B3" s="33">
        <v>43465</v>
      </c>
      <c r="C3" s="33"/>
      <c r="D3" s="33"/>
      <c r="E3" s="33"/>
      <c r="F3" s="33"/>
      <c r="G3" s="33"/>
      <c r="H3" s="33"/>
      <c r="I3" s="33"/>
      <c r="J3" s="33"/>
      <c r="K3" s="33"/>
    </row>
    <row r="4" spans="1:13" x14ac:dyDescent="0.3">
      <c r="A4" s="30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0"/>
      <c r="B5" s="34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3" ht="60" x14ac:dyDescent="0.3">
      <c r="A6" s="30"/>
      <c r="B6" s="35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 x14ac:dyDescent="0.3">
      <c r="A7" s="30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 x14ac:dyDescent="0.3">
      <c r="A8" s="30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0"/>
      <c r="B9" s="8" t="s">
        <v>8</v>
      </c>
      <c r="C9" s="20">
        <v>4067</v>
      </c>
      <c r="D9" s="20">
        <v>126466</v>
      </c>
      <c r="E9" s="20">
        <v>10375160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10505693</v>
      </c>
    </row>
    <row r="10" spans="1:13" x14ac:dyDescent="0.3">
      <c r="A10" s="30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3277400</v>
      </c>
      <c r="J10" s="26">
        <v>10340</v>
      </c>
      <c r="K10" s="21">
        <f>SUM(C10:J10)</f>
        <v>3287740</v>
      </c>
    </row>
    <row r="11" spans="1:13" x14ac:dyDescent="0.3">
      <c r="A11" s="30"/>
      <c r="B11" s="9" t="s">
        <v>4</v>
      </c>
      <c r="C11" s="20">
        <v>0</v>
      </c>
      <c r="D11" s="20">
        <v>0</v>
      </c>
      <c r="E11" s="20">
        <v>2672196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2672196</v>
      </c>
    </row>
    <row r="12" spans="1:13" x14ac:dyDescent="0.3">
      <c r="A12" s="30"/>
      <c r="B12" s="9" t="s">
        <v>5</v>
      </c>
      <c r="C12" s="20">
        <v>0</v>
      </c>
      <c r="D12" s="20">
        <v>0</v>
      </c>
      <c r="E12" s="20">
        <v>3247900</v>
      </c>
      <c r="F12" s="20">
        <v>0</v>
      </c>
      <c r="G12" s="20">
        <v>0</v>
      </c>
      <c r="H12" s="20">
        <v>0</v>
      </c>
      <c r="I12" s="20">
        <v>-3247900</v>
      </c>
      <c r="J12" s="26">
        <v>0</v>
      </c>
      <c r="K12" s="21">
        <f>SUM(C12:J12)</f>
        <v>0</v>
      </c>
    </row>
    <row r="13" spans="1:13" x14ac:dyDescent="0.3">
      <c r="A13" s="30"/>
      <c r="B13" s="10" t="s">
        <v>9</v>
      </c>
      <c r="C13" s="22">
        <f>SUM(C9,C10,-C11,C12)</f>
        <v>4067</v>
      </c>
      <c r="D13" s="22">
        <f t="shared" ref="D13:I13" si="0">SUM(D9,D10,-D11,D12)</f>
        <v>126466</v>
      </c>
      <c r="E13" s="22">
        <f>SUM(E9,E10,-E11,E12)</f>
        <v>10950864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29500</v>
      </c>
      <c r="J13" s="22">
        <f>SUM(J9,J10,-J11,J12)</f>
        <v>10340</v>
      </c>
      <c r="K13" s="21">
        <f>SUM(C13:J13)</f>
        <v>11121237</v>
      </c>
    </row>
    <row r="14" spans="1:13" s="3" customFormat="1" ht="22.5" customHeight="1" x14ac:dyDescent="0.3">
      <c r="A14" s="30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 x14ac:dyDescent="0.3">
      <c r="A15" s="30"/>
      <c r="B15" s="8" t="s">
        <v>8</v>
      </c>
      <c r="C15" s="20">
        <v>0</v>
      </c>
      <c r="D15" s="20">
        <v>14942</v>
      </c>
      <c r="E15" s="20">
        <v>4814708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4829650</v>
      </c>
    </row>
    <row r="16" spans="1:13" x14ac:dyDescent="0.3">
      <c r="A16" s="30"/>
      <c r="B16" s="9" t="s">
        <v>3</v>
      </c>
      <c r="C16" s="20">
        <v>0</v>
      </c>
      <c r="D16" s="20">
        <v>1581</v>
      </c>
      <c r="E16" s="20">
        <v>2096579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2098160</v>
      </c>
      <c r="M16" s="13"/>
    </row>
    <row r="17" spans="1:11" x14ac:dyDescent="0.3">
      <c r="A17" s="30"/>
      <c r="B17" s="9" t="s">
        <v>4</v>
      </c>
      <c r="C17" s="20">
        <v>0</v>
      </c>
      <c r="D17" s="20">
        <v>0</v>
      </c>
      <c r="E17" s="20">
        <v>2672196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2672196</v>
      </c>
    </row>
    <row r="18" spans="1:11" x14ac:dyDescent="0.3">
      <c r="A18" s="30"/>
      <c r="B18" s="10" t="s">
        <v>9</v>
      </c>
      <c r="C18" s="22">
        <f t="shared" ref="C18:J18" si="1">SUM(C15,C16,-C17)</f>
        <v>0</v>
      </c>
      <c r="D18" s="22">
        <f t="shared" si="1"/>
        <v>16523</v>
      </c>
      <c r="E18" s="22">
        <f t="shared" si="1"/>
        <v>4239091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4255614</v>
      </c>
    </row>
    <row r="19" spans="1:11" s="3" customFormat="1" ht="22.5" customHeight="1" x14ac:dyDescent="0.3">
      <c r="A19" s="30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 x14ac:dyDescent="0.3">
      <c r="A20" s="30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 x14ac:dyDescent="0.3">
      <c r="A21" s="30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 x14ac:dyDescent="0.3">
      <c r="A22" s="30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 x14ac:dyDescent="0.3">
      <c r="A23" s="30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 ht="22.5" customHeight="1" x14ac:dyDescent="0.3">
      <c r="A24" s="30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 x14ac:dyDescent="0.3">
      <c r="A25" s="30"/>
      <c r="B25" s="8" t="s">
        <v>8</v>
      </c>
      <c r="C25" s="24">
        <f>SUM(C9,-C15,-C20)</f>
        <v>4067</v>
      </c>
      <c r="D25" s="24">
        <f t="shared" ref="D25:J25" si="3">SUM(D9,-D15,-D20)</f>
        <v>111524</v>
      </c>
      <c r="E25" s="24">
        <f t="shared" si="3"/>
        <v>5560452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5676043</v>
      </c>
    </row>
    <row r="26" spans="1:11" x14ac:dyDescent="0.3">
      <c r="A26" s="30"/>
      <c r="B26" s="10" t="s">
        <v>9</v>
      </c>
      <c r="C26" s="22">
        <f>SUM(C13,-C18,-C23)</f>
        <v>4067</v>
      </c>
      <c r="D26" s="22">
        <f t="shared" ref="D26:J26" si="4">SUM(D13,-D18,-D23)</f>
        <v>109943</v>
      </c>
      <c r="E26" s="22">
        <f t="shared" si="4"/>
        <v>6711773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29500</v>
      </c>
      <c r="J26" s="22">
        <f t="shared" si="4"/>
        <v>10340</v>
      </c>
      <c r="K26" s="25">
        <f>SUM(C26:J26)</f>
        <v>6865623</v>
      </c>
    </row>
    <row r="27" spans="1:11" x14ac:dyDescent="0.3">
      <c r="A27" s="30"/>
    </row>
    <row r="28" spans="1:11" x14ac:dyDescent="0.3">
      <c r="A28" s="30"/>
    </row>
    <row r="29" spans="1:11" x14ac:dyDescent="0.3">
      <c r="A29" s="30"/>
    </row>
    <row r="30" spans="1:11" x14ac:dyDescent="0.3">
      <c r="A30" s="19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DHM_2020</vt:lpstr>
      <vt:lpstr>DHM_2019</vt:lpstr>
      <vt:lpstr>DHM_2018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user</cp:lastModifiedBy>
  <cp:lastPrinted>2019-03-24T17:56:46Z</cp:lastPrinted>
  <dcterms:created xsi:type="dcterms:W3CDTF">2011-11-04T12:05:36Z</dcterms:created>
  <dcterms:modified xsi:type="dcterms:W3CDTF">2021-03-28T21:57:27Z</dcterms:modified>
</cp:coreProperties>
</file>