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832" windowHeight="462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C60" i="1"/>
  <c r="C49"/>
  <c r="C32"/>
  <c r="C21"/>
  <c r="I67"/>
  <c r="I62"/>
  <c r="I60"/>
  <c r="H60"/>
  <c r="G60"/>
  <c r="F60"/>
  <c r="E60"/>
  <c r="D60"/>
  <c r="I49"/>
  <c r="H49"/>
  <c r="G49"/>
  <c r="F49"/>
  <c r="E49"/>
  <c r="D49"/>
  <c r="I35"/>
  <c r="I32"/>
  <c r="H32"/>
  <c r="G32"/>
  <c r="F32"/>
  <c r="E32"/>
  <c r="D32"/>
  <c r="I21"/>
  <c r="H21"/>
  <c r="G21"/>
  <c r="F21"/>
  <c r="E21"/>
  <c r="D21"/>
  <c r="C58"/>
  <c r="C55"/>
  <c r="C52"/>
  <c r="C47"/>
  <c r="C44"/>
  <c r="C41"/>
  <c r="C30"/>
  <c r="C27"/>
  <c r="C24"/>
  <c r="C19"/>
  <c r="C16"/>
  <c r="C13"/>
  <c r="G117"/>
  <c r="G101"/>
  <c r="G111"/>
  <c r="G93"/>
  <c r="E87"/>
  <c r="E101"/>
  <c r="E122"/>
  <c r="E111"/>
  <c r="E114"/>
  <c r="E117"/>
  <c r="E129"/>
  <c r="E96"/>
  <c r="E93"/>
  <c r="G122"/>
  <c r="G114"/>
  <c r="H35" l="1"/>
  <c r="F35"/>
  <c r="E35"/>
  <c r="G35"/>
  <c r="D35"/>
  <c r="G96" l="1"/>
  <c r="G87"/>
  <c r="E81"/>
  <c r="G81"/>
  <c r="G129"/>
  <c r="G125"/>
  <c r="E103" l="1"/>
  <c r="E125"/>
  <c r="G84"/>
  <c r="E84"/>
  <c r="E89" s="1"/>
  <c r="G89" l="1"/>
  <c r="E131"/>
  <c r="G131"/>
  <c r="G103"/>
  <c r="G119"/>
  <c r="G62"/>
  <c r="H62"/>
  <c r="E62"/>
  <c r="F62"/>
  <c r="D62"/>
  <c r="G135" l="1"/>
  <c r="C35"/>
  <c r="E37" s="1"/>
  <c r="G105"/>
  <c r="H67"/>
  <c r="G67"/>
  <c r="D67"/>
  <c r="F67"/>
  <c r="E67"/>
  <c r="C62"/>
  <c r="E64" s="1"/>
  <c r="G140" l="1"/>
  <c r="C67"/>
  <c r="C69" s="1"/>
  <c r="E105"/>
  <c r="E119"/>
  <c r="E135" s="1"/>
  <c r="D137" s="1"/>
  <c r="H149" l="1"/>
  <c r="D107"/>
  <c r="E140"/>
  <c r="C143" s="1"/>
  <c r="H150" s="1"/>
  <c r="G153"/>
  <c r="G152" l="1"/>
  <c r="G155" s="1"/>
</calcChain>
</file>

<file path=xl/sharedStrings.xml><?xml version="1.0" encoding="utf-8"?>
<sst xmlns="http://schemas.openxmlformats.org/spreadsheetml/2006/main" count="105" uniqueCount="83">
  <si>
    <t>materiál</t>
  </si>
  <si>
    <t>material</t>
  </si>
  <si>
    <t xml:space="preserve">material </t>
  </si>
  <si>
    <t>VÝDAJE -materiál</t>
  </si>
  <si>
    <t>PHN</t>
  </si>
  <si>
    <t>NÁRADIE</t>
  </si>
  <si>
    <t>OOP</t>
  </si>
  <si>
    <t>FAKTURY</t>
  </si>
  <si>
    <t>KANC.</t>
  </si>
  <si>
    <t>Hospodársky výsledok</t>
  </si>
  <si>
    <t>ZISK</t>
  </si>
  <si>
    <t>STRATA</t>
  </si>
  <si>
    <t>2. strana</t>
  </si>
  <si>
    <t>Daň zo zisku</t>
  </si>
  <si>
    <t>Hotovosť</t>
  </si>
  <si>
    <t>Faktura</t>
  </si>
  <si>
    <t>cez banku a</t>
  </si>
  <si>
    <t>micro CYBER tech sro</t>
  </si>
  <si>
    <t>ine</t>
  </si>
  <si>
    <t>3, strana</t>
  </si>
  <si>
    <t>1/2020</t>
  </si>
  <si>
    <t>2/2020</t>
  </si>
  <si>
    <t>3/2020</t>
  </si>
  <si>
    <t>4/2020</t>
  </si>
  <si>
    <t>5/2020</t>
  </si>
  <si>
    <t>6/2020</t>
  </si>
  <si>
    <t>spolu za 4/2020</t>
  </si>
  <si>
    <t>spolu za 5/2020</t>
  </si>
  <si>
    <t>spolu za 6/2020</t>
  </si>
  <si>
    <t>7/2020</t>
  </si>
  <si>
    <t>8/2020</t>
  </si>
  <si>
    <t>9/2020</t>
  </si>
  <si>
    <t>10/2020</t>
  </si>
  <si>
    <t>11/2020</t>
  </si>
  <si>
    <t>12/2020</t>
  </si>
  <si>
    <t>spolu za 7/2020</t>
  </si>
  <si>
    <t>spolu za 8/2020</t>
  </si>
  <si>
    <t>spolu za 9/2020</t>
  </si>
  <si>
    <t>VÝDAJE  3. štvrťrok/2020</t>
  </si>
  <si>
    <t>spolu za 10/2020</t>
  </si>
  <si>
    <t>spolu za 11/2020</t>
  </si>
  <si>
    <t>VÝDAJE  4. štvrťrok/2020</t>
  </si>
  <si>
    <t>Výdaje za 2. polrok/2020micro CYBER tech s.r.o.</t>
  </si>
  <si>
    <t>VÝDAJ SPOLU 2020 micro CYBER tech</t>
  </si>
  <si>
    <t>spolu prijem 1/2020</t>
  </si>
  <si>
    <t>spolu prijem  2/2020</t>
  </si>
  <si>
    <t>spolu prijem  3/2020</t>
  </si>
  <si>
    <t>Príjem za 1Q/2020</t>
  </si>
  <si>
    <t>spolu prijem  4/2020</t>
  </si>
  <si>
    <t>spolu prijem  5/2020</t>
  </si>
  <si>
    <t>spolu  prijem 6/2020</t>
  </si>
  <si>
    <t>Príjem za 2Q/2020</t>
  </si>
  <si>
    <t>spolu prijem  7/2020</t>
  </si>
  <si>
    <t>spolu prijem  8/2020</t>
  </si>
  <si>
    <t>spolu prijem  9/2020</t>
  </si>
  <si>
    <t>Príjem za 3Q/2020</t>
  </si>
  <si>
    <t>spolu prijem  10/2020</t>
  </si>
  <si>
    <t>spolu prijem  11/2020</t>
  </si>
  <si>
    <t>Spolu prijem 12/2020</t>
  </si>
  <si>
    <t>Príjem za 4Q/2020</t>
  </si>
  <si>
    <t>Príjem II. polrok 2020             micro CYBER tech s.r.o.</t>
  </si>
  <si>
    <t>PRÍJEM SPOLU ZA ROK 2020 micro CYBER tech</t>
  </si>
  <si>
    <t>VYDAJE ZA ROK 2020</t>
  </si>
  <si>
    <t>PRÍJMY ZA ROK 2020</t>
  </si>
  <si>
    <t>micro CYBER tech s.r.o.     SPOLU výdaj za 1. polrok/2020</t>
  </si>
  <si>
    <t>micro CYBER tech s.r.o.    SPOLU výdaj za 1. polrok/2020</t>
  </si>
  <si>
    <t>VÝDAJE-jednotlivo ZA ROK 2020 micro CYBER tech</t>
  </si>
  <si>
    <t xml:space="preserve">PRÍJEM I. polrok 2020     micro CYBER tech  </t>
  </si>
  <si>
    <t>micro CYBER tech s.r.o.    Príjem spolu za 1. polrok  2020</t>
  </si>
  <si>
    <t>micro CYBER tech .s.r.o.    Príjem spolu za 2. polrok  2020</t>
  </si>
  <si>
    <t>PRÍJEM  2020 SPOLU micro CYBER tech s.r.o.</t>
  </si>
  <si>
    <t>microCYBER tech</t>
  </si>
  <si>
    <t>microCYber tech</t>
  </si>
  <si>
    <t>spolu za 1/2020</t>
  </si>
  <si>
    <t>spolu za 2/2020</t>
  </si>
  <si>
    <t>spolu za 3/2020</t>
  </si>
  <si>
    <t>HDI construkt</t>
  </si>
  <si>
    <t xml:space="preserve"> VYÚČTOVANIE ZA ROK 2020    micro CYBER tech s.r.o.</t>
  </si>
  <si>
    <r>
      <rPr>
        <sz val="16"/>
        <rFont val="Calibri"/>
        <family val="2"/>
        <charset val="238"/>
        <scheme val="minor"/>
      </rPr>
      <t xml:space="preserve">micro CYBER tech </t>
    </r>
    <r>
      <rPr>
        <sz val="16"/>
        <color rgb="FFFF0000"/>
        <rFont val="Calibri"/>
        <family val="2"/>
        <charset val="238"/>
        <scheme val="minor"/>
      </rPr>
      <t xml:space="preserve"> </t>
    </r>
    <r>
      <rPr>
        <sz val="16"/>
        <color theme="1"/>
        <rFont val="Calibri"/>
        <family val="2"/>
        <charset val="238"/>
        <scheme val="minor"/>
      </rPr>
      <t xml:space="preserve">P R Í J M Y 2020 </t>
    </r>
  </si>
  <si>
    <r>
      <t xml:space="preserve">micro CYBER tech s.r.o.  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sz val="14"/>
        <color theme="1"/>
        <rFont val="Calibri"/>
        <family val="2"/>
        <charset val="238"/>
        <scheme val="minor"/>
      </rPr>
      <t xml:space="preserve"> V Ý D A J E 2020 </t>
    </r>
  </si>
  <si>
    <t>VÝDAJE  1. štvrťrok/2020 položkovito</t>
  </si>
  <si>
    <t>VÝDAJE  2. štvrťrok/2020 položkovite</t>
  </si>
  <si>
    <t>Výdaje za 1. polrok/2020 micro CYBER tech s.r.o. položkovite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</si>
</sst>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C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u/>
      <sz val="9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6"/>
      <color rgb="FFC00000"/>
      <name val="Calibri"/>
      <family val="2"/>
      <charset val="238"/>
      <scheme val="minor"/>
    </font>
    <font>
      <b/>
      <i/>
      <u/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3" fillId="0" borderId="0" xfId="0" applyFont="1"/>
    <xf numFmtId="49" fontId="2" fillId="0" borderId="0" xfId="0" applyNumberFormat="1" applyFont="1"/>
    <xf numFmtId="49" fontId="4" fillId="0" borderId="0" xfId="0" applyNumberFormat="1" applyFont="1"/>
    <xf numFmtId="49" fontId="3" fillId="0" borderId="0" xfId="0" applyNumberFormat="1" applyFont="1"/>
    <xf numFmtId="49" fontId="1" fillId="0" borderId="0" xfId="0" applyNumberFormat="1" applyFont="1"/>
    <xf numFmtId="0" fontId="1" fillId="2" borderId="0" xfId="0" applyFont="1" applyFill="1"/>
    <xf numFmtId="0" fontId="1" fillId="0" borderId="0" xfId="0" applyFont="1" applyBorder="1"/>
    <xf numFmtId="0" fontId="5" fillId="4" borderId="3" xfId="0" applyFont="1" applyFill="1" applyBorder="1"/>
    <xf numFmtId="0" fontId="1" fillId="0" borderId="0" xfId="0" applyFont="1" applyFill="1"/>
    <xf numFmtId="49" fontId="6" fillId="0" borderId="0" xfId="0" applyNumberFormat="1" applyFont="1" applyFill="1" applyAlignment="1">
      <alignment horizontal="left"/>
    </xf>
    <xf numFmtId="0" fontId="6" fillId="0" borderId="0" xfId="0" applyFont="1"/>
    <xf numFmtId="0" fontId="6" fillId="0" borderId="0" xfId="0" applyFont="1" applyFill="1" applyAlignment="1">
      <alignment horizontal="right"/>
    </xf>
    <xf numFmtId="0" fontId="1" fillId="0" borderId="1" xfId="0" applyFont="1" applyFill="1" applyBorder="1"/>
    <xf numFmtId="0" fontId="1" fillId="0" borderId="3" xfId="0" applyFont="1" applyFill="1" applyBorder="1"/>
    <xf numFmtId="0" fontId="3" fillId="0" borderId="0" xfId="0" applyFont="1" applyAlignment="1">
      <alignment horizontal="center"/>
    </xf>
    <xf numFmtId="0" fontId="6" fillId="0" borderId="0" xfId="0" applyFont="1" applyFill="1" applyAlignment="1">
      <alignment horizontal="left"/>
    </xf>
    <xf numFmtId="2" fontId="1" fillId="0" borderId="4" xfId="0" applyNumberFormat="1" applyFont="1" applyBorder="1"/>
    <xf numFmtId="2" fontId="3" fillId="0" borderId="0" xfId="0" applyNumberFormat="1" applyFont="1"/>
    <xf numFmtId="2" fontId="7" fillId="6" borderId="0" xfId="0" applyNumberFormat="1" applyFont="1" applyFill="1" applyAlignment="1">
      <alignment horizontal="center"/>
    </xf>
    <xf numFmtId="2" fontId="6" fillId="0" borderId="0" xfId="0" applyNumberFormat="1" applyFont="1"/>
    <xf numFmtId="2" fontId="1" fillId="0" borderId="0" xfId="0" applyNumberFormat="1" applyFont="1"/>
    <xf numFmtId="2" fontId="1" fillId="6" borderId="4" xfId="0" applyNumberFormat="1" applyFont="1" applyFill="1" applyBorder="1"/>
    <xf numFmtId="0" fontId="1" fillId="0" borderId="4" xfId="0" applyFont="1" applyBorder="1"/>
    <xf numFmtId="2" fontId="3" fillId="0" borderId="12" xfId="0" applyNumberFormat="1" applyFont="1" applyBorder="1"/>
    <xf numFmtId="0" fontId="3" fillId="0" borderId="0" xfId="0" applyFont="1" applyBorder="1"/>
    <xf numFmtId="2" fontId="3" fillId="0" borderId="0" xfId="0" applyNumberFormat="1" applyFont="1" applyBorder="1"/>
    <xf numFmtId="0" fontId="3" fillId="0" borderId="0" xfId="0" applyFont="1" applyFill="1"/>
    <xf numFmtId="49" fontId="1" fillId="7" borderId="0" xfId="0" applyNumberFormat="1" applyFont="1" applyFill="1"/>
    <xf numFmtId="0" fontId="1" fillId="7" borderId="0" xfId="0" applyFont="1" applyFill="1"/>
    <xf numFmtId="2" fontId="1" fillId="7" borderId="0" xfId="0" applyNumberFormat="1" applyFont="1" applyFill="1"/>
    <xf numFmtId="0" fontId="1" fillId="0" borderId="0" xfId="0" applyFont="1" applyAlignment="1">
      <alignment horizontal="center"/>
    </xf>
    <xf numFmtId="0" fontId="1" fillId="9" borderId="0" xfId="0" applyFont="1" applyFill="1"/>
    <xf numFmtId="0" fontId="1" fillId="2" borderId="4" xfId="0" applyFont="1" applyFill="1" applyBorder="1"/>
    <xf numFmtId="0" fontId="1" fillId="5" borderId="4" xfId="0" applyFont="1" applyFill="1" applyBorder="1"/>
    <xf numFmtId="0" fontId="9" fillId="5" borderId="9" xfId="0" applyFont="1" applyFill="1" applyBorder="1"/>
    <xf numFmtId="2" fontId="10" fillId="6" borderId="9" xfId="0" applyNumberFormat="1" applyFont="1" applyFill="1" applyBorder="1"/>
    <xf numFmtId="0" fontId="10" fillId="0" borderId="0" xfId="0" applyFont="1"/>
    <xf numFmtId="0" fontId="11" fillId="3" borderId="0" xfId="0" applyFont="1" applyFill="1"/>
    <xf numFmtId="0" fontId="1" fillId="3" borderId="0" xfId="0" applyFont="1" applyFill="1"/>
    <xf numFmtId="0" fontId="10" fillId="5" borderId="4" xfId="0" applyFont="1" applyFill="1" applyBorder="1"/>
    <xf numFmtId="0" fontId="10" fillId="0" borderId="0" xfId="0" applyFont="1" applyFill="1"/>
    <xf numFmtId="0" fontId="10" fillId="9" borderId="0" xfId="0" applyFont="1" applyFill="1"/>
    <xf numFmtId="0" fontId="10" fillId="8" borderId="9" xfId="0" applyFont="1" applyFill="1" applyBorder="1"/>
    <xf numFmtId="2" fontId="1" fillId="0" borderId="0" xfId="0" applyNumberFormat="1" applyFont="1" applyBorder="1"/>
    <xf numFmtId="2" fontId="13" fillId="0" borderId="12" xfId="0" applyNumberFormat="1" applyFont="1" applyBorder="1"/>
    <xf numFmtId="2" fontId="10" fillId="0" borderId="0" xfId="0" applyNumberFormat="1" applyFont="1"/>
    <xf numFmtId="49" fontId="10" fillId="0" borderId="0" xfId="0" applyNumberFormat="1" applyFont="1"/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10" fillId="0" borderId="0" xfId="0" applyFont="1" applyBorder="1"/>
    <xf numFmtId="49" fontId="3" fillId="0" borderId="0" xfId="0" applyNumberFormat="1" applyFont="1" applyFill="1" applyBorder="1"/>
    <xf numFmtId="0" fontId="3" fillId="0" borderId="0" xfId="0" applyFont="1" applyFill="1" applyBorder="1"/>
    <xf numFmtId="2" fontId="3" fillId="0" borderId="0" xfId="0" applyNumberFormat="1" applyFont="1" applyFill="1" applyBorder="1"/>
    <xf numFmtId="49" fontId="10" fillId="0" borderId="0" xfId="0" applyNumberFormat="1" applyFont="1" applyFill="1" applyBorder="1"/>
    <xf numFmtId="0" fontId="10" fillId="0" borderId="0" xfId="0" applyFont="1" applyFill="1" applyBorder="1"/>
    <xf numFmtId="2" fontId="10" fillId="0" borderId="0" xfId="0" applyNumberFormat="1" applyFont="1" applyFill="1" applyBorder="1"/>
    <xf numFmtId="49" fontId="1" fillId="0" borderId="0" xfId="0" applyNumberFormat="1" applyFont="1" applyFill="1" applyBorder="1"/>
    <xf numFmtId="2" fontId="1" fillId="0" borderId="0" xfId="0" applyNumberFormat="1" applyFont="1" applyFill="1" applyBorder="1"/>
    <xf numFmtId="0" fontId="1" fillId="0" borderId="0" xfId="0" applyFont="1" applyFill="1" applyBorder="1"/>
    <xf numFmtId="49" fontId="10" fillId="0" borderId="0" xfId="0" applyNumberFormat="1" applyFont="1" applyFill="1"/>
    <xf numFmtId="2" fontId="10" fillId="0" borderId="0" xfId="0" applyNumberFormat="1" applyFont="1" applyFill="1"/>
    <xf numFmtId="2" fontId="1" fillId="0" borderId="11" xfId="0" applyNumberFormat="1" applyFont="1" applyBorder="1"/>
    <xf numFmtId="0" fontId="1" fillId="0" borderId="11" xfId="0" applyFont="1" applyBorder="1"/>
    <xf numFmtId="0" fontId="1" fillId="0" borderId="12" xfId="0" applyFont="1" applyBorder="1"/>
    <xf numFmtId="49" fontId="1" fillId="0" borderId="15" xfId="0" applyNumberFormat="1" applyFont="1" applyBorder="1"/>
    <xf numFmtId="0" fontId="1" fillId="0" borderId="11" xfId="0" applyFont="1" applyFill="1" applyBorder="1"/>
    <xf numFmtId="49" fontId="1" fillId="0" borderId="0" xfId="0" applyNumberFormat="1" applyFont="1" applyFill="1"/>
    <xf numFmtId="2" fontId="1" fillId="0" borderId="0" xfId="0" applyNumberFormat="1" applyFont="1" applyFill="1"/>
    <xf numFmtId="0" fontId="7" fillId="12" borderId="0" xfId="0" applyFont="1" applyFill="1" applyAlignment="1">
      <alignment horizontal="center"/>
    </xf>
    <xf numFmtId="0" fontId="1" fillId="12" borderId="4" xfId="0" applyFont="1" applyFill="1" applyBorder="1"/>
    <xf numFmtId="0" fontId="10" fillId="12" borderId="9" xfId="0" applyFont="1" applyFill="1" applyBorder="1"/>
    <xf numFmtId="0" fontId="12" fillId="13" borderId="0" xfId="0" applyFont="1" applyFill="1" applyAlignment="1">
      <alignment horizontal="center"/>
    </xf>
    <xf numFmtId="0" fontId="1" fillId="13" borderId="4" xfId="0" applyFont="1" applyFill="1" applyBorder="1"/>
    <xf numFmtId="0" fontId="10" fillId="13" borderId="9" xfId="0" applyFont="1" applyFill="1" applyBorder="1"/>
    <xf numFmtId="0" fontId="7" fillId="14" borderId="0" xfId="0" applyFont="1" applyFill="1" applyAlignment="1">
      <alignment horizontal="center"/>
    </xf>
    <xf numFmtId="2" fontId="7" fillId="14" borderId="4" xfId="0" applyNumberFormat="1" applyFont="1" applyFill="1" applyBorder="1"/>
    <xf numFmtId="0" fontId="1" fillId="14" borderId="4" xfId="0" applyFont="1" applyFill="1" applyBorder="1"/>
    <xf numFmtId="0" fontId="10" fillId="14" borderId="9" xfId="0" applyFont="1" applyFill="1" applyBorder="1"/>
    <xf numFmtId="0" fontId="7" fillId="15" borderId="0" xfId="0" applyFont="1" applyFill="1" applyAlignment="1">
      <alignment horizontal="center"/>
    </xf>
    <xf numFmtId="0" fontId="1" fillId="15" borderId="4" xfId="0" applyFont="1" applyFill="1" applyBorder="1"/>
    <xf numFmtId="0" fontId="10" fillId="15" borderId="9" xfId="0" applyFont="1" applyFill="1" applyBorder="1"/>
    <xf numFmtId="49" fontId="3" fillId="0" borderId="0" xfId="0" applyNumberFormat="1" applyFont="1" applyBorder="1" applyAlignment="1">
      <alignment horizontal="center"/>
    </xf>
    <xf numFmtId="49" fontId="3" fillId="16" borderId="10" xfId="0" applyNumberFormat="1" applyFont="1" applyFill="1" applyBorder="1"/>
    <xf numFmtId="0" fontId="3" fillId="16" borderId="11" xfId="0" applyFont="1" applyFill="1" applyBorder="1"/>
    <xf numFmtId="2" fontId="3" fillId="16" borderId="11" xfId="0" applyNumberFormat="1" applyFont="1" applyFill="1" applyBorder="1"/>
    <xf numFmtId="0" fontId="3" fillId="16" borderId="12" xfId="0" applyFont="1" applyFill="1" applyBorder="1"/>
    <xf numFmtId="2" fontId="3" fillId="0" borderId="17" xfId="0" applyNumberFormat="1" applyFont="1" applyBorder="1"/>
    <xf numFmtId="0" fontId="3" fillId="0" borderId="17" xfId="0" applyFont="1" applyBorder="1"/>
    <xf numFmtId="2" fontId="1" fillId="0" borderId="17" xfId="0" applyNumberFormat="1" applyFont="1" applyBorder="1"/>
    <xf numFmtId="0" fontId="3" fillId="0" borderId="18" xfId="0" applyFont="1" applyBorder="1"/>
    <xf numFmtId="0" fontId="3" fillId="0" borderId="20" xfId="0" applyFont="1" applyBorder="1"/>
    <xf numFmtId="49" fontId="3" fillId="0" borderId="19" xfId="0" applyNumberFormat="1" applyFont="1" applyBorder="1" applyAlignment="1">
      <alignment horizontal="center"/>
    </xf>
    <xf numFmtId="49" fontId="3" fillId="0" borderId="21" xfId="0" applyNumberFormat="1" applyFont="1" applyBorder="1"/>
    <xf numFmtId="0" fontId="3" fillId="0" borderId="22" xfId="0" applyFont="1" applyBorder="1"/>
    <xf numFmtId="0" fontId="3" fillId="0" borderId="23" xfId="0" applyFont="1" applyBorder="1"/>
    <xf numFmtId="49" fontId="1" fillId="0" borderId="0" xfId="0" applyNumberFormat="1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left"/>
    </xf>
    <xf numFmtId="2" fontId="1" fillId="2" borderId="0" xfId="0" applyNumberFormat="1" applyFont="1" applyFill="1"/>
    <xf numFmtId="0" fontId="24" fillId="0" borderId="17" xfId="0" applyFont="1" applyBorder="1" applyAlignment="1">
      <alignment horizontal="center"/>
    </xf>
    <xf numFmtId="49" fontId="22" fillId="0" borderId="10" xfId="0" applyNumberFormat="1" applyFont="1" applyBorder="1" applyAlignment="1">
      <alignment horizontal="center"/>
    </xf>
    <xf numFmtId="49" fontId="22" fillId="0" borderId="11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2" fontId="1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49" fontId="3" fillId="16" borderId="10" xfId="0" applyNumberFormat="1" applyFont="1" applyFill="1" applyBorder="1" applyAlignment="1">
      <alignment horizontal="center"/>
    </xf>
    <xf numFmtId="49" fontId="3" fillId="16" borderId="11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23" fillId="0" borderId="0" xfId="0" applyNumberFormat="1" applyFont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7" fillId="0" borderId="5" xfId="0" applyNumberFormat="1" applyFont="1" applyBorder="1" applyAlignment="1">
      <alignment horizontal="center"/>
    </xf>
    <xf numFmtId="49" fontId="17" fillId="0" borderId="6" xfId="0" applyNumberFormat="1" applyFont="1" applyBorder="1" applyAlignment="1">
      <alignment horizontal="center"/>
    </xf>
    <xf numFmtId="49" fontId="17" fillId="0" borderId="7" xfId="0" applyNumberFormat="1" applyFont="1" applyBorder="1" applyAlignment="1">
      <alignment horizontal="center"/>
    </xf>
    <xf numFmtId="49" fontId="17" fillId="0" borderId="8" xfId="0" applyNumberFormat="1" applyFont="1" applyBorder="1" applyAlignment="1">
      <alignment horizontal="center"/>
    </xf>
    <xf numFmtId="49" fontId="15" fillId="0" borderId="5" xfId="0" applyNumberFormat="1" applyFont="1" applyBorder="1" applyAlignment="1">
      <alignment horizontal="center"/>
    </xf>
    <xf numFmtId="49" fontId="15" fillId="0" borderId="6" xfId="0" applyNumberFormat="1" applyFont="1" applyBorder="1" applyAlignment="1">
      <alignment horizontal="center"/>
    </xf>
    <xf numFmtId="49" fontId="15" fillId="0" borderId="7" xfId="0" applyNumberFormat="1" applyFont="1" applyBorder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49" fontId="1" fillId="5" borderId="1" xfId="0" applyNumberFormat="1" applyFont="1" applyFill="1" applyBorder="1" applyAlignment="1">
      <alignment horizontal="left"/>
    </xf>
    <xf numFmtId="49" fontId="1" fillId="5" borderId="2" xfId="0" applyNumberFormat="1" applyFont="1" applyFill="1" applyBorder="1" applyAlignment="1">
      <alignment horizontal="left"/>
    </xf>
    <xf numFmtId="49" fontId="1" fillId="5" borderId="3" xfId="0" applyNumberFormat="1" applyFont="1" applyFill="1" applyBorder="1" applyAlignment="1">
      <alignment horizontal="left"/>
    </xf>
    <xf numFmtId="49" fontId="1" fillId="10" borderId="10" xfId="0" applyNumberFormat="1" applyFont="1" applyFill="1" applyBorder="1" applyAlignment="1">
      <alignment horizontal="center"/>
    </xf>
    <xf numFmtId="49" fontId="1" fillId="10" borderId="11" xfId="0" applyNumberFormat="1" applyFont="1" applyFill="1" applyBorder="1" applyAlignment="1">
      <alignment horizontal="center"/>
    </xf>
    <xf numFmtId="49" fontId="1" fillId="10" borderId="13" xfId="0" applyNumberFormat="1" applyFont="1" applyFill="1" applyBorder="1" applyAlignment="1">
      <alignment horizontal="center"/>
    </xf>
    <xf numFmtId="2" fontId="1" fillId="10" borderId="14" xfId="0" applyNumberFormat="1" applyFont="1" applyFill="1" applyBorder="1" applyAlignment="1">
      <alignment horizontal="center"/>
    </xf>
    <xf numFmtId="0" fontId="1" fillId="10" borderId="13" xfId="0" applyFont="1" applyFill="1" applyBorder="1" applyAlignment="1">
      <alignment horizontal="center"/>
    </xf>
    <xf numFmtId="0" fontId="20" fillId="4" borderId="1" xfId="0" applyFont="1" applyFill="1" applyBorder="1" applyAlignment="1">
      <alignment horizontal="left"/>
    </xf>
    <xf numFmtId="0" fontId="20" fillId="4" borderId="2" xfId="0" applyFont="1" applyFill="1" applyBorder="1" applyAlignment="1">
      <alignment horizontal="left"/>
    </xf>
    <xf numFmtId="49" fontId="21" fillId="5" borderId="0" xfId="0" applyNumberFormat="1" applyFont="1" applyFill="1" applyAlignment="1">
      <alignment horizontal="left"/>
    </xf>
    <xf numFmtId="49" fontId="14" fillId="8" borderId="10" xfId="0" applyNumberFormat="1" applyFont="1" applyFill="1" applyBorder="1" applyAlignment="1">
      <alignment horizontal="center"/>
    </xf>
    <xf numFmtId="49" fontId="14" fillId="8" borderId="11" xfId="0" applyNumberFormat="1" applyFont="1" applyFill="1" applyBorder="1" applyAlignment="1">
      <alignment horizontal="center"/>
    </xf>
    <xf numFmtId="49" fontId="14" fillId="8" borderId="12" xfId="0" applyNumberFormat="1" applyFont="1" applyFill="1" applyBorder="1" applyAlignment="1">
      <alignment horizontal="center"/>
    </xf>
    <xf numFmtId="2" fontId="1" fillId="11" borderId="11" xfId="0" applyNumberFormat="1" applyFont="1" applyFill="1" applyBorder="1" applyAlignment="1">
      <alignment horizontal="center"/>
    </xf>
    <xf numFmtId="2" fontId="1" fillId="11" borderId="12" xfId="0" applyNumberFormat="1" applyFont="1" applyFill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1" fillId="5" borderId="1" xfId="0" applyNumberFormat="1" applyFont="1" applyFill="1" applyBorder="1" applyAlignment="1">
      <alignment horizontal="center"/>
    </xf>
    <xf numFmtId="49" fontId="1" fillId="5" borderId="2" xfId="0" applyNumberFormat="1" applyFont="1" applyFill="1" applyBorder="1" applyAlignment="1">
      <alignment horizontal="center"/>
    </xf>
    <xf numFmtId="49" fontId="1" fillId="5" borderId="3" xfId="0" applyNumberFormat="1" applyFont="1" applyFill="1" applyBorder="1" applyAlignment="1">
      <alignment horizontal="center"/>
    </xf>
    <xf numFmtId="49" fontId="1" fillId="11" borderId="10" xfId="0" applyNumberFormat="1" applyFont="1" applyFill="1" applyBorder="1" applyAlignment="1">
      <alignment horizontal="center"/>
    </xf>
    <xf numFmtId="49" fontId="1" fillId="11" borderId="11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colors>
    <mruColors>
      <color rgb="FFFFFF99"/>
      <color rgb="FFFF99CC"/>
      <color rgb="FFFF3399"/>
      <color rgb="FF808000"/>
      <color rgb="FFFF99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0</xdr:row>
      <xdr:rowOff>76200</xdr:rowOff>
    </xdr:from>
    <xdr:to>
      <xdr:col>7</xdr:col>
      <xdr:colOff>434340</xdr:colOff>
      <xdr:row>5</xdr:row>
      <xdr:rowOff>0</xdr:rowOff>
    </xdr:to>
    <xdr:pic>
      <xdr:nvPicPr>
        <xdr:cNvPr id="2" name="Obrázok 1" descr="Logo  microCYBER techwmf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" y="76200"/>
          <a:ext cx="4251960" cy="937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7"/>
  <sheetViews>
    <sheetView tabSelected="1" topLeftCell="A97" workbookViewId="0">
      <selection activeCell="M23" sqref="M23"/>
    </sheetView>
  </sheetViews>
  <sheetFormatPr defaultColWidth="9.109375" defaultRowHeight="13.8"/>
  <cols>
    <col min="1" max="1" width="6.6640625" style="5" customWidth="1"/>
    <col min="2" max="2" width="18.6640625" style="2" customWidth="1"/>
    <col min="3" max="3" width="10.6640625" style="2" customWidth="1"/>
    <col min="4" max="4" width="5.77734375" style="19" customWidth="1"/>
    <col min="5" max="7" width="5.77734375" style="2" customWidth="1"/>
    <col min="8" max="8" width="7.6640625" style="2" customWidth="1"/>
    <col min="9" max="9" width="5.6640625" style="2" customWidth="1"/>
    <col min="10" max="10" width="6.77734375" style="2" customWidth="1"/>
    <col min="11" max="16384" width="9.109375" style="2"/>
  </cols>
  <sheetData>
    <row r="1" spans="1:12" ht="24.9" customHeight="1">
      <c r="A1" s="3"/>
    </row>
    <row r="2" spans="1:12">
      <c r="A2" s="4"/>
    </row>
    <row r="3" spans="1:12">
      <c r="A3" s="4"/>
    </row>
    <row r="4" spans="1:12">
      <c r="A4" s="4"/>
    </row>
    <row r="5" spans="1:12">
      <c r="A5" s="4"/>
    </row>
    <row r="7" spans="1:12">
      <c r="G7" s="16"/>
    </row>
    <row r="8" spans="1:12">
      <c r="A8" s="120" t="s">
        <v>79</v>
      </c>
      <c r="B8" s="121"/>
      <c r="C8" s="121"/>
      <c r="D8" s="121"/>
      <c r="E8" s="121"/>
      <c r="F8" s="121"/>
      <c r="G8" s="121"/>
      <c r="H8" s="121"/>
      <c r="I8" s="121"/>
    </row>
    <row r="9" spans="1:12">
      <c r="A9" s="122"/>
      <c r="B9" s="123"/>
      <c r="C9" s="123"/>
      <c r="D9" s="123"/>
      <c r="E9" s="123"/>
      <c r="F9" s="123"/>
      <c r="G9" s="123"/>
      <c r="H9" s="123"/>
      <c r="I9" s="123"/>
    </row>
    <row r="10" spans="1:12">
      <c r="H10" s="1" t="s">
        <v>16</v>
      </c>
      <c r="I10" s="49"/>
      <c r="J10" s="28"/>
    </row>
    <row r="11" spans="1:12" s="1" customFormat="1" ht="10.199999999999999">
      <c r="A11" s="6"/>
      <c r="B11" s="39" t="s">
        <v>3</v>
      </c>
      <c r="C11" s="40"/>
      <c r="D11" s="20" t="s">
        <v>4</v>
      </c>
      <c r="E11" s="70" t="s">
        <v>5</v>
      </c>
      <c r="F11" s="73" t="s">
        <v>6</v>
      </c>
      <c r="G11" s="76" t="s">
        <v>8</v>
      </c>
      <c r="H11" s="80" t="s">
        <v>7</v>
      </c>
      <c r="I11" s="50" t="s">
        <v>18</v>
      </c>
      <c r="J11" s="50"/>
    </row>
    <row r="12" spans="1:12" s="12" customFormat="1" ht="9.9" customHeight="1">
      <c r="A12" s="11" t="s">
        <v>20</v>
      </c>
      <c r="B12" s="17" t="s">
        <v>0</v>
      </c>
      <c r="C12" s="13">
        <v>0</v>
      </c>
      <c r="D12" s="2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12" s="1" customFormat="1" ht="9.9" customHeight="1">
      <c r="A13" s="6"/>
      <c r="B13" s="7" t="s">
        <v>73</v>
      </c>
      <c r="C13" s="99">
        <f>SUM(C12+D12+E12+F12+G12+H12+I12)</f>
        <v>0</v>
      </c>
      <c r="D13" s="22"/>
    </row>
    <row r="14" spans="1:12" s="1" customFormat="1" ht="9.6" customHeight="1">
      <c r="A14" s="6"/>
      <c r="B14" s="10"/>
      <c r="C14" s="10"/>
      <c r="D14" s="22"/>
    </row>
    <row r="15" spans="1:12" s="12" customFormat="1" ht="9.9" customHeight="1">
      <c r="A15" s="11" t="s">
        <v>21</v>
      </c>
      <c r="B15" s="17" t="s">
        <v>1</v>
      </c>
      <c r="C15" s="13">
        <v>0</v>
      </c>
      <c r="D15" s="21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L15" s="1"/>
    </row>
    <row r="16" spans="1:12" s="1" customFormat="1" ht="9.9" customHeight="1">
      <c r="A16" s="6"/>
      <c r="B16" s="7" t="s">
        <v>74</v>
      </c>
      <c r="C16" s="99">
        <f>SUM(C15+D15+E15+F15+G15+H15+I15)</f>
        <v>0</v>
      </c>
      <c r="D16" s="22"/>
      <c r="L16" s="12"/>
    </row>
    <row r="17" spans="1:12" s="1" customFormat="1" ht="9.9" customHeight="1">
      <c r="A17" s="6"/>
      <c r="B17" s="10"/>
      <c r="C17" s="10"/>
      <c r="D17" s="22"/>
      <c r="L17" s="12"/>
    </row>
    <row r="18" spans="1:12" s="12" customFormat="1" ht="9.9" customHeight="1">
      <c r="A18" s="11" t="s">
        <v>22</v>
      </c>
      <c r="B18" s="17" t="s">
        <v>1</v>
      </c>
      <c r="C18" s="13">
        <v>0</v>
      </c>
      <c r="D18" s="21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L18" s="1"/>
    </row>
    <row r="19" spans="1:12" s="1" customFormat="1" ht="9.9" customHeight="1">
      <c r="A19" s="6"/>
      <c r="B19" s="7" t="s">
        <v>75</v>
      </c>
      <c r="C19" s="99">
        <f>SUM(C18+D18+E18+F18+G18+H18+I18)</f>
        <v>0</v>
      </c>
      <c r="D19" s="22"/>
      <c r="L19" s="12"/>
    </row>
    <row r="20" spans="1:12" s="1" customFormat="1" ht="9.9" customHeight="1">
      <c r="A20" s="6"/>
      <c r="B20" s="10"/>
      <c r="C20" s="10"/>
      <c r="D20" s="22"/>
      <c r="L20" s="12"/>
    </row>
    <row r="21" spans="1:12" s="1" customFormat="1" ht="9.9" customHeight="1">
      <c r="A21" s="157" t="s">
        <v>80</v>
      </c>
      <c r="B21" s="158"/>
      <c r="C21" s="15">
        <f>SUM(C12+C15+C18)</f>
        <v>0</v>
      </c>
      <c r="D21" s="18">
        <f t="shared" ref="D21:I21" si="0">SUM(D12+D15+D18)</f>
        <v>0</v>
      </c>
      <c r="E21" s="24">
        <f t="shared" si="0"/>
        <v>0</v>
      </c>
      <c r="F21" s="24">
        <f t="shared" si="0"/>
        <v>0</v>
      </c>
      <c r="G21" s="24">
        <f t="shared" si="0"/>
        <v>0</v>
      </c>
      <c r="H21" s="24">
        <f t="shared" si="0"/>
        <v>0</v>
      </c>
      <c r="I21" s="24">
        <f t="shared" si="0"/>
        <v>0</v>
      </c>
      <c r="J21" s="8"/>
      <c r="L21" s="12"/>
    </row>
    <row r="22" spans="1:12" s="12" customFormat="1" ht="9.9" customHeight="1">
      <c r="A22" s="11"/>
      <c r="B22" s="17"/>
      <c r="C22" s="13"/>
      <c r="D22" s="21"/>
    </row>
    <row r="23" spans="1:12" s="1" customFormat="1" ht="9.9" customHeight="1">
      <c r="A23" s="6" t="s">
        <v>23</v>
      </c>
      <c r="B23" s="1" t="s">
        <v>0</v>
      </c>
      <c r="C23" s="1">
        <v>0</v>
      </c>
      <c r="D23" s="22">
        <v>0</v>
      </c>
      <c r="E23" s="1">
        <v>0</v>
      </c>
      <c r="F23" s="1">
        <v>0</v>
      </c>
      <c r="G23" s="1">
        <v>0</v>
      </c>
      <c r="H23" s="1">
        <v>1500</v>
      </c>
      <c r="I23" s="1">
        <v>0</v>
      </c>
    </row>
    <row r="24" spans="1:12" s="1" customFormat="1" ht="9.9" customHeight="1">
      <c r="A24" s="6"/>
      <c r="B24" s="7" t="s">
        <v>26</v>
      </c>
      <c r="C24" s="99">
        <f>SUM(C23+D23+E23+F23+G23+H23+I23)</f>
        <v>1500</v>
      </c>
      <c r="D24" s="22"/>
    </row>
    <row r="25" spans="1:12" s="1" customFormat="1" ht="9.9" customHeight="1">
      <c r="A25" s="6"/>
      <c r="D25" s="22"/>
    </row>
    <row r="26" spans="1:12" s="1" customFormat="1" ht="9.9" customHeight="1">
      <c r="A26" s="6" t="s">
        <v>24</v>
      </c>
      <c r="B26" s="1" t="s">
        <v>1</v>
      </c>
      <c r="C26" s="1">
        <v>0</v>
      </c>
      <c r="D26" s="22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</row>
    <row r="27" spans="1:12" s="1" customFormat="1" ht="9.9" customHeight="1">
      <c r="A27" s="6"/>
      <c r="B27" s="7" t="s">
        <v>27</v>
      </c>
      <c r="C27" s="99">
        <f>SUM(C26+D26+E26+F26+G26+H26+I26)</f>
        <v>0</v>
      </c>
      <c r="D27" s="22"/>
    </row>
    <row r="28" spans="1:12" s="1" customFormat="1" ht="9.9" customHeight="1">
      <c r="A28" s="6"/>
      <c r="D28" s="22"/>
    </row>
    <row r="29" spans="1:12" s="1" customFormat="1" ht="9.9" customHeight="1">
      <c r="A29" s="6" t="s">
        <v>25</v>
      </c>
      <c r="B29" s="1" t="s">
        <v>1</v>
      </c>
      <c r="C29" s="1">
        <v>0</v>
      </c>
      <c r="D29" s="22">
        <v>0</v>
      </c>
      <c r="E29" s="1">
        <v>0</v>
      </c>
      <c r="F29" s="1">
        <v>0</v>
      </c>
      <c r="G29" s="1">
        <v>20.5</v>
      </c>
      <c r="H29" s="1">
        <v>0</v>
      </c>
      <c r="I29" s="1">
        <v>0</v>
      </c>
    </row>
    <row r="30" spans="1:12" s="1" customFormat="1" ht="9.9" customHeight="1">
      <c r="A30" s="6"/>
      <c r="B30" s="7" t="s">
        <v>28</v>
      </c>
      <c r="C30" s="99">
        <f>SUM(C29+D29+E29+F29+G29+H29+I29)</f>
        <v>20.5</v>
      </c>
      <c r="D30" s="22"/>
    </row>
    <row r="31" spans="1:12" s="1" customFormat="1" ht="9.9" customHeight="1">
      <c r="A31" s="6"/>
      <c r="B31" s="10"/>
      <c r="C31" s="10"/>
      <c r="D31" s="22"/>
    </row>
    <row r="32" spans="1:12" s="1" customFormat="1" ht="9.9" customHeight="1">
      <c r="A32" s="157" t="s">
        <v>81</v>
      </c>
      <c r="B32" s="158"/>
      <c r="C32" s="15">
        <f>SUM(C23+C26+C29)</f>
        <v>0</v>
      </c>
      <c r="D32" s="18">
        <f t="shared" ref="D32:I32" si="1">SUM(D23+D26+D29)</f>
        <v>0</v>
      </c>
      <c r="E32" s="24">
        <f t="shared" si="1"/>
        <v>0</v>
      </c>
      <c r="F32" s="24">
        <f t="shared" si="1"/>
        <v>0</v>
      </c>
      <c r="G32" s="24">
        <f t="shared" si="1"/>
        <v>20.5</v>
      </c>
      <c r="H32" s="24">
        <f t="shared" si="1"/>
        <v>1500</v>
      </c>
      <c r="I32" s="24">
        <f t="shared" si="1"/>
        <v>0</v>
      </c>
      <c r="J32" s="8"/>
      <c r="L32" s="12"/>
    </row>
    <row r="33" spans="1:10" s="1" customFormat="1" ht="9.9" customHeight="1">
      <c r="A33" s="6"/>
      <c r="B33" s="10"/>
      <c r="C33" s="10"/>
      <c r="D33" s="22"/>
    </row>
    <row r="34" spans="1:10" s="1" customFormat="1" ht="9.9" customHeight="1">
      <c r="A34" s="6"/>
      <c r="D34" s="22"/>
    </row>
    <row r="35" spans="1:10" s="1" customFormat="1" ht="20.100000000000001" customHeight="1">
      <c r="A35" s="139" t="s">
        <v>82</v>
      </c>
      <c r="B35" s="140"/>
      <c r="C35" s="9">
        <f t="shared" ref="C35:H35" si="2">SUM(C21,C32)</f>
        <v>0</v>
      </c>
      <c r="D35" s="23">
        <f t="shared" si="2"/>
        <v>0</v>
      </c>
      <c r="E35" s="71">
        <f t="shared" si="2"/>
        <v>0</v>
      </c>
      <c r="F35" s="74">
        <f t="shared" si="2"/>
        <v>0</v>
      </c>
      <c r="G35" s="77">
        <f t="shared" si="2"/>
        <v>20.5</v>
      </c>
      <c r="H35" s="81">
        <f t="shared" si="2"/>
        <v>1500</v>
      </c>
      <c r="I35" s="24">
        <f>SUM(I21+I32)</f>
        <v>0</v>
      </c>
      <c r="J35" s="8"/>
    </row>
    <row r="36" spans="1:10" s="1" customFormat="1" ht="9.9" customHeight="1" thickBot="1">
      <c r="A36" s="6"/>
      <c r="B36" s="8"/>
      <c r="C36" s="8"/>
      <c r="D36" s="22"/>
    </row>
    <row r="37" spans="1:10" s="1" customFormat="1" ht="15" customHeight="1" thickBot="1">
      <c r="A37" s="134" t="s">
        <v>64</v>
      </c>
      <c r="B37" s="135"/>
      <c r="C37" s="136"/>
      <c r="D37" s="63"/>
      <c r="E37" s="137">
        <f>SUM(C35,D35,E35,F35,G35,H35,J35)</f>
        <v>1520.5</v>
      </c>
      <c r="F37" s="138"/>
      <c r="G37" s="64"/>
      <c r="H37" s="64"/>
      <c r="I37" s="64"/>
      <c r="J37" s="65"/>
    </row>
    <row r="38" spans="1:10" s="1" customFormat="1" ht="9.9" customHeight="1">
      <c r="A38" s="6"/>
      <c r="B38" s="8"/>
      <c r="C38" s="8"/>
      <c r="D38" s="22"/>
    </row>
    <row r="39" spans="1:10" s="1" customFormat="1" ht="9.9" customHeight="1">
      <c r="A39" s="6"/>
      <c r="B39" s="8"/>
      <c r="C39" s="8"/>
      <c r="D39" s="22"/>
    </row>
    <row r="40" spans="1:10" s="1" customFormat="1" ht="9.9" customHeight="1">
      <c r="A40" s="6" t="s">
        <v>29</v>
      </c>
      <c r="B40" s="1" t="s">
        <v>2</v>
      </c>
      <c r="C40" s="1">
        <v>0</v>
      </c>
      <c r="D40" s="22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10" s="1" customFormat="1" ht="9.9" customHeight="1">
      <c r="A41" s="6"/>
      <c r="B41" s="7" t="s">
        <v>35</v>
      </c>
      <c r="C41" s="99">
        <f>SUM(C40+D40+E40+F40+G40+H40+I40)</f>
        <v>0</v>
      </c>
      <c r="D41" s="22"/>
      <c r="G41" s="22"/>
    </row>
    <row r="42" spans="1:10" s="1" customFormat="1" ht="9.9" customHeight="1">
      <c r="A42" s="6"/>
      <c r="D42" s="22"/>
    </row>
    <row r="43" spans="1:10" s="1" customFormat="1" ht="9.9" customHeight="1">
      <c r="A43" s="6" t="s">
        <v>30</v>
      </c>
      <c r="B43" s="1" t="s">
        <v>1</v>
      </c>
      <c r="C43" s="1">
        <v>0</v>
      </c>
      <c r="D43" s="22">
        <v>0</v>
      </c>
      <c r="E43" s="1">
        <v>0</v>
      </c>
      <c r="F43" s="1">
        <v>0</v>
      </c>
      <c r="G43" s="1">
        <v>0</v>
      </c>
      <c r="H43" s="1">
        <v>1500</v>
      </c>
      <c r="I43" s="1">
        <v>0</v>
      </c>
    </row>
    <row r="44" spans="1:10" s="1" customFormat="1" ht="9.9" customHeight="1">
      <c r="A44" s="6"/>
      <c r="B44" s="7" t="s">
        <v>36</v>
      </c>
      <c r="C44" s="99">
        <f>SUM(C43+D43+E43+F43+G43+H43+I43)</f>
        <v>1500</v>
      </c>
      <c r="D44" s="22"/>
      <c r="G44" s="22"/>
    </row>
    <row r="45" spans="1:10" s="1" customFormat="1" ht="9.9" customHeight="1">
      <c r="A45" s="6"/>
      <c r="B45" s="10"/>
      <c r="C45" s="10"/>
      <c r="D45" s="22"/>
    </row>
    <row r="46" spans="1:10" s="1" customFormat="1" ht="9.9" customHeight="1">
      <c r="A46" s="6" t="s">
        <v>31</v>
      </c>
      <c r="B46" s="1" t="s">
        <v>1</v>
      </c>
      <c r="C46" s="1">
        <v>0</v>
      </c>
      <c r="D46" s="22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</row>
    <row r="47" spans="1:10" s="1" customFormat="1" ht="9.9" customHeight="1">
      <c r="A47" s="6"/>
      <c r="B47" s="7" t="s">
        <v>37</v>
      </c>
      <c r="C47" s="99">
        <f>SUM(C46+D46+E46+G46+F46+H46+I46)</f>
        <v>0</v>
      </c>
      <c r="D47" s="22"/>
      <c r="G47" s="22"/>
    </row>
    <row r="48" spans="1:10" s="1" customFormat="1" ht="9.9" customHeight="1">
      <c r="A48" s="6"/>
      <c r="D48" s="22"/>
    </row>
    <row r="49" spans="1:10" s="1" customFormat="1" ht="9.9" customHeight="1">
      <c r="A49" s="6"/>
      <c r="B49" s="14" t="s">
        <v>38</v>
      </c>
      <c r="C49" s="15">
        <f>SUM(C40+C43+C46)</f>
        <v>0</v>
      </c>
      <c r="D49" s="18">
        <f t="shared" ref="D49:I49" si="3">SUM(D40+D43+D46)</f>
        <v>0</v>
      </c>
      <c r="E49" s="24">
        <f t="shared" si="3"/>
        <v>0</v>
      </c>
      <c r="F49" s="24">
        <f t="shared" si="3"/>
        <v>0</v>
      </c>
      <c r="G49" s="18">
        <f t="shared" si="3"/>
        <v>0</v>
      </c>
      <c r="H49" s="24">
        <f t="shared" si="3"/>
        <v>1500</v>
      </c>
      <c r="I49" s="24">
        <f t="shared" si="3"/>
        <v>0</v>
      </c>
      <c r="J49" s="8"/>
    </row>
    <row r="50" spans="1:10" s="1" customFormat="1" ht="9.9" customHeight="1">
      <c r="A50" s="6"/>
      <c r="D50" s="22"/>
    </row>
    <row r="51" spans="1:10" s="1" customFormat="1" ht="9.9" customHeight="1">
      <c r="A51" s="6" t="s">
        <v>32</v>
      </c>
      <c r="B51" s="1" t="s">
        <v>1</v>
      </c>
      <c r="C51" s="1">
        <v>0</v>
      </c>
      <c r="D51" s="22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</row>
    <row r="52" spans="1:10" s="1" customFormat="1" ht="9.9" customHeight="1">
      <c r="A52" s="6"/>
      <c r="B52" s="7" t="s">
        <v>39</v>
      </c>
      <c r="C52" s="99">
        <f>SUM(C51+D51+E51+F51+G51+H51+I51)</f>
        <v>0</v>
      </c>
      <c r="D52" s="22"/>
    </row>
    <row r="53" spans="1:10" s="1" customFormat="1" ht="9.9" customHeight="1">
      <c r="A53" s="6"/>
      <c r="D53" s="22"/>
    </row>
    <row r="54" spans="1:10" s="1" customFormat="1" ht="9.9" customHeight="1">
      <c r="A54" s="6" t="s">
        <v>33</v>
      </c>
      <c r="B54" s="1" t="s">
        <v>0</v>
      </c>
      <c r="C54" s="1">
        <v>0</v>
      </c>
      <c r="D54" s="22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</row>
    <row r="55" spans="1:10" s="1" customFormat="1" ht="9.9" customHeight="1">
      <c r="A55" s="6"/>
      <c r="B55" s="7" t="s">
        <v>40</v>
      </c>
      <c r="C55" s="99">
        <f>SUM(C54+D54+E54+F54+G54+H54+I54)</f>
        <v>0</v>
      </c>
      <c r="D55" s="22"/>
    </row>
    <row r="56" spans="1:10" s="1" customFormat="1" ht="9.9" customHeight="1">
      <c r="A56" s="6"/>
      <c r="D56" s="22"/>
    </row>
    <row r="57" spans="1:10" s="1" customFormat="1" ht="10.050000000000001" customHeight="1">
      <c r="A57" s="6" t="s">
        <v>34</v>
      </c>
      <c r="B57" s="1" t="s">
        <v>1</v>
      </c>
      <c r="C57" s="1">
        <v>0</v>
      </c>
      <c r="D57" s="22">
        <v>0</v>
      </c>
      <c r="E57" s="1">
        <v>0</v>
      </c>
      <c r="F57" s="1">
        <v>0</v>
      </c>
      <c r="G57" s="1">
        <v>0</v>
      </c>
      <c r="H57" s="1">
        <v>1000</v>
      </c>
      <c r="I57" s="1">
        <v>0</v>
      </c>
      <c r="J57" s="8"/>
    </row>
    <row r="58" spans="1:10" s="1" customFormat="1" ht="9.9" customHeight="1">
      <c r="A58" s="6"/>
      <c r="B58" s="7" t="s">
        <v>39</v>
      </c>
      <c r="C58" s="99">
        <f>SUM(C57+D57+E57+F57+G57+H57+I57)</f>
        <v>1000</v>
      </c>
      <c r="D58" s="22"/>
      <c r="J58" s="8"/>
    </row>
    <row r="59" spans="1:10" s="1" customFormat="1" ht="9.9" customHeight="1">
      <c r="A59" s="6"/>
      <c r="D59" s="22"/>
      <c r="J59" s="8"/>
    </row>
    <row r="60" spans="1:10" s="1" customFormat="1" ht="9.9" customHeight="1">
      <c r="A60" s="6"/>
      <c r="B60" s="14" t="s">
        <v>41</v>
      </c>
      <c r="C60" s="15">
        <f>SUM(C51+C54+C57)</f>
        <v>0</v>
      </c>
      <c r="D60" s="18">
        <f t="shared" ref="D60:I60" si="4">SUM(D51+D54+D57)</f>
        <v>0</v>
      </c>
      <c r="E60" s="24">
        <f t="shared" si="4"/>
        <v>0</v>
      </c>
      <c r="F60" s="24">
        <f t="shared" si="4"/>
        <v>0</v>
      </c>
      <c r="G60" s="24">
        <f t="shared" si="4"/>
        <v>0</v>
      </c>
      <c r="H60" s="24">
        <f t="shared" si="4"/>
        <v>1000</v>
      </c>
      <c r="I60" s="24">
        <f t="shared" si="4"/>
        <v>0</v>
      </c>
      <c r="J60" s="8"/>
    </row>
    <row r="61" spans="1:10" s="1" customFormat="1" ht="9.9" customHeight="1">
      <c r="A61" s="6"/>
      <c r="D61" s="22"/>
      <c r="J61" s="8"/>
    </row>
    <row r="62" spans="1:10" s="1" customFormat="1" ht="20.100000000000001" customHeight="1">
      <c r="A62" s="139" t="s">
        <v>42</v>
      </c>
      <c r="B62" s="140"/>
      <c r="C62" s="9">
        <f t="shared" ref="C62:H62" si="5">SUM(C49,C60)</f>
        <v>0</v>
      </c>
      <c r="D62" s="23">
        <f t="shared" si="5"/>
        <v>0</v>
      </c>
      <c r="E62" s="71">
        <f t="shared" si="5"/>
        <v>0</v>
      </c>
      <c r="F62" s="74">
        <f t="shared" si="5"/>
        <v>0</v>
      </c>
      <c r="G62" s="78">
        <f t="shared" si="5"/>
        <v>0</v>
      </c>
      <c r="H62" s="81">
        <f t="shared" si="5"/>
        <v>2500</v>
      </c>
      <c r="I62" s="24">
        <f>SUM(I49+I60)</f>
        <v>0</v>
      </c>
      <c r="J62" s="8"/>
    </row>
    <row r="63" spans="1:10" s="1" customFormat="1" ht="9.9" customHeight="1" thickBot="1">
      <c r="A63" s="6"/>
      <c r="D63" s="22"/>
      <c r="J63" s="8"/>
    </row>
    <row r="64" spans="1:10" s="1" customFormat="1" ht="15" customHeight="1" thickBot="1">
      <c r="A64" s="134" t="s">
        <v>65</v>
      </c>
      <c r="B64" s="135"/>
      <c r="C64" s="136"/>
      <c r="D64" s="63"/>
      <c r="E64" s="137">
        <f>SUM(C62,D62,E62,F62,G62,H62,J62)</f>
        <v>2500</v>
      </c>
      <c r="F64" s="138"/>
      <c r="G64" s="64"/>
      <c r="H64" s="64"/>
      <c r="I64" s="64"/>
      <c r="J64" s="65"/>
    </row>
    <row r="65" spans="1:10" s="1" customFormat="1" ht="9.9" customHeight="1" thickBot="1">
      <c r="A65" s="66" t="s">
        <v>12</v>
      </c>
      <c r="D65" s="22"/>
      <c r="J65" s="8"/>
    </row>
    <row r="66" spans="1:10" s="1" customFormat="1" ht="9.9" customHeight="1" thickBot="1">
      <c r="A66" s="6"/>
      <c r="D66" s="22"/>
      <c r="J66" s="8"/>
    </row>
    <row r="67" spans="1:10" s="38" customFormat="1" ht="20.100000000000001" customHeight="1" thickBot="1">
      <c r="A67" s="141" t="s">
        <v>66</v>
      </c>
      <c r="B67" s="141"/>
      <c r="C67" s="36">
        <f t="shared" ref="C67:H67" si="6">SUM(C35,C62)</f>
        <v>0</v>
      </c>
      <c r="D67" s="37">
        <f t="shared" si="6"/>
        <v>0</v>
      </c>
      <c r="E67" s="72">
        <f t="shared" si="6"/>
        <v>0</v>
      </c>
      <c r="F67" s="75">
        <f t="shared" si="6"/>
        <v>0</v>
      </c>
      <c r="G67" s="79">
        <f t="shared" si="6"/>
        <v>20.5</v>
      </c>
      <c r="H67" s="82">
        <f t="shared" si="6"/>
        <v>4000</v>
      </c>
      <c r="I67" s="38">
        <f>SUM(I35+I62)</f>
        <v>0</v>
      </c>
      <c r="J67" s="51"/>
    </row>
    <row r="68" spans="1:10" ht="9.9" customHeight="1" thickBot="1">
      <c r="J68" s="26"/>
    </row>
    <row r="69" spans="1:10" ht="20.100000000000001" customHeight="1" thickBot="1">
      <c r="A69" s="147" t="s">
        <v>43</v>
      </c>
      <c r="B69" s="148"/>
      <c r="C69" s="25">
        <f>SUM(C67,D67,E67,F67,G67,H67,I67)</f>
        <v>4020.5</v>
      </c>
    </row>
    <row r="70" spans="1:10" ht="9.9" customHeight="1"/>
    <row r="72" spans="1:10" ht="9.9" customHeight="1"/>
    <row r="73" spans="1:10">
      <c r="A73" s="124" t="s">
        <v>78</v>
      </c>
      <c r="B73" s="125"/>
      <c r="C73" s="125"/>
      <c r="D73" s="125"/>
      <c r="E73" s="125"/>
      <c r="F73" s="125"/>
      <c r="G73" s="125"/>
      <c r="H73" s="125"/>
      <c r="I73" s="125"/>
    </row>
    <row r="74" spans="1:10">
      <c r="A74" s="126"/>
      <c r="B74" s="127"/>
      <c r="C74" s="127"/>
      <c r="D74" s="127"/>
      <c r="E74" s="127"/>
      <c r="F74" s="127"/>
      <c r="G74" s="127"/>
      <c r="H74" s="127"/>
      <c r="I74" s="127"/>
    </row>
    <row r="75" spans="1:10" s="1" customFormat="1" ht="9.9" customHeight="1">
      <c r="A75" s="6"/>
      <c r="D75" s="22"/>
    </row>
    <row r="76" spans="1:10" s="1" customFormat="1" ht="9.9" customHeight="1">
      <c r="A76" s="29"/>
      <c r="B76" s="30"/>
      <c r="C76" s="30"/>
      <c r="D76" s="31"/>
      <c r="E76" s="30"/>
      <c r="F76" s="30"/>
      <c r="G76" s="30"/>
      <c r="H76" s="30"/>
      <c r="I76" s="30"/>
    </row>
    <row r="77" spans="1:10" s="1" customFormat="1" ht="9.9" customHeight="1">
      <c r="A77" s="6"/>
      <c r="D77" s="22"/>
      <c r="E77" s="10"/>
      <c r="F77" s="32"/>
      <c r="G77" s="32"/>
    </row>
    <row r="78" spans="1:10" s="1" customFormat="1" ht="9.9" customHeight="1">
      <c r="A78" s="6"/>
      <c r="D78" s="22"/>
      <c r="E78" s="32" t="s">
        <v>14</v>
      </c>
      <c r="F78" s="32"/>
      <c r="G78" s="32" t="s">
        <v>15</v>
      </c>
    </row>
    <row r="79" spans="1:10" s="1" customFormat="1" ht="9.9" customHeight="1">
      <c r="A79" s="29"/>
      <c r="B79" s="30"/>
      <c r="C79" s="30"/>
      <c r="D79" s="31"/>
      <c r="E79" s="30"/>
      <c r="F79" s="30"/>
      <c r="G79" s="30"/>
      <c r="H79" s="30"/>
      <c r="I79" s="30"/>
    </row>
    <row r="80" spans="1:10" s="1" customFormat="1" ht="9.9" customHeight="1">
      <c r="A80" s="6" t="s">
        <v>20</v>
      </c>
      <c r="D80" s="22"/>
      <c r="E80" s="1">
        <v>0</v>
      </c>
      <c r="F80" s="10"/>
      <c r="G80" s="1">
        <v>0</v>
      </c>
    </row>
    <row r="81" spans="1:9" s="1" customFormat="1" ht="9.9" customHeight="1">
      <c r="A81" s="6"/>
      <c r="B81" s="24" t="s">
        <v>44</v>
      </c>
      <c r="D81" s="22"/>
      <c r="E81" s="24">
        <f>SUM(E80:E80)</f>
        <v>0</v>
      </c>
      <c r="F81" s="10"/>
      <c r="G81" s="33">
        <f>SUM(G80:G80)</f>
        <v>0</v>
      </c>
    </row>
    <row r="82" spans="1:9" s="1" customFormat="1" ht="9.9" customHeight="1">
      <c r="A82" s="6"/>
      <c r="D82" s="22"/>
      <c r="F82" s="10"/>
    </row>
    <row r="83" spans="1:9" s="1" customFormat="1" ht="9.9" customHeight="1">
      <c r="A83" s="6" t="s">
        <v>21</v>
      </c>
      <c r="D83" s="22"/>
      <c r="F83" s="10"/>
      <c r="G83" s="1">
        <v>0</v>
      </c>
    </row>
    <row r="84" spans="1:9" s="1" customFormat="1" ht="9.9" customHeight="1">
      <c r="A84" s="6"/>
      <c r="B84" s="24" t="s">
        <v>45</v>
      </c>
      <c r="D84" s="22"/>
      <c r="E84" s="24">
        <f>SUM(E83)</f>
        <v>0</v>
      </c>
      <c r="F84" s="10"/>
      <c r="G84" s="33">
        <f>SUM(G83)</f>
        <v>0</v>
      </c>
    </row>
    <row r="85" spans="1:9" s="1" customFormat="1" ht="9.9" customHeight="1">
      <c r="A85" s="6"/>
      <c r="D85" s="22"/>
      <c r="F85" s="10"/>
    </row>
    <row r="86" spans="1:9" s="1" customFormat="1" ht="9.9" customHeight="1">
      <c r="A86" s="6" t="s">
        <v>22</v>
      </c>
      <c r="D86" s="22"/>
      <c r="F86" s="10"/>
    </row>
    <row r="87" spans="1:9" s="1" customFormat="1" ht="9.9" customHeight="1">
      <c r="A87" s="6"/>
      <c r="B87" s="24" t="s">
        <v>46</v>
      </c>
      <c r="D87" s="22"/>
      <c r="E87" s="24">
        <f>SUM(E86:E86)</f>
        <v>0</v>
      </c>
      <c r="F87" s="10"/>
      <c r="G87" s="33">
        <f>SUM(G86:G86)</f>
        <v>0</v>
      </c>
    </row>
    <row r="88" spans="1:9" s="1" customFormat="1" ht="9.9" customHeight="1">
      <c r="A88" s="6"/>
      <c r="B88" s="8"/>
      <c r="D88" s="22"/>
      <c r="E88" s="8"/>
      <c r="F88" s="10"/>
      <c r="G88" s="10"/>
    </row>
    <row r="89" spans="1:9" s="1" customFormat="1" ht="9.9" customHeight="1">
      <c r="A89" s="128" t="s">
        <v>47</v>
      </c>
      <c r="B89" s="129"/>
      <c r="C89" s="130"/>
      <c r="D89" s="22"/>
      <c r="E89" s="34">
        <f>SUM(E81,E84,E87)</f>
        <v>0</v>
      </c>
      <c r="F89" s="10"/>
      <c r="G89" s="33">
        <f>SUM(G81,G84,G87)</f>
        <v>0</v>
      </c>
    </row>
    <row r="90" spans="1:9" s="1" customFormat="1" ht="9.9" customHeight="1">
      <c r="A90" s="6"/>
      <c r="D90" s="22"/>
      <c r="F90" s="10"/>
    </row>
    <row r="91" spans="1:9" s="1" customFormat="1" ht="9.9" customHeight="1">
      <c r="A91" s="6" t="s">
        <v>23</v>
      </c>
      <c r="D91" s="22"/>
      <c r="F91" s="10"/>
    </row>
    <row r="92" spans="1:9" s="1" customFormat="1" ht="9.9" customHeight="1">
      <c r="A92" s="68"/>
      <c r="B92" s="10"/>
      <c r="C92" s="10"/>
      <c r="D92" s="69"/>
      <c r="E92" s="10">
        <v>0</v>
      </c>
      <c r="F92" s="10"/>
      <c r="G92" s="10"/>
      <c r="H92" s="10"/>
      <c r="I92" s="10"/>
    </row>
    <row r="93" spans="1:9" s="1" customFormat="1" ht="9.9" customHeight="1">
      <c r="A93" s="6"/>
      <c r="B93" s="24" t="s">
        <v>48</v>
      </c>
      <c r="D93" s="22"/>
      <c r="E93" s="24">
        <f>SUM(E91:E92)</f>
        <v>0</v>
      </c>
      <c r="F93" s="10"/>
      <c r="G93" s="33">
        <f>SUM(G92)</f>
        <v>0</v>
      </c>
    </row>
    <row r="94" spans="1:9" s="1" customFormat="1" ht="9.9" customHeight="1">
      <c r="A94" s="6"/>
      <c r="D94" s="22"/>
      <c r="F94" s="10"/>
    </row>
    <row r="95" spans="1:9" s="1" customFormat="1" ht="9.9" customHeight="1">
      <c r="A95" s="6" t="s">
        <v>24</v>
      </c>
      <c r="D95" s="22"/>
      <c r="F95" s="10"/>
      <c r="G95" s="1">
        <v>0</v>
      </c>
    </row>
    <row r="96" spans="1:9" s="1" customFormat="1" ht="9.9" customHeight="1">
      <c r="A96" s="6"/>
      <c r="B96" s="24" t="s">
        <v>49</v>
      </c>
      <c r="D96" s="22"/>
      <c r="E96" s="24">
        <f>SUM(E95:E95)</f>
        <v>0</v>
      </c>
      <c r="F96" s="10"/>
      <c r="G96" s="33">
        <f>SUM(G95:G95)</f>
        <v>0</v>
      </c>
    </row>
    <row r="97" spans="1:10" s="1" customFormat="1" ht="9.9" customHeight="1">
      <c r="A97" s="6"/>
      <c r="D97" s="22"/>
      <c r="F97" s="10"/>
    </row>
    <row r="98" spans="1:10" s="1" customFormat="1" ht="9.9" customHeight="1">
      <c r="A98" s="6" t="s">
        <v>25</v>
      </c>
      <c r="D98" s="22"/>
      <c r="F98" s="10"/>
    </row>
    <row r="99" spans="1:10" s="1" customFormat="1" ht="9.9" customHeight="1">
      <c r="A99" s="6"/>
      <c r="D99" s="22"/>
      <c r="F99" s="10"/>
    </row>
    <row r="100" spans="1:10" s="1" customFormat="1" ht="9.9" customHeight="1">
      <c r="A100" s="6"/>
      <c r="D100" s="22"/>
      <c r="F100" s="10"/>
    </row>
    <row r="101" spans="1:10" s="1" customFormat="1" ht="9.9" customHeight="1">
      <c r="A101" s="6"/>
      <c r="B101" s="24" t="s">
        <v>50</v>
      </c>
      <c r="D101" s="22"/>
      <c r="E101" s="24">
        <f>SUM(E98:E98)</f>
        <v>0</v>
      </c>
      <c r="F101" s="10"/>
      <c r="G101" s="33">
        <f>SUM(G98:G100)</f>
        <v>0</v>
      </c>
    </row>
    <row r="102" spans="1:10" s="1" customFormat="1" ht="9.9" customHeight="1">
      <c r="A102" s="6"/>
      <c r="D102" s="22"/>
      <c r="F102" s="10"/>
    </row>
    <row r="103" spans="1:10" s="1" customFormat="1" ht="9.9" customHeight="1">
      <c r="A103" s="128" t="s">
        <v>51</v>
      </c>
      <c r="B103" s="129"/>
      <c r="C103" s="130"/>
      <c r="D103" s="22"/>
      <c r="E103" s="34">
        <f>SUM(E93,E96,E101)</f>
        <v>0</v>
      </c>
      <c r="F103" s="10"/>
      <c r="G103" s="33">
        <f>SUM(G93,G96,G101)</f>
        <v>0</v>
      </c>
    </row>
    <row r="104" spans="1:10" s="1" customFormat="1" ht="10.199999999999999">
      <c r="A104" s="6"/>
      <c r="D104" s="22"/>
      <c r="F104" s="10"/>
    </row>
    <row r="105" spans="1:10" s="1" customFormat="1" ht="20.100000000000001" customHeight="1">
      <c r="A105" s="131" t="s">
        <v>67</v>
      </c>
      <c r="B105" s="132"/>
      <c r="C105" s="133"/>
      <c r="D105" s="22"/>
      <c r="E105" s="35">
        <f>SUM(E89,E103)</f>
        <v>0</v>
      </c>
      <c r="F105" s="10"/>
      <c r="G105" s="33">
        <f>SUM(G89,G103)</f>
        <v>0</v>
      </c>
    </row>
    <row r="106" spans="1:10" s="1" customFormat="1" ht="10.8" thickBot="1">
      <c r="A106" s="6"/>
      <c r="D106" s="22"/>
      <c r="F106" s="10"/>
    </row>
    <row r="107" spans="1:10" s="1" customFormat="1" ht="15" customHeight="1" thickBot="1">
      <c r="A107" s="152" t="s">
        <v>68</v>
      </c>
      <c r="B107" s="153"/>
      <c r="C107" s="153"/>
      <c r="D107" s="145">
        <f>SUM(E105,G105)</f>
        <v>0</v>
      </c>
      <c r="E107" s="146"/>
      <c r="F107" s="67"/>
      <c r="G107" s="64"/>
      <c r="H107" s="64"/>
      <c r="I107" s="64"/>
      <c r="J107" s="65"/>
    </row>
    <row r="108" spans="1:10" s="1" customFormat="1" ht="10.199999999999999">
      <c r="A108" s="6"/>
      <c r="D108" s="22"/>
      <c r="F108" s="10"/>
    </row>
    <row r="109" spans="1:10" s="1" customFormat="1" ht="9.9" customHeight="1">
      <c r="A109" s="6" t="s">
        <v>29</v>
      </c>
      <c r="D109" s="22"/>
      <c r="F109" s="10"/>
    </row>
    <row r="110" spans="1:10" s="1" customFormat="1" ht="9.9" customHeight="1">
      <c r="A110" s="68"/>
      <c r="B110" s="10"/>
      <c r="C110" s="10"/>
      <c r="D110" s="69"/>
      <c r="E110" s="10"/>
      <c r="F110" s="10"/>
      <c r="G110" s="10"/>
      <c r="H110" s="10"/>
      <c r="I110" s="10"/>
    </row>
    <row r="111" spans="1:10" s="1" customFormat="1" ht="9.9" customHeight="1">
      <c r="A111" s="6"/>
      <c r="B111" s="24" t="s">
        <v>52</v>
      </c>
      <c r="D111" s="22"/>
      <c r="E111" s="24">
        <f>SUM(E109:E110)</f>
        <v>0</v>
      </c>
      <c r="F111" s="10"/>
      <c r="G111" s="33">
        <f>SUM(G110)</f>
        <v>0</v>
      </c>
    </row>
    <row r="112" spans="1:10" s="1" customFormat="1" ht="9.9" customHeight="1">
      <c r="A112" s="6"/>
      <c r="D112" s="22"/>
      <c r="F112" s="10"/>
    </row>
    <row r="113" spans="1:9" s="1" customFormat="1" ht="9.9" customHeight="1">
      <c r="A113" s="6" t="s">
        <v>30</v>
      </c>
      <c r="D113" s="22"/>
      <c r="F113" s="10"/>
    </row>
    <row r="114" spans="1:9" s="1" customFormat="1" ht="9.9" customHeight="1">
      <c r="A114" s="6"/>
      <c r="B114" s="24" t="s">
        <v>53</v>
      </c>
      <c r="D114" s="22"/>
      <c r="E114" s="24">
        <f>SUM(E113:E113)</f>
        <v>0</v>
      </c>
      <c r="F114" s="10"/>
      <c r="G114" s="33">
        <f>SUM(G113:G113)</f>
        <v>0</v>
      </c>
    </row>
    <row r="115" spans="1:9" s="1" customFormat="1" ht="9.9" customHeight="1">
      <c r="A115" s="6" t="s">
        <v>31</v>
      </c>
      <c r="D115" s="22"/>
      <c r="F115" s="10"/>
    </row>
    <row r="116" spans="1:9" s="1" customFormat="1" ht="9.9" customHeight="1">
      <c r="A116" s="68"/>
      <c r="B116" s="10"/>
      <c r="C116" s="10"/>
      <c r="D116" s="69"/>
      <c r="E116" s="10">
        <v>0</v>
      </c>
      <c r="F116" s="10"/>
      <c r="G116" s="10"/>
      <c r="H116" s="10"/>
      <c r="I116" s="10"/>
    </row>
    <row r="117" spans="1:9" s="1" customFormat="1" ht="9.9" customHeight="1">
      <c r="A117" s="6"/>
      <c r="B117" s="24" t="s">
        <v>54</v>
      </c>
      <c r="D117" s="22"/>
      <c r="E117" s="24">
        <f>SUM(E115:E116)</f>
        <v>0</v>
      </c>
      <c r="F117" s="10"/>
      <c r="G117" s="33">
        <f>SUM(G115:G116)</f>
        <v>0</v>
      </c>
    </row>
    <row r="118" spans="1:9" s="1" customFormat="1" ht="9.9" customHeight="1">
      <c r="A118" s="6"/>
      <c r="D118" s="22"/>
      <c r="F118" s="10"/>
    </row>
    <row r="119" spans="1:9" s="1" customFormat="1" ht="9.9" customHeight="1">
      <c r="A119" s="128" t="s">
        <v>55</v>
      </c>
      <c r="B119" s="129"/>
      <c r="C119" s="130"/>
      <c r="D119" s="22"/>
      <c r="E119" s="34">
        <f>SUM(E111,E114,E117)</f>
        <v>0</v>
      </c>
      <c r="F119" s="10"/>
      <c r="G119" s="33">
        <f>SUM(G111,G114,G117)</f>
        <v>0</v>
      </c>
    </row>
    <row r="120" spans="1:9" s="1" customFormat="1" ht="9.9" customHeight="1">
      <c r="A120" s="6"/>
      <c r="D120" s="22"/>
      <c r="F120" s="10"/>
    </row>
    <row r="121" spans="1:9" s="1" customFormat="1" ht="9.9" customHeight="1">
      <c r="A121" s="6" t="s">
        <v>32</v>
      </c>
      <c r="D121" s="22"/>
      <c r="F121" s="10"/>
    </row>
    <row r="122" spans="1:9" s="1" customFormat="1" ht="9.9" customHeight="1">
      <c r="A122" s="6"/>
      <c r="B122" s="24" t="s">
        <v>56</v>
      </c>
      <c r="D122" s="22"/>
      <c r="E122" s="24">
        <f>SUM(E121:E121)</f>
        <v>0</v>
      </c>
      <c r="F122" s="10"/>
      <c r="G122" s="33">
        <f>SUM(G121:G121)</f>
        <v>0</v>
      </c>
    </row>
    <row r="123" spans="1:9" s="1" customFormat="1" ht="9.9" customHeight="1">
      <c r="A123" s="6"/>
      <c r="B123" s="8"/>
      <c r="D123" s="22"/>
      <c r="E123" s="8"/>
      <c r="F123" s="10"/>
      <c r="G123" s="10"/>
    </row>
    <row r="124" spans="1:9" s="1" customFormat="1" ht="9.9" customHeight="1">
      <c r="A124" s="6" t="s">
        <v>33</v>
      </c>
      <c r="D124" s="22"/>
      <c r="F124" s="10"/>
    </row>
    <row r="125" spans="1:9" s="1" customFormat="1" ht="9.9" customHeight="1">
      <c r="A125" s="6"/>
      <c r="B125" s="24" t="s">
        <v>57</v>
      </c>
      <c r="D125" s="22"/>
      <c r="E125" s="24">
        <f>SUM(E124:E124)</f>
        <v>0</v>
      </c>
      <c r="F125" s="10"/>
      <c r="G125" s="33">
        <f>SUM(G124:G124)</f>
        <v>0</v>
      </c>
    </row>
    <row r="126" spans="1:9" s="1" customFormat="1" ht="9.9" customHeight="1">
      <c r="A126" s="6"/>
      <c r="D126" s="22"/>
      <c r="F126" s="10"/>
    </row>
    <row r="127" spans="1:9" s="1" customFormat="1" ht="9.9" customHeight="1">
      <c r="A127" s="6" t="s">
        <v>34</v>
      </c>
      <c r="B127" s="1" t="s">
        <v>76</v>
      </c>
      <c r="D127" s="22"/>
      <c r="E127" s="1">
        <v>4120</v>
      </c>
      <c r="F127" s="10"/>
    </row>
    <row r="128" spans="1:9" s="1" customFormat="1" ht="9.9" customHeight="1">
      <c r="A128" s="6"/>
      <c r="D128" s="22"/>
      <c r="F128" s="10"/>
    </row>
    <row r="129" spans="1:10" s="1" customFormat="1" ht="9.9" customHeight="1">
      <c r="A129" s="6"/>
      <c r="B129" s="24" t="s">
        <v>58</v>
      </c>
      <c r="D129" s="22"/>
      <c r="E129" s="24">
        <f>SUM(E127:E128)</f>
        <v>4120</v>
      </c>
      <c r="F129" s="10"/>
      <c r="G129" s="33">
        <f>SUM(G127:G128)</f>
        <v>0</v>
      </c>
    </row>
    <row r="130" spans="1:10" s="1" customFormat="1" ht="9.9" customHeight="1">
      <c r="A130" s="6"/>
      <c r="D130" s="22"/>
      <c r="F130" s="10"/>
    </row>
    <row r="131" spans="1:10" s="1" customFormat="1" ht="9.9" customHeight="1">
      <c r="A131" s="128" t="s">
        <v>59</v>
      </c>
      <c r="B131" s="129"/>
      <c r="C131" s="130"/>
      <c r="D131" s="22"/>
      <c r="E131" s="34">
        <f>SUM(E122,E125,E129)</f>
        <v>4120</v>
      </c>
      <c r="F131" s="10"/>
      <c r="G131" s="33">
        <f>SUM(G122,G125,G129)</f>
        <v>0</v>
      </c>
    </row>
    <row r="132" spans="1:10" s="1" customFormat="1" ht="9.9" customHeight="1" thickBot="1">
      <c r="A132" s="97"/>
      <c r="B132" s="97"/>
      <c r="C132" s="97"/>
      <c r="D132" s="22"/>
      <c r="E132" s="60"/>
      <c r="F132" s="10"/>
      <c r="G132" s="10"/>
    </row>
    <row r="133" spans="1:10" s="1" customFormat="1" ht="9.9" customHeight="1" thickBot="1">
      <c r="A133" s="98" t="s">
        <v>19</v>
      </c>
      <c r="B133" s="97"/>
      <c r="C133" s="97"/>
      <c r="D133" s="22"/>
      <c r="E133" s="60"/>
      <c r="F133" s="10"/>
      <c r="G133" s="10"/>
    </row>
    <row r="134" spans="1:10" s="1" customFormat="1" ht="10.199999999999999">
      <c r="A134" s="6"/>
      <c r="D134" s="22"/>
      <c r="F134" s="10"/>
    </row>
    <row r="135" spans="1:10" ht="20.100000000000001" customHeight="1">
      <c r="A135" s="149" t="s">
        <v>60</v>
      </c>
      <c r="B135" s="150"/>
      <c r="C135" s="151"/>
      <c r="E135" s="41">
        <f>SUM(E119,E131)</f>
        <v>4120</v>
      </c>
      <c r="F135" s="42"/>
      <c r="G135" s="43">
        <f>SUM(G119,G131)</f>
        <v>0</v>
      </c>
    </row>
    <row r="136" spans="1:10" ht="14.4" thickBot="1">
      <c r="F136" s="28"/>
    </row>
    <row r="137" spans="1:10" s="1" customFormat="1" ht="15" customHeight="1" thickBot="1">
      <c r="A137" s="152" t="s">
        <v>69</v>
      </c>
      <c r="B137" s="153"/>
      <c r="C137" s="153"/>
      <c r="D137" s="145">
        <f>E135+G135</f>
        <v>4120</v>
      </c>
      <c r="E137" s="146"/>
      <c r="F137" s="67"/>
      <c r="G137" s="64"/>
      <c r="H137" s="64"/>
      <c r="I137" s="64"/>
      <c r="J137" s="65"/>
    </row>
    <row r="138" spans="1:10">
      <c r="F138" s="28"/>
    </row>
    <row r="139" spans="1:10" ht="14.4" thickBot="1">
      <c r="F139" s="28"/>
    </row>
    <row r="140" spans="1:10" ht="20.100000000000001" customHeight="1" thickBot="1">
      <c r="A140" s="142" t="s">
        <v>61</v>
      </c>
      <c r="B140" s="143"/>
      <c r="C140" s="144"/>
      <c r="E140" s="44">
        <f>SUM(E105,E135)</f>
        <v>4120</v>
      </c>
      <c r="F140" s="42"/>
      <c r="G140" s="43">
        <f>SUM(G105,G135)</f>
        <v>0</v>
      </c>
    </row>
    <row r="142" spans="1:10" ht="14.4" thickBot="1"/>
    <row r="143" spans="1:10" ht="20.100000000000001" customHeight="1" thickBot="1">
      <c r="A143" s="101" t="s">
        <v>70</v>
      </c>
      <c r="B143" s="102"/>
      <c r="C143" s="46">
        <f>SUM(E140,G140)</f>
        <v>4120</v>
      </c>
    </row>
    <row r="144" spans="1:10" ht="14.4" thickBot="1"/>
    <row r="145" spans="1:10" ht="14.4" thickBot="1">
      <c r="A145" s="84"/>
      <c r="B145" s="85"/>
      <c r="C145" s="85"/>
      <c r="D145" s="86"/>
      <c r="E145" s="85"/>
      <c r="F145" s="85"/>
      <c r="G145" s="85"/>
      <c r="H145" s="85"/>
      <c r="I145" s="85"/>
      <c r="J145" s="87"/>
    </row>
    <row r="146" spans="1:10">
      <c r="A146" s="115" t="s">
        <v>77</v>
      </c>
      <c r="B146" s="115"/>
      <c r="C146" s="115"/>
      <c r="D146" s="115"/>
      <c r="E146" s="115"/>
      <c r="F146" s="115"/>
      <c r="G146" s="115"/>
      <c r="H146" s="115"/>
      <c r="I146" s="115"/>
    </row>
    <row r="147" spans="1:10" ht="14.4" thickBot="1">
      <c r="A147" s="115"/>
      <c r="B147" s="115"/>
      <c r="C147" s="115"/>
      <c r="D147" s="115"/>
      <c r="E147" s="115"/>
      <c r="F147" s="115"/>
      <c r="G147" s="115"/>
      <c r="H147" s="115"/>
      <c r="I147" s="115"/>
    </row>
    <row r="148" spans="1:10" ht="14.4" thickBot="1">
      <c r="A148" s="108"/>
      <c r="B148" s="109"/>
      <c r="C148" s="109"/>
      <c r="D148" s="109"/>
      <c r="E148" s="109"/>
      <c r="F148" s="109"/>
      <c r="G148" s="109"/>
      <c r="H148" s="109"/>
      <c r="I148" s="109"/>
      <c r="J148" s="87"/>
    </row>
    <row r="149" spans="1:10" ht="20.100000000000001" customHeight="1" thickBot="1">
      <c r="A149" s="111" t="s">
        <v>62</v>
      </c>
      <c r="B149" s="112"/>
      <c r="C149" s="118" t="s">
        <v>71</v>
      </c>
      <c r="D149" s="118"/>
      <c r="E149" s="88"/>
      <c r="F149" s="100"/>
      <c r="G149" s="100"/>
      <c r="H149" s="90">
        <f>C69</f>
        <v>4020.5</v>
      </c>
      <c r="I149" s="89"/>
      <c r="J149" s="91"/>
    </row>
    <row r="150" spans="1:10" ht="20.100000000000001" customHeight="1">
      <c r="A150" s="113" t="s">
        <v>63</v>
      </c>
      <c r="B150" s="114"/>
      <c r="C150" s="119" t="s">
        <v>72</v>
      </c>
      <c r="D150" s="119"/>
      <c r="E150" s="26"/>
      <c r="F150" s="100"/>
      <c r="G150" s="100"/>
      <c r="H150" s="45">
        <f>C143</f>
        <v>4120</v>
      </c>
      <c r="I150" s="26"/>
      <c r="J150" s="92"/>
    </row>
    <row r="151" spans="1:10" ht="20.100000000000001" customHeight="1">
      <c r="A151" s="116" t="s">
        <v>9</v>
      </c>
      <c r="B151" s="117"/>
      <c r="C151" s="117"/>
      <c r="D151" s="117"/>
      <c r="E151" s="117"/>
      <c r="F151" s="117"/>
      <c r="G151" s="117"/>
      <c r="H151" s="117"/>
      <c r="I151" s="117"/>
      <c r="J151" s="92"/>
    </row>
    <row r="152" spans="1:10" ht="20.100000000000001" customHeight="1">
      <c r="A152" s="116" t="s">
        <v>10</v>
      </c>
      <c r="B152" s="117"/>
      <c r="C152" s="26"/>
      <c r="D152" s="27"/>
      <c r="E152" s="26"/>
      <c r="F152" s="26"/>
      <c r="G152" s="104">
        <f>H150-H149</f>
        <v>99.5</v>
      </c>
      <c r="H152" s="104"/>
      <c r="I152" s="26"/>
      <c r="J152" s="92"/>
    </row>
    <row r="153" spans="1:10" ht="20.100000000000001" customHeight="1">
      <c r="A153" s="116" t="s">
        <v>11</v>
      </c>
      <c r="B153" s="117"/>
      <c r="C153" s="26"/>
      <c r="D153" s="27"/>
      <c r="E153" s="26"/>
      <c r="F153" s="26"/>
      <c r="G153" s="105">
        <f>G150-G149</f>
        <v>0</v>
      </c>
      <c r="H153" s="105"/>
      <c r="I153" s="26"/>
      <c r="J153" s="92"/>
    </row>
    <row r="154" spans="1:10" ht="9.9" customHeight="1">
      <c r="A154" s="93"/>
      <c r="B154" s="83"/>
      <c r="C154" s="26"/>
      <c r="D154" s="27"/>
      <c r="E154" s="26"/>
      <c r="F154" s="26"/>
      <c r="G154" s="26"/>
      <c r="H154" s="26"/>
      <c r="I154" s="26"/>
      <c r="J154" s="92"/>
    </row>
    <row r="155" spans="1:10" ht="14.4" thickBot="1">
      <c r="A155" s="94"/>
      <c r="B155" s="95" t="s">
        <v>13</v>
      </c>
      <c r="C155" s="107" t="s">
        <v>17</v>
      </c>
      <c r="D155" s="107"/>
      <c r="E155" s="107"/>
      <c r="F155" s="95"/>
      <c r="G155" s="106">
        <f>G152/100*20</f>
        <v>19.899999999999999</v>
      </c>
      <c r="H155" s="107"/>
      <c r="I155" s="95"/>
      <c r="J155" s="96"/>
    </row>
    <row r="161" spans="1:10">
      <c r="A161" s="52"/>
      <c r="B161" s="53"/>
      <c r="C161" s="53"/>
      <c r="D161" s="54"/>
      <c r="E161" s="53"/>
      <c r="F161" s="53"/>
      <c r="G161" s="53"/>
      <c r="H161" s="53"/>
      <c r="I161" s="53"/>
      <c r="J161" s="26"/>
    </row>
    <row r="162" spans="1:10">
      <c r="A162" s="52"/>
      <c r="B162" s="53"/>
      <c r="C162" s="53"/>
      <c r="D162" s="54"/>
      <c r="E162" s="53"/>
      <c r="F162" s="53"/>
      <c r="G162" s="53"/>
      <c r="H162" s="53"/>
      <c r="I162" s="53"/>
      <c r="J162" s="26"/>
    </row>
    <row r="163" spans="1:10" s="38" customFormat="1" ht="12">
      <c r="A163" s="55"/>
      <c r="B163" s="56"/>
      <c r="C163" s="56"/>
      <c r="D163" s="57"/>
      <c r="E163" s="56"/>
      <c r="F163" s="56"/>
      <c r="G163" s="56"/>
      <c r="H163" s="56"/>
      <c r="I163" s="56"/>
      <c r="J163" s="51"/>
    </row>
    <row r="164" spans="1:10" s="38" customFormat="1" ht="12">
      <c r="A164" s="55"/>
      <c r="B164" s="56"/>
      <c r="C164" s="56"/>
      <c r="D164" s="57"/>
      <c r="E164" s="56"/>
      <c r="F164" s="56"/>
      <c r="G164" s="56"/>
      <c r="H164" s="56"/>
      <c r="I164" s="56"/>
      <c r="J164" s="51"/>
    </row>
    <row r="165" spans="1:10" s="38" customFormat="1" ht="12">
      <c r="A165" s="110"/>
      <c r="B165" s="110"/>
      <c r="C165" s="110"/>
      <c r="D165" s="110"/>
      <c r="E165" s="110"/>
      <c r="F165" s="110"/>
      <c r="G165" s="110"/>
      <c r="H165" s="110"/>
      <c r="I165" s="56"/>
      <c r="J165" s="51"/>
    </row>
    <row r="166" spans="1:10" s="38" customFormat="1" ht="12">
      <c r="A166" s="55"/>
      <c r="B166" s="56"/>
      <c r="C166" s="56"/>
      <c r="D166" s="57"/>
      <c r="E166" s="56"/>
      <c r="F166" s="56"/>
      <c r="G166" s="56"/>
      <c r="H166" s="56"/>
      <c r="I166" s="56"/>
      <c r="J166" s="51"/>
    </row>
    <row r="167" spans="1:10" s="1" customFormat="1" ht="10.199999999999999">
      <c r="A167" s="58"/>
      <c r="B167" s="103"/>
      <c r="C167" s="103"/>
      <c r="D167" s="59"/>
      <c r="E167" s="60"/>
      <c r="F167" s="60"/>
      <c r="G167" s="60"/>
      <c r="H167" s="60"/>
      <c r="I167" s="60"/>
      <c r="J167" s="8"/>
    </row>
    <row r="168" spans="1:10" s="1" customFormat="1" ht="10.199999999999999">
      <c r="A168" s="58"/>
      <c r="B168" s="60"/>
      <c r="C168" s="60"/>
      <c r="D168" s="59"/>
      <c r="E168" s="60"/>
      <c r="F168" s="60"/>
      <c r="G168" s="60"/>
      <c r="H168" s="60"/>
      <c r="I168" s="60"/>
      <c r="J168" s="8"/>
    </row>
    <row r="169" spans="1:10" s="1" customFormat="1" ht="10.199999999999999">
      <c r="A169" s="58"/>
      <c r="B169" s="60"/>
      <c r="C169" s="60"/>
      <c r="D169" s="59"/>
      <c r="E169" s="60"/>
      <c r="F169" s="60"/>
      <c r="G169" s="60"/>
      <c r="H169" s="60"/>
      <c r="I169" s="60"/>
      <c r="J169" s="8"/>
    </row>
    <row r="170" spans="1:10" s="1" customFormat="1" ht="10.199999999999999">
      <c r="A170" s="58"/>
      <c r="B170" s="60"/>
      <c r="C170" s="60"/>
      <c r="D170" s="59"/>
      <c r="E170" s="60"/>
      <c r="F170" s="60"/>
      <c r="G170" s="60"/>
      <c r="H170" s="60"/>
      <c r="I170" s="60"/>
      <c r="J170" s="8"/>
    </row>
    <row r="171" spans="1:10" s="1" customFormat="1" ht="10.199999999999999">
      <c r="A171" s="58"/>
      <c r="B171" s="60"/>
      <c r="C171" s="60"/>
      <c r="D171" s="59"/>
      <c r="E171" s="60"/>
      <c r="F171" s="60"/>
      <c r="G171" s="60"/>
      <c r="H171" s="60"/>
      <c r="I171" s="60"/>
      <c r="J171" s="8"/>
    </row>
    <row r="172" spans="1:10" s="1" customFormat="1" ht="10.199999999999999">
      <c r="A172" s="58"/>
      <c r="B172" s="60"/>
      <c r="C172" s="60"/>
      <c r="D172" s="59"/>
      <c r="E172" s="60"/>
      <c r="F172" s="60"/>
      <c r="G172" s="60"/>
      <c r="H172" s="60"/>
      <c r="I172" s="60"/>
      <c r="J172" s="8"/>
    </row>
    <row r="173" spans="1:10" s="1" customFormat="1" ht="10.199999999999999">
      <c r="A173" s="58"/>
      <c r="B173" s="60"/>
      <c r="C173" s="60"/>
      <c r="D173" s="59"/>
      <c r="E173" s="60"/>
      <c r="F173" s="60"/>
      <c r="G173" s="60"/>
      <c r="H173" s="60"/>
      <c r="I173" s="60"/>
      <c r="J173" s="8"/>
    </row>
    <row r="174" spans="1:10" s="38" customFormat="1" ht="12">
      <c r="A174" s="55"/>
      <c r="B174" s="56"/>
      <c r="C174" s="56"/>
      <c r="D174" s="57"/>
      <c r="E174" s="56"/>
      <c r="F174" s="56"/>
      <c r="G174" s="56"/>
      <c r="H174" s="56"/>
      <c r="I174" s="56"/>
      <c r="J174" s="51"/>
    </row>
    <row r="175" spans="1:10" s="38" customFormat="1" ht="12">
      <c r="A175" s="156"/>
      <c r="B175" s="156"/>
      <c r="C175" s="156"/>
      <c r="D175" s="156"/>
      <c r="E175" s="156"/>
      <c r="F175" s="156"/>
      <c r="G175" s="156"/>
      <c r="H175" s="156"/>
      <c r="I175" s="156"/>
      <c r="J175" s="51"/>
    </row>
    <row r="176" spans="1:10" s="38" customFormat="1" ht="12">
      <c r="A176" s="156"/>
      <c r="B176" s="156"/>
      <c r="C176" s="156"/>
      <c r="D176" s="156"/>
      <c r="E176" s="156"/>
      <c r="F176" s="156"/>
      <c r="G176" s="156"/>
      <c r="H176" s="156"/>
      <c r="I176" s="156"/>
      <c r="J176" s="51"/>
    </row>
    <row r="177" spans="1:10" s="38" customFormat="1" ht="12">
      <c r="A177" s="55"/>
      <c r="B177" s="56"/>
      <c r="C177" s="56"/>
      <c r="D177" s="57"/>
      <c r="E177" s="56"/>
      <c r="F177" s="56"/>
      <c r="G177" s="56"/>
      <c r="H177" s="56"/>
      <c r="I177" s="56"/>
      <c r="J177" s="51"/>
    </row>
    <row r="178" spans="1:10" s="38" customFormat="1" ht="12">
      <c r="A178" s="110"/>
      <c r="B178" s="110"/>
      <c r="C178" s="56"/>
      <c r="D178" s="57"/>
      <c r="E178" s="154"/>
      <c r="F178" s="154"/>
      <c r="G178" s="56"/>
      <c r="H178" s="56"/>
      <c r="I178" s="56"/>
      <c r="J178" s="51"/>
    </row>
    <row r="179" spans="1:10" s="38" customFormat="1" ht="12">
      <c r="A179" s="55"/>
      <c r="B179" s="56"/>
      <c r="C179" s="56"/>
      <c r="D179" s="57"/>
      <c r="E179" s="56"/>
      <c r="F179" s="56"/>
      <c r="G179" s="56"/>
      <c r="H179" s="56"/>
      <c r="I179" s="56"/>
      <c r="J179" s="51"/>
    </row>
    <row r="180" spans="1:10" s="38" customFormat="1" ht="14.4" customHeight="1">
      <c r="A180" s="155"/>
      <c r="B180" s="155"/>
      <c r="C180" s="56"/>
      <c r="D180" s="57"/>
      <c r="E180" s="154"/>
      <c r="F180" s="155"/>
      <c r="G180" s="56"/>
      <c r="H180" s="56"/>
      <c r="I180" s="56"/>
      <c r="J180" s="51"/>
    </row>
    <row r="181" spans="1:10" s="38" customFormat="1" ht="12">
      <c r="A181" s="55"/>
      <c r="B181" s="56"/>
      <c r="C181" s="56"/>
      <c r="D181" s="57"/>
      <c r="E181" s="56"/>
      <c r="F181" s="56"/>
      <c r="G181" s="56"/>
      <c r="H181" s="56"/>
      <c r="I181" s="56"/>
      <c r="J181" s="51"/>
    </row>
    <row r="182" spans="1:10" s="38" customFormat="1" ht="12">
      <c r="A182" s="55"/>
      <c r="B182" s="56"/>
      <c r="C182" s="56"/>
      <c r="D182" s="57"/>
      <c r="E182" s="154"/>
      <c r="F182" s="155"/>
      <c r="G182" s="56"/>
      <c r="H182" s="56"/>
      <c r="I182" s="56"/>
      <c r="J182" s="51"/>
    </row>
    <row r="183" spans="1:10" s="38" customFormat="1" ht="12">
      <c r="A183" s="55"/>
      <c r="B183" s="56"/>
      <c r="C183" s="56"/>
      <c r="D183" s="57"/>
      <c r="E183" s="56"/>
      <c r="F183" s="56"/>
      <c r="G183" s="56"/>
      <c r="H183" s="56"/>
      <c r="I183" s="56"/>
      <c r="J183" s="51"/>
    </row>
    <row r="184" spans="1:10" s="38" customFormat="1" ht="12">
      <c r="A184" s="55"/>
      <c r="B184" s="56"/>
      <c r="C184" s="56"/>
      <c r="D184" s="57"/>
      <c r="E184" s="56"/>
      <c r="F184" s="56"/>
      <c r="G184" s="56"/>
      <c r="H184" s="56"/>
      <c r="I184" s="56"/>
      <c r="J184" s="51"/>
    </row>
    <row r="185" spans="1:10" s="38" customFormat="1" ht="12">
      <c r="A185" s="55"/>
      <c r="B185" s="56"/>
      <c r="C185" s="56"/>
      <c r="D185" s="57"/>
      <c r="E185" s="56"/>
      <c r="F185" s="56"/>
      <c r="G185" s="56"/>
      <c r="H185" s="56"/>
      <c r="I185" s="56"/>
      <c r="J185" s="51"/>
    </row>
    <row r="186" spans="1:10" s="38" customFormat="1" ht="12">
      <c r="A186" s="55"/>
      <c r="B186" s="56"/>
      <c r="C186" s="56"/>
      <c r="D186" s="57"/>
      <c r="E186" s="56"/>
      <c r="F186" s="56"/>
      <c r="G186" s="56"/>
      <c r="H186" s="56"/>
      <c r="I186" s="56"/>
      <c r="J186" s="51"/>
    </row>
    <row r="187" spans="1:10" s="38" customFormat="1" ht="12">
      <c r="A187" s="55"/>
      <c r="B187" s="56"/>
      <c r="C187" s="56"/>
      <c r="D187" s="57"/>
      <c r="E187" s="56"/>
      <c r="F187" s="56"/>
      <c r="G187" s="56"/>
      <c r="H187" s="56"/>
      <c r="I187" s="56"/>
      <c r="J187" s="51"/>
    </row>
    <row r="188" spans="1:10" s="38" customFormat="1" ht="12">
      <c r="A188" s="55"/>
      <c r="B188" s="56"/>
      <c r="C188" s="56"/>
      <c r="D188" s="57"/>
      <c r="E188" s="56"/>
      <c r="F188" s="56"/>
      <c r="G188" s="56"/>
      <c r="H188" s="56"/>
      <c r="I188" s="56"/>
      <c r="J188" s="51"/>
    </row>
    <row r="189" spans="1:10" s="38" customFormat="1" ht="12">
      <c r="A189" s="55"/>
      <c r="B189" s="56"/>
      <c r="C189" s="56"/>
      <c r="D189" s="57"/>
      <c r="E189" s="56"/>
      <c r="F189" s="56"/>
      <c r="G189" s="56"/>
      <c r="H189" s="56"/>
      <c r="I189" s="56"/>
      <c r="J189" s="51"/>
    </row>
    <row r="190" spans="1:10" s="38" customFormat="1" ht="12">
      <c r="A190" s="55"/>
      <c r="B190" s="56"/>
      <c r="C190" s="56"/>
      <c r="D190" s="57"/>
      <c r="E190" s="56"/>
      <c r="F190" s="56"/>
      <c r="G190" s="56"/>
      <c r="H190" s="56"/>
      <c r="I190" s="56"/>
      <c r="J190" s="51"/>
    </row>
    <row r="191" spans="1:10" s="38" customFormat="1" ht="12">
      <c r="A191" s="61"/>
      <c r="B191" s="42"/>
      <c r="C191" s="42"/>
      <c r="D191" s="62"/>
      <c r="E191" s="42"/>
      <c r="F191" s="42"/>
      <c r="G191" s="42"/>
      <c r="H191" s="42"/>
      <c r="I191" s="42"/>
    </row>
    <row r="192" spans="1:10" s="38" customFormat="1" ht="12">
      <c r="A192" s="48"/>
      <c r="D192" s="47"/>
    </row>
    <row r="193" spans="1:4" s="38" customFormat="1" ht="12">
      <c r="A193" s="48"/>
      <c r="D193" s="47"/>
    </row>
    <row r="194" spans="1:4" s="38" customFormat="1" ht="12">
      <c r="A194" s="48"/>
      <c r="D194" s="47"/>
    </row>
    <row r="195" spans="1:4" s="38" customFormat="1" ht="12">
      <c r="A195" s="48"/>
      <c r="D195" s="47"/>
    </row>
    <row r="196" spans="1:4" s="38" customFormat="1" ht="12">
      <c r="A196" s="48"/>
      <c r="D196" s="47"/>
    </row>
    <row r="197" spans="1:4" s="38" customFormat="1" ht="12">
      <c r="A197" s="48"/>
      <c r="D197" s="47"/>
    </row>
    <row r="198" spans="1:4" s="38" customFormat="1" ht="12">
      <c r="A198" s="48"/>
      <c r="D198" s="47"/>
    </row>
    <row r="199" spans="1:4" s="38" customFormat="1" ht="12">
      <c r="A199" s="48"/>
      <c r="D199" s="47"/>
    </row>
    <row r="200" spans="1:4" s="38" customFormat="1" ht="12">
      <c r="A200" s="48"/>
      <c r="D200" s="47"/>
    </row>
    <row r="201" spans="1:4" s="38" customFormat="1" ht="12">
      <c r="A201" s="48"/>
      <c r="D201" s="47"/>
    </row>
    <row r="202" spans="1:4" s="38" customFormat="1" ht="12">
      <c r="A202" s="48"/>
      <c r="D202" s="47"/>
    </row>
    <row r="203" spans="1:4" s="38" customFormat="1" ht="12">
      <c r="A203" s="48"/>
      <c r="D203" s="47"/>
    </row>
    <row r="204" spans="1:4" s="38" customFormat="1" ht="12">
      <c r="A204" s="48"/>
      <c r="D204" s="47"/>
    </row>
    <row r="205" spans="1:4" s="38" customFormat="1" ht="12">
      <c r="A205" s="48"/>
      <c r="D205" s="47"/>
    </row>
    <row r="206" spans="1:4" s="38" customFormat="1" ht="12">
      <c r="A206" s="48"/>
      <c r="D206" s="47"/>
    </row>
    <row r="207" spans="1:4" s="38" customFormat="1" ht="12">
      <c r="A207" s="48"/>
      <c r="D207" s="47"/>
    </row>
    <row r="208" spans="1:4" s="38" customFormat="1" ht="12">
      <c r="A208" s="48"/>
      <c r="D208" s="47"/>
    </row>
    <row r="209" spans="1:4" s="38" customFormat="1" ht="12">
      <c r="A209" s="48"/>
      <c r="D209" s="47"/>
    </row>
    <row r="210" spans="1:4" s="38" customFormat="1" ht="12">
      <c r="A210" s="48"/>
      <c r="D210" s="47"/>
    </row>
    <row r="211" spans="1:4" s="38" customFormat="1" ht="12">
      <c r="A211" s="48"/>
      <c r="D211" s="47"/>
    </row>
    <row r="212" spans="1:4" s="38" customFormat="1" ht="12">
      <c r="A212" s="48"/>
      <c r="D212" s="47"/>
    </row>
    <row r="213" spans="1:4" s="38" customFormat="1" ht="12">
      <c r="A213" s="48"/>
      <c r="D213" s="47"/>
    </row>
    <row r="214" spans="1:4" s="38" customFormat="1" ht="12">
      <c r="A214" s="48"/>
      <c r="D214" s="47"/>
    </row>
    <row r="215" spans="1:4" s="38" customFormat="1" ht="12">
      <c r="A215" s="48"/>
      <c r="D215" s="47"/>
    </row>
    <row r="216" spans="1:4" s="38" customFormat="1" ht="12">
      <c r="A216" s="48"/>
      <c r="D216" s="47"/>
    </row>
    <row r="217" spans="1:4" s="38" customFormat="1" ht="12">
      <c r="A217" s="48"/>
      <c r="D217" s="47"/>
    </row>
    <row r="218" spans="1:4" s="38" customFormat="1" ht="12">
      <c r="A218" s="48"/>
      <c r="D218" s="47"/>
    </row>
    <row r="219" spans="1:4" s="38" customFormat="1" ht="12">
      <c r="A219" s="48"/>
      <c r="D219" s="47"/>
    </row>
    <row r="220" spans="1:4" s="38" customFormat="1" ht="12">
      <c r="A220" s="48"/>
      <c r="D220" s="47"/>
    </row>
    <row r="221" spans="1:4" s="38" customFormat="1" ht="12">
      <c r="A221" s="48"/>
      <c r="D221" s="47"/>
    </row>
    <row r="222" spans="1:4" s="38" customFormat="1" ht="12">
      <c r="A222" s="48"/>
      <c r="D222" s="47"/>
    </row>
    <row r="223" spans="1:4" s="38" customFormat="1" ht="12">
      <c r="A223" s="48"/>
      <c r="D223" s="47"/>
    </row>
    <row r="224" spans="1:4" s="38" customFormat="1" ht="12">
      <c r="A224" s="48"/>
      <c r="D224" s="47"/>
    </row>
    <row r="225" spans="1:4" s="38" customFormat="1" ht="12">
      <c r="A225" s="48"/>
      <c r="D225" s="47"/>
    </row>
    <row r="226" spans="1:4" s="38" customFormat="1" ht="12">
      <c r="A226" s="48"/>
      <c r="D226" s="47"/>
    </row>
    <row r="227" spans="1:4" s="38" customFormat="1" ht="12">
      <c r="A227" s="48"/>
      <c r="D227" s="47"/>
    </row>
    <row r="228" spans="1:4" s="38" customFormat="1" ht="12">
      <c r="A228" s="48"/>
      <c r="D228" s="47"/>
    </row>
    <row r="229" spans="1:4" s="38" customFormat="1" ht="12">
      <c r="A229" s="48"/>
      <c r="D229" s="47"/>
    </row>
    <row r="230" spans="1:4" s="38" customFormat="1" ht="12">
      <c r="A230" s="48"/>
      <c r="D230" s="47"/>
    </row>
    <row r="231" spans="1:4" s="38" customFormat="1" ht="12">
      <c r="A231" s="48"/>
      <c r="D231" s="47"/>
    </row>
    <row r="232" spans="1:4" s="38" customFormat="1" ht="12">
      <c r="A232" s="48"/>
      <c r="D232" s="47"/>
    </row>
    <row r="233" spans="1:4" s="38" customFormat="1" ht="12">
      <c r="A233" s="48"/>
      <c r="D233" s="47"/>
    </row>
    <row r="234" spans="1:4" s="38" customFormat="1" ht="12">
      <c r="A234" s="48"/>
      <c r="D234" s="47"/>
    </row>
    <row r="235" spans="1:4" s="38" customFormat="1" ht="12">
      <c r="A235" s="48"/>
      <c r="D235" s="47"/>
    </row>
    <row r="236" spans="1:4" s="38" customFormat="1" ht="12">
      <c r="A236" s="48"/>
      <c r="D236" s="47"/>
    </row>
    <row r="237" spans="1:4" s="38" customFormat="1" ht="12">
      <c r="A237" s="48"/>
      <c r="D237" s="47"/>
    </row>
    <row r="238" spans="1:4" s="38" customFormat="1" ht="12">
      <c r="A238" s="48"/>
      <c r="D238" s="47"/>
    </row>
    <row r="239" spans="1:4" s="38" customFormat="1" ht="12">
      <c r="A239" s="48"/>
      <c r="D239" s="47"/>
    </row>
    <row r="240" spans="1:4" s="38" customFormat="1" ht="12">
      <c r="A240" s="48"/>
      <c r="D240" s="47"/>
    </row>
    <row r="241" spans="1:4" s="38" customFormat="1" ht="12">
      <c r="A241" s="48"/>
      <c r="D241" s="47"/>
    </row>
    <row r="242" spans="1:4" s="38" customFormat="1" ht="12">
      <c r="A242" s="48"/>
      <c r="D242" s="47"/>
    </row>
    <row r="243" spans="1:4" s="38" customFormat="1" ht="12">
      <c r="A243" s="48"/>
      <c r="D243" s="47"/>
    </row>
    <row r="244" spans="1:4" s="38" customFormat="1" ht="12">
      <c r="A244" s="48"/>
      <c r="D244" s="47"/>
    </row>
    <row r="245" spans="1:4" s="38" customFormat="1" ht="12">
      <c r="A245" s="48"/>
      <c r="D245" s="47"/>
    </row>
    <row r="246" spans="1:4" s="38" customFormat="1" ht="12">
      <c r="A246" s="48"/>
      <c r="D246" s="47"/>
    </row>
    <row r="247" spans="1:4" s="38" customFormat="1" ht="12">
      <c r="A247" s="48"/>
      <c r="D247" s="47"/>
    </row>
    <row r="248" spans="1:4" s="38" customFormat="1" ht="12">
      <c r="A248" s="48"/>
      <c r="D248" s="47"/>
    </row>
    <row r="249" spans="1:4" s="38" customFormat="1" ht="12">
      <c r="A249" s="48"/>
      <c r="D249" s="47"/>
    </row>
    <row r="250" spans="1:4" s="38" customFormat="1" ht="12">
      <c r="A250" s="48"/>
      <c r="D250" s="47"/>
    </row>
    <row r="251" spans="1:4" s="38" customFormat="1" ht="12">
      <c r="A251" s="48"/>
      <c r="D251" s="47"/>
    </row>
    <row r="252" spans="1:4" s="38" customFormat="1" ht="12">
      <c r="A252" s="48"/>
      <c r="D252" s="47"/>
    </row>
    <row r="253" spans="1:4" s="38" customFormat="1" ht="12">
      <c r="A253" s="48"/>
      <c r="D253" s="47"/>
    </row>
    <row r="254" spans="1:4" s="38" customFormat="1" ht="12">
      <c r="A254" s="48"/>
      <c r="D254" s="47"/>
    </row>
    <row r="255" spans="1:4" s="38" customFormat="1" ht="12">
      <c r="A255" s="48"/>
      <c r="D255" s="47"/>
    </row>
    <row r="256" spans="1:4" s="38" customFormat="1" ht="12">
      <c r="A256" s="48"/>
      <c r="D256" s="47"/>
    </row>
    <row r="257" spans="1:4" s="38" customFormat="1" ht="12">
      <c r="A257" s="48"/>
      <c r="D257" s="47"/>
    </row>
    <row r="258" spans="1:4" s="38" customFormat="1" ht="12">
      <c r="A258" s="48"/>
      <c r="D258" s="47"/>
    </row>
    <row r="259" spans="1:4" s="38" customFormat="1" ht="12">
      <c r="A259" s="48"/>
      <c r="D259" s="47"/>
    </row>
    <row r="260" spans="1:4" s="38" customFormat="1" ht="12">
      <c r="A260" s="48"/>
      <c r="D260" s="47"/>
    </row>
    <row r="261" spans="1:4" s="38" customFormat="1" ht="12">
      <c r="A261" s="48"/>
      <c r="D261" s="47"/>
    </row>
    <row r="262" spans="1:4" s="38" customFormat="1" ht="12">
      <c r="A262" s="48"/>
      <c r="D262" s="47"/>
    </row>
    <row r="263" spans="1:4" s="38" customFormat="1" ht="12">
      <c r="A263" s="48"/>
      <c r="D263" s="47"/>
    </row>
    <row r="264" spans="1:4" s="38" customFormat="1" ht="12">
      <c r="A264" s="48"/>
      <c r="D264" s="47"/>
    </row>
    <row r="265" spans="1:4" s="38" customFormat="1" ht="12">
      <c r="A265" s="48"/>
      <c r="D265" s="47"/>
    </row>
    <row r="266" spans="1:4" s="38" customFormat="1" ht="12">
      <c r="A266" s="48"/>
      <c r="D266" s="47"/>
    </row>
    <row r="267" spans="1:4" s="38" customFormat="1" ht="12">
      <c r="A267" s="48"/>
      <c r="D267" s="47"/>
    </row>
  </sheetData>
  <mergeCells count="47">
    <mergeCell ref="A21:B21"/>
    <mergeCell ref="A32:B32"/>
    <mergeCell ref="E182:F182"/>
    <mergeCell ref="A175:I176"/>
    <mergeCell ref="A178:B178"/>
    <mergeCell ref="E178:F178"/>
    <mergeCell ref="A180:B180"/>
    <mergeCell ref="E180:F180"/>
    <mergeCell ref="A69:B69"/>
    <mergeCell ref="D137:E137"/>
    <mergeCell ref="A119:C119"/>
    <mergeCell ref="A131:C131"/>
    <mergeCell ref="A135:C135"/>
    <mergeCell ref="A107:C107"/>
    <mergeCell ref="A137:C137"/>
    <mergeCell ref="C149:D149"/>
    <mergeCell ref="C150:D150"/>
    <mergeCell ref="A8:I9"/>
    <mergeCell ref="A73:I74"/>
    <mergeCell ref="A89:C89"/>
    <mergeCell ref="A103:C103"/>
    <mergeCell ref="A105:C105"/>
    <mergeCell ref="A64:C64"/>
    <mergeCell ref="E64:F64"/>
    <mergeCell ref="A35:B35"/>
    <mergeCell ref="A62:B62"/>
    <mergeCell ref="A67:B67"/>
    <mergeCell ref="A140:C140"/>
    <mergeCell ref="A37:C37"/>
    <mergeCell ref="E37:F37"/>
    <mergeCell ref="D107:E107"/>
    <mergeCell ref="F149:G149"/>
    <mergeCell ref="F150:G150"/>
    <mergeCell ref="A143:B143"/>
    <mergeCell ref="B167:C167"/>
    <mergeCell ref="G152:H152"/>
    <mergeCell ref="G153:H153"/>
    <mergeCell ref="G155:H155"/>
    <mergeCell ref="A148:I148"/>
    <mergeCell ref="A165:H165"/>
    <mergeCell ref="A149:B149"/>
    <mergeCell ref="A150:B150"/>
    <mergeCell ref="A146:I147"/>
    <mergeCell ref="A152:B152"/>
    <mergeCell ref="A153:B153"/>
    <mergeCell ref="A151:I151"/>
    <mergeCell ref="C155:E15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pc8373f</cp:lastModifiedBy>
  <cp:lastPrinted>2021-01-06T18:20:35Z</cp:lastPrinted>
  <dcterms:created xsi:type="dcterms:W3CDTF">2017-12-23T10:24:04Z</dcterms:created>
  <dcterms:modified xsi:type="dcterms:W3CDTF">2021-01-09T09:33:51Z</dcterms:modified>
</cp:coreProperties>
</file>