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Poznamky_k_MUZ!$CB$1:$CB$371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Poznamky_k_MUZ!$B$2:$BZ$371</definedName>
  </definedNames>
  <calcPr calcId="145621"/>
</workbook>
</file>

<file path=xl/calcChain.xml><?xml version="1.0" encoding="utf-8"?>
<calcChain xmlns="http://schemas.openxmlformats.org/spreadsheetml/2006/main">
  <c r="CX296" i="3" l="1"/>
  <c r="CX295" i="3"/>
  <c r="CX294" i="3"/>
  <c r="CX293" i="3"/>
  <c r="CX292" i="3"/>
  <c r="CX291" i="3"/>
  <c r="CX290" i="3"/>
  <c r="CX289" i="3"/>
  <c r="CX288" i="3"/>
  <c r="CX287" i="3"/>
  <c r="CX286" i="3"/>
  <c r="CX285" i="3"/>
  <c r="CX284" i="3"/>
  <c r="CX283" i="3"/>
  <c r="CX282" i="3"/>
  <c r="CX281" i="3"/>
  <c r="CX280" i="3"/>
  <c r="CX279" i="3"/>
  <c r="CX278" i="3"/>
  <c r="CX277" i="3"/>
  <c r="CW275" i="3"/>
  <c r="CW274" i="3"/>
  <c r="CW273" i="3"/>
  <c r="DA273" i="3" s="1"/>
  <c r="CB273" i="3" s="1"/>
  <c r="CW272" i="3"/>
  <c r="CW271" i="3"/>
  <c r="CW270" i="3"/>
  <c r="CW269" i="3"/>
  <c r="CW268" i="3"/>
  <c r="CW267" i="3"/>
  <c r="B263" i="3"/>
  <c r="S262" i="3"/>
  <c r="CZ370" i="3"/>
  <c r="CZ369" i="3"/>
  <c r="CZ368" i="3"/>
  <c r="CZ367" i="3"/>
  <c r="CW370" i="3"/>
  <c r="DA370" i="3" s="1"/>
  <c r="CB370" i="3" s="1"/>
  <c r="CW369" i="3"/>
  <c r="CW368" i="3"/>
  <c r="CW367" i="3"/>
  <c r="CX364" i="3"/>
  <c r="CX363" i="3"/>
  <c r="CX362" i="3"/>
  <c r="CX361" i="3"/>
  <c r="CX360" i="3"/>
  <c r="CX358" i="3"/>
  <c r="CX357" i="3"/>
  <c r="CX356" i="3"/>
  <c r="CX351" i="3"/>
  <c r="CX365" i="3"/>
  <c r="CW324" i="3"/>
  <c r="B324" i="3"/>
  <c r="CW320" i="3"/>
  <c r="CW321" i="3"/>
  <c r="CW322" i="3"/>
  <c r="CW298" i="3"/>
  <c r="CW299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X271" i="3"/>
  <c r="CX270" i="3"/>
  <c r="DA270" i="3" s="1"/>
  <c r="CB270" i="3" s="1"/>
  <c r="CX269" i="3"/>
  <c r="CX268" i="3"/>
  <c r="CX267" i="3"/>
  <c r="CW266" i="3"/>
  <c r="CW263" i="3"/>
  <c r="CW262" i="3"/>
  <c r="CW261" i="3"/>
  <c r="CW260" i="3"/>
  <c r="CW259" i="3"/>
  <c r="CW255" i="3"/>
  <c r="CX253" i="3"/>
  <c r="CW258" i="3"/>
  <c r="CW257" i="3"/>
  <c r="CW256" i="3"/>
  <c r="CX254" i="3"/>
  <c r="CX252" i="3"/>
  <c r="CX251" i="3"/>
  <c r="CW254" i="3"/>
  <c r="CW253" i="3"/>
  <c r="CW252" i="3"/>
  <c r="CW251" i="3"/>
  <c r="DA251" i="3" s="1"/>
  <c r="CB251" i="3" s="1"/>
  <c r="CW243" i="3"/>
  <c r="CW244" i="3"/>
  <c r="CW245" i="3"/>
  <c r="CW237" i="3"/>
  <c r="DA237" i="3" s="1"/>
  <c r="CB237" i="3" s="1"/>
  <c r="CW238" i="3"/>
  <c r="DA238" i="3" s="1"/>
  <c r="CB238" i="3" s="1"/>
  <c r="CW239" i="3"/>
  <c r="DA239" i="3" s="1"/>
  <c r="CB239" i="3" s="1"/>
  <c r="CW40" i="3"/>
  <c r="CW35" i="3"/>
  <c r="CZ41" i="3"/>
  <c r="CW41" i="3"/>
  <c r="DA41" i="3" s="1"/>
  <c r="CB41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366" i="3"/>
  <c r="CW366" i="3"/>
  <c r="CZ365" i="3"/>
  <c r="CW365" i="3"/>
  <c r="CZ364" i="3"/>
  <c r="CW364" i="3"/>
  <c r="CZ363" i="3"/>
  <c r="CW363" i="3"/>
  <c r="CZ362" i="3"/>
  <c r="CW362" i="3"/>
  <c r="CZ361" i="3"/>
  <c r="CW361" i="3"/>
  <c r="CZ360" i="3"/>
  <c r="CW360" i="3"/>
  <c r="DA360" i="3" s="1"/>
  <c r="CZ359" i="3"/>
  <c r="CW359" i="3"/>
  <c r="CZ358" i="3"/>
  <c r="CW358" i="3"/>
  <c r="DA358" i="3" s="1"/>
  <c r="CB358" i="3" s="1"/>
  <c r="CZ357" i="3"/>
  <c r="CW357" i="3"/>
  <c r="DA357" i="3" s="1"/>
  <c r="CB357" i="3" s="1"/>
  <c r="CZ356" i="3"/>
  <c r="CW356" i="3"/>
  <c r="CZ355" i="3"/>
  <c r="CW355" i="3"/>
  <c r="CZ354" i="3"/>
  <c r="CW354" i="3"/>
  <c r="CZ353" i="3"/>
  <c r="CW353" i="3"/>
  <c r="CZ352" i="3"/>
  <c r="CW352" i="3"/>
  <c r="CZ351" i="3"/>
  <c r="CW351" i="3"/>
  <c r="CZ350" i="3"/>
  <c r="CW350" i="3"/>
  <c r="CZ349" i="3"/>
  <c r="CW349" i="3"/>
  <c r="CZ348" i="3"/>
  <c r="CW348" i="3"/>
  <c r="CZ347" i="3"/>
  <c r="CW347" i="3"/>
  <c r="CZ346" i="3"/>
  <c r="CW346" i="3"/>
  <c r="CZ345" i="3"/>
  <c r="CW345" i="3"/>
  <c r="CZ344" i="3"/>
  <c r="CX344" i="3"/>
  <c r="CZ343" i="3"/>
  <c r="CX343" i="3"/>
  <c r="CZ342" i="3"/>
  <c r="CX342" i="3"/>
  <c r="CZ341" i="3"/>
  <c r="CX341" i="3"/>
  <c r="CZ340" i="3"/>
  <c r="CX340" i="3"/>
  <c r="CZ339" i="3"/>
  <c r="CX339" i="3"/>
  <c r="CZ338" i="3"/>
  <c r="CX338" i="3"/>
  <c r="CZ337" i="3"/>
  <c r="CX337" i="3"/>
  <c r="CZ336" i="3"/>
  <c r="CX336" i="3"/>
  <c r="CZ335" i="3"/>
  <c r="CX335" i="3"/>
  <c r="CZ334" i="3"/>
  <c r="CX334" i="3"/>
  <c r="CZ333" i="3"/>
  <c r="CX333" i="3"/>
  <c r="CZ332" i="3"/>
  <c r="CX332" i="3"/>
  <c r="CZ331" i="3"/>
  <c r="CX331" i="3"/>
  <c r="CZ330" i="3"/>
  <c r="CX330" i="3"/>
  <c r="CZ329" i="3"/>
  <c r="CX329" i="3"/>
  <c r="CZ328" i="3"/>
  <c r="CX328" i="3"/>
  <c r="CZ327" i="3"/>
  <c r="CX327" i="3"/>
  <c r="CZ326" i="3"/>
  <c r="CX326" i="3"/>
  <c r="CZ325" i="3"/>
  <c r="CX325" i="3"/>
  <c r="CW344" i="3"/>
  <c r="CW343" i="3"/>
  <c r="CW342" i="3"/>
  <c r="CW341" i="3"/>
  <c r="DA341" i="3" s="1"/>
  <c r="CB341" i="3" s="1"/>
  <c r="CW340" i="3"/>
  <c r="DA340" i="3" s="1"/>
  <c r="CB340" i="3" s="1"/>
  <c r="CW339" i="3"/>
  <c r="CW338" i="3"/>
  <c r="CW337" i="3"/>
  <c r="DA337" i="3" s="1"/>
  <c r="CB337" i="3" s="1"/>
  <c r="CW336" i="3"/>
  <c r="CW335" i="3"/>
  <c r="CW334" i="3"/>
  <c r="CW333" i="3"/>
  <c r="CW332" i="3"/>
  <c r="CW331" i="3"/>
  <c r="DA331" i="3" s="1"/>
  <c r="CB331" i="3" s="1"/>
  <c r="CW330" i="3"/>
  <c r="CW329" i="3"/>
  <c r="DA329" i="3" s="1"/>
  <c r="CB329" i="3" s="1"/>
  <c r="CW328" i="3"/>
  <c r="CW327" i="3"/>
  <c r="CW326" i="3"/>
  <c r="DA326" i="3" s="1"/>
  <c r="CB326" i="3" s="1"/>
  <c r="CW325" i="3"/>
  <c r="CW323" i="3"/>
  <c r="CZ322" i="3"/>
  <c r="CZ321" i="3"/>
  <c r="DA321" i="3" s="1"/>
  <c r="CB321" i="3" s="1"/>
  <c r="BM355" i="3"/>
  <c r="AY355" i="3"/>
  <c r="AK355" i="3"/>
  <c r="CZ320" i="3"/>
  <c r="CZ297" i="3"/>
  <c r="CW297" i="3"/>
  <c r="CZ13" i="3"/>
  <c r="CZ255" i="3"/>
  <c r="CZ254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DA22" i="3" s="1"/>
  <c r="CB22" i="3" s="1"/>
  <c r="BH14" i="3"/>
  <c r="CW21" i="3"/>
  <c r="CW20" i="3"/>
  <c r="CW19" i="3"/>
  <c r="DA19" i="3" s="1"/>
  <c r="CB19" i="3" s="1"/>
  <c r="CW18" i="3"/>
  <c r="CW17" i="3"/>
  <c r="CW16" i="3"/>
  <c r="DA16" i="3" s="1"/>
  <c r="CB16" i="3" s="1"/>
  <c r="CX21" i="3"/>
  <c r="DA21" i="3" s="1"/>
  <c r="CB21" i="3" s="1"/>
  <c r="CX17" i="3"/>
  <c r="CZ124" i="3"/>
  <c r="CZ123" i="3"/>
  <c r="CZ122" i="3"/>
  <c r="CZ121" i="3"/>
  <c r="CW121" i="3"/>
  <c r="DA121" i="3" s="1"/>
  <c r="CB121" i="3" s="1"/>
  <c r="CZ120" i="3"/>
  <c r="CW120" i="3"/>
  <c r="DA120" i="3" s="1"/>
  <c r="CB120" i="3" s="1"/>
  <c r="CZ86" i="3"/>
  <c r="CZ85" i="3"/>
  <c r="CW85" i="3"/>
  <c r="DA85" i="3" s="1"/>
  <c r="CB85" i="3" s="1"/>
  <c r="CX63" i="3"/>
  <c r="CZ371" i="3"/>
  <c r="DA371" i="3" s="1"/>
  <c r="CB371" i="3" s="1"/>
  <c r="CX300" i="3"/>
  <c r="CW136" i="3"/>
  <c r="CW135" i="3"/>
  <c r="DA135" i="3" s="1"/>
  <c r="CB135" i="3" s="1"/>
  <c r="CW134" i="3"/>
  <c r="DA134" i="3" s="1"/>
  <c r="CB134" i="3" s="1"/>
  <c r="CW133" i="3"/>
  <c r="CW132" i="3"/>
  <c r="DA132" i="3" s="1"/>
  <c r="CB132" i="3" s="1"/>
  <c r="CW131" i="3"/>
  <c r="DA131" i="3" s="1"/>
  <c r="CB131" i="3" s="1"/>
  <c r="CW130" i="3"/>
  <c r="CW129" i="3"/>
  <c r="CW128" i="3"/>
  <c r="CW127" i="3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95" i="3"/>
  <c r="DA95" i="3" s="1"/>
  <c r="CB95" i="3" s="1"/>
  <c r="CW94" i="3"/>
  <c r="DA94" i="3" s="1"/>
  <c r="CB94" i="3" s="1"/>
  <c r="CW93" i="3"/>
  <c r="DA93" i="3" s="1"/>
  <c r="CB93" i="3" s="1"/>
  <c r="CW92" i="3"/>
  <c r="DA92" i="3" s="1"/>
  <c r="CB92" i="3" s="1"/>
  <c r="CW91" i="3"/>
  <c r="CW106" i="3"/>
  <c r="DA106" i="3" s="1"/>
  <c r="CB106" i="3" s="1"/>
  <c r="CZ324" i="3"/>
  <c r="CZ323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77" i="3"/>
  <c r="CZ276" i="3"/>
  <c r="CZ275" i="3"/>
  <c r="CZ274" i="3"/>
  <c r="DA274" i="3" s="1"/>
  <c r="CB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DA261" i="3" s="1"/>
  <c r="CB261" i="3" s="1"/>
  <c r="CZ260" i="3"/>
  <c r="CZ259" i="3"/>
  <c r="CZ258" i="3"/>
  <c r="DA258" i="3" s="1"/>
  <c r="CB258" i="3" s="1"/>
  <c r="CZ257" i="3"/>
  <c r="CZ256" i="3"/>
  <c r="CZ253" i="3"/>
  <c r="CZ252" i="3"/>
  <c r="CZ251" i="3"/>
  <c r="CZ250" i="3"/>
  <c r="CZ249" i="3"/>
  <c r="CZ248" i="3"/>
  <c r="CZ247" i="3"/>
  <c r="CZ246" i="3"/>
  <c r="CZ245" i="3"/>
  <c r="CZ244" i="3"/>
  <c r="DA244" i="3" s="1"/>
  <c r="CB244" i="3" s="1"/>
  <c r="CZ243" i="3"/>
  <c r="DA243" i="3" s="1"/>
  <c r="CB243" i="3" s="1"/>
  <c r="CZ242" i="3"/>
  <c r="DA242" i="3" s="1"/>
  <c r="CB242" i="3" s="1"/>
  <c r="CZ241" i="3"/>
  <c r="DA241" i="3" s="1"/>
  <c r="CB241" i="3" s="1"/>
  <c r="CZ240" i="3"/>
  <c r="DA240" i="3" s="1"/>
  <c r="CB240" i="3" s="1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5" i="3"/>
  <c r="CZ144" i="3"/>
  <c r="CZ143" i="3"/>
  <c r="CZ142" i="3"/>
  <c r="CZ141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7" i="3"/>
  <c r="CZ106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CZ71" i="3"/>
  <c r="CZ70" i="3"/>
  <c r="CZ69" i="3"/>
  <c r="CZ68" i="3"/>
  <c r="CZ67" i="3"/>
  <c r="CZ66" i="3"/>
  <c r="CZ65" i="3"/>
  <c r="CZ64" i="3"/>
  <c r="CZ63" i="3"/>
  <c r="CZ62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DA50" i="3" s="1"/>
  <c r="CB50" i="3" s="1"/>
  <c r="CZ49" i="3"/>
  <c r="DA49" i="3" s="1"/>
  <c r="CB49" i="3" s="1"/>
  <c r="CZ48" i="3"/>
  <c r="CZ47" i="3"/>
  <c r="DA47" i="3" s="1"/>
  <c r="CB47" i="3" s="1"/>
  <c r="CZ46" i="3"/>
  <c r="DA46" i="3" s="1"/>
  <c r="CB46" i="3" s="1"/>
  <c r="CZ45" i="3"/>
  <c r="DA45" i="3" s="1"/>
  <c r="CB45" i="3" s="1"/>
  <c r="CZ44" i="3"/>
  <c r="DA44" i="3" s="1"/>
  <c r="CB44" i="3" s="1"/>
  <c r="CZ43" i="3"/>
  <c r="DA43" i="3" s="1"/>
  <c r="CB43" i="3" s="1"/>
  <c r="CZ42" i="3"/>
  <c r="DA42" i="3" s="1"/>
  <c r="CB4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319" i="3"/>
  <c r="CW318" i="3"/>
  <c r="CW317" i="3"/>
  <c r="CW316" i="3"/>
  <c r="CW315" i="3"/>
  <c r="CW314" i="3"/>
  <c r="CW313" i="3"/>
  <c r="CW312" i="3"/>
  <c r="CW311" i="3"/>
  <c r="CW310" i="3"/>
  <c r="CW309" i="3"/>
  <c r="CW308" i="3"/>
  <c r="CW307" i="3"/>
  <c r="CW306" i="3"/>
  <c r="CW305" i="3"/>
  <c r="CW304" i="3"/>
  <c r="CW303" i="3"/>
  <c r="CW302" i="3"/>
  <c r="CW301" i="3"/>
  <c r="CW300" i="3"/>
  <c r="DA300" i="3" s="1"/>
  <c r="CB300" i="3" s="1"/>
  <c r="CX319" i="3"/>
  <c r="CX318" i="3"/>
  <c r="CX317" i="3"/>
  <c r="CX316" i="3"/>
  <c r="CX315" i="3"/>
  <c r="CX314" i="3"/>
  <c r="CX313" i="3"/>
  <c r="CX312" i="3"/>
  <c r="CX311" i="3"/>
  <c r="DA311" i="3" s="1"/>
  <c r="CB311" i="3" s="1"/>
  <c r="CX310" i="3"/>
  <c r="CX309" i="3"/>
  <c r="CX308" i="3"/>
  <c r="CX307" i="3"/>
  <c r="CX306" i="3"/>
  <c r="CX305" i="3"/>
  <c r="CX304" i="3"/>
  <c r="CX303" i="3"/>
  <c r="CX302" i="3"/>
  <c r="CX301" i="3"/>
  <c r="DA301" i="3" s="1"/>
  <c r="CB301" i="3" s="1"/>
  <c r="CW250" i="3"/>
  <c r="CW249" i="3"/>
  <c r="CW248" i="3"/>
  <c r="CW247" i="3"/>
  <c r="CW246" i="3"/>
  <c r="CW236" i="3"/>
  <c r="DA236" i="3" s="1"/>
  <c r="CB236" i="3" s="1"/>
  <c r="CW235" i="3"/>
  <c r="CW234" i="3"/>
  <c r="CW233" i="3"/>
  <c r="CW228" i="3"/>
  <c r="DA228" i="3" s="1"/>
  <c r="CB228" i="3" s="1"/>
  <c r="CW223" i="3"/>
  <c r="DA223" i="3" s="1"/>
  <c r="CB223" i="3" s="1"/>
  <c r="CW216" i="3"/>
  <c r="DA216" i="3" s="1"/>
  <c r="CB216" i="3" s="1"/>
  <c r="CW215" i="3"/>
  <c r="CW214" i="3"/>
  <c r="CW209" i="3"/>
  <c r="DA209" i="3" s="1"/>
  <c r="CB209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86" i="3"/>
  <c r="DA186" i="3" s="1"/>
  <c r="CW175" i="3"/>
  <c r="DA175" i="3" s="1"/>
  <c r="CB175" i="3" s="1"/>
  <c r="CW174" i="3"/>
  <c r="DA174" i="3" s="1"/>
  <c r="CB174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DA149" i="3" s="1"/>
  <c r="CB149" i="3" s="1"/>
  <c r="CW148" i="3"/>
  <c r="DA148" i="3" s="1"/>
  <c r="CB148" i="3" s="1"/>
  <c r="CW147" i="3"/>
  <c r="DA147" i="3" s="1"/>
  <c r="CB147" i="3" s="1"/>
  <c r="CW146" i="3"/>
  <c r="DA146" i="3" s="1"/>
  <c r="CB146" i="3" s="1"/>
  <c r="CW145" i="3"/>
  <c r="DA145" i="3" s="1"/>
  <c r="CB145" i="3" s="1"/>
  <c r="CW144" i="3"/>
  <c r="DA144" i="3" s="1"/>
  <c r="CB144" i="3" s="1"/>
  <c r="CW143" i="3"/>
  <c r="DA143" i="3" s="1"/>
  <c r="CB143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11" i="3"/>
  <c r="DA111" i="3" s="1"/>
  <c r="CB111" i="3" s="1"/>
  <c r="CW110" i="3"/>
  <c r="DA110" i="3" s="1"/>
  <c r="CB110" i="3" s="1"/>
  <c r="CW109" i="3"/>
  <c r="DA109" i="3" s="1"/>
  <c r="CB109" i="3" s="1"/>
  <c r="CW108" i="3"/>
  <c r="DA108" i="3" s="1"/>
  <c r="CB108" i="3" s="1"/>
  <c r="CW107" i="3"/>
  <c r="DA107" i="3" s="1"/>
  <c r="CB107" i="3" s="1"/>
  <c r="CW84" i="3"/>
  <c r="DA84" i="3" s="1"/>
  <c r="CB84" i="3" s="1"/>
  <c r="CW83" i="3"/>
  <c r="DA83" i="3" s="1"/>
  <c r="CB83" i="3" s="1"/>
  <c r="CW82" i="3"/>
  <c r="DA82" i="3" s="1"/>
  <c r="CB82" i="3" s="1"/>
  <c r="CW81" i="3"/>
  <c r="DA81" i="3" s="1"/>
  <c r="CB81" i="3" s="1"/>
  <c r="CW80" i="3"/>
  <c r="DA80" i="3" s="1"/>
  <c r="CB80" i="3" s="1"/>
  <c r="CW79" i="3"/>
  <c r="DA79" i="3" s="1"/>
  <c r="CB79" i="3" s="1"/>
  <c r="CW78" i="3"/>
  <c r="DA78" i="3" s="1"/>
  <c r="CB78" i="3" s="1"/>
  <c r="CW77" i="3"/>
  <c r="DA77" i="3" s="1"/>
  <c r="CB77" i="3" s="1"/>
  <c r="CW76" i="3"/>
  <c r="DA76" i="3" s="1"/>
  <c r="CB76" i="3" s="1"/>
  <c r="CW75" i="3"/>
  <c r="DA75" i="3" s="1"/>
  <c r="CB75" i="3" s="1"/>
  <c r="CW227" i="3"/>
  <c r="CW226" i="3"/>
  <c r="CW222" i="3"/>
  <c r="CW221" i="3"/>
  <c r="CW213" i="3"/>
  <c r="DA213" i="3" s="1"/>
  <c r="CB213" i="3" s="1"/>
  <c r="CW208" i="3"/>
  <c r="CW201" i="3"/>
  <c r="DA201" i="3" s="1"/>
  <c r="CB201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5" i="3"/>
  <c r="CW184" i="3"/>
  <c r="CW164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65" i="3"/>
  <c r="DA165" i="3" s="1"/>
  <c r="CB165" i="3" s="1"/>
  <c r="CW119" i="3"/>
  <c r="DA119" i="3" s="1"/>
  <c r="CB119" i="3" s="1"/>
  <c r="CW100" i="3"/>
  <c r="CW101" i="3" s="1"/>
  <c r="DA101" i="3" s="1"/>
  <c r="CB101" i="3" s="1"/>
  <c r="CW48" i="3"/>
  <c r="DA48" i="3" s="1"/>
  <c r="CB48" i="3" s="1"/>
  <c r="CW52" i="3"/>
  <c r="DA52" i="3" s="1"/>
  <c r="CB52" i="3" s="1"/>
  <c r="CW53" i="3"/>
  <c r="DA53" i="3" s="1"/>
  <c r="CB53" i="3" s="1"/>
  <c r="CW54" i="3"/>
  <c r="DA54" i="3" s="1"/>
  <c r="CB54" i="3" s="1"/>
  <c r="CW55" i="3"/>
  <c r="CW56" i="3"/>
  <c r="CW57" i="3"/>
  <c r="CW58" i="3"/>
  <c r="CW59" i="3"/>
  <c r="CW60" i="3"/>
  <c r="CW61" i="3"/>
  <c r="CW62" i="3"/>
  <c r="CW63" i="3"/>
  <c r="CW64" i="3"/>
  <c r="DA64" i="3" s="1"/>
  <c r="CB64" i="3" s="1"/>
  <c r="CX59" i="3"/>
  <c r="CX58" i="3"/>
  <c r="CX57" i="3"/>
  <c r="CX56" i="3"/>
  <c r="CX55" i="3"/>
  <c r="CX60" i="3"/>
  <c r="DA60" i="3" s="1"/>
  <c r="CB60" i="3" s="1"/>
  <c r="CW232" i="3"/>
  <c r="CW231" i="3"/>
  <c r="CW230" i="3"/>
  <c r="CW225" i="3"/>
  <c r="CW220" i="3"/>
  <c r="CW219" i="3"/>
  <c r="CW218" i="3"/>
  <c r="CW212" i="3"/>
  <c r="DA212" i="3" s="1"/>
  <c r="CB212" i="3" s="1"/>
  <c r="CW211" i="3"/>
  <c r="CW207" i="3"/>
  <c r="DA207" i="3" s="1"/>
  <c r="CB207" i="3" s="1"/>
  <c r="CW206" i="3"/>
  <c r="CW205" i="3"/>
  <c r="DA205" i="3" s="1"/>
  <c r="CB205" i="3" s="1"/>
  <c r="CW202" i="3"/>
  <c r="DA202" i="3" s="1"/>
  <c r="CB202" i="3" s="1"/>
  <c r="CW183" i="3"/>
  <c r="CW180" i="3"/>
  <c r="DA180" i="3" s="1"/>
  <c r="CB180" i="3" s="1"/>
  <c r="CW163" i="3"/>
  <c r="DA163" i="3" s="1"/>
  <c r="CB163" i="3" s="1"/>
  <c r="CW162" i="3"/>
  <c r="CW161" i="3"/>
  <c r="DA161" i="3" s="1"/>
  <c r="CB161" i="3" s="1"/>
  <c r="CW158" i="3"/>
  <c r="DA158" i="3" s="1"/>
  <c r="CB158" i="3" s="1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42" i="3"/>
  <c r="DA142" i="3" s="1"/>
  <c r="CB142" i="3" s="1"/>
  <c r="CW141" i="3"/>
  <c r="DA141" i="3" s="1"/>
  <c r="CB141" i="3" s="1"/>
  <c r="CW140" i="3"/>
  <c r="DA140" i="3" s="1"/>
  <c r="CB140" i="3" s="1"/>
  <c r="CW139" i="3"/>
  <c r="CW105" i="3"/>
  <c r="CW104" i="3"/>
  <c r="DA104" i="3" s="1"/>
  <c r="CB104" i="3" s="1"/>
  <c r="CW103" i="3"/>
  <c r="DA103" i="3" s="1"/>
  <c r="CB103" i="3" s="1"/>
  <c r="CW102" i="3"/>
  <c r="CW74" i="3"/>
  <c r="CW73" i="3"/>
  <c r="DA73" i="3" s="1"/>
  <c r="CB73" i="3" s="1"/>
  <c r="CW72" i="3"/>
  <c r="CW71" i="3"/>
  <c r="CW70" i="3"/>
  <c r="CW69" i="3"/>
  <c r="DA69" i="3" s="1"/>
  <c r="CB69" i="3" s="1"/>
  <c r="CW68" i="3"/>
  <c r="CW67" i="3"/>
  <c r="CW66" i="3"/>
  <c r="CX62" i="3"/>
  <c r="CX61" i="3"/>
  <c r="B51" i="3"/>
  <c r="B48" i="3"/>
  <c r="B275" i="3"/>
  <c r="CB186" i="3"/>
  <c r="DA344" i="3"/>
  <c r="CB344" i="3" s="1"/>
  <c r="CW282" i="3"/>
  <c r="CB360" i="3"/>
  <c r="DA363" i="3"/>
  <c r="CB363" i="3" s="1"/>
  <c r="CW277" i="3"/>
  <c r="DA319" i="3"/>
  <c r="CB319" i="3" s="1"/>
  <c r="DA366" i="3"/>
  <c r="CB366" i="3" s="1"/>
  <c r="DA35" i="3"/>
  <c r="CB35" i="3" s="1"/>
  <c r="DA12" i="3"/>
  <c r="CB12" i="3" s="1"/>
  <c r="DA368" i="3"/>
  <c r="CB368" i="3" s="1"/>
  <c r="DA262" i="3"/>
  <c r="CB262" i="3" s="1"/>
  <c r="DA328" i="3"/>
  <c r="CB328" i="3" s="1"/>
  <c r="DA23" i="3"/>
  <c r="CB23" i="3" s="1"/>
  <c r="CX324" i="3"/>
  <c r="DA31" i="3"/>
  <c r="CB31" i="3" s="1"/>
  <c r="CW293" i="3"/>
  <c r="CW285" i="3"/>
  <c r="CW289" i="3"/>
  <c r="AK350" i="3"/>
  <c r="CW288" i="3"/>
  <c r="DA288" i="3" s="1"/>
  <c r="CB288" i="3" s="1"/>
  <c r="CW295" i="3"/>
  <c r="DA295" i="3" s="1"/>
  <c r="CB295" i="3" s="1"/>
  <c r="DA305" i="3"/>
  <c r="CB305" i="3" s="1"/>
  <c r="CX359" i="3"/>
  <c r="CW279" i="3"/>
  <c r="DA279" i="3" s="1"/>
  <c r="CB279" i="3" s="1"/>
  <c r="CW296" i="3"/>
  <c r="DA296" i="3" s="1"/>
  <c r="CB296" i="3" s="1"/>
  <c r="CW276" i="3"/>
  <c r="CW294" i="3"/>
  <c r="DA294" i="3" s="1"/>
  <c r="CB294" i="3" s="1"/>
  <c r="CW278" i="3"/>
  <c r="DA278" i="3" s="1"/>
  <c r="CB278" i="3" s="1"/>
  <c r="CW291" i="3"/>
  <c r="CW284" i="3"/>
  <c r="DA284" i="3" s="1"/>
  <c r="CB284" i="3" s="1"/>
  <c r="DA365" i="3"/>
  <c r="CB365" i="3" s="1"/>
  <c r="DA91" i="3" l="1"/>
  <c r="CB91" i="3" s="1"/>
  <c r="DA127" i="3"/>
  <c r="CB127" i="3" s="1"/>
  <c r="DA128" i="3"/>
  <c r="CB128" i="3" s="1"/>
  <c r="DA129" i="3"/>
  <c r="CB129" i="3" s="1"/>
  <c r="DA130" i="3"/>
  <c r="CB130" i="3" s="1"/>
  <c r="DA136" i="3"/>
  <c r="CB136" i="3" s="1"/>
  <c r="DA36" i="3"/>
  <c r="CB36" i="3" s="1"/>
  <c r="DA40" i="3"/>
  <c r="CB40" i="3" s="1"/>
  <c r="DA25" i="3"/>
  <c r="CB25" i="3" s="1"/>
  <c r="DA323" i="3"/>
  <c r="CB323" i="3" s="1"/>
  <c r="DA297" i="3"/>
  <c r="CB297" i="3" s="1"/>
  <c r="DA308" i="3"/>
  <c r="CB308" i="3" s="1"/>
  <c r="DA310" i="3"/>
  <c r="CB310" i="3" s="1"/>
  <c r="DA218" i="3"/>
  <c r="CB218" i="3" s="1"/>
  <c r="DA20" i="3"/>
  <c r="CB20" i="3" s="1"/>
  <c r="DA298" i="3"/>
  <c r="CB298" i="3" s="1"/>
  <c r="DA302" i="3"/>
  <c r="CB302" i="3" s="1"/>
  <c r="DA306" i="3"/>
  <c r="CB306" i="3" s="1"/>
  <c r="DA70" i="3"/>
  <c r="CB70" i="3" s="1"/>
  <c r="DA72" i="3"/>
  <c r="CB72" i="3" s="1"/>
  <c r="DA74" i="3"/>
  <c r="CB74" i="3" s="1"/>
  <c r="DA230" i="3"/>
  <c r="CB230" i="3" s="1"/>
  <c r="DA185" i="3"/>
  <c r="CB185" i="3" s="1"/>
  <c r="DA222" i="3"/>
  <c r="CB222" i="3" s="1"/>
  <c r="DA234" i="3"/>
  <c r="CB234" i="3" s="1"/>
  <c r="DA309" i="3"/>
  <c r="CB309" i="3" s="1"/>
  <c r="DA313" i="3"/>
  <c r="CB313" i="3" s="1"/>
  <c r="DA233" i="3"/>
  <c r="CB233" i="3" s="1"/>
  <c r="DA27" i="3"/>
  <c r="CB27" i="3" s="1"/>
  <c r="DA269" i="3"/>
  <c r="CB269" i="3" s="1"/>
  <c r="DA63" i="3"/>
  <c r="CB63" i="3" s="1"/>
  <c r="DA266" i="3"/>
  <c r="CB266" i="3" s="1"/>
  <c r="CW286" i="3"/>
  <c r="DA286" i="3" s="1"/>
  <c r="CB286" i="3" s="1"/>
  <c r="CW290" i="3"/>
  <c r="CW283" i="3"/>
  <c r="CW292" i="3"/>
  <c r="DA292" i="3" s="1"/>
  <c r="CB292" i="3" s="1"/>
  <c r="CW287" i="3"/>
  <c r="DA287" i="3" s="1"/>
  <c r="CB287" i="3" s="1"/>
  <c r="CW280" i="3"/>
  <c r="DA280" i="3" s="1"/>
  <c r="CB280" i="3" s="1"/>
  <c r="DA58" i="3"/>
  <c r="CB58" i="3" s="1"/>
  <c r="DA62" i="3"/>
  <c r="CB62" i="3" s="1"/>
  <c r="DA324" i="3"/>
  <c r="CB324" i="3" s="1"/>
  <c r="DA105" i="3"/>
  <c r="CB105" i="3" s="1"/>
  <c r="DA304" i="3"/>
  <c r="CB304" i="3" s="1"/>
  <c r="DA316" i="3"/>
  <c r="CB316" i="3" s="1"/>
  <c r="DA332" i="3"/>
  <c r="CB332" i="3" s="1"/>
  <c r="DA336" i="3"/>
  <c r="CB336" i="3" s="1"/>
  <c r="DA245" i="3"/>
  <c r="CB245" i="3" s="1"/>
  <c r="DA257" i="3"/>
  <c r="CB257" i="3" s="1"/>
  <c r="DA271" i="3"/>
  <c r="CB271" i="3" s="1"/>
  <c r="CX348" i="3"/>
  <c r="DA348" i="3" s="1"/>
  <c r="CB348" i="3" s="1"/>
  <c r="DA268" i="3"/>
  <c r="CB268" i="3" s="1"/>
  <c r="DA290" i="3"/>
  <c r="CB290" i="3" s="1"/>
  <c r="DA325" i="3"/>
  <c r="CB325" i="3" s="1"/>
  <c r="DA351" i="3"/>
  <c r="CB351" i="3" s="1"/>
  <c r="DA359" i="3"/>
  <c r="CB359" i="3" s="1"/>
  <c r="DA322" i="3"/>
  <c r="CB322" i="3" s="1"/>
  <c r="DA369" i="3"/>
  <c r="CB369" i="3" s="1"/>
  <c r="DA227" i="3"/>
  <c r="CB227" i="3" s="1"/>
  <c r="DA183" i="3"/>
  <c r="CB183" i="3" s="1"/>
  <c r="DA220" i="3"/>
  <c r="CB220" i="3" s="1"/>
  <c r="DA256" i="3"/>
  <c r="CB256" i="3" s="1"/>
  <c r="DA320" i="3"/>
  <c r="CB320" i="3" s="1"/>
  <c r="DA330" i="3"/>
  <c r="CB330" i="3" s="1"/>
  <c r="DA334" i="3"/>
  <c r="CB334" i="3" s="1"/>
  <c r="DA338" i="3"/>
  <c r="CB338" i="3" s="1"/>
  <c r="DA342" i="3"/>
  <c r="CB342" i="3" s="1"/>
  <c r="DA253" i="3"/>
  <c r="CB253" i="3" s="1"/>
  <c r="CX249" i="3"/>
  <c r="DA249" i="3" s="1"/>
  <c r="CB249" i="3" s="1"/>
  <c r="DA312" i="3"/>
  <c r="CB312" i="3" s="1"/>
  <c r="DA68" i="3"/>
  <c r="CB68" i="3" s="1"/>
  <c r="DA361" i="3"/>
  <c r="CB361" i="3" s="1"/>
  <c r="DA291" i="3"/>
  <c r="CB291" i="3" s="1"/>
  <c r="CW123" i="3"/>
  <c r="DA123" i="3" s="1"/>
  <c r="CB123" i="3" s="1"/>
  <c r="CW264" i="3"/>
  <c r="DA264" i="3" s="1"/>
  <c r="CB264" i="3" s="1"/>
  <c r="DA283" i="3"/>
  <c r="CB283" i="3" s="1"/>
  <c r="CX349" i="3"/>
  <c r="DA349" i="3" s="1"/>
  <c r="CB349" i="3" s="1"/>
  <c r="DA164" i="3"/>
  <c r="CB164" i="3" s="1"/>
  <c r="CW181" i="3"/>
  <c r="DA181" i="3" s="1"/>
  <c r="CB181" i="3" s="1"/>
  <c r="CW224" i="3"/>
  <c r="DA224" i="3" s="1"/>
  <c r="CB224" i="3" s="1"/>
  <c r="DA303" i="3"/>
  <c r="CB303" i="3" s="1"/>
  <c r="CX299" i="3"/>
  <c r="DA299" i="3" s="1"/>
  <c r="CB299" i="3" s="1"/>
  <c r="DA307" i="3"/>
  <c r="CB307" i="3" s="1"/>
  <c r="DA315" i="3"/>
  <c r="CB315" i="3" s="1"/>
  <c r="DA327" i="3"/>
  <c r="CB327" i="3" s="1"/>
  <c r="CX350" i="3"/>
  <c r="DA350" i="3" s="1"/>
  <c r="CB350" i="3" s="1"/>
  <c r="DA282" i="3"/>
  <c r="CB282" i="3" s="1"/>
  <c r="DA102" i="3"/>
  <c r="CB102" i="3" s="1"/>
  <c r="CW138" i="3"/>
  <c r="DA138" i="3" s="1"/>
  <c r="CB138" i="3" s="1"/>
  <c r="DA208" i="3"/>
  <c r="CB208" i="3" s="1"/>
  <c r="DA215" i="3"/>
  <c r="CB215" i="3" s="1"/>
  <c r="CX263" i="3"/>
  <c r="DA219" i="3"/>
  <c r="CB219" i="3" s="1"/>
  <c r="DA231" i="3"/>
  <c r="CB231" i="3" s="1"/>
  <c r="DA260" i="3"/>
  <c r="CB260" i="3" s="1"/>
  <c r="DA17" i="3"/>
  <c r="CB17" i="3" s="1"/>
  <c r="DA289" i="3"/>
  <c r="CB289" i="3" s="1"/>
  <c r="CW65" i="3"/>
  <c r="DA65" i="3" s="1"/>
  <c r="CB65" i="3" s="1"/>
  <c r="DA61" i="3"/>
  <c r="CB61" i="3" s="1"/>
  <c r="DA57" i="3"/>
  <c r="CB57" i="3" s="1"/>
  <c r="DA184" i="3"/>
  <c r="CB184" i="3" s="1"/>
  <c r="DA221" i="3"/>
  <c r="CB221" i="3" s="1"/>
  <c r="DA356" i="3"/>
  <c r="CB356" i="3" s="1"/>
  <c r="DA362" i="3"/>
  <c r="CB362" i="3" s="1"/>
  <c r="DA33" i="3"/>
  <c r="CB33" i="3" s="1"/>
  <c r="DA32" i="3"/>
  <c r="CB32" i="3" s="1"/>
  <c r="DA29" i="3"/>
  <c r="CB29" i="3" s="1"/>
  <c r="DA18" i="3"/>
  <c r="CB18" i="3" s="1"/>
  <c r="CX276" i="3"/>
  <c r="DA276" i="3" s="1"/>
  <c r="CB276" i="3" s="1"/>
  <c r="DA67" i="3"/>
  <c r="CB67" i="3" s="1"/>
  <c r="DA139" i="3"/>
  <c r="CB139" i="3" s="1"/>
  <c r="CW90" i="3"/>
  <c r="DA90" i="3" s="1"/>
  <c r="CB90" i="3" s="1"/>
  <c r="DA263" i="3"/>
  <c r="CB263" i="3" s="1"/>
  <c r="DA285" i="3"/>
  <c r="CB285" i="3" s="1"/>
  <c r="DA293" i="3"/>
  <c r="CB293" i="3" s="1"/>
  <c r="DA162" i="3"/>
  <c r="CB162" i="3" s="1"/>
  <c r="CW182" i="3"/>
  <c r="DA182" i="3" s="1"/>
  <c r="CB182" i="3" s="1"/>
  <c r="DA206" i="3"/>
  <c r="CB206" i="3" s="1"/>
  <c r="CW204" i="3"/>
  <c r="DA204" i="3" s="1"/>
  <c r="CB204" i="3" s="1"/>
  <c r="CW210" i="3"/>
  <c r="DA210" i="3" s="1"/>
  <c r="CB210" i="3" s="1"/>
  <c r="DA56" i="3"/>
  <c r="CB56" i="3" s="1"/>
  <c r="DA214" i="3"/>
  <c r="CB214" i="3" s="1"/>
  <c r="DA133" i="3"/>
  <c r="CB133" i="3" s="1"/>
  <c r="CW125" i="3"/>
  <c r="DA125" i="3" s="1"/>
  <c r="CB125" i="3" s="1"/>
  <c r="CW126" i="3"/>
  <c r="DA126" i="3" s="1"/>
  <c r="CB126" i="3" s="1"/>
  <c r="DA71" i="3"/>
  <c r="CB71" i="3" s="1"/>
  <c r="DA66" i="3"/>
  <c r="CB66" i="3" s="1"/>
  <c r="CW124" i="3"/>
  <c r="DA124" i="3" s="1"/>
  <c r="CB124" i="3" s="1"/>
  <c r="DA277" i="3"/>
  <c r="CB277" i="3" s="1"/>
  <c r="DA100" i="3"/>
  <c r="CB100" i="3" s="1"/>
  <c r="DA314" i="3"/>
  <c r="CB314" i="3" s="1"/>
  <c r="DA318" i="3"/>
  <c r="CB318" i="3" s="1"/>
  <c r="CW137" i="3"/>
  <c r="DA137" i="3" s="1"/>
  <c r="CB137" i="3" s="1"/>
  <c r="CW159" i="3"/>
  <c r="DA159" i="3" s="1"/>
  <c r="CB159" i="3" s="1"/>
  <c r="DA55" i="3"/>
  <c r="CB55" i="3" s="1"/>
  <c r="DA59" i="3"/>
  <c r="CB59" i="3" s="1"/>
  <c r="DA24" i="3"/>
  <c r="CB24" i="3" s="1"/>
  <c r="DA28" i="3"/>
  <c r="CB28" i="3" s="1"/>
  <c r="DA26" i="3"/>
  <c r="CB26" i="3" s="1"/>
  <c r="DA30" i="3"/>
  <c r="CB30" i="3" s="1"/>
  <c r="DA255" i="3"/>
  <c r="CB255" i="3" s="1"/>
  <c r="DA225" i="3"/>
  <c r="CB225" i="3" s="1"/>
  <c r="DA254" i="3"/>
  <c r="CB254" i="3" s="1"/>
  <c r="CW281" i="3"/>
  <c r="DA281" i="3" s="1"/>
  <c r="CB281" i="3" s="1"/>
  <c r="DA235" i="3"/>
  <c r="CB235" i="3" s="1"/>
  <c r="DA333" i="3"/>
  <c r="CB333" i="3" s="1"/>
  <c r="DA335" i="3"/>
  <c r="CB335" i="3" s="1"/>
  <c r="DA339" i="3"/>
  <c r="CB339" i="3" s="1"/>
  <c r="DA343" i="3"/>
  <c r="CB343" i="3" s="1"/>
  <c r="DA364" i="3"/>
  <c r="CB364" i="3" s="1"/>
  <c r="DA252" i="3"/>
  <c r="CB252" i="3" s="1"/>
  <c r="CX355" i="3"/>
  <c r="DA355" i="3" s="1"/>
  <c r="CB355" i="3" s="1"/>
  <c r="CW265" i="3"/>
  <c r="DA265" i="3" s="1"/>
  <c r="CB265" i="3" s="1"/>
  <c r="CW88" i="3"/>
  <c r="CW229" i="3"/>
  <c r="DA229" i="3" s="1"/>
  <c r="CB229" i="3" s="1"/>
  <c r="DA232" i="3"/>
  <c r="CB232" i="3" s="1"/>
  <c r="CW203" i="3"/>
  <c r="DA203" i="3" s="1"/>
  <c r="CB203" i="3" s="1"/>
  <c r="DA211" i="3"/>
  <c r="CB211" i="3" s="1"/>
  <c r="CX250" i="3"/>
  <c r="DA250" i="3" s="1"/>
  <c r="CB250" i="3" s="1"/>
  <c r="DA367" i="3"/>
  <c r="CB367" i="3" s="1"/>
  <c r="CW217" i="3"/>
  <c r="DA217" i="3" s="1"/>
  <c r="CB217" i="3" s="1"/>
  <c r="CX353" i="3"/>
  <c r="DA353" i="3" s="1"/>
  <c r="CB353" i="3" s="1"/>
  <c r="CX354" i="3"/>
  <c r="DA354" i="3" s="1"/>
  <c r="CB354" i="3" s="1"/>
  <c r="CX346" i="3"/>
  <c r="DA346" i="3" s="1"/>
  <c r="CB346" i="3" s="1"/>
  <c r="CX247" i="3"/>
  <c r="DA247" i="3" s="1"/>
  <c r="CB247" i="3" s="1"/>
  <c r="CX272" i="3"/>
  <c r="CX352" i="3"/>
  <c r="DA352" i="3" s="1"/>
  <c r="CB352" i="3" s="1"/>
  <c r="DA226" i="3"/>
  <c r="CB226" i="3" s="1"/>
  <c r="CX347" i="3"/>
  <c r="DA347" i="3" s="1"/>
  <c r="CB347" i="3" s="1"/>
  <c r="CW160" i="3"/>
  <c r="DA160" i="3" s="1"/>
  <c r="CB160" i="3" s="1"/>
  <c r="CX345" i="3"/>
  <c r="DA345" i="3" s="1"/>
  <c r="CB345" i="3" s="1"/>
  <c r="CW89" i="3"/>
  <c r="DA89" i="3" s="1"/>
  <c r="CB89" i="3" s="1"/>
  <c r="CX248" i="3"/>
  <c r="DA248" i="3" s="1"/>
  <c r="CB248" i="3" s="1"/>
  <c r="CX246" i="3"/>
  <c r="DA246" i="3" s="1"/>
  <c r="CB246" i="3" s="1"/>
  <c r="DA317" i="3"/>
  <c r="CB317" i="3" s="1"/>
  <c r="DA267" i="3"/>
  <c r="CB267" i="3" s="1"/>
  <c r="CW122" i="3" l="1"/>
  <c r="DA122" i="3" s="1"/>
  <c r="CB122" i="3" s="1"/>
  <c r="CW87" i="3"/>
  <c r="DA88" i="3"/>
  <c r="CB88" i="3" s="1"/>
  <c r="DA272" i="3"/>
  <c r="CB272" i="3" s="1"/>
  <c r="CX275" i="3"/>
  <c r="DA275" i="3" s="1"/>
  <c r="CB275" i="3" s="1"/>
  <c r="CX259" i="3"/>
  <c r="DA259" i="3" s="1"/>
  <c r="CB259" i="3" s="1"/>
  <c r="DA87" i="3" l="1"/>
  <c r="CB87" i="3" s="1"/>
  <c r="CW86" i="3"/>
  <c r="DA86" i="3" s="1"/>
  <c r="CB86" i="3" s="1"/>
</calcChain>
</file>

<file path=xl/sharedStrings.xml><?xml version="1.0" encoding="utf-8"?>
<sst xmlns="http://schemas.openxmlformats.org/spreadsheetml/2006/main" count="583" uniqueCount="165">
  <si>
    <t>IČO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</si>
  <si>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</si>
  <si>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</si>
  <si>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</si>
  <si>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</si>
  <si>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</si>
  <si>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</si>
  <si>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</si>
  <si>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</si>
  <si>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</si>
  <si>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</si>
  <si>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</si>
  <si>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</si>
  <si>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</si>
  <si>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</si>
  <si>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</si>
  <si>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</si>
  <si>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</si>
  <si>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</si>
  <si>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</si>
  <si>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</si>
  <si>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</si>
  <si>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</si>
  <si>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</si>
  <si>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</si>
  <si>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</si>
  <si>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</si>
  <si>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</si>
  <si>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</si>
  <si>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</si>
  <si>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</si>
  <si>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</si>
  <si>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</si>
  <si>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</si>
  <si>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</si>
  <si>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</si>
  <si>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Záväzky so zostatkovou dobou splatnosti jeden až päť rokov</t>
  </si>
  <si>
    <t>3.</t>
  </si>
  <si>
    <t>1.</t>
  </si>
  <si>
    <t>2.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</si>
  <si>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</si>
  <si>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</si>
  <si>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</si>
  <si>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</si>
  <si>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</si>
  <si>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</si>
  <si>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</si>
  <si>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</si>
  <si>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</si>
  <si>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</si>
  <si>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</si>
  <si>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</si>
  <si>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</si>
  <si>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</si>
  <si>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</si>
  <si>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</si>
  <si>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</si>
  <si>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</si>
  <si>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</si>
  <si>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</si>
  <si>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</si>
  <si>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</si>
  <si>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</si>
  <si>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</si>
  <si>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</si>
  <si>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</si>
  <si>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</si>
  <si>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</si>
  <si>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</si>
  <si>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</si>
  <si>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</si>
  <si>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</si>
  <si>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</si>
  <si>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</si>
  <si>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</si>
  <si>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</si>
  <si>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</si>
  <si>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</si>
  <si>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</si>
  <si>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</si>
  <si>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</si>
  <si>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</si>
  <si>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</si>
  <si>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</si>
  <si>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</si>
  <si>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</si>
  <si>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Bežné účtovné obdobie</t>
  </si>
  <si>
    <t>záväzky zabezpečené záložným právom alebo inou formou zabezpečenia.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</si>
  <si>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</si>
  <si>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</si>
  <si>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</si>
  <si>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</si>
  <si>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</si>
  <si>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</si>
  <si>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</si>
  <si>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</si>
  <si>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</si>
  <si>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</si>
  <si>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</si>
  <si>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</si>
  <si>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</si>
  <si>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</si>
  <si>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</si>
  <si>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</si>
  <si>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</si>
  <si>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</si>
  <si>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</si>
  <si>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</si>
  <si>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</si>
  <si>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Informácie o vlastných akciách</t>
  </si>
  <si>
    <t>Informácie o povinnostiach účtovnej jednotky</t>
  </si>
  <si>
    <t>Informácie o orgánoch účtovnej jednotky</t>
  </si>
  <si>
    <t>členom orgánov ÚJ záruky, zabezpečenia, pôžičky, plnenia na súkromné účely.</t>
  </si>
  <si>
    <t>Údaje o počte zamestnancov: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</si>
  <si>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</si>
  <si>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</si>
  <si>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</si>
  <si>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</si>
  <si>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</si>
  <si>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</si>
  <si>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</si>
  <si>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</si>
  <si>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</si>
  <si>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</si>
  <si>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</si>
  <si>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</si>
  <si>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</si>
  <si>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</si>
  <si>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</si>
  <si>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</si>
  <si>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</si>
  <si>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</si>
  <si>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</si>
  <si>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</si>
  <si>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</si>
  <si>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</si>
  <si>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</si>
  <si>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</si>
  <si>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</si>
  <si>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</si>
  <si>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</si>
  <si>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</si>
  <si>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</si>
  <si>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</si>
  <si>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</si>
  <si>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</si>
  <si>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</si>
  <si>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</si>
  <si>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Kollárova 4, 078 01 Sečovce</t>
  </si>
  <si>
    <t>nie</t>
  </si>
  <si>
    <t>neeviduje</t>
  </si>
  <si>
    <t>neposkytla</t>
  </si>
  <si>
    <t>Softvér</t>
  </si>
  <si>
    <t>lineárna</t>
  </si>
  <si>
    <t>1/4</t>
  </si>
  <si>
    <t>Odpisová skupina 2</t>
  </si>
  <si>
    <t>Odpisová skupina 1</t>
  </si>
  <si>
    <t>Odpisová skupina 3</t>
  </si>
  <si>
    <t>Odpisová skupina 4</t>
  </si>
  <si>
    <t>1/6</t>
  </si>
  <si>
    <t>1/12</t>
  </si>
  <si>
    <t>1/20</t>
  </si>
  <si>
    <t>neúčtovala</t>
  </si>
  <si>
    <t>Ostra SK s.r.o. Sečovce</t>
  </si>
  <si>
    <t>Dlohodobé záväzky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</si>
</sst>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3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7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18" fillId="4" borderId="1" xfId="0" applyFont="1" applyFill="1" applyBorder="1" applyProtection="1">
      <protection hidden="1"/>
    </xf>
    <xf numFmtId="0" fontId="19" fillId="4" borderId="2" xfId="0" applyFont="1" applyFill="1" applyBorder="1" applyProtection="1">
      <protection hidden="1"/>
    </xf>
    <xf numFmtId="0" fontId="18" fillId="4" borderId="2" xfId="0" applyFont="1" applyFill="1" applyBorder="1" applyProtection="1">
      <protection hidden="1"/>
    </xf>
    <xf numFmtId="0" fontId="19" fillId="4" borderId="3" xfId="0" applyFont="1" applyFill="1" applyBorder="1" applyProtection="1">
      <protection hidden="1"/>
    </xf>
    <xf numFmtId="0" fontId="20" fillId="4" borderId="2" xfId="0" applyFont="1" applyFill="1" applyBorder="1" applyAlignment="1" applyProtection="1">
      <protection hidden="1"/>
    </xf>
    <xf numFmtId="0" fontId="19" fillId="4" borderId="2" xfId="0" applyFont="1" applyFill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protection hidden="1"/>
    </xf>
    <xf numFmtId="0" fontId="21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2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1" fillId="3" borderId="0" xfId="0" applyFont="1" applyFill="1" applyAlignment="1" applyProtection="1">
      <alignment horizontal="center" vertical="center"/>
      <protection hidden="1"/>
    </xf>
    <xf numFmtId="0" fontId="21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Border="1" applyAlignment="1" applyProtection="1">
      <alignment horizontal="center" vertical="center"/>
      <protection locked="0" hidden="1"/>
    </xf>
    <xf numFmtId="0" fontId="22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Alignment="1" applyProtection="1">
      <alignment horizontal="center" vertical="center"/>
      <protection locked="0" hidden="1"/>
    </xf>
    <xf numFmtId="0" fontId="21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0" fontId="22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12" fillId="6" borderId="0" xfId="0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Protection="1">
      <protection hidden="1"/>
    </xf>
    <xf numFmtId="0" fontId="21" fillId="8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21" fillId="5" borderId="0" xfId="0" applyFont="1" applyFill="1" applyProtection="1">
      <protection locked="0" hidden="1"/>
    </xf>
    <xf numFmtId="0" fontId="15" fillId="5" borderId="0" xfId="0" applyFont="1" applyFill="1" applyAlignment="1" applyProtection="1">
      <alignment horizontal="center" vertical="center"/>
      <protection locked="0" hidden="1"/>
    </xf>
    <xf numFmtId="0" fontId="7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1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7" fillId="2" borderId="0" xfId="0" applyFont="1" applyFill="1" applyAlignment="1" applyProtection="1">
      <alignment horizontal="center"/>
      <protection locked="0" hidden="1"/>
    </xf>
    <xf numFmtId="0" fontId="28" fillId="0" borderId="0" xfId="0" applyFont="1" applyAlignment="1">
      <alignment horizontal="center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4" fillId="2" borderId="0" xfId="0" applyFont="1" applyFill="1" applyBorder="1" applyProtection="1">
      <protection hidden="1"/>
    </xf>
    <xf numFmtId="0" fontId="29" fillId="3" borderId="0" xfId="0" applyFont="1" applyFill="1" applyProtection="1">
      <protection hidden="1"/>
    </xf>
    <xf numFmtId="0" fontId="21" fillId="3" borderId="0" xfId="0" applyFont="1" applyFill="1" applyProtection="1">
      <protection hidden="1"/>
    </xf>
    <xf numFmtId="0" fontId="23" fillId="2" borderId="0" xfId="0" applyFont="1" applyFill="1" applyAlignment="1" applyProtection="1">
      <alignment horizontal="right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0" fillId="4" borderId="2" xfId="0" applyFont="1" applyFill="1" applyBorder="1" applyAlignment="1" applyProtection="1">
      <protection hidden="1"/>
    </xf>
    <xf numFmtId="0" fontId="30" fillId="4" borderId="2" xfId="0" applyFont="1" applyFill="1" applyBorder="1" applyAlignment="1" applyProtection="1">
      <alignment horizontal="left"/>
      <protection hidden="1"/>
    </xf>
    <xf numFmtId="0" fontId="16" fillId="2" borderId="0" xfId="0" applyFont="1" applyFill="1" applyAlignment="1" applyProtection="1">
      <protection hidden="1"/>
    </xf>
    <xf numFmtId="0" fontId="16" fillId="2" borderId="0" xfId="0" applyFont="1" applyFill="1" applyAlignment="1" applyProtection="1">
      <alignment horizontal="left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30" fillId="4" borderId="3" xfId="0" applyFont="1" applyFill="1" applyBorder="1" applyAlignment="1" applyProtection="1">
      <protection hidden="1"/>
    </xf>
    <xf numFmtId="0" fontId="4" fillId="5" borderId="0" xfId="0" applyFont="1" applyFill="1" applyAlignment="1" applyProtection="1">
      <protection locked="0"/>
    </xf>
    <xf numFmtId="0" fontId="15" fillId="2" borderId="0" xfId="0" applyFont="1" applyFill="1" applyProtection="1">
      <protection hidden="1"/>
    </xf>
    <xf numFmtId="0" fontId="32" fillId="2" borderId="4" xfId="0" applyFont="1" applyFill="1" applyBorder="1" applyAlignment="1" applyProtection="1">
      <alignment horizontal="left" shrinkToFit="1"/>
      <protection hidden="1"/>
    </xf>
    <xf numFmtId="0" fontId="32" fillId="2" borderId="5" xfId="0" applyFont="1" applyFill="1" applyBorder="1" applyAlignment="1" applyProtection="1">
      <alignment horizontal="left" shrinkToFit="1"/>
      <protection hidden="1"/>
    </xf>
    <xf numFmtId="0" fontId="32" fillId="2" borderId="6" xfId="0" applyFont="1" applyFill="1" applyBorder="1" applyAlignment="1" applyProtection="1">
      <alignment horizontal="left" shrinkToFit="1"/>
      <protection hidden="1"/>
    </xf>
    <xf numFmtId="0" fontId="4" fillId="5" borderId="0" xfId="0" applyFont="1" applyFill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 hidden="1"/>
    </xf>
    <xf numFmtId="0" fontId="15" fillId="2" borderId="11" xfId="0" applyFont="1" applyFill="1" applyBorder="1" applyAlignment="1" applyProtection="1">
      <alignment horizontal="center"/>
      <protection locked="0" hidden="1"/>
    </xf>
    <xf numFmtId="0" fontId="15" fillId="5" borderId="32" xfId="0" applyFont="1" applyFill="1" applyBorder="1" applyAlignment="1" applyProtection="1">
      <alignment horizontal="left" shrinkToFit="1"/>
      <protection locked="0"/>
    </xf>
    <xf numFmtId="0" fontId="15" fillId="5" borderId="33" xfId="0" applyFont="1" applyFill="1" applyBorder="1" applyAlignment="1" applyProtection="1">
      <alignment horizontal="left" shrinkToFit="1"/>
      <protection locked="0"/>
    </xf>
    <xf numFmtId="0" fontId="15" fillId="5" borderId="34" xfId="0" applyFont="1" applyFill="1" applyBorder="1" applyAlignment="1" applyProtection="1">
      <alignment horizontal="left" shrinkToFit="1"/>
      <protection locked="0"/>
    </xf>
    <xf numFmtId="0" fontId="21" fillId="0" borderId="10" xfId="0" applyFont="1" applyFill="1" applyBorder="1" applyAlignment="1" applyProtection="1">
      <alignment horizontal="center" vertical="center"/>
      <protection hidden="1"/>
    </xf>
    <xf numFmtId="0" fontId="21" fillId="0" borderId="11" xfId="0" applyFont="1" applyFill="1" applyBorder="1" applyAlignment="1" applyProtection="1">
      <alignment horizontal="center" vertical="center"/>
      <protection hidden="1"/>
    </xf>
    <xf numFmtId="0" fontId="21" fillId="0" borderId="12" xfId="0" applyFont="1" applyFill="1" applyBorder="1" applyAlignment="1" applyProtection="1">
      <alignment horizontal="center" vertical="center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2" fillId="2" borderId="32" xfId="0" applyFont="1" applyFill="1" applyBorder="1" applyAlignment="1" applyProtection="1">
      <alignment horizontal="left" shrinkToFit="1"/>
      <protection hidden="1"/>
    </xf>
    <xf numFmtId="0" fontId="32" fillId="2" borderId="33" xfId="0" applyFont="1" applyFill="1" applyBorder="1" applyAlignment="1" applyProtection="1">
      <alignment horizontal="left" shrinkToFit="1"/>
      <protection hidden="1"/>
    </xf>
    <xf numFmtId="0" fontId="32" fillId="2" borderId="34" xfId="0" applyFont="1" applyFill="1" applyBorder="1" applyAlignment="1" applyProtection="1">
      <alignment horizontal="left" shrinkToFit="1"/>
      <protection hidden="1"/>
    </xf>
    <xf numFmtId="0" fontId="27" fillId="5" borderId="0" xfId="0" applyFont="1" applyFill="1" applyAlignment="1" applyProtection="1">
      <alignment horizontal="center"/>
      <protection locked="0" hidden="1"/>
    </xf>
    <xf numFmtId="0" fontId="15" fillId="5" borderId="32" xfId="0" applyFont="1" applyFill="1" applyBorder="1" applyAlignment="1" applyProtection="1">
      <alignment horizontal="center" shrinkToFit="1"/>
      <protection locked="0"/>
    </xf>
    <xf numFmtId="0" fontId="15" fillId="5" borderId="33" xfId="0" applyFont="1" applyFill="1" applyBorder="1" applyAlignment="1" applyProtection="1">
      <alignment horizontal="center" shrinkToFit="1"/>
      <protection locked="0"/>
    </xf>
    <xf numFmtId="0" fontId="15" fillId="5" borderId="34" xfId="0" applyFont="1" applyFill="1" applyBorder="1" applyAlignment="1" applyProtection="1">
      <alignment horizontal="center" shrinkToFit="1"/>
      <protection locked="0"/>
    </xf>
    <xf numFmtId="0" fontId="15" fillId="5" borderId="4" xfId="0" applyFont="1" applyFill="1" applyBorder="1" applyAlignment="1" applyProtection="1">
      <alignment horizontal="center" shrinkToFit="1"/>
      <protection locked="0"/>
    </xf>
    <xf numFmtId="0" fontId="15" fillId="5" borderId="5" xfId="0" applyFont="1" applyFill="1" applyBorder="1" applyAlignment="1" applyProtection="1">
      <alignment horizontal="center" shrinkToFit="1"/>
      <protection locked="0"/>
    </xf>
    <xf numFmtId="0" fontId="15" fillId="5" borderId="6" xfId="0" applyFont="1" applyFill="1" applyBorder="1" applyAlignment="1" applyProtection="1">
      <alignment horizontal="center" shrinkToFit="1"/>
      <protection locked="0"/>
    </xf>
    <xf numFmtId="0" fontId="15" fillId="5" borderId="0" xfId="0" applyFont="1" applyFill="1" applyAlignment="1" applyProtection="1">
      <alignment horizontal="left" shrinkToFit="1"/>
      <protection locked="0" hidden="1"/>
    </xf>
    <xf numFmtId="0" fontId="15" fillId="5" borderId="4" xfId="0" applyFont="1" applyFill="1" applyBorder="1" applyAlignment="1" applyProtection="1">
      <alignment horizontal="left" shrinkToFit="1"/>
      <protection locked="0"/>
    </xf>
    <xf numFmtId="0" fontId="15" fillId="5" borderId="5" xfId="0" applyFont="1" applyFill="1" applyBorder="1" applyAlignment="1" applyProtection="1">
      <alignment horizontal="left" shrinkToFit="1"/>
      <protection locked="0"/>
    </xf>
    <xf numFmtId="0" fontId="15" fillId="5" borderId="6" xfId="0" applyFont="1" applyFill="1" applyBorder="1" applyAlignment="1" applyProtection="1">
      <alignment horizontal="left" shrinkToFit="1"/>
      <protection locked="0"/>
    </xf>
    <xf numFmtId="164" fontId="9" fillId="5" borderId="32" xfId="1" applyFont="1" applyFill="1" applyBorder="1" applyAlignment="1" applyProtection="1">
      <alignment horizontal="center" shrinkToFit="1"/>
      <protection locked="0"/>
    </xf>
    <xf numFmtId="164" fontId="9" fillId="5" borderId="33" xfId="1" applyFont="1" applyFill="1" applyBorder="1" applyAlignment="1" applyProtection="1">
      <alignment horizontal="center" shrinkToFit="1"/>
      <protection locked="0"/>
    </xf>
    <xf numFmtId="164" fontId="9" fillId="5" borderId="34" xfId="1" applyFont="1" applyFill="1" applyBorder="1" applyAlignment="1" applyProtection="1">
      <alignment horizontal="center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30" fillId="4" borderId="2" xfId="0" applyFont="1" applyFill="1" applyBorder="1" applyAlignment="1" applyProtection="1">
      <alignment horizontal="left"/>
      <protection hidden="1"/>
    </xf>
    <xf numFmtId="0" fontId="15" fillId="5" borderId="0" xfId="0" applyFont="1" applyFill="1" applyAlignment="1" applyProtection="1">
      <alignment horizontal="left" shrinkToFit="1"/>
      <protection locked="0"/>
    </xf>
    <xf numFmtId="0" fontId="27" fillId="5" borderId="32" xfId="0" applyFont="1" applyFill="1" applyBorder="1" applyAlignment="1" applyProtection="1">
      <alignment horizontal="center" shrinkToFit="1"/>
      <protection locked="0" hidden="1"/>
    </xf>
    <xf numFmtId="0" fontId="27" fillId="5" borderId="33" xfId="0" applyFont="1" applyFill="1" applyBorder="1" applyAlignment="1" applyProtection="1">
      <alignment horizontal="center" shrinkToFit="1"/>
      <protection locked="0" hidden="1"/>
    </xf>
    <xf numFmtId="0" fontId="21" fillId="0" borderId="10" xfId="0" applyFont="1" applyFill="1" applyBorder="1" applyAlignment="1" applyProtection="1">
      <alignment horizontal="center" vertical="center" wrapText="1"/>
      <protection hidden="1"/>
    </xf>
    <xf numFmtId="0" fontId="21" fillId="0" borderId="11" xfId="0" applyFont="1" applyFill="1" applyBorder="1" applyAlignment="1" applyProtection="1">
      <alignment horizontal="center" vertical="center" wrapText="1"/>
      <protection hidden="1"/>
    </xf>
    <xf numFmtId="0" fontId="21" fillId="0" borderId="12" xfId="0" applyFont="1" applyFill="1" applyBorder="1" applyAlignment="1" applyProtection="1">
      <alignment horizontal="center" vertical="center" wrapText="1"/>
      <protection hidden="1"/>
    </xf>
    <xf numFmtId="0" fontId="15" fillId="5" borderId="18" xfId="0" applyFont="1" applyFill="1" applyBorder="1" applyAlignment="1" applyProtection="1">
      <alignment horizontal="left" shrinkToFit="1"/>
      <protection locked="0"/>
    </xf>
    <xf numFmtId="0" fontId="15" fillId="5" borderId="19" xfId="0" applyFont="1" applyFill="1" applyBorder="1" applyAlignment="1" applyProtection="1">
      <alignment horizontal="left" shrinkToFit="1"/>
      <protection locked="0"/>
    </xf>
    <xf numFmtId="0" fontId="15" fillId="5" borderId="20" xfId="0" applyFont="1" applyFill="1" applyBorder="1" applyAlignment="1" applyProtection="1">
      <alignment horizontal="left" shrinkToFit="1"/>
      <protection locked="0"/>
    </xf>
    <xf numFmtId="0" fontId="15" fillId="5" borderId="39" xfId="0" applyFont="1" applyFill="1" applyBorder="1" applyAlignment="1" applyProtection="1">
      <alignment horizontal="left" shrinkToFit="1"/>
      <protection locked="0"/>
    </xf>
    <xf numFmtId="0" fontId="15" fillId="5" borderId="40" xfId="0" applyFont="1" applyFill="1" applyBorder="1" applyAlignment="1" applyProtection="1">
      <alignment horizontal="left" shrinkToFit="1"/>
      <protection locked="0"/>
    </xf>
    <xf numFmtId="0" fontId="15" fillId="5" borderId="41" xfId="0" applyFont="1" applyFill="1" applyBorder="1" applyAlignment="1" applyProtection="1">
      <alignment horizontal="left" shrinkToFit="1"/>
      <protection locked="0"/>
    </xf>
    <xf numFmtId="0" fontId="2" fillId="0" borderId="46" xfId="0" applyFont="1" applyBorder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2" fillId="0" borderId="46" xfId="0" applyFont="1" applyBorder="1" applyAlignment="1" applyProtection="1">
      <alignment horizontal="center" vertical="center" wrapText="1"/>
      <protection hidden="1"/>
    </xf>
    <xf numFmtId="0" fontId="35" fillId="0" borderId="28" xfId="0" applyFont="1" applyBorder="1" applyAlignment="1" applyProtection="1">
      <alignment horizontal="left" vertical="center" wrapText="1"/>
      <protection hidden="1"/>
    </xf>
    <xf numFmtId="0" fontId="35" fillId="0" borderId="29" xfId="0" applyFont="1" applyBorder="1" applyAlignment="1" applyProtection="1">
      <alignment horizontal="left" vertical="center" wrapText="1"/>
      <protection hidden="1"/>
    </xf>
    <xf numFmtId="3" fontId="7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21" xfId="0" applyFont="1" applyBorder="1" applyAlignment="1" applyProtection="1">
      <alignment horizontal="right" vertical="center" wrapText="1"/>
      <protection hidden="1"/>
    </xf>
    <xf numFmtId="0" fontId="21" fillId="0" borderId="22" xfId="0" applyFont="1" applyBorder="1" applyAlignment="1" applyProtection="1">
      <alignment horizontal="right" vertical="center" wrapText="1"/>
      <protection hidden="1"/>
    </xf>
    <xf numFmtId="14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10" fontId="7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7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5" fillId="0" borderId="4" xfId="0" applyFont="1" applyBorder="1" applyAlignment="1" applyProtection="1">
      <alignment horizontal="left" vertical="center" wrapText="1"/>
      <protection hidden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14" fontId="7" fillId="5" borderId="5" xfId="0" applyNumberFormat="1" applyFont="1" applyFill="1" applyBorder="1" applyAlignment="1" applyProtection="1">
      <alignment horizontal="center"/>
      <protection locked="0"/>
    </xf>
    <xf numFmtId="14" fontId="7" fillId="5" borderId="35" xfId="0" applyNumberFormat="1" applyFont="1" applyFill="1" applyBorder="1" applyAlignment="1" applyProtection="1">
      <alignment horizontal="center"/>
      <protection locked="0"/>
    </xf>
    <xf numFmtId="3" fontId="33" fillId="9" borderId="36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32" xfId="0" applyFont="1" applyFill="1" applyBorder="1" applyAlignment="1" applyProtection="1">
      <alignment horizontal="center" shrinkToFit="1"/>
      <protection locked="0"/>
    </xf>
    <xf numFmtId="0" fontId="9" fillId="5" borderId="33" xfId="0" applyFont="1" applyFill="1" applyBorder="1" applyAlignment="1" applyProtection="1">
      <alignment horizontal="center" shrinkToFit="1"/>
      <protection locked="0"/>
    </xf>
    <xf numFmtId="0" fontId="9" fillId="5" borderId="34" xfId="0" applyFont="1" applyFill="1" applyBorder="1" applyAlignment="1" applyProtection="1">
      <alignment horizontal="center" shrinkToFit="1"/>
      <protection locked="0"/>
    </xf>
    <xf numFmtId="14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24" xfId="0" applyFont="1" applyBorder="1" applyAlignment="1" applyProtection="1">
      <alignment horizontal="right" vertical="center" wrapText="1"/>
      <protection hidden="1"/>
    </xf>
    <xf numFmtId="0" fontId="21" fillId="0" borderId="25" xfId="0" applyFont="1" applyBorder="1" applyAlignment="1" applyProtection="1">
      <alignment horizontal="right" vertical="center" wrapText="1"/>
      <protection hidden="1"/>
    </xf>
    <xf numFmtId="3" fontId="7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4" xfId="0" applyNumberFormat="1" applyFont="1" applyFill="1" applyBorder="1" applyAlignment="1" applyProtection="1">
      <alignment horizontal="center" vertical="center" shrinkToFit="1"/>
      <protection locked="0"/>
    </xf>
    <xf numFmtId="49" fontId="9" fillId="5" borderId="32" xfId="0" applyNumberFormat="1" applyFont="1" applyFill="1" applyBorder="1" applyAlignment="1" applyProtection="1">
      <alignment horizontal="center" shrinkToFit="1"/>
      <protection locked="0"/>
    </xf>
    <xf numFmtId="49" fontId="9" fillId="5" borderId="33" xfId="0" applyNumberFormat="1" applyFont="1" applyFill="1" applyBorder="1" applyAlignment="1" applyProtection="1">
      <alignment horizontal="center" shrinkToFit="1"/>
      <protection locked="0"/>
    </xf>
    <xf numFmtId="49" fontId="9" fillId="5" borderId="34" xfId="0" applyNumberFormat="1" applyFont="1" applyFill="1" applyBorder="1" applyAlignment="1" applyProtection="1">
      <alignment horizontal="center" shrinkToFit="1"/>
      <protection locked="0"/>
    </xf>
    <xf numFmtId="3" fontId="7" fillId="0" borderId="31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4" xfId="0" applyNumberFormat="1" applyFont="1" applyFill="1" applyBorder="1" applyAlignment="1" applyProtection="1">
      <alignment horizontal="center" vertical="center" shrinkToFit="1"/>
      <protection hidden="1"/>
    </xf>
    <xf numFmtId="0" fontId="15" fillId="5" borderId="16" xfId="0" applyFont="1" applyFill="1" applyBorder="1" applyAlignment="1" applyProtection="1">
      <alignment horizontal="left" shrinkToFit="1"/>
      <protection locked="0"/>
    </xf>
    <xf numFmtId="0" fontId="15" fillId="5" borderId="0" xfId="0" applyFont="1" applyFill="1" applyBorder="1" applyAlignment="1" applyProtection="1">
      <alignment horizontal="left" shrinkToFit="1"/>
      <protection locked="0"/>
    </xf>
    <xf numFmtId="0" fontId="15" fillId="5" borderId="17" xfId="0" applyFont="1" applyFill="1" applyBorder="1" applyAlignment="1" applyProtection="1">
      <alignment horizontal="left" shrinkToFit="1"/>
      <protection locked="0"/>
    </xf>
    <xf numFmtId="0" fontId="15" fillId="5" borderId="7" xfId="0" applyFont="1" applyFill="1" applyBorder="1" applyAlignment="1" applyProtection="1">
      <alignment horizontal="left" shrinkToFit="1"/>
      <protection locked="0"/>
    </xf>
    <xf numFmtId="0" fontId="15" fillId="5" borderId="8" xfId="0" applyFont="1" applyFill="1" applyBorder="1" applyAlignment="1" applyProtection="1">
      <alignment horizontal="left" shrinkToFit="1"/>
      <protection locked="0"/>
    </xf>
    <xf numFmtId="0" fontId="15" fillId="5" borderId="9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center"/>
      <protection locked="0"/>
    </xf>
    <xf numFmtId="0" fontId="15" fillId="5" borderId="7" xfId="0" applyFont="1" applyFill="1" applyBorder="1" applyAlignment="1" applyProtection="1">
      <alignment horizontal="center" shrinkToFit="1"/>
      <protection locked="0"/>
    </xf>
    <xf numFmtId="0" fontId="15" fillId="5" borderId="8" xfId="0" applyFont="1" applyFill="1" applyBorder="1" applyAlignment="1" applyProtection="1">
      <alignment horizontal="center" shrinkToFit="1"/>
      <protection locked="0"/>
    </xf>
    <xf numFmtId="0" fontId="15" fillId="5" borderId="9" xfId="0" applyFont="1" applyFill="1" applyBorder="1" applyAlignment="1" applyProtection="1">
      <alignment horizontal="center" shrinkToFit="1"/>
      <protection locked="0"/>
    </xf>
    <xf numFmtId="0" fontId="9" fillId="5" borderId="4" xfId="0" applyFont="1" applyFill="1" applyBorder="1" applyAlignment="1" applyProtection="1">
      <alignment horizontal="center" shrinkToFit="1"/>
      <protection locked="0"/>
    </xf>
    <xf numFmtId="0" fontId="9" fillId="5" borderId="5" xfId="0" applyFont="1" applyFill="1" applyBorder="1" applyAlignment="1" applyProtection="1">
      <alignment horizontal="center" shrinkToFit="1"/>
      <protection locked="0"/>
    </xf>
    <xf numFmtId="0" fontId="9" fillId="5" borderId="6" xfId="0" applyFont="1" applyFill="1" applyBorder="1" applyAlignment="1" applyProtection="1">
      <alignment horizontal="center" shrinkToFit="1"/>
      <protection locked="0"/>
    </xf>
    <xf numFmtId="0" fontId="15" fillId="5" borderId="0" xfId="0" applyFont="1" applyFill="1" applyAlignment="1" applyProtection="1">
      <alignment shrinkToFit="1"/>
      <protection locked="0"/>
    </xf>
    <xf numFmtId="0" fontId="31" fillId="5" borderId="0" xfId="0" applyFont="1" applyFill="1" applyAlignment="1" applyProtection="1">
      <alignment horizontal="left" shrinkToFit="1"/>
      <protection locked="0"/>
    </xf>
    <xf numFmtId="0" fontId="15" fillId="5" borderId="24" xfId="0" applyFont="1" applyFill="1" applyBorder="1" applyAlignment="1" applyProtection="1">
      <alignment horizontal="left" shrinkToFit="1"/>
      <protection locked="0"/>
    </xf>
    <xf numFmtId="0" fontId="15" fillId="5" borderId="25" xfId="0" applyFont="1" applyFill="1" applyBorder="1" applyAlignment="1" applyProtection="1">
      <alignment horizontal="left" shrinkToFit="1"/>
      <protection locked="0"/>
    </xf>
    <xf numFmtId="0" fontId="15" fillId="5" borderId="27" xfId="0" applyFont="1" applyFill="1" applyBorder="1" applyAlignment="1" applyProtection="1">
      <alignment horizontal="left" shrinkToFit="1"/>
      <protection locked="0"/>
    </xf>
    <xf numFmtId="0" fontId="15" fillId="5" borderId="44" xfId="0" applyFont="1" applyFill="1" applyBorder="1" applyAlignment="1" applyProtection="1">
      <alignment horizontal="left"/>
      <protection locked="0"/>
    </xf>
    <xf numFmtId="0" fontId="15" fillId="5" borderId="45" xfId="0" applyFont="1" applyFill="1" applyBorder="1" applyAlignment="1" applyProtection="1">
      <alignment horizontal="left"/>
      <protection locked="0"/>
    </xf>
    <xf numFmtId="3" fontId="7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5" fillId="5" borderId="21" xfId="0" applyFont="1" applyFill="1" applyBorder="1" applyAlignment="1" applyProtection="1">
      <alignment horizontal="left" shrinkToFit="1"/>
      <protection locked="0"/>
    </xf>
    <xf numFmtId="0" fontId="15" fillId="5" borderId="22" xfId="0" applyFont="1" applyFill="1" applyBorder="1" applyAlignment="1" applyProtection="1">
      <alignment horizontal="left" shrinkToFit="1"/>
      <protection locked="0"/>
    </xf>
    <xf numFmtId="0" fontId="15" fillId="5" borderId="31" xfId="0" applyFont="1" applyFill="1" applyBorder="1" applyAlignment="1" applyProtection="1">
      <alignment horizontal="left" shrinkToFit="1"/>
      <protection locked="0"/>
    </xf>
    <xf numFmtId="3" fontId="33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0" fontId="15" fillId="5" borderId="8" xfId="0" applyFont="1" applyFill="1" applyBorder="1" applyAlignment="1" applyProtection="1">
      <alignment horizontal="left"/>
      <protection locked="0"/>
    </xf>
    <xf numFmtId="0" fontId="15" fillId="5" borderId="9" xfId="0" applyFont="1" applyFill="1" applyBorder="1" applyAlignment="1" applyProtection="1">
      <alignment horizontal="left"/>
      <protection locked="0"/>
    </xf>
    <xf numFmtId="0" fontId="0" fillId="0" borderId="43" xfId="0" applyFont="1" applyBorder="1" applyAlignment="1" applyProtection="1">
      <alignment horizontal="left" vertical="top" wrapText="1"/>
      <protection hidden="1"/>
    </xf>
    <xf numFmtId="0" fontId="0" fillId="0" borderId="44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3" fontId="10" fillId="9" borderId="13" xfId="0" applyNumberFormat="1" applyFont="1" applyFill="1" applyBorder="1" applyAlignment="1" applyProtection="1">
      <alignment horizontal="center"/>
      <protection locked="0" hidden="1"/>
    </xf>
    <xf numFmtId="3" fontId="10" fillId="9" borderId="14" xfId="0" applyNumberFormat="1" applyFont="1" applyFill="1" applyBorder="1" applyAlignment="1" applyProtection="1">
      <alignment horizontal="center"/>
      <protection locked="0" hidden="1"/>
    </xf>
    <xf numFmtId="0" fontId="15" fillId="0" borderId="38" xfId="0" applyFont="1" applyBorder="1" applyAlignment="1" applyProtection="1">
      <alignment horizontal="left" vertical="center" wrapText="1"/>
      <protection hidden="1"/>
    </xf>
    <xf numFmtId="0" fontId="15" fillId="0" borderId="36" xfId="0" applyFont="1" applyBorder="1" applyAlignment="1" applyProtection="1">
      <alignment horizontal="left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9" fillId="5" borderId="7" xfId="1" applyFont="1" applyFill="1" applyBorder="1" applyAlignment="1" applyProtection="1">
      <alignment horizontal="center" shrinkToFit="1"/>
      <protection locked="0"/>
    </xf>
    <xf numFmtId="164" fontId="9" fillId="5" borderId="8" xfId="1" applyFont="1" applyFill="1" applyBorder="1" applyAlignment="1" applyProtection="1">
      <alignment horizontal="center" shrinkToFit="1"/>
      <protection locked="0"/>
    </xf>
    <xf numFmtId="164" fontId="9" fillId="5" borderId="9" xfId="1" applyFont="1" applyFill="1" applyBorder="1" applyAlignment="1" applyProtection="1">
      <alignment horizontal="center" shrinkToFit="1"/>
      <protection locked="0"/>
    </xf>
    <xf numFmtId="0" fontId="9" fillId="5" borderId="7" xfId="0" applyFont="1" applyFill="1" applyBorder="1" applyAlignment="1" applyProtection="1">
      <alignment horizontal="center" shrinkToFit="1"/>
      <protection locked="0"/>
    </xf>
    <xf numFmtId="0" fontId="9" fillId="5" borderId="8" xfId="0" applyFont="1" applyFill="1" applyBorder="1" applyAlignment="1" applyProtection="1">
      <alignment horizontal="center" shrinkToFit="1"/>
      <protection locked="0"/>
    </xf>
    <xf numFmtId="0" fontId="9" fillId="5" borderId="9" xfId="0" applyFont="1" applyFill="1" applyBorder="1" applyAlignment="1" applyProtection="1">
      <alignment horizontal="center" shrinkToFit="1"/>
      <protection locked="0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49" fontId="9" fillId="5" borderId="7" xfId="0" applyNumberFormat="1" applyFont="1" applyFill="1" applyBorder="1" applyAlignment="1" applyProtection="1">
      <alignment horizontal="center" shrinkToFit="1"/>
      <protection locked="0"/>
    </xf>
    <xf numFmtId="49" fontId="9" fillId="5" borderId="8" xfId="0" applyNumberFormat="1" applyFont="1" applyFill="1" applyBorder="1" applyAlignment="1" applyProtection="1">
      <alignment horizontal="center" shrinkToFit="1"/>
      <protection locked="0"/>
    </xf>
    <xf numFmtId="49" fontId="9" fillId="5" borderId="9" xfId="0" applyNumberFormat="1" applyFont="1" applyFill="1" applyBorder="1" applyAlignment="1" applyProtection="1">
      <alignment horizontal="center" shrinkToFit="1"/>
      <protection locked="0"/>
    </xf>
    <xf numFmtId="49" fontId="9" fillId="5" borderId="4" xfId="0" applyNumberFormat="1" applyFont="1" applyFill="1" applyBorder="1" applyAlignment="1" applyProtection="1">
      <alignment horizontal="center" shrinkToFit="1"/>
      <protection locked="0"/>
    </xf>
    <xf numFmtId="49" fontId="9" fillId="5" borderId="5" xfId="0" applyNumberFormat="1" applyFont="1" applyFill="1" applyBorder="1" applyAlignment="1" applyProtection="1">
      <alignment horizontal="center" shrinkToFit="1"/>
      <protection locked="0"/>
    </xf>
    <xf numFmtId="49" fontId="9" fillId="5" borderId="6" xfId="0" applyNumberFormat="1" applyFont="1" applyFill="1" applyBorder="1" applyAlignment="1" applyProtection="1">
      <alignment horizontal="center" shrinkToFit="1"/>
      <protection locked="0"/>
    </xf>
    <xf numFmtId="0" fontId="2" fillId="2" borderId="0" xfId="0" applyFont="1" applyFill="1" applyAlignment="1" applyProtection="1">
      <alignment horizontal="left" shrinkToFit="1"/>
      <protection hidden="1"/>
    </xf>
    <xf numFmtId="0" fontId="6" fillId="0" borderId="38" xfId="0" applyFont="1" applyBorder="1" applyAlignment="1" applyProtection="1">
      <alignment horizontal="left" wrapText="1"/>
      <protection hidden="1"/>
    </xf>
    <xf numFmtId="0" fontId="6" fillId="0" borderId="36" xfId="0" applyFont="1" applyBorder="1" applyAlignment="1" applyProtection="1">
      <alignment horizontal="left" wrapText="1"/>
      <protection hidden="1"/>
    </xf>
    <xf numFmtId="0" fontId="6" fillId="0" borderId="42" xfId="0" applyFont="1" applyBorder="1" applyAlignment="1" applyProtection="1">
      <alignment horizontal="left" wrapText="1"/>
      <protection hidden="1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3" fontId="4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5" fillId="2" borderId="0" xfId="0" applyFont="1" applyFill="1" applyAlignment="1" applyProtection="1">
      <alignment horizontal="left" shrinkToFit="1"/>
      <protection hidden="1"/>
    </xf>
    <xf numFmtId="0" fontId="15" fillId="5" borderId="0" xfId="0" applyFont="1" applyFill="1" applyAlignment="1" applyProtection="1">
      <alignment horizontal="left" wrapText="1" shrinkToFit="1"/>
      <protection locked="0"/>
    </xf>
    <xf numFmtId="3" fontId="4" fillId="9" borderId="10" xfId="0" applyNumberFormat="1" applyFont="1" applyFill="1" applyBorder="1" applyAlignment="1" applyProtection="1">
      <alignment horizontal="center"/>
      <protection locked="0" hidden="1"/>
    </xf>
    <xf numFmtId="3" fontId="4" fillId="9" borderId="11" xfId="0" applyNumberFormat="1" applyFont="1" applyFill="1" applyBorder="1" applyAlignment="1" applyProtection="1">
      <alignment horizontal="center"/>
      <protection locked="0" hidden="1"/>
    </xf>
    <xf numFmtId="3" fontId="4" fillId="9" borderId="12" xfId="0" applyNumberFormat="1" applyFont="1" applyFill="1" applyBorder="1" applyAlignment="1" applyProtection="1">
      <alignment horizontal="center"/>
      <protection locked="0" hidden="1"/>
    </xf>
    <xf numFmtId="3" fontId="7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horizontal="left" wrapText="1"/>
      <protection hidden="1"/>
    </xf>
    <xf numFmtId="0" fontId="6" fillId="0" borderId="25" xfId="0" applyFont="1" applyBorder="1" applyAlignment="1" applyProtection="1">
      <alignment horizontal="left" wrapText="1"/>
      <protection hidden="1"/>
    </xf>
    <xf numFmtId="0" fontId="6" fillId="0" borderId="27" xfId="0" applyFont="1" applyBorder="1" applyAlignment="1" applyProtection="1">
      <alignment horizontal="left" wrapTex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7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3" fontId="4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4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7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6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838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249" sqref="AB249:BZ24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8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8" hidden="1" customWidth="1"/>
    <col min="102" max="103" width="2" style="19" hidden="1" customWidth="1"/>
    <col min="104" max="104" width="6.7109375" style="19" hidden="1" customWidth="1"/>
    <col min="105" max="105" width="1.85546875" style="19" hidden="1" customWidth="1"/>
    <col min="106" max="120" width="2.85546875" style="2" hidden="1" customWidth="1"/>
    <col min="121" max="121" width="2.85546875" style="2" customWidth="1"/>
    <col min="122" max="122" width="2.85546875" style="45" customWidth="1"/>
    <col min="123" max="129" width="2.85546875" style="60" customWidth="1"/>
    <col min="130" max="130" width="2.85546875" style="62" customWidth="1"/>
    <col min="131" max="132" width="3.5703125" style="45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23"/>
      <c r="CB1" s="41" t="s">
        <v>70</v>
      </c>
      <c r="DZ1" s="61"/>
    </row>
    <row r="2" spans="1:130" ht="13.5" customHeight="1" x14ac:dyDescent="0.25">
      <c r="A2" s="10"/>
      <c r="D2" s="227" t="s">
        <v>103</v>
      </c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9"/>
      <c r="X2" s="2" t="s">
        <v>0</v>
      </c>
      <c r="Z2" s="29"/>
      <c r="AA2" s="29"/>
      <c r="AB2" s="100">
        <v>3</v>
      </c>
      <c r="AC2" s="101"/>
      <c r="AD2" s="100">
        <v>6</v>
      </c>
      <c r="AE2" s="101"/>
      <c r="AF2" s="100">
        <v>2</v>
      </c>
      <c r="AG2" s="102"/>
      <c r="AH2" s="101"/>
      <c r="AI2" s="100">
        <v>1</v>
      </c>
      <c r="AJ2" s="101"/>
      <c r="AK2" s="100">
        <v>2</v>
      </c>
      <c r="AL2" s="101"/>
      <c r="AM2" s="100">
        <v>8</v>
      </c>
      <c r="AN2" s="101"/>
      <c r="AO2" s="100">
        <v>8</v>
      </c>
      <c r="AP2" s="101"/>
      <c r="AQ2" s="100">
        <v>1</v>
      </c>
      <c r="AR2" s="101"/>
      <c r="AW2" s="29"/>
      <c r="AX2" s="2" t="s">
        <v>82</v>
      </c>
      <c r="AZ2" s="29"/>
      <c r="BA2" s="29"/>
      <c r="BB2" s="100">
        <v>2</v>
      </c>
      <c r="BC2" s="101"/>
      <c r="BD2" s="100">
        <v>0</v>
      </c>
      <c r="BE2" s="101"/>
      <c r="BF2" s="100">
        <v>2</v>
      </c>
      <c r="BG2" s="102"/>
      <c r="BH2" s="101"/>
      <c r="BI2" s="100">
        <v>1</v>
      </c>
      <c r="BJ2" s="101"/>
      <c r="BK2" s="100">
        <v>7</v>
      </c>
      <c r="BL2" s="101"/>
      <c r="BM2" s="100">
        <v>0</v>
      </c>
      <c r="BN2" s="101"/>
      <c r="BO2" s="100">
        <v>1</v>
      </c>
      <c r="BP2" s="101"/>
      <c r="BQ2" s="100">
        <v>3</v>
      </c>
      <c r="BR2" s="101"/>
      <c r="BS2" s="100">
        <v>8</v>
      </c>
      <c r="BT2" s="101"/>
      <c r="BU2" s="100">
        <v>5</v>
      </c>
      <c r="BV2" s="101"/>
      <c r="CA2" s="25" t="s">
        <v>60</v>
      </c>
      <c r="CB2" s="53" t="s">
        <v>102</v>
      </c>
      <c r="CW2" s="23"/>
      <c r="CX2" s="54"/>
      <c r="CY2" s="54"/>
      <c r="CZ2" s="54"/>
      <c r="DA2" s="54"/>
      <c r="DZ2" s="61"/>
    </row>
    <row r="3" spans="1:130" ht="13.5" customHeight="1" x14ac:dyDescent="0.25">
      <c r="A3" s="51"/>
      <c r="B3" s="43"/>
      <c r="C3" s="43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52"/>
      <c r="AX3" s="43"/>
      <c r="AY3" s="43"/>
      <c r="AZ3" s="52"/>
      <c r="BA3" s="52"/>
      <c r="BB3" s="29" t="s">
        <v>146</v>
      </c>
      <c r="BC3" s="50"/>
      <c r="BE3" s="50"/>
      <c r="BF3" s="50"/>
      <c r="BG3" s="50"/>
      <c r="BH3" s="50"/>
      <c r="BJ3" s="50"/>
      <c r="BK3" s="50"/>
      <c r="BL3" s="50"/>
      <c r="BM3" s="50"/>
      <c r="BN3" s="29"/>
      <c r="BO3" s="50"/>
      <c r="BP3" s="50"/>
      <c r="BQ3" s="50"/>
      <c r="BR3" s="50"/>
      <c r="BS3" s="50"/>
      <c r="BT3" s="50"/>
      <c r="BU3" s="50"/>
      <c r="BV3" s="50"/>
      <c r="BW3" s="43"/>
      <c r="BX3" s="43"/>
      <c r="BY3" s="43"/>
      <c r="BZ3" s="43"/>
      <c r="CA3" s="23"/>
      <c r="CB3" s="53" t="s">
        <v>102</v>
      </c>
      <c r="CW3" s="23"/>
      <c r="CX3" s="54"/>
      <c r="CY3" s="54"/>
      <c r="CZ3" s="54"/>
      <c r="DA3" s="54"/>
      <c r="DZ3" s="61"/>
    </row>
    <row r="4" spans="1:130" ht="3.75" customHeight="1" thickBot="1" x14ac:dyDescent="0.3">
      <c r="A4" s="51"/>
      <c r="B4" s="43"/>
      <c r="C4" s="43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52"/>
      <c r="AX4" s="43"/>
      <c r="AY4" s="43"/>
      <c r="AZ4" s="52"/>
      <c r="BA4" s="52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43"/>
      <c r="BX4" s="43"/>
      <c r="BY4" s="43"/>
      <c r="BZ4" s="43"/>
      <c r="CA4" s="23"/>
      <c r="CB4" s="53" t="s">
        <v>102</v>
      </c>
      <c r="CW4" s="23"/>
      <c r="CX4" s="54"/>
      <c r="CY4" s="54"/>
      <c r="CZ4" s="54"/>
      <c r="DA4" s="54"/>
      <c r="DZ4" s="61"/>
    </row>
    <row r="5" spans="1:130" ht="16.5" thickBot="1" x14ac:dyDescent="0.3">
      <c r="A5" s="10"/>
      <c r="B5" s="12" t="s">
        <v>38</v>
      </c>
      <c r="C5" s="13"/>
      <c r="D5" s="13"/>
      <c r="E5" s="14" t="s">
        <v>104</v>
      </c>
      <c r="F5" s="13"/>
      <c r="G5" s="57"/>
      <c r="H5" s="14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58"/>
      <c r="BK5" s="13"/>
      <c r="BL5" s="57"/>
      <c r="BM5" s="58"/>
      <c r="BN5" s="59"/>
      <c r="BO5" s="57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5"/>
      <c r="CA5" s="25"/>
      <c r="CB5" s="38" t="str">
        <f t="shared" ref="CB5:CB11" si="0">+IF(DA5=0,"Riadok bude skrytý.","Riadok bude vidieť.")</f>
        <v>Riadok bude vidieť.</v>
      </c>
      <c r="CW5" s="35">
        <v>1</v>
      </c>
      <c r="CZ5" s="19">
        <f t="shared" ref="CZ5:CZ11" si="1">IF(CC5="",1,IF(CC5="Chcem skryť riadok.",0,1))</f>
        <v>1</v>
      </c>
      <c r="DA5" s="19">
        <f t="shared" ref="DA5:DA11" si="2">+IF(CW5+CX5+CY5=0,0,IF(CZ5=0,0,1))</f>
        <v>1</v>
      </c>
      <c r="DZ5" s="61"/>
    </row>
    <row r="6" spans="1:130" x14ac:dyDescent="0.25">
      <c r="A6" s="10"/>
      <c r="CA6" s="23"/>
      <c r="CB6" s="38" t="str">
        <f t="shared" si="0"/>
        <v>Riadok bude vidieť.</v>
      </c>
      <c r="CW6" s="34">
        <v>1</v>
      </c>
      <c r="CZ6" s="19">
        <f t="shared" si="1"/>
        <v>1</v>
      </c>
      <c r="DA6" s="19">
        <f t="shared" si="2"/>
        <v>1</v>
      </c>
      <c r="DZ6" s="61"/>
    </row>
    <row r="7" spans="1:130" x14ac:dyDescent="0.25">
      <c r="A7" s="10"/>
      <c r="B7" s="63" t="s">
        <v>120</v>
      </c>
      <c r="CA7" s="23"/>
      <c r="CB7" s="38" t="str">
        <f t="shared" si="0"/>
        <v>Riadok bude vidieť.</v>
      </c>
      <c r="CC7" s="32" t="s">
        <v>69</v>
      </c>
      <c r="CW7" s="34">
        <v>1</v>
      </c>
      <c r="CZ7" s="19">
        <f t="shared" si="1"/>
        <v>1</v>
      </c>
      <c r="DA7" s="19">
        <f t="shared" si="2"/>
        <v>1</v>
      </c>
      <c r="DZ7" s="61"/>
    </row>
    <row r="8" spans="1:130" x14ac:dyDescent="0.25">
      <c r="A8" s="10"/>
      <c r="CA8" s="23"/>
      <c r="CB8" s="38" t="str">
        <f t="shared" si="0"/>
        <v>Riadok bude vidieť.</v>
      </c>
      <c r="CC8" s="32" t="s">
        <v>69</v>
      </c>
      <c r="CW8" s="34">
        <v>1</v>
      </c>
      <c r="CZ8" s="19">
        <f t="shared" si="1"/>
        <v>1</v>
      </c>
      <c r="DA8" s="19">
        <f t="shared" si="2"/>
        <v>1</v>
      </c>
      <c r="DZ8" s="61"/>
    </row>
    <row r="9" spans="1:130" x14ac:dyDescent="0.25">
      <c r="A9" s="10"/>
      <c r="B9" s="104" t="s">
        <v>163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23"/>
      <c r="CB9" s="38" t="str">
        <f t="shared" si="0"/>
        <v>Riadok bude vidieť.</v>
      </c>
      <c r="CC9" s="32" t="s">
        <v>69</v>
      </c>
      <c r="CD9" s="3"/>
      <c r="CE9" s="22"/>
      <c r="CW9" s="34">
        <v>1</v>
      </c>
      <c r="CZ9" s="19">
        <f t="shared" si="1"/>
        <v>1</v>
      </c>
      <c r="DA9" s="19">
        <f t="shared" si="2"/>
        <v>1</v>
      </c>
      <c r="DZ9" s="61"/>
    </row>
    <row r="10" spans="1:130" x14ac:dyDescent="0.25">
      <c r="A10" s="10"/>
      <c r="B10" s="104" t="s">
        <v>148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23"/>
      <c r="CB10" s="38" t="str">
        <f t="shared" si="0"/>
        <v>Riadok bude vidieť.</v>
      </c>
      <c r="CC10" s="32" t="s">
        <v>69</v>
      </c>
      <c r="CW10" s="34">
        <v>1</v>
      </c>
      <c r="CZ10" s="19">
        <f t="shared" si="1"/>
        <v>1</v>
      </c>
      <c r="DA10" s="19">
        <f t="shared" si="2"/>
        <v>1</v>
      </c>
      <c r="DZ10" s="61"/>
    </row>
    <row r="11" spans="1:130" x14ac:dyDescent="0.25">
      <c r="A11" s="10"/>
      <c r="CA11" s="23"/>
      <c r="CB11" s="38" t="str">
        <f t="shared" si="0"/>
        <v>Riadok bude vidieť.</v>
      </c>
      <c r="CC11" s="32" t="s">
        <v>69</v>
      </c>
      <c r="CW11" s="34">
        <v>1</v>
      </c>
      <c r="CZ11" s="19">
        <f t="shared" si="1"/>
        <v>1</v>
      </c>
      <c r="DA11" s="19">
        <f t="shared" si="2"/>
        <v>1</v>
      </c>
      <c r="DZ11" s="61"/>
    </row>
    <row r="12" spans="1:130" x14ac:dyDescent="0.25">
      <c r="A12" s="10"/>
      <c r="B12" s="63" t="s">
        <v>2</v>
      </c>
      <c r="C12" s="1"/>
      <c r="D12" s="1"/>
      <c r="E12" s="1"/>
      <c r="F12" s="1"/>
      <c r="G12" s="1"/>
      <c r="H12" s="1"/>
      <c r="CA12" s="25"/>
      <c r="CB12" s="38" t="str">
        <f t="shared" ref="CB12:CB47" si="3">+IF(DA12=0,"Riadok bude skrytý.","Riadok bude vidieť.")</f>
        <v>Riadok bude skrytý.</v>
      </c>
      <c r="CC12" s="32" t="s">
        <v>69</v>
      </c>
      <c r="CW12" s="19">
        <f t="shared" ref="CW12:CW35" si="4">+IF($J$14="nie je",0,1)</f>
        <v>0</v>
      </c>
      <c r="CZ12" s="19">
        <f t="shared" ref="CZ12:CZ47" si="5">IF(CC12="",1,IF(CC12="Chcem skryť riadok.",0,1))</f>
        <v>1</v>
      </c>
      <c r="DA12" s="19">
        <f t="shared" ref="DA12:DA91" si="6">+IF(CW12+CX12+CY12=0,0,IF(CZ12=0,0,1))</f>
        <v>0</v>
      </c>
      <c r="DZ12" s="61"/>
    </row>
    <row r="13" spans="1:130" x14ac:dyDescent="0.25">
      <c r="A13" s="10"/>
      <c r="CA13" s="23"/>
      <c r="CB13" s="38" t="str">
        <f t="shared" si="3"/>
        <v>Riadok bude skrytý.</v>
      </c>
      <c r="CC13" s="32" t="s">
        <v>69</v>
      </c>
      <c r="CW13" s="19">
        <f t="shared" si="4"/>
        <v>0</v>
      </c>
      <c r="CZ13" s="19">
        <f t="shared" si="5"/>
        <v>1</v>
      </c>
      <c r="DA13" s="19">
        <f t="shared" si="6"/>
        <v>0</v>
      </c>
      <c r="DZ13" s="61"/>
    </row>
    <row r="14" spans="1:130" x14ac:dyDescent="0.25">
      <c r="A14" s="10"/>
      <c r="B14" s="2" t="s">
        <v>74</v>
      </c>
      <c r="J14" s="70" t="s">
        <v>145</v>
      </c>
      <c r="K14" s="70"/>
      <c r="L14" s="70"/>
      <c r="M14" s="70"/>
      <c r="N14" s="70"/>
      <c r="O14" s="2" t="s">
        <v>121</v>
      </c>
      <c r="P14" s="46"/>
      <c r="BH14" s="2" t="str">
        <f>+IF(J14="je","Spoločnosť uvádza:","")</f>
        <v/>
      </c>
      <c r="CA14" s="24"/>
      <c r="CB14" s="38" t="str">
        <f t="shared" si="3"/>
        <v>Riadok bude skrytý.</v>
      </c>
      <c r="CC14" s="32" t="s">
        <v>69</v>
      </c>
      <c r="CD14" s="6"/>
      <c r="CG14" s="7"/>
      <c r="CW14" s="19">
        <f t="shared" si="4"/>
        <v>0</v>
      </c>
      <c r="CZ14" s="19">
        <f t="shared" si="5"/>
        <v>1</v>
      </c>
      <c r="DA14" s="19">
        <f t="shared" si="6"/>
        <v>0</v>
      </c>
      <c r="DZ14" s="61"/>
    </row>
    <row r="15" spans="1:130" x14ac:dyDescent="0.25">
      <c r="A15" s="10"/>
      <c r="CA15" s="24"/>
      <c r="CB15" s="38" t="str">
        <f t="shared" si="3"/>
        <v>Riadok bude skrytý.</v>
      </c>
      <c r="CC15" s="32" t="s">
        <v>69</v>
      </c>
      <c r="CW15" s="19">
        <f t="shared" si="4"/>
        <v>0</v>
      </c>
      <c r="CZ15" s="19">
        <f t="shared" si="5"/>
        <v>1</v>
      </c>
      <c r="DA15" s="19">
        <f t="shared" si="6"/>
        <v>0</v>
      </c>
      <c r="DZ15" s="61"/>
    </row>
    <row r="16" spans="1:130" hidden="1" x14ac:dyDescent="0.25">
      <c r="A16" s="10"/>
      <c r="B16" s="67" t="s">
        <v>76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9"/>
      <c r="CA16" s="24"/>
      <c r="CB16" s="38" t="str">
        <f t="shared" si="3"/>
        <v>Riadok bude skrytý.</v>
      </c>
      <c r="CC16" s="32" t="s">
        <v>69</v>
      </c>
      <c r="CW16" s="19">
        <f t="shared" si="4"/>
        <v>0</v>
      </c>
      <c r="CZ16" s="19">
        <f t="shared" si="5"/>
        <v>1</v>
      </c>
      <c r="DA16" s="19">
        <f t="shared" si="6"/>
        <v>0</v>
      </c>
      <c r="DZ16" s="61"/>
    </row>
    <row r="17" spans="1:130" hidden="1" x14ac:dyDescent="0.25">
      <c r="A17" s="10"/>
      <c r="B17" s="113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5"/>
      <c r="CA17" s="24"/>
      <c r="CB17" s="38" t="str">
        <f t="shared" si="3"/>
        <v>Riadok bude skrytý.</v>
      </c>
      <c r="CC17" s="32" t="s">
        <v>69</v>
      </c>
      <c r="CW17" s="19">
        <f t="shared" si="4"/>
        <v>0</v>
      </c>
      <c r="CX17" s="19">
        <f>+IF(B17="",0,1)</f>
        <v>0</v>
      </c>
      <c r="CZ17" s="19">
        <f t="shared" si="5"/>
        <v>1</v>
      </c>
      <c r="DA17" s="36">
        <f>+IF(CW17*CX17=0,0,IF(CZ17=0,0,1))</f>
        <v>0</v>
      </c>
      <c r="DZ17" s="61"/>
    </row>
    <row r="18" spans="1:130" hidden="1" x14ac:dyDescent="0.25">
      <c r="A18" s="10"/>
      <c r="B18" s="11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2"/>
      <c r="CA18" s="24"/>
      <c r="CB18" s="38" t="str">
        <f t="shared" si="3"/>
        <v>Riadok bude skrytý.</v>
      </c>
      <c r="CC18" s="32" t="s">
        <v>69</v>
      </c>
      <c r="CW18" s="19">
        <f t="shared" si="4"/>
        <v>0</v>
      </c>
      <c r="CX18" s="19">
        <f>+IF(B18="",0,1)</f>
        <v>0</v>
      </c>
      <c r="CZ18" s="19">
        <f t="shared" si="5"/>
        <v>1</v>
      </c>
      <c r="DA18" s="36">
        <f>+IF(CW18*CX18=0,0,IF(CZ18=0,0,1))</f>
        <v>0</v>
      </c>
      <c r="DZ18" s="61"/>
    </row>
    <row r="19" spans="1:130" hidden="1" x14ac:dyDescent="0.25">
      <c r="A19" s="10"/>
      <c r="B19" s="67" t="s">
        <v>77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9"/>
      <c r="CA19" s="24"/>
      <c r="CB19" s="38" t="str">
        <f t="shared" si="3"/>
        <v>Riadok bude skrytý.</v>
      </c>
      <c r="CC19" s="32" t="s">
        <v>69</v>
      </c>
      <c r="CW19" s="19">
        <f t="shared" si="4"/>
        <v>0</v>
      </c>
      <c r="CX19" s="19">
        <f>+IF(B20="",0,1)</f>
        <v>0</v>
      </c>
      <c r="CZ19" s="19">
        <f t="shared" si="5"/>
        <v>1</v>
      </c>
      <c r="DA19" s="36">
        <f>+IF(CW19*CX19=0,0,IF(CZ19=0,0,1))</f>
        <v>0</v>
      </c>
      <c r="DZ19" s="61"/>
    </row>
    <row r="20" spans="1:130" hidden="1" x14ac:dyDescent="0.25">
      <c r="A20" s="10"/>
      <c r="B20" s="113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5"/>
      <c r="CA20" s="24"/>
      <c r="CB20" s="38" t="str">
        <f t="shared" si="3"/>
        <v>Riadok bude skrytý.</v>
      </c>
      <c r="CC20" s="32" t="s">
        <v>69</v>
      </c>
      <c r="CW20" s="19">
        <f t="shared" si="4"/>
        <v>0</v>
      </c>
      <c r="CX20" s="19">
        <f>+IF(B20="",0,1)</f>
        <v>0</v>
      </c>
      <c r="CZ20" s="19">
        <f t="shared" si="5"/>
        <v>1</v>
      </c>
      <c r="DA20" s="36">
        <f>+IF(CW20*CX20=0,0,IF(CZ20=0,0,1))</f>
        <v>0</v>
      </c>
      <c r="DZ20" s="61"/>
    </row>
    <row r="21" spans="1:130" hidden="1" x14ac:dyDescent="0.25">
      <c r="A21" s="10"/>
      <c r="B21" s="157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9"/>
      <c r="CA21" s="24"/>
      <c r="CB21" s="38" t="str">
        <f t="shared" si="3"/>
        <v>Riadok bude skrytý.</v>
      </c>
      <c r="CC21" s="32" t="s">
        <v>69</v>
      </c>
      <c r="CW21" s="19">
        <f t="shared" si="4"/>
        <v>0</v>
      </c>
      <c r="CX21" s="19">
        <f>+IF(B21="",0,1)</f>
        <v>0</v>
      </c>
      <c r="CZ21" s="19">
        <f t="shared" si="5"/>
        <v>1</v>
      </c>
      <c r="DA21" s="36">
        <f>+IF(CW21*CX21=0,0,IF(CZ21=0,0,1))</f>
        <v>0</v>
      </c>
      <c r="DZ21" s="61"/>
    </row>
    <row r="22" spans="1:130" hidden="1" x14ac:dyDescent="0.25">
      <c r="A22" s="10"/>
      <c r="B22" s="67" t="s">
        <v>75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9"/>
      <c r="CA22" s="24"/>
      <c r="CB22" s="38" t="str">
        <f t="shared" si="3"/>
        <v>Riadok bude skrytý.</v>
      </c>
      <c r="CC22" s="32" t="s">
        <v>69</v>
      </c>
      <c r="CW22" s="19">
        <f t="shared" si="4"/>
        <v>0</v>
      </c>
      <c r="CZ22" s="19">
        <f t="shared" si="5"/>
        <v>1</v>
      </c>
      <c r="DA22" s="19">
        <f t="shared" si="6"/>
        <v>0</v>
      </c>
      <c r="DZ22" s="61"/>
    </row>
    <row r="23" spans="1:130" hidden="1" x14ac:dyDescent="0.25">
      <c r="A23" s="10"/>
      <c r="B23" s="105" t="s">
        <v>149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79" t="str">
        <f>+IF(B23="nie","","Spoločnosť uvádza nasledujúce informácie:")</f>
        <v/>
      </c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80"/>
      <c r="CA23" s="24"/>
      <c r="CB23" s="38" t="str">
        <f t="shared" si="3"/>
        <v>Riadok bude skrytý.</v>
      </c>
      <c r="CC23" s="32" t="s">
        <v>69</v>
      </c>
      <c r="CW23" s="19">
        <f t="shared" si="4"/>
        <v>0</v>
      </c>
      <c r="CZ23" s="19">
        <f t="shared" si="5"/>
        <v>1</v>
      </c>
      <c r="DA23" s="19">
        <f t="shared" si="6"/>
        <v>0</v>
      </c>
      <c r="DZ23" s="61"/>
    </row>
    <row r="24" spans="1:130" hidden="1" x14ac:dyDescent="0.25">
      <c r="A24" s="10"/>
      <c r="B24" s="83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5"/>
      <c r="CA24" s="24"/>
      <c r="CB24" s="38" t="str">
        <f t="shared" si="3"/>
        <v>Riadok bude skrytý.</v>
      </c>
      <c r="CC24" s="32" t="s">
        <v>69</v>
      </c>
      <c r="CW24" s="19">
        <f t="shared" si="4"/>
        <v>0</v>
      </c>
      <c r="CX24" s="19">
        <f>+IF($B$23="nie",0,1)</f>
        <v>0</v>
      </c>
      <c r="CZ24" s="19">
        <f t="shared" si="5"/>
        <v>1</v>
      </c>
      <c r="DA24" s="36">
        <f>+IF(CW24*CX24=0,0,IF(CZ24=0,0,1))</f>
        <v>0</v>
      </c>
      <c r="DZ24" s="61"/>
    </row>
    <row r="25" spans="1:130" hidden="1" x14ac:dyDescent="0.25">
      <c r="A25" s="10"/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5"/>
      <c r="CA25" s="24"/>
      <c r="CB25" s="38" t="str">
        <f t="shared" si="3"/>
        <v>Riadok bude skrytý.</v>
      </c>
      <c r="CC25" s="32" t="s">
        <v>69</v>
      </c>
      <c r="CW25" s="19">
        <f t="shared" si="4"/>
        <v>0</v>
      </c>
      <c r="CX25" s="19">
        <f t="shared" ref="CX25:CX33" si="7">+IF($B$23="nie",0,1)</f>
        <v>0</v>
      </c>
      <c r="CY25" s="19">
        <f t="shared" ref="CY25:CY33" si="8">+IF(B25="",0,1)</f>
        <v>0</v>
      </c>
      <c r="CZ25" s="19">
        <f t="shared" si="5"/>
        <v>1</v>
      </c>
      <c r="DA25" s="37">
        <f t="shared" ref="DA25:DA33" si="9">+IF(CW25*CX25*CY25=0,0,IF(CZ25=0,0,1))</f>
        <v>0</v>
      </c>
      <c r="DZ25" s="61"/>
    </row>
    <row r="26" spans="1:130" hidden="1" x14ac:dyDescent="0.25">
      <c r="A26" s="10"/>
      <c r="B26" s="73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5"/>
      <c r="CA26" s="24"/>
      <c r="CB26" s="38" t="str">
        <f t="shared" si="3"/>
        <v>Riadok bude skrytý.</v>
      </c>
      <c r="CC26" s="32" t="s">
        <v>69</v>
      </c>
      <c r="CW26" s="19">
        <f t="shared" si="4"/>
        <v>0</v>
      </c>
      <c r="CX26" s="19">
        <f t="shared" si="7"/>
        <v>0</v>
      </c>
      <c r="CY26" s="19">
        <f t="shared" si="8"/>
        <v>0</v>
      </c>
      <c r="CZ26" s="19">
        <f t="shared" si="5"/>
        <v>1</v>
      </c>
      <c r="DA26" s="37">
        <f t="shared" si="9"/>
        <v>0</v>
      </c>
      <c r="DZ26" s="61"/>
    </row>
    <row r="27" spans="1:130" hidden="1" x14ac:dyDescent="0.25">
      <c r="A27" s="10"/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5"/>
      <c r="CA27" s="24"/>
      <c r="CB27" s="38" t="str">
        <f t="shared" si="3"/>
        <v>Riadok bude skrytý.</v>
      </c>
      <c r="CC27" s="32" t="s">
        <v>147</v>
      </c>
      <c r="CW27" s="19">
        <f t="shared" si="4"/>
        <v>0</v>
      </c>
      <c r="CX27" s="19">
        <f t="shared" si="7"/>
        <v>0</v>
      </c>
      <c r="CY27" s="19">
        <f t="shared" si="8"/>
        <v>0</v>
      </c>
      <c r="CZ27" s="19">
        <f t="shared" si="5"/>
        <v>0</v>
      </c>
      <c r="DA27" s="37">
        <f t="shared" si="9"/>
        <v>0</v>
      </c>
      <c r="DZ27" s="61"/>
    </row>
    <row r="28" spans="1:130" hidden="1" x14ac:dyDescent="0.25">
      <c r="A28" s="10"/>
      <c r="B28" s="73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  <c r="CA28" s="24"/>
      <c r="CB28" s="38" t="str">
        <f t="shared" si="3"/>
        <v>Riadok bude skrytý.</v>
      </c>
      <c r="CC28" s="32" t="s">
        <v>147</v>
      </c>
      <c r="CW28" s="19">
        <f t="shared" si="4"/>
        <v>0</v>
      </c>
      <c r="CX28" s="19">
        <f t="shared" si="7"/>
        <v>0</v>
      </c>
      <c r="CY28" s="19">
        <f t="shared" si="8"/>
        <v>0</v>
      </c>
      <c r="CZ28" s="19">
        <f t="shared" si="5"/>
        <v>0</v>
      </c>
      <c r="DA28" s="37">
        <f t="shared" si="9"/>
        <v>0</v>
      </c>
      <c r="DZ28" s="61"/>
    </row>
    <row r="29" spans="1:130" hidden="1" x14ac:dyDescent="0.25">
      <c r="A29" s="10"/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5"/>
      <c r="CA29" s="24"/>
      <c r="CB29" s="38" t="str">
        <f t="shared" si="3"/>
        <v>Riadok bude skrytý.</v>
      </c>
      <c r="CC29" s="32" t="s">
        <v>147</v>
      </c>
      <c r="CW29" s="19">
        <f t="shared" si="4"/>
        <v>0</v>
      </c>
      <c r="CX29" s="19">
        <f t="shared" si="7"/>
        <v>0</v>
      </c>
      <c r="CY29" s="19">
        <f t="shared" si="8"/>
        <v>0</v>
      </c>
      <c r="CZ29" s="19">
        <f t="shared" si="5"/>
        <v>0</v>
      </c>
      <c r="DA29" s="37">
        <f t="shared" si="9"/>
        <v>0</v>
      </c>
      <c r="DZ29" s="61"/>
    </row>
    <row r="30" spans="1:130" hidden="1" x14ac:dyDescent="0.25">
      <c r="A30" s="10"/>
      <c r="B30" s="73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5"/>
      <c r="CA30" s="24"/>
      <c r="CB30" s="38" t="str">
        <f t="shared" si="3"/>
        <v>Riadok bude skrytý.</v>
      </c>
      <c r="CC30" s="32" t="s">
        <v>147</v>
      </c>
      <c r="CW30" s="19">
        <f t="shared" si="4"/>
        <v>0</v>
      </c>
      <c r="CX30" s="19">
        <f t="shared" si="7"/>
        <v>0</v>
      </c>
      <c r="CY30" s="19">
        <f t="shared" si="8"/>
        <v>0</v>
      </c>
      <c r="CZ30" s="19">
        <f t="shared" si="5"/>
        <v>0</v>
      </c>
      <c r="DA30" s="37">
        <f t="shared" si="9"/>
        <v>0</v>
      </c>
      <c r="DZ30" s="61"/>
    </row>
    <row r="31" spans="1:130" hidden="1" x14ac:dyDescent="0.25">
      <c r="A31" s="10"/>
      <c r="B31" s="73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5"/>
      <c r="CA31" s="24"/>
      <c r="CB31" s="38" t="str">
        <f t="shared" si="3"/>
        <v>Riadok bude skrytý.</v>
      </c>
      <c r="CC31" s="32" t="s">
        <v>147</v>
      </c>
      <c r="CW31" s="19">
        <f t="shared" si="4"/>
        <v>0</v>
      </c>
      <c r="CX31" s="19">
        <f t="shared" si="7"/>
        <v>0</v>
      </c>
      <c r="CY31" s="19">
        <f t="shared" si="8"/>
        <v>0</v>
      </c>
      <c r="CZ31" s="19">
        <f t="shared" si="5"/>
        <v>0</v>
      </c>
      <c r="DA31" s="37">
        <f t="shared" si="9"/>
        <v>0</v>
      </c>
      <c r="DZ31" s="61"/>
    </row>
    <row r="32" spans="1:130" hidden="1" x14ac:dyDescent="0.25">
      <c r="A32" s="10"/>
      <c r="B32" s="7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5"/>
      <c r="CA32" s="24"/>
      <c r="CB32" s="38" t="str">
        <f t="shared" si="3"/>
        <v>Riadok bude skrytý.</v>
      </c>
      <c r="CC32" s="32" t="s">
        <v>147</v>
      </c>
      <c r="CW32" s="19">
        <f t="shared" si="4"/>
        <v>0</v>
      </c>
      <c r="CX32" s="19">
        <f t="shared" si="7"/>
        <v>0</v>
      </c>
      <c r="CY32" s="19">
        <f t="shared" si="8"/>
        <v>0</v>
      </c>
      <c r="CZ32" s="19">
        <f t="shared" si="5"/>
        <v>0</v>
      </c>
      <c r="DA32" s="37">
        <f t="shared" si="9"/>
        <v>0</v>
      </c>
      <c r="DZ32" s="61"/>
    </row>
    <row r="33" spans="1:130" hidden="1" x14ac:dyDescent="0.25">
      <c r="A33" s="10"/>
      <c r="B33" s="7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5"/>
      <c r="CA33" s="24"/>
      <c r="CB33" s="38" t="str">
        <f t="shared" si="3"/>
        <v>Riadok bude skrytý.</v>
      </c>
      <c r="CC33" s="32" t="s">
        <v>147</v>
      </c>
      <c r="CW33" s="19">
        <f t="shared" si="4"/>
        <v>0</v>
      </c>
      <c r="CX33" s="19">
        <f t="shared" si="7"/>
        <v>0</v>
      </c>
      <c r="CY33" s="19">
        <f t="shared" si="8"/>
        <v>0</v>
      </c>
      <c r="CZ33" s="19">
        <f t="shared" si="5"/>
        <v>0</v>
      </c>
      <c r="DA33" s="37">
        <f t="shared" si="9"/>
        <v>0</v>
      </c>
      <c r="DZ33" s="61"/>
    </row>
    <row r="34" spans="1:130" hidden="1" x14ac:dyDescent="0.25">
      <c r="A34" s="10"/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9"/>
      <c r="CA34" s="24"/>
      <c r="CB34" s="38" t="str">
        <f t="shared" si="3"/>
        <v>Riadok bude skrytý.</v>
      </c>
      <c r="CC34" s="32" t="s">
        <v>147</v>
      </c>
      <c r="CW34" s="19">
        <f t="shared" si="4"/>
        <v>0</v>
      </c>
      <c r="CZ34" s="19">
        <f t="shared" si="5"/>
        <v>0</v>
      </c>
      <c r="DA34" s="19">
        <f t="shared" si="6"/>
        <v>0</v>
      </c>
      <c r="DZ34" s="61"/>
    </row>
    <row r="35" spans="1:130" x14ac:dyDescent="0.25">
      <c r="A35" s="10"/>
      <c r="CA35" s="24"/>
      <c r="CB35" s="38" t="str">
        <f t="shared" ref="CB35:CB41" si="10">+IF(DA35=0,"Riadok bude skrytý.","Riadok bude vidieť.")</f>
        <v>Riadok bude skrytý.</v>
      </c>
      <c r="CC35" s="32" t="s">
        <v>69</v>
      </c>
      <c r="CW35" s="19">
        <f t="shared" si="4"/>
        <v>0</v>
      </c>
      <c r="CZ35" s="19">
        <f t="shared" si="5"/>
        <v>1</v>
      </c>
      <c r="DA35" s="19">
        <f t="shared" si="6"/>
        <v>0</v>
      </c>
      <c r="DZ35" s="61"/>
    </row>
    <row r="36" spans="1:130" x14ac:dyDescent="0.25">
      <c r="A36" s="10"/>
      <c r="B36" s="66" t="s">
        <v>113</v>
      </c>
      <c r="CA36" s="25" t="s">
        <v>60</v>
      </c>
      <c r="CB36" s="38" t="str">
        <f t="shared" si="10"/>
        <v>Riadok bude vidieť.</v>
      </c>
      <c r="CC36" s="32" t="s">
        <v>69</v>
      </c>
      <c r="CW36" s="19">
        <f>+IF($AJ$39="",0,1)</f>
        <v>1</v>
      </c>
      <c r="CZ36" s="19">
        <f t="shared" si="5"/>
        <v>1</v>
      </c>
      <c r="DA36" s="19">
        <f t="shared" si="6"/>
        <v>1</v>
      </c>
      <c r="DZ36" s="61"/>
    </row>
    <row r="37" spans="1:130" x14ac:dyDescent="0.25">
      <c r="A37" s="10"/>
      <c r="B37" s="5"/>
      <c r="CA37" s="24"/>
      <c r="CB37" s="38" t="str">
        <f t="shared" si="10"/>
        <v>Riadok bude vidieť.</v>
      </c>
      <c r="CC37" s="32" t="s">
        <v>69</v>
      </c>
      <c r="CW37" s="19">
        <f>+IF($AJ$39="",0,1)</f>
        <v>1</v>
      </c>
      <c r="CZ37" s="19">
        <f>IF(CC37="",1,IF(CC37="Chcem skryť riadok.",0,1))</f>
        <v>1</v>
      </c>
      <c r="DA37" s="19">
        <f>+IF(CW37+CX37+CY37=0,0,IF(CZ37=0,0,1))</f>
        <v>1</v>
      </c>
      <c r="DZ37" s="61"/>
    </row>
    <row r="38" spans="1:130" x14ac:dyDescent="0.25">
      <c r="A38" s="10"/>
      <c r="B38" s="71" t="s">
        <v>34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235">
        <v>2020</v>
      </c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7"/>
      <c r="CA38" s="24"/>
      <c r="CB38" s="38" t="str">
        <f t="shared" si="10"/>
        <v>Riadok bude vidieť.</v>
      </c>
      <c r="CC38" s="32" t="s">
        <v>69</v>
      </c>
      <c r="CW38" s="19">
        <f>+IF($AJ$39="",0,1)</f>
        <v>1</v>
      </c>
      <c r="CZ38" s="19">
        <f>IF(CC38="",1,IF(CC38="Chcem skryť riadok.",0,1))</f>
        <v>1</v>
      </c>
      <c r="DA38" s="19">
        <f>+IF(CW38+CX38+CY38=0,0,IF(CZ38=0,0,1))</f>
        <v>1</v>
      </c>
      <c r="DZ38" s="61"/>
    </row>
    <row r="39" spans="1:130" x14ac:dyDescent="0.25">
      <c r="A39" s="10"/>
      <c r="B39" s="81" t="s">
        <v>114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238">
        <v>0</v>
      </c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40"/>
      <c r="CA39" s="24"/>
      <c r="CB39" s="38" t="str">
        <f t="shared" si="10"/>
        <v>Riadok bude vidieť.</v>
      </c>
      <c r="CC39" s="32" t="s">
        <v>69</v>
      </c>
      <c r="CW39" s="19">
        <f>+IF($AJ$39="",0,1)</f>
        <v>1</v>
      </c>
      <c r="CZ39" s="19">
        <f>IF(CC39="",1,IF(CC39="Chcem skryť riadok.",0,1))</f>
        <v>1</v>
      </c>
      <c r="DA39" s="19">
        <f>+IF(CW39+CX39+CY39=0,0,IF(CZ39=0,0,1))</f>
        <v>1</v>
      </c>
      <c r="DZ39" s="61"/>
    </row>
    <row r="40" spans="1:130" x14ac:dyDescent="0.25">
      <c r="A40" s="10"/>
      <c r="CA40" s="24"/>
      <c r="CB40" s="38" t="str">
        <f t="shared" si="10"/>
        <v>Riadok bude vidieť.</v>
      </c>
      <c r="CC40" s="32" t="s">
        <v>69</v>
      </c>
      <c r="CW40" s="19">
        <f>+IF($AJ$39="",0,1)</f>
        <v>1</v>
      </c>
      <c r="CZ40" s="19">
        <f>IF(CC40="",1,IF(CC40="Chcem skryť riadok.",0,1))</f>
        <v>1</v>
      </c>
      <c r="DA40" s="19">
        <f>+IF(CW40+CX40+CY40=0,0,IF(CZ40=0,0,1))</f>
        <v>1</v>
      </c>
      <c r="DZ40" s="61"/>
    </row>
    <row r="41" spans="1:130" ht="15.75" thickBot="1" x14ac:dyDescent="0.3">
      <c r="A41" s="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24"/>
      <c r="CB41" s="38" t="str">
        <f t="shared" si="10"/>
        <v>Riadok bude skrytý.</v>
      </c>
      <c r="CC41" s="32" t="s">
        <v>69</v>
      </c>
      <c r="CW41" s="19">
        <f t="shared" ref="CW41" si="11">+IF(B41="",0,1)</f>
        <v>0</v>
      </c>
      <c r="CZ41" s="19">
        <f t="shared" ref="CZ41" si="12">IF(CC41="",1,IF(CC41="Chcem skryť riadok.",0,1))</f>
        <v>1</v>
      </c>
      <c r="DA41" s="19">
        <f t="shared" ref="DA41" si="13">+IF(CW41+CX41+CY41=0,0,IF(CZ41=0,0,1))</f>
        <v>0</v>
      </c>
      <c r="DZ41" s="61"/>
    </row>
    <row r="42" spans="1:130" ht="16.5" thickBot="1" x14ac:dyDescent="0.3">
      <c r="A42" s="10"/>
      <c r="B42" s="12" t="s">
        <v>39</v>
      </c>
      <c r="C42" s="13"/>
      <c r="D42" s="13"/>
      <c r="E42" s="14" t="s">
        <v>105</v>
      </c>
      <c r="F42" s="13"/>
      <c r="G42" s="14"/>
      <c r="H42" s="14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3"/>
      <c r="BP42" s="13"/>
      <c r="BQ42" s="17"/>
      <c r="BR42" s="17"/>
      <c r="BS42" s="13"/>
      <c r="BT42" s="13"/>
      <c r="BU42" s="13"/>
      <c r="BV42" s="13"/>
      <c r="BW42" s="13"/>
      <c r="BX42" s="13"/>
      <c r="BY42" s="13"/>
      <c r="BZ42" s="15"/>
      <c r="CA42" s="25" t="s">
        <v>60</v>
      </c>
      <c r="CB42" s="38" t="str">
        <f t="shared" si="3"/>
        <v>Riadok bude vidieť.</v>
      </c>
      <c r="CW42" s="33">
        <v>1</v>
      </c>
      <c r="CZ42" s="19">
        <f t="shared" si="5"/>
        <v>1</v>
      </c>
      <c r="DA42" s="19">
        <f t="shared" si="6"/>
        <v>1</v>
      </c>
      <c r="DZ42" s="61"/>
    </row>
    <row r="43" spans="1:130" x14ac:dyDescent="0.25">
      <c r="A43" s="10"/>
      <c r="CA43" s="23"/>
      <c r="CB43" s="38" t="str">
        <f t="shared" si="3"/>
        <v>Riadok bude vidieť.</v>
      </c>
      <c r="CW43" s="33">
        <v>1</v>
      </c>
      <c r="CZ43" s="19">
        <f t="shared" si="5"/>
        <v>1</v>
      </c>
      <c r="DA43" s="19">
        <f t="shared" si="6"/>
        <v>1</v>
      </c>
      <c r="DZ43" s="61"/>
    </row>
    <row r="44" spans="1:130" x14ac:dyDescent="0.25">
      <c r="A44" s="10"/>
      <c r="B44" s="48" t="s">
        <v>73</v>
      </c>
      <c r="C44" s="5" t="s">
        <v>122</v>
      </c>
      <c r="D44" s="5"/>
      <c r="E44" s="5"/>
      <c r="F44" s="5"/>
      <c r="G44" s="5"/>
      <c r="H44" s="5"/>
      <c r="I44" s="5"/>
      <c r="J44" s="5"/>
      <c r="CA44" s="24"/>
      <c r="CB44" s="38" t="str">
        <f t="shared" si="3"/>
        <v>Riadok bude vidieť.</v>
      </c>
      <c r="CW44" s="33">
        <v>1</v>
      </c>
      <c r="CZ44" s="19">
        <f t="shared" si="5"/>
        <v>1</v>
      </c>
      <c r="DA44" s="19">
        <f t="shared" si="6"/>
        <v>1</v>
      </c>
      <c r="DZ44" s="61"/>
    </row>
    <row r="45" spans="1:130" x14ac:dyDescent="0.25">
      <c r="A45" s="10"/>
      <c r="B45" s="4"/>
      <c r="C45" s="5" t="s">
        <v>58</v>
      </c>
      <c r="D45" s="5"/>
      <c r="E45" s="5"/>
      <c r="F45" s="5"/>
      <c r="G45" s="5"/>
      <c r="H45" s="5"/>
      <c r="I45" s="5"/>
      <c r="J45" s="5"/>
      <c r="CA45" s="23"/>
      <c r="CB45" s="38" t="str">
        <f t="shared" si="3"/>
        <v>Riadok bude vidieť.</v>
      </c>
      <c r="CW45" s="33">
        <v>1</v>
      </c>
      <c r="CZ45" s="19">
        <f t="shared" si="5"/>
        <v>1</v>
      </c>
      <c r="DA45" s="19">
        <f t="shared" si="6"/>
        <v>1</v>
      </c>
      <c r="DZ45" s="61"/>
    </row>
    <row r="46" spans="1:130" x14ac:dyDescent="0.25">
      <c r="A46" s="10"/>
      <c r="CA46" s="23"/>
      <c r="CB46" s="38" t="str">
        <f t="shared" si="3"/>
        <v>Riadok bude vidieť.</v>
      </c>
      <c r="CW46" s="33">
        <v>1</v>
      </c>
      <c r="CZ46" s="19">
        <f t="shared" si="5"/>
        <v>1</v>
      </c>
      <c r="DA46" s="19">
        <f t="shared" si="6"/>
        <v>1</v>
      </c>
      <c r="DZ46" s="61"/>
    </row>
    <row r="47" spans="1:130" x14ac:dyDescent="0.25">
      <c r="A47" s="10"/>
      <c r="B47" s="20" t="s">
        <v>59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O47" s="86" t="s">
        <v>1</v>
      </c>
      <c r="P47" s="86"/>
      <c r="Q47" s="86"/>
      <c r="R47" s="86"/>
      <c r="S47" s="86"/>
      <c r="T47" s="86"/>
      <c r="U47" s="20" t="s">
        <v>123</v>
      </c>
      <c r="V47" s="47"/>
      <c r="W47" s="47"/>
      <c r="X47" s="47"/>
      <c r="Z47" s="20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24"/>
      <c r="CB47" s="38" t="str">
        <f t="shared" si="3"/>
        <v>Riadok bude vidieť.</v>
      </c>
      <c r="CC47" s="32" t="s">
        <v>69</v>
      </c>
      <c r="CW47" s="33">
        <v>1</v>
      </c>
      <c r="CZ47" s="19">
        <f t="shared" si="5"/>
        <v>1</v>
      </c>
      <c r="DA47" s="19">
        <f t="shared" si="6"/>
        <v>1</v>
      </c>
      <c r="DZ47" s="61"/>
    </row>
    <row r="48" spans="1:130" x14ac:dyDescent="0.25">
      <c r="A48" s="10"/>
      <c r="B48" s="2" t="str">
        <f>+IF(O47="nebola","Dôvod ukončenia trvania Spoločnosti:","")</f>
        <v/>
      </c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24"/>
      <c r="CB48" s="38" t="str">
        <f t="shared" ref="CB48:CB111" si="14">+IF(DA48=0,"Riadok bude skrytý.","Riadok bude vidieť.")</f>
        <v>Riadok bude skrytý.</v>
      </c>
      <c r="CC48" s="32" t="s">
        <v>69</v>
      </c>
      <c r="CW48" s="19">
        <f>+IF(O47="bola",0,1)</f>
        <v>0</v>
      </c>
      <c r="CZ48" s="19">
        <f t="shared" ref="CZ48:CZ111" si="15">IF(CC48="",1,IF(CC48="Chcem skryť riadok.",0,1))</f>
        <v>1</v>
      </c>
      <c r="DA48" s="19">
        <f t="shared" si="6"/>
        <v>0</v>
      </c>
      <c r="DZ48" s="61"/>
    </row>
    <row r="49" spans="1:130" x14ac:dyDescent="0.25">
      <c r="A49" s="10"/>
      <c r="CA49" s="24"/>
      <c r="CB49" s="38" t="str">
        <f t="shared" si="14"/>
        <v>Riadok bude vidieť.</v>
      </c>
      <c r="CC49" s="32" t="s">
        <v>69</v>
      </c>
      <c r="CW49" s="33">
        <v>1</v>
      </c>
      <c r="CZ49" s="19">
        <f t="shared" si="15"/>
        <v>1</v>
      </c>
      <c r="DA49" s="19">
        <f t="shared" si="6"/>
        <v>1</v>
      </c>
      <c r="DZ49" s="61"/>
    </row>
    <row r="50" spans="1:130" x14ac:dyDescent="0.25">
      <c r="A50" s="10"/>
      <c r="B50" s="6" t="s">
        <v>124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I50" s="160" t="s">
        <v>143</v>
      </c>
      <c r="AJ50" s="160"/>
      <c r="AK50" s="160"/>
      <c r="AL50" s="160"/>
      <c r="AM50" s="160"/>
      <c r="AN50" s="160"/>
      <c r="AP50" s="6" t="s">
        <v>67</v>
      </c>
      <c r="AQ50" s="44"/>
      <c r="AR50" s="44"/>
      <c r="AS50" s="44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25" t="s">
        <v>60</v>
      </c>
      <c r="CB50" s="38" t="str">
        <f t="shared" si="14"/>
        <v>Riadok bude vidieť.</v>
      </c>
      <c r="CC50" s="32" t="s">
        <v>69</v>
      </c>
      <c r="CW50" s="33">
        <v>1</v>
      </c>
      <c r="CZ50" s="19">
        <f t="shared" si="15"/>
        <v>1</v>
      </c>
      <c r="DA50" s="19">
        <f t="shared" si="6"/>
        <v>1</v>
      </c>
      <c r="DZ50" s="61"/>
    </row>
    <row r="51" spans="1:130" x14ac:dyDescent="0.25">
      <c r="A51" s="10"/>
      <c r="B51" s="2" t="str">
        <f>+IF(AI50="neboli","Výnimky v konzistentnosti účtovania sú uvedené v tabuľke:","")</f>
        <v/>
      </c>
      <c r="CA51" s="23"/>
      <c r="CB51" s="38" t="str">
        <f t="shared" si="14"/>
        <v>Riadok bude vidieť.</v>
      </c>
      <c r="CC51" s="32" t="s">
        <v>69</v>
      </c>
      <c r="CW51" s="33">
        <v>1</v>
      </c>
      <c r="CZ51" s="19">
        <f t="shared" si="15"/>
        <v>1</v>
      </c>
      <c r="DA51" s="19">
        <f t="shared" si="6"/>
        <v>1</v>
      </c>
      <c r="DZ51" s="61"/>
    </row>
    <row r="52" spans="1:130" hidden="1" x14ac:dyDescent="0.25">
      <c r="A52" s="10"/>
      <c r="CA52" s="24"/>
      <c r="CB52" s="38" t="str">
        <f t="shared" si="14"/>
        <v>Riadok bude skrytý.</v>
      </c>
      <c r="CC52" s="32" t="s">
        <v>69</v>
      </c>
      <c r="CW52" s="19">
        <f>+IF(AI50="boli",0,1)</f>
        <v>0</v>
      </c>
      <c r="CZ52" s="19">
        <f t="shared" si="15"/>
        <v>1</v>
      </c>
      <c r="DA52" s="19">
        <f t="shared" si="6"/>
        <v>0</v>
      </c>
      <c r="DZ52" s="61"/>
    </row>
    <row r="53" spans="1:130" ht="21.75" hidden="1" customHeight="1" x14ac:dyDescent="0.25">
      <c r="A53" s="10"/>
      <c r="B53" s="76" t="s">
        <v>106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8"/>
      <c r="AB53" s="76" t="s">
        <v>61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8"/>
      <c r="BD53" s="107" t="s">
        <v>66</v>
      </c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9"/>
      <c r="CA53" s="26"/>
      <c r="CB53" s="38" t="str">
        <f t="shared" si="14"/>
        <v>Riadok bude skrytý.</v>
      </c>
      <c r="CC53" s="32" t="s">
        <v>69</v>
      </c>
      <c r="CW53" s="21">
        <f t="shared" ref="CW53:CW63" si="16">+IF($AI$50="boli",0,1)</f>
        <v>0</v>
      </c>
      <c r="CZ53" s="19">
        <f t="shared" si="15"/>
        <v>1</v>
      </c>
      <c r="DA53" s="19">
        <f t="shared" si="6"/>
        <v>0</v>
      </c>
      <c r="DZ53" s="61"/>
    </row>
    <row r="54" spans="1:130" hidden="1" x14ac:dyDescent="0.25">
      <c r="A54" s="10"/>
      <c r="B54" s="94" t="s">
        <v>62</v>
      </c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90" t="s">
        <v>63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2"/>
      <c r="BD54" s="90" t="s">
        <v>64</v>
      </c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2"/>
      <c r="CA54" s="26"/>
      <c r="CB54" s="38" t="str">
        <f t="shared" si="14"/>
        <v>Riadok bude skrytý.</v>
      </c>
      <c r="CC54" s="32" t="s">
        <v>69</v>
      </c>
      <c r="CW54" s="21">
        <f t="shared" si="16"/>
        <v>0</v>
      </c>
      <c r="CZ54" s="19">
        <f t="shared" si="15"/>
        <v>1</v>
      </c>
      <c r="DA54" s="19">
        <f t="shared" si="6"/>
        <v>0</v>
      </c>
      <c r="DZ54" s="61"/>
    </row>
    <row r="55" spans="1:130" hidden="1" x14ac:dyDescent="0.25">
      <c r="A55" s="10"/>
      <c r="B55" s="73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87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7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9"/>
      <c r="CA55" s="26"/>
      <c r="CB55" s="38" t="str">
        <f t="shared" si="14"/>
        <v>Riadok bude skrytý.</v>
      </c>
      <c r="CC55" s="32" t="s">
        <v>69</v>
      </c>
      <c r="CW55" s="21">
        <f t="shared" si="16"/>
        <v>0</v>
      </c>
      <c r="CX55" s="19">
        <f t="shared" ref="CX55:CX62" si="17">+IF(B55="",0,1)</f>
        <v>0</v>
      </c>
      <c r="CZ55" s="19">
        <f t="shared" si="15"/>
        <v>1</v>
      </c>
      <c r="DA55" s="36">
        <f t="shared" ref="DA55:DA63" si="18">+IF(CW55*CX55=0,0,IF(CZ55=0,0,1))</f>
        <v>0</v>
      </c>
      <c r="DZ55" s="61"/>
    </row>
    <row r="56" spans="1:130" hidden="1" x14ac:dyDescent="0.25">
      <c r="A56" s="10"/>
      <c r="B56" s="73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5"/>
      <c r="AB56" s="87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9"/>
      <c r="BD56" s="87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9"/>
      <c r="CA56" s="26"/>
      <c r="CB56" s="38" t="str">
        <f t="shared" si="14"/>
        <v>Riadok bude skrytý.</v>
      </c>
      <c r="CC56" s="32" t="s">
        <v>69</v>
      </c>
      <c r="CW56" s="21">
        <f t="shared" si="16"/>
        <v>0</v>
      </c>
      <c r="CX56" s="19">
        <f t="shared" si="17"/>
        <v>0</v>
      </c>
      <c r="CZ56" s="19">
        <f t="shared" si="15"/>
        <v>1</v>
      </c>
      <c r="DA56" s="36">
        <f t="shared" si="18"/>
        <v>0</v>
      </c>
      <c r="DZ56" s="61"/>
    </row>
    <row r="57" spans="1:130" hidden="1" x14ac:dyDescent="0.25">
      <c r="A57" s="10"/>
      <c r="B57" s="73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87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9"/>
      <c r="BD57" s="87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9"/>
      <c r="CA57" s="26"/>
      <c r="CB57" s="38" t="str">
        <f t="shared" si="14"/>
        <v>Riadok bude skrytý.</v>
      </c>
      <c r="CC57" s="32" t="s">
        <v>69</v>
      </c>
      <c r="CW57" s="21">
        <f t="shared" si="16"/>
        <v>0</v>
      </c>
      <c r="CX57" s="19">
        <f t="shared" si="17"/>
        <v>0</v>
      </c>
      <c r="CZ57" s="19">
        <f t="shared" si="15"/>
        <v>1</v>
      </c>
      <c r="DA57" s="36">
        <f t="shared" si="18"/>
        <v>0</v>
      </c>
      <c r="DZ57" s="61"/>
    </row>
    <row r="58" spans="1:130" hidden="1" x14ac:dyDescent="0.25">
      <c r="A58" s="10"/>
      <c r="B58" s="73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/>
      <c r="AB58" s="87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9"/>
      <c r="BD58" s="87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9"/>
      <c r="CA58" s="26"/>
      <c r="CB58" s="38" t="str">
        <f t="shared" si="14"/>
        <v>Riadok bude skrytý.</v>
      </c>
      <c r="CC58" s="32" t="s">
        <v>69</v>
      </c>
      <c r="CW58" s="21">
        <f t="shared" si="16"/>
        <v>0</v>
      </c>
      <c r="CX58" s="19">
        <f t="shared" si="17"/>
        <v>0</v>
      </c>
      <c r="CZ58" s="19">
        <f t="shared" si="15"/>
        <v>1</v>
      </c>
      <c r="DA58" s="36">
        <f t="shared" si="18"/>
        <v>0</v>
      </c>
      <c r="DZ58" s="61"/>
    </row>
    <row r="59" spans="1:130" hidden="1" x14ac:dyDescent="0.25">
      <c r="A59" s="10"/>
      <c r="B59" s="73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87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9"/>
      <c r="BD59" s="87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9"/>
      <c r="CA59" s="26"/>
      <c r="CB59" s="38" t="str">
        <f t="shared" si="14"/>
        <v>Riadok bude skrytý.</v>
      </c>
      <c r="CC59" s="32" t="s">
        <v>69</v>
      </c>
      <c r="CW59" s="21">
        <f t="shared" si="16"/>
        <v>0</v>
      </c>
      <c r="CX59" s="19">
        <f t="shared" si="17"/>
        <v>0</v>
      </c>
      <c r="CZ59" s="19">
        <f t="shared" si="15"/>
        <v>1</v>
      </c>
      <c r="DA59" s="36">
        <f t="shared" si="18"/>
        <v>0</v>
      </c>
      <c r="DZ59" s="61"/>
    </row>
    <row r="60" spans="1:130" hidden="1" x14ac:dyDescent="0.25">
      <c r="A60" s="10"/>
      <c r="B60" s="73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87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7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9"/>
      <c r="CA60" s="26"/>
      <c r="CB60" s="38" t="str">
        <f t="shared" si="14"/>
        <v>Riadok bude skrytý.</v>
      </c>
      <c r="CC60" s="32" t="s">
        <v>69</v>
      </c>
      <c r="CW60" s="21">
        <f t="shared" si="16"/>
        <v>0</v>
      </c>
      <c r="CX60" s="19">
        <f t="shared" si="17"/>
        <v>0</v>
      </c>
      <c r="CZ60" s="19">
        <f t="shared" si="15"/>
        <v>1</v>
      </c>
      <c r="DA60" s="36">
        <f t="shared" si="18"/>
        <v>0</v>
      </c>
      <c r="DZ60" s="61"/>
    </row>
    <row r="61" spans="1:130" hidden="1" x14ac:dyDescent="0.25">
      <c r="A61" s="10"/>
      <c r="B61" s="154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6"/>
      <c r="AB61" s="87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9"/>
      <c r="BD61" s="87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9"/>
      <c r="CA61" s="26"/>
      <c r="CB61" s="38" t="str">
        <f t="shared" si="14"/>
        <v>Riadok bude skrytý.</v>
      </c>
      <c r="CC61" s="32" t="s">
        <v>69</v>
      </c>
      <c r="CW61" s="21">
        <f t="shared" si="16"/>
        <v>0</v>
      </c>
      <c r="CX61" s="19">
        <f t="shared" si="17"/>
        <v>0</v>
      </c>
      <c r="CZ61" s="19">
        <f t="shared" si="15"/>
        <v>1</v>
      </c>
      <c r="DA61" s="36">
        <f t="shared" si="18"/>
        <v>0</v>
      </c>
      <c r="DZ61" s="61"/>
    </row>
    <row r="62" spans="1:130" hidden="1" x14ac:dyDescent="0.25">
      <c r="A62" s="10"/>
      <c r="B62" s="73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5"/>
      <c r="AB62" s="87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9"/>
      <c r="BD62" s="87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9"/>
      <c r="CA62" s="26"/>
      <c r="CB62" s="38" t="str">
        <f t="shared" si="14"/>
        <v>Riadok bude skrytý.</v>
      </c>
      <c r="CC62" s="32" t="s">
        <v>69</v>
      </c>
      <c r="CW62" s="21">
        <f t="shared" si="16"/>
        <v>0</v>
      </c>
      <c r="CX62" s="19">
        <f t="shared" si="17"/>
        <v>0</v>
      </c>
      <c r="CZ62" s="19">
        <f t="shared" si="15"/>
        <v>1</v>
      </c>
      <c r="DA62" s="36">
        <f t="shared" si="18"/>
        <v>0</v>
      </c>
      <c r="DZ62" s="61"/>
    </row>
    <row r="63" spans="1:130" hidden="1" x14ac:dyDescent="0.25">
      <c r="A63" s="10"/>
      <c r="B63" s="110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2"/>
      <c r="AB63" s="161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3"/>
      <c r="BD63" s="161"/>
      <c r="BE63" s="162"/>
      <c r="BF63" s="162"/>
      <c r="BG63" s="162"/>
      <c r="BH63" s="162"/>
      <c r="BI63" s="162"/>
      <c r="BJ63" s="162"/>
      <c r="BK63" s="162"/>
      <c r="BL63" s="162"/>
      <c r="BM63" s="162"/>
      <c r="BN63" s="162"/>
      <c r="BO63" s="162"/>
      <c r="BP63" s="162"/>
      <c r="BQ63" s="162"/>
      <c r="BR63" s="162"/>
      <c r="BS63" s="162"/>
      <c r="BT63" s="162"/>
      <c r="BU63" s="162"/>
      <c r="BV63" s="162"/>
      <c r="BW63" s="162"/>
      <c r="BX63" s="162"/>
      <c r="BY63" s="162"/>
      <c r="BZ63" s="163"/>
      <c r="CA63" s="26"/>
      <c r="CB63" s="38" t="str">
        <f t="shared" si="14"/>
        <v>Riadok bude skrytý.</v>
      </c>
      <c r="CC63" s="32" t="s">
        <v>69</v>
      </c>
      <c r="CW63" s="21">
        <f t="shared" si="16"/>
        <v>0</v>
      </c>
      <c r="CX63" s="19">
        <f>+IF(B63="",1,1)</f>
        <v>1</v>
      </c>
      <c r="CZ63" s="19">
        <f t="shared" si="15"/>
        <v>1</v>
      </c>
      <c r="DA63" s="36">
        <f t="shared" si="18"/>
        <v>0</v>
      </c>
      <c r="DZ63" s="61"/>
    </row>
    <row r="64" spans="1:130" x14ac:dyDescent="0.25">
      <c r="A64" s="10"/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  <c r="BZ64" s="204"/>
      <c r="CA64" s="26"/>
      <c r="CB64" s="38" t="str">
        <f t="shared" si="14"/>
        <v>Riadok bude skrytý.</v>
      </c>
      <c r="CC64" s="32" t="s">
        <v>69</v>
      </c>
      <c r="CW64" s="19">
        <f>+IF(AI50="boli",0,1)</f>
        <v>0</v>
      </c>
      <c r="CZ64" s="19">
        <f t="shared" si="15"/>
        <v>1</v>
      </c>
      <c r="DA64" s="19">
        <f t="shared" si="6"/>
        <v>0</v>
      </c>
      <c r="DZ64" s="61"/>
    </row>
    <row r="65" spans="1:130" x14ac:dyDescent="0.25">
      <c r="A65" s="10"/>
      <c r="B65" s="48" t="s">
        <v>73</v>
      </c>
      <c r="C65" s="223" t="s">
        <v>125</v>
      </c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3"/>
      <c r="BN65" s="223"/>
      <c r="BO65" s="223"/>
      <c r="BP65" s="223"/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5" t="s">
        <v>60</v>
      </c>
      <c r="CB65" s="38" t="str">
        <f t="shared" si="14"/>
        <v>Riadok bude vidieť.</v>
      </c>
      <c r="CC65" s="32" t="s">
        <v>69</v>
      </c>
      <c r="CW65" s="19">
        <f>+IF(SUM(CW66:CW85)=0,0,1)</f>
        <v>1</v>
      </c>
      <c r="CZ65" s="19">
        <f t="shared" si="15"/>
        <v>1</v>
      </c>
      <c r="DA65" s="19">
        <f t="shared" si="6"/>
        <v>1</v>
      </c>
      <c r="DZ65" s="61"/>
    </row>
    <row r="66" spans="1:130" x14ac:dyDescent="0.25">
      <c r="A66" s="10"/>
      <c r="B66" s="104" t="s">
        <v>3</v>
      </c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26"/>
      <c r="CB66" s="38" t="str">
        <f t="shared" si="14"/>
        <v>Riadok bude vidieť.</v>
      </c>
      <c r="CC66" s="32" t="s">
        <v>69</v>
      </c>
      <c r="CW66" s="19">
        <f t="shared" ref="CW66:CW85" si="19">+IF(B66="",0,1)</f>
        <v>1</v>
      </c>
      <c r="CZ66" s="19">
        <f t="shared" si="15"/>
        <v>1</v>
      </c>
      <c r="DA66" s="19">
        <f t="shared" si="6"/>
        <v>1</v>
      </c>
      <c r="DZ66" s="61"/>
    </row>
    <row r="67" spans="1:130" x14ac:dyDescent="0.25">
      <c r="A67" s="10"/>
      <c r="B67" s="104" t="s">
        <v>4</v>
      </c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26"/>
      <c r="CB67" s="38" t="str">
        <f t="shared" si="14"/>
        <v>Riadok bude vidieť.</v>
      </c>
      <c r="CC67" s="32" t="s">
        <v>69</v>
      </c>
      <c r="CW67" s="19">
        <f t="shared" si="19"/>
        <v>1</v>
      </c>
      <c r="CZ67" s="19">
        <f t="shared" si="15"/>
        <v>1</v>
      </c>
      <c r="DA67" s="19">
        <f t="shared" si="6"/>
        <v>1</v>
      </c>
      <c r="DZ67" s="61"/>
    </row>
    <row r="68" spans="1:130" x14ac:dyDescent="0.25">
      <c r="A68" s="10"/>
      <c r="B68" s="104" t="s">
        <v>5</v>
      </c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4"/>
      <c r="BT68" s="104"/>
      <c r="BU68" s="104"/>
      <c r="BV68" s="104"/>
      <c r="BW68" s="104"/>
      <c r="BX68" s="104"/>
      <c r="BY68" s="104"/>
      <c r="BZ68" s="104"/>
      <c r="CA68" s="26"/>
      <c r="CB68" s="38" t="str">
        <f t="shared" si="14"/>
        <v>Riadok bude vidieť.</v>
      </c>
      <c r="CC68" s="32" t="s">
        <v>69</v>
      </c>
      <c r="CW68" s="19">
        <f t="shared" si="19"/>
        <v>1</v>
      </c>
      <c r="CZ68" s="19">
        <f t="shared" si="15"/>
        <v>1</v>
      </c>
      <c r="DA68" s="19">
        <f t="shared" si="6"/>
        <v>1</v>
      </c>
      <c r="DZ68" s="61"/>
    </row>
    <row r="69" spans="1:130" x14ac:dyDescent="0.25">
      <c r="A69" s="10"/>
      <c r="B69" s="104" t="s">
        <v>6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26"/>
      <c r="CB69" s="38" t="str">
        <f t="shared" si="14"/>
        <v>Riadok bude vidieť.</v>
      </c>
      <c r="CC69" s="32" t="s">
        <v>69</v>
      </c>
      <c r="CW69" s="19">
        <f t="shared" si="19"/>
        <v>1</v>
      </c>
      <c r="CZ69" s="19">
        <f t="shared" si="15"/>
        <v>1</v>
      </c>
      <c r="DA69" s="19">
        <f t="shared" si="6"/>
        <v>1</v>
      </c>
      <c r="DZ69" s="61"/>
    </row>
    <row r="70" spans="1:130" x14ac:dyDescent="0.25">
      <c r="A70" s="10"/>
      <c r="B70" s="104" t="s">
        <v>7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26"/>
      <c r="CB70" s="38" t="str">
        <f t="shared" si="14"/>
        <v>Riadok bude vidieť.</v>
      </c>
      <c r="CC70" s="32" t="s">
        <v>69</v>
      </c>
      <c r="CW70" s="19">
        <f t="shared" si="19"/>
        <v>1</v>
      </c>
      <c r="CZ70" s="19">
        <f t="shared" si="15"/>
        <v>1</v>
      </c>
      <c r="DA70" s="19">
        <f t="shared" si="6"/>
        <v>1</v>
      </c>
      <c r="DZ70" s="61"/>
    </row>
    <row r="71" spans="1:130" x14ac:dyDescent="0.25">
      <c r="A71" s="10"/>
      <c r="B71" s="104" t="s">
        <v>8</v>
      </c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  <c r="BI71" s="104"/>
      <c r="BJ71" s="104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04"/>
      <c r="BV71" s="104"/>
      <c r="BW71" s="104"/>
      <c r="BX71" s="104"/>
      <c r="BY71" s="104"/>
      <c r="BZ71" s="104"/>
      <c r="CA71" s="26"/>
      <c r="CB71" s="38" t="str">
        <f t="shared" si="14"/>
        <v>Riadok bude vidieť.</v>
      </c>
      <c r="CC71" s="32" t="s">
        <v>69</v>
      </c>
      <c r="CW71" s="19">
        <f t="shared" si="19"/>
        <v>1</v>
      </c>
      <c r="CZ71" s="19">
        <f t="shared" si="15"/>
        <v>1</v>
      </c>
      <c r="DA71" s="19">
        <f t="shared" si="6"/>
        <v>1</v>
      </c>
      <c r="DZ71" s="61"/>
    </row>
    <row r="72" spans="1:130" x14ac:dyDescent="0.25">
      <c r="A72" s="10"/>
      <c r="B72" s="104" t="s">
        <v>9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/>
      <c r="BV72" s="104"/>
      <c r="BW72" s="104"/>
      <c r="BX72" s="104"/>
      <c r="BY72" s="104"/>
      <c r="BZ72" s="104"/>
      <c r="CA72" s="26"/>
      <c r="CB72" s="38" t="str">
        <f t="shared" si="14"/>
        <v>Riadok bude vidieť.</v>
      </c>
      <c r="CC72" s="32" t="s">
        <v>69</v>
      </c>
      <c r="CW72" s="19">
        <f t="shared" si="19"/>
        <v>1</v>
      </c>
      <c r="CZ72" s="19">
        <f t="shared" si="15"/>
        <v>1</v>
      </c>
      <c r="DA72" s="19">
        <f t="shared" si="6"/>
        <v>1</v>
      </c>
      <c r="DZ72" s="61"/>
    </row>
    <row r="73" spans="1:130" x14ac:dyDescent="0.25">
      <c r="A73" s="10"/>
      <c r="B73" s="167" t="s">
        <v>47</v>
      </c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7"/>
      <c r="BM73" s="167"/>
      <c r="BN73" s="167"/>
      <c r="BO73" s="167"/>
      <c r="BP73" s="167"/>
      <c r="BQ73" s="167"/>
      <c r="BR73" s="167"/>
      <c r="BS73" s="167"/>
      <c r="BT73" s="167"/>
      <c r="BU73" s="167"/>
      <c r="BV73" s="167"/>
      <c r="BW73" s="167"/>
      <c r="BX73" s="167"/>
      <c r="BY73" s="167"/>
      <c r="BZ73" s="167"/>
      <c r="CA73" s="26"/>
      <c r="CB73" s="38" t="str">
        <f t="shared" si="14"/>
        <v>Riadok bude vidieť.</v>
      </c>
      <c r="CC73" s="32" t="s">
        <v>69</v>
      </c>
      <c r="CW73" s="19">
        <f t="shared" si="19"/>
        <v>1</v>
      </c>
      <c r="CZ73" s="19">
        <f t="shared" si="15"/>
        <v>1</v>
      </c>
      <c r="DA73" s="19">
        <f t="shared" si="6"/>
        <v>1</v>
      </c>
      <c r="DZ73" s="61"/>
    </row>
    <row r="74" spans="1:130" x14ac:dyDescent="0.25">
      <c r="A74" s="10"/>
      <c r="B74" s="168" t="s">
        <v>79</v>
      </c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8"/>
      <c r="BJ74" s="168"/>
      <c r="BK74" s="168"/>
      <c r="BL74" s="168"/>
      <c r="BM74" s="168"/>
      <c r="BN74" s="168"/>
      <c r="BO74" s="168"/>
      <c r="BP74" s="168"/>
      <c r="BQ74" s="168"/>
      <c r="BR74" s="168"/>
      <c r="BS74" s="168"/>
      <c r="BT74" s="168"/>
      <c r="BU74" s="168"/>
      <c r="BV74" s="168"/>
      <c r="BW74" s="168"/>
      <c r="BX74" s="168"/>
      <c r="BY74" s="168"/>
      <c r="BZ74" s="168"/>
      <c r="CA74" s="26"/>
      <c r="CB74" s="38" t="str">
        <f t="shared" si="14"/>
        <v>Riadok bude vidieť.</v>
      </c>
      <c r="CC74" s="32" t="s">
        <v>69</v>
      </c>
      <c r="CW74" s="19">
        <f t="shared" si="19"/>
        <v>1</v>
      </c>
      <c r="CZ74" s="19">
        <f t="shared" si="15"/>
        <v>1</v>
      </c>
      <c r="DA74" s="19">
        <f t="shared" si="6"/>
        <v>1</v>
      </c>
      <c r="DZ74" s="61"/>
    </row>
    <row r="75" spans="1:130" x14ac:dyDescent="0.25">
      <c r="A75" s="10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  <c r="BJ75" s="104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26"/>
      <c r="CB75" s="38" t="str">
        <f t="shared" si="14"/>
        <v>Riadok bude skrytý.</v>
      </c>
      <c r="CC75" s="32" t="s">
        <v>69</v>
      </c>
      <c r="CW75" s="19">
        <f t="shared" si="19"/>
        <v>0</v>
      </c>
      <c r="CZ75" s="19">
        <f t="shared" si="15"/>
        <v>1</v>
      </c>
      <c r="DA75" s="19">
        <f t="shared" si="6"/>
        <v>0</v>
      </c>
      <c r="DZ75" s="61"/>
    </row>
    <row r="76" spans="1:130" hidden="1" x14ac:dyDescent="0.25">
      <c r="A76" s="10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  <c r="BI76" s="104"/>
      <c r="BJ76" s="104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26"/>
      <c r="CB76" s="38" t="str">
        <f t="shared" si="14"/>
        <v>Riadok bude skrytý.</v>
      </c>
      <c r="CC76" s="32" t="s">
        <v>69</v>
      </c>
      <c r="CW76" s="19">
        <f t="shared" si="19"/>
        <v>0</v>
      </c>
      <c r="CZ76" s="19">
        <f t="shared" si="15"/>
        <v>1</v>
      </c>
      <c r="DA76" s="19">
        <f t="shared" si="6"/>
        <v>0</v>
      </c>
      <c r="DZ76" s="61"/>
    </row>
    <row r="77" spans="1:130" hidden="1" x14ac:dyDescent="0.25">
      <c r="A77" s="10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  <c r="BH77" s="104"/>
      <c r="BI77" s="104"/>
      <c r="BJ77" s="104"/>
      <c r="BK77" s="104"/>
      <c r="BL77" s="104"/>
      <c r="BM77" s="104"/>
      <c r="BN77" s="104"/>
      <c r="BO77" s="104"/>
      <c r="BP77" s="104"/>
      <c r="BQ77" s="104"/>
      <c r="BR77" s="104"/>
      <c r="BS77" s="104"/>
      <c r="BT77" s="104"/>
      <c r="BU77" s="104"/>
      <c r="BV77" s="104"/>
      <c r="BW77" s="104"/>
      <c r="BX77" s="104"/>
      <c r="BY77" s="104"/>
      <c r="BZ77" s="104"/>
      <c r="CA77" s="26"/>
      <c r="CB77" s="38" t="str">
        <f t="shared" si="14"/>
        <v>Riadok bude skrytý.</v>
      </c>
      <c r="CC77" s="32" t="s">
        <v>69</v>
      </c>
      <c r="CW77" s="19">
        <f t="shared" si="19"/>
        <v>0</v>
      </c>
      <c r="CZ77" s="19">
        <f t="shared" si="15"/>
        <v>1</v>
      </c>
      <c r="DA77" s="19">
        <f t="shared" si="6"/>
        <v>0</v>
      </c>
      <c r="DZ77" s="61"/>
    </row>
    <row r="78" spans="1:130" hidden="1" x14ac:dyDescent="0.25">
      <c r="A78" s="10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/>
      <c r="BK78" s="104"/>
      <c r="BL78" s="104"/>
      <c r="BM78" s="104"/>
      <c r="BN78" s="104"/>
      <c r="BO78" s="104"/>
      <c r="BP78" s="104"/>
      <c r="BQ78" s="104"/>
      <c r="BR78" s="104"/>
      <c r="BS78" s="104"/>
      <c r="BT78" s="104"/>
      <c r="BU78" s="104"/>
      <c r="BV78" s="104"/>
      <c r="BW78" s="104"/>
      <c r="BX78" s="104"/>
      <c r="BY78" s="104"/>
      <c r="BZ78" s="104"/>
      <c r="CA78" s="26"/>
      <c r="CB78" s="38" t="str">
        <f t="shared" si="14"/>
        <v>Riadok bude skrytý.</v>
      </c>
      <c r="CC78" s="32" t="s">
        <v>69</v>
      </c>
      <c r="CW78" s="19">
        <f t="shared" si="19"/>
        <v>0</v>
      </c>
      <c r="CZ78" s="19">
        <f t="shared" si="15"/>
        <v>1</v>
      </c>
      <c r="DA78" s="19">
        <f t="shared" si="6"/>
        <v>0</v>
      </c>
      <c r="DZ78" s="61"/>
    </row>
    <row r="79" spans="1:130" hidden="1" x14ac:dyDescent="0.25">
      <c r="A79" s="10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  <c r="BI79" s="104"/>
      <c r="BJ79" s="104"/>
      <c r="BK79" s="104"/>
      <c r="BL79" s="104"/>
      <c r="BM79" s="104"/>
      <c r="BN79" s="104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4"/>
      <c r="BZ79" s="104"/>
      <c r="CA79" s="26"/>
      <c r="CB79" s="38" t="str">
        <f t="shared" si="14"/>
        <v>Riadok bude skrytý.</v>
      </c>
      <c r="CC79" s="32" t="s">
        <v>69</v>
      </c>
      <c r="CW79" s="19">
        <f t="shared" si="19"/>
        <v>0</v>
      </c>
      <c r="CZ79" s="19">
        <f t="shared" si="15"/>
        <v>1</v>
      </c>
      <c r="DA79" s="19">
        <f t="shared" si="6"/>
        <v>0</v>
      </c>
      <c r="DZ79" s="61"/>
    </row>
    <row r="80" spans="1:130" hidden="1" x14ac:dyDescent="0.25">
      <c r="A80" s="10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26"/>
      <c r="CB80" s="38" t="str">
        <f t="shared" si="14"/>
        <v>Riadok bude skrytý.</v>
      </c>
      <c r="CC80" s="32" t="s">
        <v>69</v>
      </c>
      <c r="CW80" s="19">
        <f t="shared" si="19"/>
        <v>0</v>
      </c>
      <c r="CZ80" s="19">
        <f t="shared" si="15"/>
        <v>1</v>
      </c>
      <c r="DA80" s="19">
        <f t="shared" si="6"/>
        <v>0</v>
      </c>
      <c r="DZ80" s="61"/>
    </row>
    <row r="81" spans="1:130" hidden="1" x14ac:dyDescent="0.25">
      <c r="A81" s="10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04"/>
      <c r="BI81" s="104"/>
      <c r="BJ81" s="104"/>
      <c r="BK81" s="104"/>
      <c r="BL81" s="104"/>
      <c r="BM81" s="104"/>
      <c r="BN81" s="104"/>
      <c r="BO81" s="104"/>
      <c r="BP81" s="104"/>
      <c r="BQ81" s="104"/>
      <c r="BR81" s="104"/>
      <c r="BS81" s="104"/>
      <c r="BT81" s="104"/>
      <c r="BU81" s="104"/>
      <c r="BV81" s="104"/>
      <c r="BW81" s="104"/>
      <c r="BX81" s="104"/>
      <c r="BY81" s="104"/>
      <c r="BZ81" s="104"/>
      <c r="CA81" s="26"/>
      <c r="CB81" s="38" t="str">
        <f t="shared" si="14"/>
        <v>Riadok bude skrytý.</v>
      </c>
      <c r="CC81" s="32" t="s">
        <v>69</v>
      </c>
      <c r="CW81" s="19">
        <f t="shared" si="19"/>
        <v>0</v>
      </c>
      <c r="CZ81" s="19">
        <f t="shared" si="15"/>
        <v>1</v>
      </c>
      <c r="DA81" s="19">
        <f t="shared" si="6"/>
        <v>0</v>
      </c>
      <c r="DZ81" s="61"/>
    </row>
    <row r="82" spans="1:130" hidden="1" x14ac:dyDescent="0.25">
      <c r="A82" s="10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4"/>
      <c r="BW82" s="104"/>
      <c r="BX82" s="104"/>
      <c r="BY82" s="104"/>
      <c r="BZ82" s="104"/>
      <c r="CA82" s="26"/>
      <c r="CB82" s="38" t="str">
        <f t="shared" si="14"/>
        <v>Riadok bude skrytý.</v>
      </c>
      <c r="CC82" s="32" t="s">
        <v>69</v>
      </c>
      <c r="CW82" s="19">
        <f t="shared" si="19"/>
        <v>0</v>
      </c>
      <c r="CZ82" s="19">
        <f t="shared" si="15"/>
        <v>1</v>
      </c>
      <c r="DA82" s="19">
        <f t="shared" si="6"/>
        <v>0</v>
      </c>
      <c r="DZ82" s="61"/>
    </row>
    <row r="83" spans="1:130" hidden="1" x14ac:dyDescent="0.25">
      <c r="A83" s="10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26"/>
      <c r="CB83" s="38" t="str">
        <f t="shared" si="14"/>
        <v>Riadok bude skrytý.</v>
      </c>
      <c r="CC83" s="32" t="s">
        <v>69</v>
      </c>
      <c r="CW83" s="19">
        <f t="shared" si="19"/>
        <v>0</v>
      </c>
      <c r="CZ83" s="19">
        <f t="shared" si="15"/>
        <v>1</v>
      </c>
      <c r="DA83" s="19">
        <f t="shared" si="6"/>
        <v>0</v>
      </c>
      <c r="DZ83" s="61"/>
    </row>
    <row r="84" spans="1:130" hidden="1" x14ac:dyDescent="0.25">
      <c r="A84" s="10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26"/>
      <c r="CB84" s="38" t="str">
        <f t="shared" si="14"/>
        <v>Riadok bude skrytý.</v>
      </c>
      <c r="CC84" s="32" t="s">
        <v>69</v>
      </c>
      <c r="CW84" s="19">
        <f t="shared" si="19"/>
        <v>0</v>
      </c>
      <c r="CZ84" s="19">
        <f t="shared" si="15"/>
        <v>1</v>
      </c>
      <c r="DA84" s="19">
        <f t="shared" si="6"/>
        <v>0</v>
      </c>
      <c r="DZ84" s="61"/>
    </row>
    <row r="85" spans="1:130" hidden="1" x14ac:dyDescent="0.25">
      <c r="A85" s="10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26"/>
      <c r="CB85" s="38" t="str">
        <f t="shared" si="14"/>
        <v>Riadok bude skrytý.</v>
      </c>
      <c r="CC85" s="32" t="s">
        <v>69</v>
      </c>
      <c r="CW85" s="19">
        <f t="shared" si="19"/>
        <v>0</v>
      </c>
      <c r="CZ85" s="19">
        <f t="shared" si="15"/>
        <v>1</v>
      </c>
      <c r="DA85" s="19">
        <f>+IF(CW85+CX85+CY85=0,0,IF(CZ85=0,0,1))</f>
        <v>0</v>
      </c>
      <c r="DZ85" s="61"/>
    </row>
    <row r="86" spans="1:130" hidden="1" x14ac:dyDescent="0.25">
      <c r="A86" s="10"/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30"/>
      <c r="CB86" s="38" t="str">
        <f t="shared" si="14"/>
        <v>Riadok bude vidieť.</v>
      </c>
      <c r="CC86" s="32" t="s">
        <v>69</v>
      </c>
      <c r="CW86" s="19">
        <f>+IF(SUM(CW87:CW99)=0,0,1)</f>
        <v>1</v>
      </c>
      <c r="CZ86" s="19">
        <f t="shared" si="15"/>
        <v>1</v>
      </c>
      <c r="DA86" s="19">
        <f>+IF(CW86+CX86+CY86=0,0,IF(CZ86=0,0,1))</f>
        <v>1</v>
      </c>
      <c r="DZ86" s="61"/>
    </row>
    <row r="87" spans="1:130" hidden="1" x14ac:dyDescent="0.25">
      <c r="A87" s="10"/>
      <c r="B87" s="2" t="s">
        <v>126</v>
      </c>
      <c r="CA87" s="25" t="s">
        <v>60</v>
      </c>
      <c r="CB87" s="38" t="str">
        <f t="shared" si="14"/>
        <v>Riadok bude vidieť.</v>
      </c>
      <c r="CC87" s="32" t="s">
        <v>69</v>
      </c>
      <c r="CW87" s="19">
        <f>+IF(SUM(CW88:CW100)=0,0,1)</f>
        <v>1</v>
      </c>
      <c r="CZ87" s="19">
        <f t="shared" si="15"/>
        <v>1</v>
      </c>
      <c r="DA87" s="19">
        <f t="shared" si="6"/>
        <v>1</v>
      </c>
      <c r="DZ87" s="61"/>
    </row>
    <row r="88" spans="1:130" hidden="1" x14ac:dyDescent="0.25">
      <c r="A88" s="10"/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  <c r="BQ88" s="204"/>
      <c r="BR88" s="204"/>
      <c r="BS88" s="204"/>
      <c r="BT88" s="204"/>
      <c r="BU88" s="204"/>
      <c r="BV88" s="204"/>
      <c r="BW88" s="204"/>
      <c r="BX88" s="204"/>
      <c r="BY88" s="204"/>
      <c r="BZ88" s="204"/>
      <c r="CA88" s="30"/>
      <c r="CB88" s="38" t="str">
        <f t="shared" si="14"/>
        <v>Riadok bude vidieť.</v>
      </c>
      <c r="CC88" s="32" t="s">
        <v>69</v>
      </c>
      <c r="CW88" s="19">
        <f>+IF(SUM(CW91:CW100)=0,0,1)</f>
        <v>1</v>
      </c>
      <c r="CZ88" s="19">
        <f t="shared" si="15"/>
        <v>1</v>
      </c>
      <c r="DA88" s="19">
        <f t="shared" si="6"/>
        <v>1</v>
      </c>
      <c r="DZ88" s="61"/>
    </row>
    <row r="89" spans="1:130" ht="18" hidden="1" customHeight="1" x14ac:dyDescent="0.25">
      <c r="A89" s="10"/>
      <c r="B89" s="211" t="s">
        <v>65</v>
      </c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3"/>
      <c r="AU89" s="198" t="s">
        <v>10</v>
      </c>
      <c r="AV89" s="199"/>
      <c r="AW89" s="199"/>
      <c r="AX89" s="199"/>
      <c r="AY89" s="199"/>
      <c r="AZ89" s="199"/>
      <c r="BA89" s="199"/>
      <c r="BB89" s="199"/>
      <c r="BC89" s="199"/>
      <c r="BD89" s="199"/>
      <c r="BE89" s="200"/>
      <c r="BF89" s="198" t="s">
        <v>11</v>
      </c>
      <c r="BG89" s="199"/>
      <c r="BH89" s="199"/>
      <c r="BI89" s="199"/>
      <c r="BJ89" s="199"/>
      <c r="BK89" s="199"/>
      <c r="BL89" s="199"/>
      <c r="BM89" s="199"/>
      <c r="BN89" s="199"/>
      <c r="BO89" s="199"/>
      <c r="BP89" s="200"/>
      <c r="BQ89" s="198" t="s">
        <v>46</v>
      </c>
      <c r="BR89" s="199"/>
      <c r="BS89" s="199"/>
      <c r="BT89" s="199"/>
      <c r="BU89" s="199"/>
      <c r="BV89" s="199"/>
      <c r="BW89" s="199"/>
      <c r="BX89" s="199"/>
      <c r="BY89" s="199"/>
      <c r="BZ89" s="200"/>
      <c r="CA89" s="25" t="s">
        <v>60</v>
      </c>
      <c r="CB89" s="38" t="str">
        <f t="shared" si="14"/>
        <v>Riadok bude vidieť.</v>
      </c>
      <c r="CC89" s="32" t="s">
        <v>69</v>
      </c>
      <c r="CW89" s="21">
        <f>+IF(SUM(CW91:CW100)=0,0,1)</f>
        <v>1</v>
      </c>
      <c r="CZ89" s="19">
        <f t="shared" si="15"/>
        <v>1</v>
      </c>
      <c r="DA89" s="19">
        <f t="shared" si="6"/>
        <v>1</v>
      </c>
      <c r="DZ89" s="61"/>
    </row>
    <row r="90" spans="1:130" ht="18" hidden="1" customHeight="1" x14ac:dyDescent="0.25">
      <c r="A90" s="10"/>
      <c r="B90" s="214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6"/>
      <c r="AU90" s="201"/>
      <c r="AV90" s="202"/>
      <c r="AW90" s="202"/>
      <c r="AX90" s="202"/>
      <c r="AY90" s="202"/>
      <c r="AZ90" s="202"/>
      <c r="BA90" s="202"/>
      <c r="BB90" s="202"/>
      <c r="BC90" s="202"/>
      <c r="BD90" s="202"/>
      <c r="BE90" s="203"/>
      <c r="BF90" s="201"/>
      <c r="BG90" s="202"/>
      <c r="BH90" s="202"/>
      <c r="BI90" s="202"/>
      <c r="BJ90" s="202"/>
      <c r="BK90" s="202"/>
      <c r="BL90" s="202"/>
      <c r="BM90" s="202"/>
      <c r="BN90" s="202"/>
      <c r="BO90" s="202"/>
      <c r="BP90" s="203"/>
      <c r="BQ90" s="201"/>
      <c r="BR90" s="202"/>
      <c r="BS90" s="202"/>
      <c r="BT90" s="202"/>
      <c r="BU90" s="202"/>
      <c r="BV90" s="202"/>
      <c r="BW90" s="202"/>
      <c r="BX90" s="202"/>
      <c r="BY90" s="202"/>
      <c r="BZ90" s="203"/>
      <c r="CA90" s="24"/>
      <c r="CB90" s="38" t="str">
        <f t="shared" si="14"/>
        <v>Riadok bude vidieť.</v>
      </c>
      <c r="CC90" s="32" t="s">
        <v>69</v>
      </c>
      <c r="CW90" s="21">
        <f>+IF(SUM(CW91:CW100)=0,0,1)</f>
        <v>1</v>
      </c>
      <c r="CZ90" s="19">
        <f t="shared" si="15"/>
        <v>1</v>
      </c>
      <c r="DA90" s="19">
        <f t="shared" si="6"/>
        <v>1</v>
      </c>
      <c r="DZ90" s="61"/>
    </row>
    <row r="91" spans="1:130" hidden="1" x14ac:dyDescent="0.25">
      <c r="A91" s="10"/>
      <c r="B91" s="94" t="s">
        <v>152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6"/>
      <c r="AU91" s="164">
        <v>4</v>
      </c>
      <c r="AV91" s="165"/>
      <c r="AW91" s="165"/>
      <c r="AX91" s="165"/>
      <c r="AY91" s="165"/>
      <c r="AZ91" s="165"/>
      <c r="BA91" s="165"/>
      <c r="BB91" s="165"/>
      <c r="BC91" s="165"/>
      <c r="BD91" s="165"/>
      <c r="BE91" s="166"/>
      <c r="BF91" s="164" t="s">
        <v>153</v>
      </c>
      <c r="BG91" s="165"/>
      <c r="BH91" s="165"/>
      <c r="BI91" s="165"/>
      <c r="BJ91" s="165"/>
      <c r="BK91" s="165"/>
      <c r="BL91" s="165"/>
      <c r="BM91" s="165"/>
      <c r="BN91" s="165"/>
      <c r="BO91" s="165"/>
      <c r="BP91" s="166"/>
      <c r="BQ91" s="220" t="s">
        <v>154</v>
      </c>
      <c r="BR91" s="221"/>
      <c r="BS91" s="221"/>
      <c r="BT91" s="221"/>
      <c r="BU91" s="221"/>
      <c r="BV91" s="221"/>
      <c r="BW91" s="221"/>
      <c r="BX91" s="221"/>
      <c r="BY91" s="221"/>
      <c r="BZ91" s="222"/>
      <c r="CA91" s="24"/>
      <c r="CB91" s="38" t="str">
        <f t="shared" si="14"/>
        <v>Riadok bude vidieť.</v>
      </c>
      <c r="CC91" s="32" t="s">
        <v>69</v>
      </c>
      <c r="CW91" s="21">
        <f t="shared" ref="CW91:CW99" si="20">+IF(B91="",0,1)</f>
        <v>1</v>
      </c>
      <c r="CZ91" s="19">
        <f t="shared" si="15"/>
        <v>1</v>
      </c>
      <c r="DA91" s="19">
        <f t="shared" si="6"/>
        <v>1</v>
      </c>
      <c r="DZ91" s="61"/>
    </row>
    <row r="92" spans="1:130" hidden="1" x14ac:dyDescent="0.25">
      <c r="A92" s="10"/>
      <c r="B92" s="113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5"/>
      <c r="AU92" s="137"/>
      <c r="AV92" s="138"/>
      <c r="AW92" s="138"/>
      <c r="AX92" s="138"/>
      <c r="AY92" s="138"/>
      <c r="AZ92" s="138"/>
      <c r="BA92" s="138"/>
      <c r="BB92" s="138"/>
      <c r="BC92" s="138"/>
      <c r="BD92" s="138"/>
      <c r="BE92" s="139"/>
      <c r="BF92" s="97"/>
      <c r="BG92" s="98"/>
      <c r="BH92" s="98"/>
      <c r="BI92" s="98"/>
      <c r="BJ92" s="98"/>
      <c r="BK92" s="98"/>
      <c r="BL92" s="98"/>
      <c r="BM92" s="98"/>
      <c r="BN92" s="98"/>
      <c r="BO92" s="98"/>
      <c r="BP92" s="99"/>
      <c r="BQ92" s="148"/>
      <c r="BR92" s="149"/>
      <c r="BS92" s="149"/>
      <c r="BT92" s="149"/>
      <c r="BU92" s="149"/>
      <c r="BV92" s="149"/>
      <c r="BW92" s="149"/>
      <c r="BX92" s="149"/>
      <c r="BY92" s="149"/>
      <c r="BZ92" s="150"/>
      <c r="CA92" s="24"/>
      <c r="CB92" s="38" t="str">
        <f t="shared" si="14"/>
        <v>Riadok bude skrytý.</v>
      </c>
      <c r="CC92" s="32" t="s">
        <v>69</v>
      </c>
      <c r="CW92" s="21">
        <f t="shared" si="20"/>
        <v>0</v>
      </c>
      <c r="CZ92" s="19">
        <f t="shared" si="15"/>
        <v>1</v>
      </c>
      <c r="DA92" s="19">
        <f t="shared" ref="DA92:DA157" si="21">+IF(CW92+CX92+CY92=0,0,IF(CZ92=0,0,1))</f>
        <v>0</v>
      </c>
      <c r="DZ92" s="61"/>
    </row>
    <row r="93" spans="1:130" hidden="1" x14ac:dyDescent="0.25">
      <c r="A93" s="10"/>
      <c r="B93" s="113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5"/>
      <c r="AU93" s="137"/>
      <c r="AV93" s="138"/>
      <c r="AW93" s="138"/>
      <c r="AX93" s="138"/>
      <c r="AY93" s="138"/>
      <c r="AZ93" s="138"/>
      <c r="BA93" s="138"/>
      <c r="BB93" s="138"/>
      <c r="BC93" s="138"/>
      <c r="BD93" s="138"/>
      <c r="BE93" s="139"/>
      <c r="BF93" s="97"/>
      <c r="BG93" s="98"/>
      <c r="BH93" s="98"/>
      <c r="BI93" s="98"/>
      <c r="BJ93" s="98"/>
      <c r="BK93" s="98"/>
      <c r="BL93" s="98"/>
      <c r="BM93" s="98"/>
      <c r="BN93" s="98"/>
      <c r="BO93" s="98"/>
      <c r="BP93" s="99"/>
      <c r="BQ93" s="148"/>
      <c r="BR93" s="149"/>
      <c r="BS93" s="149"/>
      <c r="BT93" s="149"/>
      <c r="BU93" s="149"/>
      <c r="BV93" s="149"/>
      <c r="BW93" s="149"/>
      <c r="BX93" s="149"/>
      <c r="BY93" s="149"/>
      <c r="BZ93" s="150"/>
      <c r="CA93" s="24"/>
      <c r="CB93" s="38" t="str">
        <f t="shared" si="14"/>
        <v>Riadok bude skrytý.</v>
      </c>
      <c r="CC93" s="32" t="s">
        <v>69</v>
      </c>
      <c r="CW93" s="21">
        <f t="shared" si="20"/>
        <v>0</v>
      </c>
      <c r="CZ93" s="19">
        <f t="shared" si="15"/>
        <v>1</v>
      </c>
      <c r="DA93" s="19">
        <f t="shared" si="21"/>
        <v>0</v>
      </c>
      <c r="DZ93" s="61"/>
    </row>
    <row r="94" spans="1:130" hidden="1" x14ac:dyDescent="0.25">
      <c r="A94" s="10"/>
      <c r="B94" s="113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5"/>
      <c r="AU94" s="137"/>
      <c r="AV94" s="138"/>
      <c r="AW94" s="138"/>
      <c r="AX94" s="138"/>
      <c r="AY94" s="138"/>
      <c r="AZ94" s="138"/>
      <c r="BA94" s="138"/>
      <c r="BB94" s="138"/>
      <c r="BC94" s="138"/>
      <c r="BD94" s="138"/>
      <c r="BE94" s="139"/>
      <c r="BF94" s="97"/>
      <c r="BG94" s="98"/>
      <c r="BH94" s="98"/>
      <c r="BI94" s="98"/>
      <c r="BJ94" s="98"/>
      <c r="BK94" s="98"/>
      <c r="BL94" s="98"/>
      <c r="BM94" s="98"/>
      <c r="BN94" s="98"/>
      <c r="BO94" s="98"/>
      <c r="BP94" s="99"/>
      <c r="BQ94" s="148"/>
      <c r="BR94" s="149"/>
      <c r="BS94" s="149"/>
      <c r="BT94" s="149"/>
      <c r="BU94" s="149"/>
      <c r="BV94" s="149"/>
      <c r="BW94" s="149"/>
      <c r="BX94" s="149"/>
      <c r="BY94" s="149"/>
      <c r="BZ94" s="150"/>
      <c r="CA94" s="24"/>
      <c r="CB94" s="38" t="str">
        <f t="shared" si="14"/>
        <v>Riadok bude skrytý.</v>
      </c>
      <c r="CC94" s="32" t="s">
        <v>69</v>
      </c>
      <c r="CW94" s="21">
        <f t="shared" si="20"/>
        <v>0</v>
      </c>
      <c r="CZ94" s="19">
        <f t="shared" si="15"/>
        <v>1</v>
      </c>
      <c r="DA94" s="19">
        <f t="shared" si="21"/>
        <v>0</v>
      </c>
      <c r="DZ94" s="61"/>
    </row>
    <row r="95" spans="1:130" hidden="1" x14ac:dyDescent="0.25">
      <c r="A95" s="10"/>
      <c r="B95" s="113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5"/>
      <c r="AU95" s="137"/>
      <c r="AV95" s="138"/>
      <c r="AW95" s="138"/>
      <c r="AX95" s="138"/>
      <c r="AY95" s="138"/>
      <c r="AZ95" s="138"/>
      <c r="BA95" s="138"/>
      <c r="BB95" s="138"/>
      <c r="BC95" s="138"/>
      <c r="BD95" s="138"/>
      <c r="BE95" s="139"/>
      <c r="BF95" s="97"/>
      <c r="BG95" s="98"/>
      <c r="BH95" s="98"/>
      <c r="BI95" s="98"/>
      <c r="BJ95" s="98"/>
      <c r="BK95" s="98"/>
      <c r="BL95" s="98"/>
      <c r="BM95" s="98"/>
      <c r="BN95" s="98"/>
      <c r="BO95" s="98"/>
      <c r="BP95" s="99"/>
      <c r="BQ95" s="148"/>
      <c r="BR95" s="149"/>
      <c r="BS95" s="149"/>
      <c r="BT95" s="149"/>
      <c r="BU95" s="149"/>
      <c r="BV95" s="149"/>
      <c r="BW95" s="149"/>
      <c r="BX95" s="149"/>
      <c r="BY95" s="149"/>
      <c r="BZ95" s="150"/>
      <c r="CA95" s="24"/>
      <c r="CB95" s="38" t="str">
        <f t="shared" si="14"/>
        <v>Riadok bude skrytý.</v>
      </c>
      <c r="CC95" s="32" t="s">
        <v>69</v>
      </c>
      <c r="CW95" s="21">
        <f t="shared" si="20"/>
        <v>0</v>
      </c>
      <c r="CZ95" s="19">
        <f t="shared" si="15"/>
        <v>1</v>
      </c>
      <c r="DA95" s="19">
        <f t="shared" si="21"/>
        <v>0</v>
      </c>
      <c r="DZ95" s="61"/>
    </row>
    <row r="96" spans="1:130" hidden="1" x14ac:dyDescent="0.25">
      <c r="A96" s="10"/>
      <c r="B96" s="113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5"/>
      <c r="AU96" s="137"/>
      <c r="AV96" s="138"/>
      <c r="AW96" s="138"/>
      <c r="AX96" s="138"/>
      <c r="AY96" s="138"/>
      <c r="AZ96" s="138"/>
      <c r="BA96" s="138"/>
      <c r="BB96" s="138"/>
      <c r="BC96" s="138"/>
      <c r="BD96" s="138"/>
      <c r="BE96" s="139"/>
      <c r="BF96" s="97"/>
      <c r="BG96" s="98"/>
      <c r="BH96" s="98"/>
      <c r="BI96" s="98"/>
      <c r="BJ96" s="98"/>
      <c r="BK96" s="98"/>
      <c r="BL96" s="98"/>
      <c r="BM96" s="98"/>
      <c r="BN96" s="98"/>
      <c r="BO96" s="98"/>
      <c r="BP96" s="99"/>
      <c r="BQ96" s="148"/>
      <c r="BR96" s="149"/>
      <c r="BS96" s="149"/>
      <c r="BT96" s="149"/>
      <c r="BU96" s="149"/>
      <c r="BV96" s="149"/>
      <c r="BW96" s="149"/>
      <c r="BX96" s="149"/>
      <c r="BY96" s="149"/>
      <c r="BZ96" s="150"/>
      <c r="CA96" s="24"/>
      <c r="CB96" s="38" t="str">
        <f t="shared" si="14"/>
        <v>Riadok bude skrytý.</v>
      </c>
      <c r="CC96" s="32" t="s">
        <v>69</v>
      </c>
      <c r="CW96" s="21">
        <f t="shared" si="20"/>
        <v>0</v>
      </c>
      <c r="CZ96" s="19">
        <f t="shared" si="15"/>
        <v>1</v>
      </c>
      <c r="DA96" s="19">
        <f t="shared" si="21"/>
        <v>0</v>
      </c>
      <c r="DZ96" s="61"/>
    </row>
    <row r="97" spans="1:130" hidden="1" x14ac:dyDescent="0.25">
      <c r="A97" s="10"/>
      <c r="B97" s="113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5"/>
      <c r="AU97" s="137"/>
      <c r="AV97" s="138"/>
      <c r="AW97" s="138"/>
      <c r="AX97" s="138"/>
      <c r="AY97" s="138"/>
      <c r="AZ97" s="138"/>
      <c r="BA97" s="138"/>
      <c r="BB97" s="138"/>
      <c r="BC97" s="138"/>
      <c r="BD97" s="138"/>
      <c r="BE97" s="139"/>
      <c r="BF97" s="97"/>
      <c r="BG97" s="98"/>
      <c r="BH97" s="98"/>
      <c r="BI97" s="98"/>
      <c r="BJ97" s="98"/>
      <c r="BK97" s="98"/>
      <c r="BL97" s="98"/>
      <c r="BM97" s="98"/>
      <c r="BN97" s="98"/>
      <c r="BO97" s="98"/>
      <c r="BP97" s="99"/>
      <c r="BQ97" s="148"/>
      <c r="BR97" s="149"/>
      <c r="BS97" s="149"/>
      <c r="BT97" s="149"/>
      <c r="BU97" s="149"/>
      <c r="BV97" s="149"/>
      <c r="BW97" s="149"/>
      <c r="BX97" s="149"/>
      <c r="BY97" s="149"/>
      <c r="BZ97" s="150"/>
      <c r="CA97" s="24"/>
      <c r="CB97" s="38" t="str">
        <f t="shared" si="14"/>
        <v>Riadok bude skrytý.</v>
      </c>
      <c r="CC97" s="32" t="s">
        <v>69</v>
      </c>
      <c r="CW97" s="21">
        <f t="shared" si="20"/>
        <v>0</v>
      </c>
      <c r="CZ97" s="19">
        <f t="shared" si="15"/>
        <v>1</v>
      </c>
      <c r="DA97" s="19">
        <f t="shared" si="21"/>
        <v>0</v>
      </c>
      <c r="DZ97" s="61"/>
    </row>
    <row r="98" spans="1:130" hidden="1" x14ac:dyDescent="0.25">
      <c r="A98" s="10"/>
      <c r="B98" s="113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5"/>
      <c r="AU98" s="137"/>
      <c r="AV98" s="138"/>
      <c r="AW98" s="138"/>
      <c r="AX98" s="138"/>
      <c r="AY98" s="138"/>
      <c r="AZ98" s="138"/>
      <c r="BA98" s="138"/>
      <c r="BB98" s="138"/>
      <c r="BC98" s="138"/>
      <c r="BD98" s="138"/>
      <c r="BE98" s="139"/>
      <c r="BF98" s="97"/>
      <c r="BG98" s="98"/>
      <c r="BH98" s="98"/>
      <c r="BI98" s="98"/>
      <c r="BJ98" s="98"/>
      <c r="BK98" s="98"/>
      <c r="BL98" s="98"/>
      <c r="BM98" s="98"/>
      <c r="BN98" s="98"/>
      <c r="BO98" s="98"/>
      <c r="BP98" s="99"/>
      <c r="BQ98" s="148"/>
      <c r="BR98" s="149"/>
      <c r="BS98" s="149"/>
      <c r="BT98" s="149"/>
      <c r="BU98" s="149"/>
      <c r="BV98" s="149"/>
      <c r="BW98" s="149"/>
      <c r="BX98" s="149"/>
      <c r="BY98" s="149"/>
      <c r="BZ98" s="150"/>
      <c r="CA98" s="24"/>
      <c r="CB98" s="38" t="str">
        <f t="shared" si="14"/>
        <v>Riadok bude skrytý.</v>
      </c>
      <c r="CC98" s="32" t="s">
        <v>69</v>
      </c>
      <c r="CW98" s="21">
        <f t="shared" si="20"/>
        <v>0</v>
      </c>
      <c r="CZ98" s="19">
        <f t="shared" si="15"/>
        <v>1</v>
      </c>
      <c r="DA98" s="19">
        <f t="shared" si="21"/>
        <v>0</v>
      </c>
      <c r="DZ98" s="61"/>
    </row>
    <row r="99" spans="1:130" hidden="1" x14ac:dyDescent="0.25">
      <c r="A99" s="10"/>
      <c r="B99" s="113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5"/>
      <c r="AU99" s="137"/>
      <c r="AV99" s="138"/>
      <c r="AW99" s="138"/>
      <c r="AX99" s="138"/>
      <c r="AY99" s="138"/>
      <c r="AZ99" s="138"/>
      <c r="BA99" s="138"/>
      <c r="BB99" s="138"/>
      <c r="BC99" s="138"/>
      <c r="BD99" s="138"/>
      <c r="BE99" s="139"/>
      <c r="BF99" s="97"/>
      <c r="BG99" s="98"/>
      <c r="BH99" s="98"/>
      <c r="BI99" s="98"/>
      <c r="BJ99" s="98"/>
      <c r="BK99" s="98"/>
      <c r="BL99" s="98"/>
      <c r="BM99" s="98"/>
      <c r="BN99" s="98"/>
      <c r="BO99" s="98"/>
      <c r="BP99" s="99"/>
      <c r="BQ99" s="148"/>
      <c r="BR99" s="149"/>
      <c r="BS99" s="149"/>
      <c r="BT99" s="149"/>
      <c r="BU99" s="149"/>
      <c r="BV99" s="149"/>
      <c r="BW99" s="149"/>
      <c r="BX99" s="149"/>
      <c r="BY99" s="149"/>
      <c r="BZ99" s="150"/>
      <c r="CA99" s="24"/>
      <c r="CB99" s="38" t="str">
        <f t="shared" si="14"/>
        <v>Riadok bude skrytý.</v>
      </c>
      <c r="CC99" s="32" t="s">
        <v>69</v>
      </c>
      <c r="CW99" s="21">
        <f t="shared" si="20"/>
        <v>0</v>
      </c>
      <c r="CZ99" s="19">
        <f t="shared" si="15"/>
        <v>1</v>
      </c>
      <c r="DA99" s="19">
        <f t="shared" si="21"/>
        <v>0</v>
      </c>
      <c r="DZ99" s="61"/>
    </row>
    <row r="100" spans="1:130" hidden="1" x14ac:dyDescent="0.25">
      <c r="A100" s="10"/>
      <c r="B100" s="110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2"/>
      <c r="AU100" s="208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10"/>
      <c r="BF100" s="205"/>
      <c r="BG100" s="206"/>
      <c r="BH100" s="206"/>
      <c r="BI100" s="206"/>
      <c r="BJ100" s="206"/>
      <c r="BK100" s="206"/>
      <c r="BL100" s="206"/>
      <c r="BM100" s="206"/>
      <c r="BN100" s="206"/>
      <c r="BO100" s="206"/>
      <c r="BP100" s="207"/>
      <c r="BQ100" s="217"/>
      <c r="BR100" s="218"/>
      <c r="BS100" s="218"/>
      <c r="BT100" s="218"/>
      <c r="BU100" s="218"/>
      <c r="BV100" s="218"/>
      <c r="BW100" s="218"/>
      <c r="BX100" s="218"/>
      <c r="BY100" s="218"/>
      <c r="BZ100" s="219"/>
      <c r="CA100" s="24"/>
      <c r="CB100" s="38" t="str">
        <f t="shared" si="14"/>
        <v>Riadok bude vidieť.</v>
      </c>
      <c r="CC100" s="32" t="s">
        <v>69</v>
      </c>
      <c r="CW100" s="21">
        <f>+IF(B91&amp;B92&amp;B93&amp;B94&amp;B95&amp;B96&amp;B97&amp;B98&amp;B99&amp;B100="",0,1)</f>
        <v>1</v>
      </c>
      <c r="CZ100" s="19">
        <f t="shared" si="15"/>
        <v>1</v>
      </c>
      <c r="DA100" s="19">
        <f t="shared" si="21"/>
        <v>1</v>
      </c>
      <c r="DZ100" s="61"/>
    </row>
    <row r="101" spans="1:130" x14ac:dyDescent="0.25">
      <c r="A101" s="10"/>
      <c r="B101" s="204"/>
      <c r="C101" s="204"/>
      <c r="D101" s="204"/>
      <c r="E101" s="204"/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  <c r="BQ101" s="204"/>
      <c r="BR101" s="204"/>
      <c r="BS101" s="204"/>
      <c r="BT101" s="204"/>
      <c r="BU101" s="204"/>
      <c r="BV101" s="204"/>
      <c r="BW101" s="204"/>
      <c r="BX101" s="204"/>
      <c r="BY101" s="204"/>
      <c r="BZ101" s="204"/>
      <c r="CA101" s="26"/>
      <c r="CB101" s="38" t="str">
        <f t="shared" si="14"/>
        <v>Riadok bude vidieť.</v>
      </c>
      <c r="CC101" s="32" t="s">
        <v>69</v>
      </c>
      <c r="CW101" s="19">
        <f>+IF(CW100=0,0,1)</f>
        <v>1</v>
      </c>
      <c r="CZ101" s="19">
        <f t="shared" si="15"/>
        <v>1</v>
      </c>
      <c r="DA101" s="19">
        <f t="shared" si="21"/>
        <v>1</v>
      </c>
      <c r="DZ101" s="61"/>
    </row>
    <row r="102" spans="1:130" x14ac:dyDescent="0.25">
      <c r="A102" s="10"/>
      <c r="B102" s="104" t="s">
        <v>12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25" t="s">
        <v>60</v>
      </c>
      <c r="CB102" s="38" t="str">
        <f t="shared" si="14"/>
        <v>Riadok bude vidieť.</v>
      </c>
      <c r="CC102" s="32" t="s">
        <v>69</v>
      </c>
      <c r="CW102" s="19">
        <f t="shared" ref="CW102:CW121" si="22">+IF(B102="",0,1)</f>
        <v>1</v>
      </c>
      <c r="CZ102" s="19">
        <f t="shared" si="15"/>
        <v>1</v>
      </c>
      <c r="DA102" s="19">
        <f t="shared" si="21"/>
        <v>1</v>
      </c>
      <c r="DZ102" s="61"/>
    </row>
    <row r="103" spans="1:130" x14ac:dyDescent="0.25">
      <c r="A103" s="10"/>
      <c r="B103" s="104" t="s">
        <v>9</v>
      </c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26"/>
      <c r="CB103" s="38" t="str">
        <f t="shared" si="14"/>
        <v>Riadok bude vidieť.</v>
      </c>
      <c r="CC103" s="32" t="s">
        <v>69</v>
      </c>
      <c r="CW103" s="19">
        <f t="shared" si="22"/>
        <v>1</v>
      </c>
      <c r="CZ103" s="19">
        <f t="shared" si="15"/>
        <v>1</v>
      </c>
      <c r="DA103" s="19">
        <f t="shared" si="21"/>
        <v>1</v>
      </c>
      <c r="DZ103" s="61"/>
    </row>
    <row r="104" spans="1:130" x14ac:dyDescent="0.25">
      <c r="A104" s="10"/>
      <c r="B104" s="104" t="s">
        <v>68</v>
      </c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26"/>
      <c r="CB104" s="38" t="str">
        <f t="shared" si="14"/>
        <v>Riadok bude vidieť.</v>
      </c>
      <c r="CC104" s="32" t="s">
        <v>69</v>
      </c>
      <c r="CW104" s="19">
        <f t="shared" si="22"/>
        <v>1</v>
      </c>
      <c r="CZ104" s="19">
        <f t="shared" si="15"/>
        <v>1</v>
      </c>
      <c r="DA104" s="19">
        <f t="shared" si="21"/>
        <v>1</v>
      </c>
      <c r="DZ104" s="61"/>
    </row>
    <row r="105" spans="1:130" x14ac:dyDescent="0.25">
      <c r="A105" s="10"/>
      <c r="B105" s="168" t="s">
        <v>80</v>
      </c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68"/>
      <c r="AZ105" s="168"/>
      <c r="BA105" s="168"/>
      <c r="BB105" s="168"/>
      <c r="BC105" s="168"/>
      <c r="BD105" s="168"/>
      <c r="BE105" s="168"/>
      <c r="BF105" s="168"/>
      <c r="BG105" s="168"/>
      <c r="BH105" s="168"/>
      <c r="BI105" s="168"/>
      <c r="BJ105" s="168"/>
      <c r="BK105" s="168"/>
      <c r="BL105" s="168"/>
      <c r="BM105" s="168"/>
      <c r="BN105" s="168"/>
      <c r="BO105" s="168"/>
      <c r="BP105" s="168"/>
      <c r="BQ105" s="168"/>
      <c r="BR105" s="168"/>
      <c r="BS105" s="168"/>
      <c r="BT105" s="168"/>
      <c r="BU105" s="168"/>
      <c r="BV105" s="168"/>
      <c r="BW105" s="168"/>
      <c r="BX105" s="168"/>
      <c r="BY105" s="168"/>
      <c r="BZ105" s="168"/>
      <c r="CA105" s="26"/>
      <c r="CB105" s="38" t="str">
        <f t="shared" si="14"/>
        <v>Riadok bude vidieť.</v>
      </c>
      <c r="CC105" s="32" t="s">
        <v>69</v>
      </c>
      <c r="CW105" s="19">
        <f t="shared" si="22"/>
        <v>1</v>
      </c>
      <c r="CZ105" s="19">
        <f t="shared" si="15"/>
        <v>1</v>
      </c>
      <c r="DA105" s="19">
        <f t="shared" si="21"/>
        <v>1</v>
      </c>
      <c r="DZ105" s="61"/>
    </row>
    <row r="106" spans="1:130" hidden="1" x14ac:dyDescent="0.25">
      <c r="A106" s="10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26"/>
      <c r="CB106" s="38" t="str">
        <f t="shared" si="14"/>
        <v>Riadok bude skrytý.</v>
      </c>
      <c r="CC106" s="32" t="s">
        <v>69</v>
      </c>
      <c r="CW106" s="19">
        <f t="shared" si="22"/>
        <v>0</v>
      </c>
      <c r="CZ106" s="19">
        <f t="shared" si="15"/>
        <v>1</v>
      </c>
      <c r="DA106" s="19">
        <f t="shared" si="21"/>
        <v>0</v>
      </c>
      <c r="DZ106" s="61"/>
    </row>
    <row r="107" spans="1:130" hidden="1" x14ac:dyDescent="0.25">
      <c r="A107" s="10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26"/>
      <c r="CB107" s="38" t="str">
        <f t="shared" si="14"/>
        <v>Riadok bude skrytý.</v>
      </c>
      <c r="CC107" s="32" t="s">
        <v>69</v>
      </c>
      <c r="CW107" s="19">
        <f t="shared" si="22"/>
        <v>0</v>
      </c>
      <c r="CZ107" s="19">
        <f t="shared" si="15"/>
        <v>1</v>
      </c>
      <c r="DA107" s="19">
        <f t="shared" si="21"/>
        <v>0</v>
      </c>
      <c r="DZ107" s="61"/>
    </row>
    <row r="108" spans="1:130" hidden="1" x14ac:dyDescent="0.25">
      <c r="A108" s="10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26"/>
      <c r="CB108" s="38" t="str">
        <f t="shared" si="14"/>
        <v>Riadok bude skrytý.</v>
      </c>
      <c r="CC108" s="32" t="s">
        <v>69</v>
      </c>
      <c r="CW108" s="19">
        <f t="shared" si="22"/>
        <v>0</v>
      </c>
      <c r="CZ108" s="19">
        <f t="shared" si="15"/>
        <v>1</v>
      </c>
      <c r="DA108" s="19">
        <f t="shared" si="21"/>
        <v>0</v>
      </c>
      <c r="DZ108" s="61"/>
    </row>
    <row r="109" spans="1:130" hidden="1" x14ac:dyDescent="0.25">
      <c r="A109" s="10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26"/>
      <c r="CB109" s="38" t="str">
        <f t="shared" si="14"/>
        <v>Riadok bude skrytý.</v>
      </c>
      <c r="CC109" s="32" t="s">
        <v>69</v>
      </c>
      <c r="CW109" s="19">
        <f t="shared" si="22"/>
        <v>0</v>
      </c>
      <c r="CZ109" s="19">
        <f t="shared" si="15"/>
        <v>1</v>
      </c>
      <c r="DA109" s="19">
        <f t="shared" si="21"/>
        <v>0</v>
      </c>
      <c r="DZ109" s="61"/>
    </row>
    <row r="110" spans="1:130" hidden="1" x14ac:dyDescent="0.25">
      <c r="A110" s="10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26"/>
      <c r="CB110" s="38" t="str">
        <f t="shared" si="14"/>
        <v>Riadok bude skrytý.</v>
      </c>
      <c r="CC110" s="32" t="s">
        <v>69</v>
      </c>
      <c r="CW110" s="19">
        <f t="shared" si="22"/>
        <v>0</v>
      </c>
      <c r="CZ110" s="19">
        <f t="shared" si="15"/>
        <v>1</v>
      </c>
      <c r="DA110" s="19">
        <f t="shared" si="21"/>
        <v>0</v>
      </c>
      <c r="DZ110" s="61"/>
    </row>
    <row r="111" spans="1:130" hidden="1" x14ac:dyDescent="0.25">
      <c r="A111" s="10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26"/>
      <c r="CB111" s="38" t="str">
        <f t="shared" si="14"/>
        <v>Riadok bude skrytý.</v>
      </c>
      <c r="CC111" s="32" t="s">
        <v>69</v>
      </c>
      <c r="CW111" s="19">
        <f t="shared" si="22"/>
        <v>0</v>
      </c>
      <c r="CZ111" s="19">
        <f t="shared" si="15"/>
        <v>1</v>
      </c>
      <c r="DA111" s="19">
        <f t="shared" si="21"/>
        <v>0</v>
      </c>
      <c r="DZ111" s="61"/>
    </row>
    <row r="112" spans="1:130" hidden="1" x14ac:dyDescent="0.25">
      <c r="A112" s="10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26"/>
      <c r="CB112" s="38" t="str">
        <f t="shared" ref="CB112:CB175" si="23">+IF(DA112=0,"Riadok bude skrytý.","Riadok bude vidieť.")</f>
        <v>Riadok bude skrytý.</v>
      </c>
      <c r="CC112" s="32" t="s">
        <v>69</v>
      </c>
      <c r="CW112" s="19">
        <f t="shared" si="22"/>
        <v>0</v>
      </c>
      <c r="CZ112" s="19">
        <f t="shared" ref="CZ112:CZ175" si="24">IF(CC112="",1,IF(CC112="Chcem skryť riadok.",0,1))</f>
        <v>1</v>
      </c>
      <c r="DA112" s="19">
        <f t="shared" si="21"/>
        <v>0</v>
      </c>
      <c r="DZ112" s="61"/>
    </row>
    <row r="113" spans="1:130" hidden="1" x14ac:dyDescent="0.25">
      <c r="A113" s="10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4"/>
      <c r="BZ113" s="104"/>
      <c r="CA113" s="26"/>
      <c r="CB113" s="38" t="str">
        <f t="shared" si="23"/>
        <v>Riadok bude skrytý.</v>
      </c>
      <c r="CC113" s="32" t="s">
        <v>69</v>
      </c>
      <c r="CW113" s="19">
        <f t="shared" si="22"/>
        <v>0</v>
      </c>
      <c r="CZ113" s="19">
        <f t="shared" si="24"/>
        <v>1</v>
      </c>
      <c r="DA113" s="19">
        <f t="shared" si="21"/>
        <v>0</v>
      </c>
      <c r="DZ113" s="61"/>
    </row>
    <row r="114" spans="1:130" hidden="1" x14ac:dyDescent="0.25">
      <c r="A114" s="10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26"/>
      <c r="CB114" s="38" t="str">
        <f t="shared" si="23"/>
        <v>Riadok bude skrytý.</v>
      </c>
      <c r="CC114" s="32" t="s">
        <v>69</v>
      </c>
      <c r="CW114" s="19">
        <f t="shared" si="22"/>
        <v>0</v>
      </c>
      <c r="CZ114" s="19">
        <f t="shared" si="24"/>
        <v>1</v>
      </c>
      <c r="DA114" s="19">
        <f t="shared" si="21"/>
        <v>0</v>
      </c>
      <c r="DZ114" s="61"/>
    </row>
    <row r="115" spans="1:130" hidden="1" x14ac:dyDescent="0.25">
      <c r="A115" s="10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26"/>
      <c r="CB115" s="38" t="str">
        <f t="shared" si="23"/>
        <v>Riadok bude skrytý.</v>
      </c>
      <c r="CC115" s="32" t="s">
        <v>69</v>
      </c>
      <c r="CW115" s="19">
        <f t="shared" si="22"/>
        <v>0</v>
      </c>
      <c r="CZ115" s="19">
        <f t="shared" si="24"/>
        <v>1</v>
      </c>
      <c r="DA115" s="19">
        <f t="shared" si="21"/>
        <v>0</v>
      </c>
      <c r="DZ115" s="61"/>
    </row>
    <row r="116" spans="1:130" hidden="1" x14ac:dyDescent="0.25">
      <c r="A116" s="10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26"/>
      <c r="CB116" s="38" t="str">
        <f t="shared" si="23"/>
        <v>Riadok bude skrytý.</v>
      </c>
      <c r="CC116" s="32" t="s">
        <v>69</v>
      </c>
      <c r="CW116" s="19">
        <f t="shared" si="22"/>
        <v>0</v>
      </c>
      <c r="CZ116" s="19">
        <f t="shared" si="24"/>
        <v>1</v>
      </c>
      <c r="DA116" s="19">
        <f t="shared" si="21"/>
        <v>0</v>
      </c>
      <c r="DZ116" s="61"/>
    </row>
    <row r="117" spans="1:130" hidden="1" x14ac:dyDescent="0.25">
      <c r="A117" s="10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104"/>
      <c r="BE117" s="104"/>
      <c r="BF117" s="104"/>
      <c r="BG117" s="104"/>
      <c r="BH117" s="104"/>
      <c r="BI117" s="104"/>
      <c r="BJ117" s="104"/>
      <c r="BK117" s="104"/>
      <c r="BL117" s="104"/>
      <c r="BM117" s="104"/>
      <c r="BN117" s="104"/>
      <c r="BO117" s="104"/>
      <c r="BP117" s="104"/>
      <c r="BQ117" s="104"/>
      <c r="BR117" s="104"/>
      <c r="BS117" s="104"/>
      <c r="BT117" s="104"/>
      <c r="BU117" s="104"/>
      <c r="BV117" s="104"/>
      <c r="BW117" s="104"/>
      <c r="BX117" s="104"/>
      <c r="BY117" s="104"/>
      <c r="BZ117" s="104"/>
      <c r="CA117" s="26"/>
      <c r="CB117" s="38" t="str">
        <f t="shared" si="23"/>
        <v>Riadok bude skrytý.</v>
      </c>
      <c r="CC117" s="32" t="s">
        <v>69</v>
      </c>
      <c r="CW117" s="19">
        <f t="shared" si="22"/>
        <v>0</v>
      </c>
      <c r="CZ117" s="19">
        <f t="shared" si="24"/>
        <v>1</v>
      </c>
      <c r="DA117" s="19">
        <f t="shared" si="21"/>
        <v>0</v>
      </c>
      <c r="DZ117" s="61"/>
    </row>
    <row r="118" spans="1:130" hidden="1" x14ac:dyDescent="0.25">
      <c r="A118" s="10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26"/>
      <c r="CB118" s="38" t="str">
        <f t="shared" si="23"/>
        <v>Riadok bude skrytý.</v>
      </c>
      <c r="CC118" s="32" t="s">
        <v>69</v>
      </c>
      <c r="CW118" s="19">
        <f t="shared" si="22"/>
        <v>0</v>
      </c>
      <c r="CZ118" s="19">
        <f t="shared" si="24"/>
        <v>1</v>
      </c>
      <c r="DA118" s="19">
        <f t="shared" si="21"/>
        <v>0</v>
      </c>
      <c r="DZ118" s="61"/>
    </row>
    <row r="119" spans="1:130" hidden="1" x14ac:dyDescent="0.25">
      <c r="A119" s="10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4"/>
      <c r="BU119" s="104"/>
      <c r="BV119" s="104"/>
      <c r="BW119" s="104"/>
      <c r="BX119" s="104"/>
      <c r="BY119" s="104"/>
      <c r="BZ119" s="104"/>
      <c r="CA119" s="26"/>
      <c r="CB119" s="38" t="str">
        <f t="shared" si="23"/>
        <v>Riadok bude skrytý.</v>
      </c>
      <c r="CC119" s="32" t="s">
        <v>69</v>
      </c>
      <c r="CW119" s="19">
        <f t="shared" si="22"/>
        <v>0</v>
      </c>
      <c r="CZ119" s="19">
        <f t="shared" si="24"/>
        <v>1</v>
      </c>
      <c r="DA119" s="19">
        <f t="shared" si="21"/>
        <v>0</v>
      </c>
      <c r="DZ119" s="61"/>
    </row>
    <row r="120" spans="1:130" hidden="1" x14ac:dyDescent="0.25">
      <c r="A120" s="10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04"/>
      <c r="BJ120" s="104"/>
      <c r="BK120" s="104"/>
      <c r="BL120" s="104"/>
      <c r="BM120" s="104"/>
      <c r="BN120" s="104"/>
      <c r="BO120" s="104"/>
      <c r="BP120" s="104"/>
      <c r="BQ120" s="104"/>
      <c r="BR120" s="104"/>
      <c r="BS120" s="104"/>
      <c r="BT120" s="104"/>
      <c r="BU120" s="104"/>
      <c r="BV120" s="104"/>
      <c r="BW120" s="104"/>
      <c r="BX120" s="104"/>
      <c r="BY120" s="104"/>
      <c r="BZ120" s="104"/>
      <c r="CA120" s="26"/>
      <c r="CB120" s="38" t="str">
        <f t="shared" si="23"/>
        <v>Riadok bude skrytý.</v>
      </c>
      <c r="CC120" s="32" t="s">
        <v>69</v>
      </c>
      <c r="CW120" s="19">
        <f t="shared" si="22"/>
        <v>0</v>
      </c>
      <c r="CZ120" s="19">
        <f t="shared" si="24"/>
        <v>1</v>
      </c>
      <c r="DA120" s="19">
        <f>+IF(CW120+CX120+CY120=0,0,IF(CZ120=0,0,1))</f>
        <v>0</v>
      </c>
      <c r="DZ120" s="61"/>
    </row>
    <row r="121" spans="1:130" hidden="1" x14ac:dyDescent="0.25">
      <c r="A121" s="10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04"/>
      <c r="BI121" s="104"/>
      <c r="BJ121" s="104"/>
      <c r="BK121" s="104"/>
      <c r="BL121" s="104"/>
      <c r="BM121" s="104"/>
      <c r="BN121" s="104"/>
      <c r="BO121" s="104"/>
      <c r="BP121" s="104"/>
      <c r="BQ121" s="104"/>
      <c r="BR121" s="104"/>
      <c r="BS121" s="104"/>
      <c r="BT121" s="104"/>
      <c r="BU121" s="104"/>
      <c r="BV121" s="104"/>
      <c r="BW121" s="104"/>
      <c r="BX121" s="104"/>
      <c r="BY121" s="104"/>
      <c r="BZ121" s="104"/>
      <c r="CA121" s="26"/>
      <c r="CB121" s="38" t="str">
        <f t="shared" si="23"/>
        <v>Riadok bude skrytý.</v>
      </c>
      <c r="CC121" s="32" t="s">
        <v>69</v>
      </c>
      <c r="CW121" s="19">
        <f t="shared" si="22"/>
        <v>0</v>
      </c>
      <c r="CZ121" s="19">
        <f t="shared" si="24"/>
        <v>1</v>
      </c>
      <c r="DA121" s="19">
        <f>+IF(CW121+CX121+CY121=0,0,IF(CZ121=0,0,1))</f>
        <v>0</v>
      </c>
      <c r="DZ121" s="61"/>
    </row>
    <row r="122" spans="1:130" x14ac:dyDescent="0.25">
      <c r="A122" s="10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30"/>
      <c r="CB122" s="38" t="str">
        <f t="shared" si="23"/>
        <v>Riadok bude vidieť.</v>
      </c>
      <c r="CC122" s="32" t="s">
        <v>69</v>
      </c>
      <c r="CW122" s="19">
        <f>+IF(SUM(CW123:CW136)=0,0,1)</f>
        <v>1</v>
      </c>
      <c r="CZ122" s="19">
        <f t="shared" si="24"/>
        <v>1</v>
      </c>
      <c r="DA122" s="19">
        <f>+IF(CW122+CX122+CY122=0,0,IF(CZ122=0,0,1))</f>
        <v>1</v>
      </c>
      <c r="DZ122" s="61"/>
    </row>
    <row r="123" spans="1:130" x14ac:dyDescent="0.25">
      <c r="A123" s="10"/>
      <c r="B123" s="2" t="s">
        <v>126</v>
      </c>
      <c r="CA123" s="25" t="s">
        <v>60</v>
      </c>
      <c r="CB123" s="38" t="str">
        <f t="shared" si="23"/>
        <v>Riadok bude vidieť.</v>
      </c>
      <c r="CC123" s="32" t="s">
        <v>69</v>
      </c>
      <c r="CW123" s="19">
        <f>+IF(SUM(CW127:CW136)=0,0,1)</f>
        <v>1</v>
      </c>
      <c r="CZ123" s="19">
        <f t="shared" si="24"/>
        <v>1</v>
      </c>
      <c r="DA123" s="19">
        <f>+IF(CW123+CX123+CY123=0,0,IF(CZ123=0,0,1))</f>
        <v>1</v>
      </c>
      <c r="DZ123" s="61"/>
    </row>
    <row r="124" spans="1:130" x14ac:dyDescent="0.25">
      <c r="A124" s="10"/>
      <c r="B124" s="204"/>
      <c r="C124" s="204"/>
      <c r="D124" s="204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  <c r="BY124" s="204"/>
      <c r="BZ124" s="204"/>
      <c r="CA124" s="30"/>
      <c r="CB124" s="38" t="str">
        <f t="shared" si="23"/>
        <v>Riadok bude vidieť.</v>
      </c>
      <c r="CC124" s="32" t="s">
        <v>69</v>
      </c>
      <c r="CW124" s="19">
        <f>+IF(SUM(CW127:CW136)=0,0,1)</f>
        <v>1</v>
      </c>
      <c r="CZ124" s="19">
        <f t="shared" si="24"/>
        <v>1</v>
      </c>
      <c r="DA124" s="19">
        <f>+IF(CW124+CX124+CY124=0,0,IF(CZ124=0,0,1))</f>
        <v>1</v>
      </c>
      <c r="DZ124" s="61"/>
    </row>
    <row r="125" spans="1:130" ht="18" customHeight="1" x14ac:dyDescent="0.25">
      <c r="A125" s="10"/>
      <c r="B125" s="211" t="s">
        <v>65</v>
      </c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3"/>
      <c r="AU125" s="198" t="s">
        <v>10</v>
      </c>
      <c r="AV125" s="199"/>
      <c r="AW125" s="199"/>
      <c r="AX125" s="199"/>
      <c r="AY125" s="199"/>
      <c r="AZ125" s="199"/>
      <c r="BA125" s="199"/>
      <c r="BB125" s="199"/>
      <c r="BC125" s="199"/>
      <c r="BD125" s="199"/>
      <c r="BE125" s="200"/>
      <c r="BF125" s="198" t="s">
        <v>11</v>
      </c>
      <c r="BG125" s="199"/>
      <c r="BH125" s="199"/>
      <c r="BI125" s="199"/>
      <c r="BJ125" s="199"/>
      <c r="BK125" s="199"/>
      <c r="BL125" s="199"/>
      <c r="BM125" s="199"/>
      <c r="BN125" s="199"/>
      <c r="BO125" s="199"/>
      <c r="BP125" s="200"/>
      <c r="BQ125" s="198" t="s">
        <v>46</v>
      </c>
      <c r="BR125" s="199"/>
      <c r="BS125" s="199"/>
      <c r="BT125" s="199"/>
      <c r="BU125" s="199"/>
      <c r="BV125" s="199"/>
      <c r="BW125" s="199"/>
      <c r="BX125" s="199"/>
      <c r="BY125" s="199"/>
      <c r="BZ125" s="200"/>
      <c r="CA125" s="25" t="s">
        <v>60</v>
      </c>
      <c r="CB125" s="38" t="str">
        <f t="shared" si="23"/>
        <v>Riadok bude vidieť.</v>
      </c>
      <c r="CC125" s="32" t="s">
        <v>69</v>
      </c>
      <c r="CW125" s="21">
        <f>+IF(SUM(CW127:CW136)=0,0,1)</f>
        <v>1</v>
      </c>
      <c r="CZ125" s="19">
        <f t="shared" si="24"/>
        <v>1</v>
      </c>
      <c r="DA125" s="19">
        <f t="shared" si="21"/>
        <v>1</v>
      </c>
      <c r="DZ125" s="61"/>
    </row>
    <row r="126" spans="1:130" ht="18" customHeight="1" x14ac:dyDescent="0.25">
      <c r="A126" s="10"/>
      <c r="B126" s="214"/>
      <c r="C126" s="215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6"/>
      <c r="AU126" s="201"/>
      <c r="AV126" s="202"/>
      <c r="AW126" s="202"/>
      <c r="AX126" s="202"/>
      <c r="AY126" s="202"/>
      <c r="AZ126" s="202"/>
      <c r="BA126" s="202"/>
      <c r="BB126" s="202"/>
      <c r="BC126" s="202"/>
      <c r="BD126" s="202"/>
      <c r="BE126" s="203"/>
      <c r="BF126" s="201"/>
      <c r="BG126" s="202"/>
      <c r="BH126" s="202"/>
      <c r="BI126" s="202"/>
      <c r="BJ126" s="202"/>
      <c r="BK126" s="202"/>
      <c r="BL126" s="202"/>
      <c r="BM126" s="202"/>
      <c r="BN126" s="202"/>
      <c r="BO126" s="202"/>
      <c r="BP126" s="203"/>
      <c r="BQ126" s="201"/>
      <c r="BR126" s="202"/>
      <c r="BS126" s="202"/>
      <c r="BT126" s="202"/>
      <c r="BU126" s="202"/>
      <c r="BV126" s="202"/>
      <c r="BW126" s="202"/>
      <c r="BX126" s="202"/>
      <c r="BY126" s="202"/>
      <c r="BZ126" s="203"/>
      <c r="CA126" s="24"/>
      <c r="CB126" s="38" t="str">
        <f t="shared" si="23"/>
        <v>Riadok bude vidieť.</v>
      </c>
      <c r="CC126" s="32" t="s">
        <v>69</v>
      </c>
      <c r="CW126" s="21">
        <f>+IF(SUM(CW127:CW136)=0,0,1)</f>
        <v>1</v>
      </c>
      <c r="CZ126" s="19">
        <f t="shared" si="24"/>
        <v>1</v>
      </c>
      <c r="DA126" s="19">
        <f t="shared" si="21"/>
        <v>1</v>
      </c>
      <c r="DZ126" s="61"/>
    </row>
    <row r="127" spans="1:130" x14ac:dyDescent="0.25">
      <c r="A127" s="10"/>
      <c r="B127" s="94" t="s">
        <v>156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6"/>
      <c r="AU127" s="164">
        <v>4</v>
      </c>
      <c r="AV127" s="165"/>
      <c r="AW127" s="165"/>
      <c r="AX127" s="165"/>
      <c r="AY127" s="165"/>
      <c r="AZ127" s="165"/>
      <c r="BA127" s="165"/>
      <c r="BB127" s="165"/>
      <c r="BC127" s="165"/>
      <c r="BD127" s="165"/>
      <c r="BE127" s="166"/>
      <c r="BF127" s="164" t="s">
        <v>153</v>
      </c>
      <c r="BG127" s="165"/>
      <c r="BH127" s="165"/>
      <c r="BI127" s="165"/>
      <c r="BJ127" s="165"/>
      <c r="BK127" s="165"/>
      <c r="BL127" s="165"/>
      <c r="BM127" s="165"/>
      <c r="BN127" s="165"/>
      <c r="BO127" s="165"/>
      <c r="BP127" s="166"/>
      <c r="BQ127" s="220" t="s">
        <v>154</v>
      </c>
      <c r="BR127" s="221"/>
      <c r="BS127" s="221"/>
      <c r="BT127" s="221"/>
      <c r="BU127" s="221"/>
      <c r="BV127" s="221"/>
      <c r="BW127" s="221"/>
      <c r="BX127" s="221"/>
      <c r="BY127" s="221"/>
      <c r="BZ127" s="222"/>
      <c r="CA127" s="24"/>
      <c r="CB127" s="38" t="str">
        <f t="shared" si="23"/>
        <v>Riadok bude vidieť.</v>
      </c>
      <c r="CC127" s="32" t="s">
        <v>69</v>
      </c>
      <c r="CW127" s="21">
        <f t="shared" ref="CW127:CW135" si="25">+IF(B127="",0,1)</f>
        <v>1</v>
      </c>
      <c r="CZ127" s="19">
        <f t="shared" si="24"/>
        <v>1</v>
      </c>
      <c r="DA127" s="19">
        <f t="shared" si="21"/>
        <v>1</v>
      </c>
      <c r="DZ127" s="61"/>
    </row>
    <row r="128" spans="1:130" x14ac:dyDescent="0.25">
      <c r="A128" s="10"/>
      <c r="B128" s="94" t="s">
        <v>155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6"/>
      <c r="AU128" s="137">
        <v>6</v>
      </c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9"/>
      <c r="BF128" s="164" t="s">
        <v>153</v>
      </c>
      <c r="BG128" s="165"/>
      <c r="BH128" s="165"/>
      <c r="BI128" s="165"/>
      <c r="BJ128" s="165"/>
      <c r="BK128" s="165"/>
      <c r="BL128" s="165"/>
      <c r="BM128" s="165"/>
      <c r="BN128" s="165"/>
      <c r="BO128" s="165"/>
      <c r="BP128" s="166"/>
      <c r="BQ128" s="148" t="s">
        <v>159</v>
      </c>
      <c r="BR128" s="149"/>
      <c r="BS128" s="149"/>
      <c r="BT128" s="149"/>
      <c r="BU128" s="149"/>
      <c r="BV128" s="149"/>
      <c r="BW128" s="149"/>
      <c r="BX128" s="149"/>
      <c r="BY128" s="149"/>
      <c r="BZ128" s="150"/>
      <c r="CA128" s="24"/>
      <c r="CB128" s="38" t="str">
        <f t="shared" si="23"/>
        <v>Riadok bude vidieť.</v>
      </c>
      <c r="CC128" s="32" t="s">
        <v>69</v>
      </c>
      <c r="CW128" s="21">
        <f t="shared" si="25"/>
        <v>1</v>
      </c>
      <c r="CZ128" s="19">
        <f t="shared" si="24"/>
        <v>1</v>
      </c>
      <c r="DA128" s="19">
        <f t="shared" si="21"/>
        <v>1</v>
      </c>
      <c r="DZ128" s="61"/>
    </row>
    <row r="129" spans="1:130" x14ac:dyDescent="0.25">
      <c r="A129" s="10"/>
      <c r="B129" s="94" t="s">
        <v>157</v>
      </c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6"/>
      <c r="AU129" s="137">
        <v>12</v>
      </c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9"/>
      <c r="BF129" s="164" t="s">
        <v>153</v>
      </c>
      <c r="BG129" s="165"/>
      <c r="BH129" s="165"/>
      <c r="BI129" s="165"/>
      <c r="BJ129" s="165"/>
      <c r="BK129" s="165"/>
      <c r="BL129" s="165"/>
      <c r="BM129" s="165"/>
      <c r="BN129" s="165"/>
      <c r="BO129" s="165"/>
      <c r="BP129" s="166"/>
      <c r="BQ129" s="148" t="s">
        <v>160</v>
      </c>
      <c r="BR129" s="149"/>
      <c r="BS129" s="149"/>
      <c r="BT129" s="149"/>
      <c r="BU129" s="149"/>
      <c r="BV129" s="149"/>
      <c r="BW129" s="149"/>
      <c r="BX129" s="149"/>
      <c r="BY129" s="149"/>
      <c r="BZ129" s="150"/>
      <c r="CA129" s="24"/>
      <c r="CB129" s="38" t="str">
        <f t="shared" si="23"/>
        <v>Riadok bude vidieť.</v>
      </c>
      <c r="CC129" s="32" t="s">
        <v>69</v>
      </c>
      <c r="CW129" s="21">
        <f t="shared" si="25"/>
        <v>1</v>
      </c>
      <c r="CZ129" s="19">
        <f t="shared" si="24"/>
        <v>1</v>
      </c>
      <c r="DA129" s="19">
        <f t="shared" si="21"/>
        <v>1</v>
      </c>
      <c r="DZ129" s="61"/>
    </row>
    <row r="130" spans="1:130" x14ac:dyDescent="0.25">
      <c r="A130" s="10"/>
      <c r="B130" s="94" t="s">
        <v>158</v>
      </c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6"/>
      <c r="AU130" s="137">
        <v>20</v>
      </c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9"/>
      <c r="BF130" s="164" t="s">
        <v>153</v>
      </c>
      <c r="BG130" s="165"/>
      <c r="BH130" s="165"/>
      <c r="BI130" s="165"/>
      <c r="BJ130" s="165"/>
      <c r="BK130" s="165"/>
      <c r="BL130" s="165"/>
      <c r="BM130" s="165"/>
      <c r="BN130" s="165"/>
      <c r="BO130" s="165"/>
      <c r="BP130" s="166"/>
      <c r="BQ130" s="148" t="s">
        <v>161</v>
      </c>
      <c r="BR130" s="149"/>
      <c r="BS130" s="149"/>
      <c r="BT130" s="149"/>
      <c r="BU130" s="149"/>
      <c r="BV130" s="149"/>
      <c r="BW130" s="149"/>
      <c r="BX130" s="149"/>
      <c r="BY130" s="149"/>
      <c r="BZ130" s="150"/>
      <c r="CA130" s="24"/>
      <c r="CB130" s="38" t="str">
        <f t="shared" si="23"/>
        <v>Riadok bude vidieť.</v>
      </c>
      <c r="CC130" s="32" t="s">
        <v>69</v>
      </c>
      <c r="CW130" s="21">
        <f t="shared" si="25"/>
        <v>1</v>
      </c>
      <c r="CZ130" s="19">
        <f t="shared" si="24"/>
        <v>1</v>
      </c>
      <c r="DA130" s="19">
        <f t="shared" si="21"/>
        <v>1</v>
      </c>
      <c r="DZ130" s="61"/>
    </row>
    <row r="131" spans="1:130" hidden="1" x14ac:dyDescent="0.25">
      <c r="A131" s="10"/>
      <c r="B131" s="113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5"/>
      <c r="AU131" s="137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9"/>
      <c r="BF131" s="97"/>
      <c r="BG131" s="98"/>
      <c r="BH131" s="98"/>
      <c r="BI131" s="98"/>
      <c r="BJ131" s="98"/>
      <c r="BK131" s="98"/>
      <c r="BL131" s="98"/>
      <c r="BM131" s="98"/>
      <c r="BN131" s="98"/>
      <c r="BO131" s="98"/>
      <c r="BP131" s="99"/>
      <c r="BQ131" s="148"/>
      <c r="BR131" s="149"/>
      <c r="BS131" s="149"/>
      <c r="BT131" s="149"/>
      <c r="BU131" s="149"/>
      <c r="BV131" s="149"/>
      <c r="BW131" s="149"/>
      <c r="BX131" s="149"/>
      <c r="BY131" s="149"/>
      <c r="BZ131" s="150"/>
      <c r="CA131" s="24"/>
      <c r="CB131" s="38" t="str">
        <f t="shared" si="23"/>
        <v>Riadok bude skrytý.</v>
      </c>
      <c r="CC131" s="32" t="s">
        <v>69</v>
      </c>
      <c r="CW131" s="21">
        <f t="shared" si="25"/>
        <v>0</v>
      </c>
      <c r="CZ131" s="19">
        <f t="shared" si="24"/>
        <v>1</v>
      </c>
      <c r="DA131" s="19">
        <f t="shared" si="21"/>
        <v>0</v>
      </c>
      <c r="DZ131" s="61"/>
    </row>
    <row r="132" spans="1:130" hidden="1" x14ac:dyDescent="0.25">
      <c r="A132" s="10"/>
      <c r="B132" s="113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5"/>
      <c r="AU132" s="137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9"/>
      <c r="BF132" s="97"/>
      <c r="BG132" s="98"/>
      <c r="BH132" s="98"/>
      <c r="BI132" s="98"/>
      <c r="BJ132" s="98"/>
      <c r="BK132" s="98"/>
      <c r="BL132" s="98"/>
      <c r="BM132" s="98"/>
      <c r="BN132" s="98"/>
      <c r="BO132" s="98"/>
      <c r="BP132" s="99"/>
      <c r="BQ132" s="148"/>
      <c r="BR132" s="149"/>
      <c r="BS132" s="149"/>
      <c r="BT132" s="149"/>
      <c r="BU132" s="149"/>
      <c r="BV132" s="149"/>
      <c r="BW132" s="149"/>
      <c r="BX132" s="149"/>
      <c r="BY132" s="149"/>
      <c r="BZ132" s="150"/>
      <c r="CA132" s="24"/>
      <c r="CB132" s="38" t="str">
        <f t="shared" si="23"/>
        <v>Riadok bude skrytý.</v>
      </c>
      <c r="CC132" s="32" t="s">
        <v>69</v>
      </c>
      <c r="CW132" s="21">
        <f t="shared" si="25"/>
        <v>0</v>
      </c>
      <c r="CZ132" s="19">
        <f t="shared" si="24"/>
        <v>1</v>
      </c>
      <c r="DA132" s="19">
        <f t="shared" si="21"/>
        <v>0</v>
      </c>
      <c r="DZ132" s="61"/>
    </row>
    <row r="133" spans="1:130" hidden="1" x14ac:dyDescent="0.25">
      <c r="A133" s="10"/>
      <c r="B133" s="113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5"/>
      <c r="AU133" s="137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9"/>
      <c r="BF133" s="97"/>
      <c r="BG133" s="98"/>
      <c r="BH133" s="98"/>
      <c r="BI133" s="98"/>
      <c r="BJ133" s="98"/>
      <c r="BK133" s="98"/>
      <c r="BL133" s="98"/>
      <c r="BM133" s="98"/>
      <c r="BN133" s="98"/>
      <c r="BO133" s="98"/>
      <c r="BP133" s="99"/>
      <c r="BQ133" s="148"/>
      <c r="BR133" s="149"/>
      <c r="BS133" s="149"/>
      <c r="BT133" s="149"/>
      <c r="BU133" s="149"/>
      <c r="BV133" s="149"/>
      <c r="BW133" s="149"/>
      <c r="BX133" s="149"/>
      <c r="BY133" s="149"/>
      <c r="BZ133" s="150"/>
      <c r="CA133" s="24"/>
      <c r="CB133" s="38" t="str">
        <f t="shared" si="23"/>
        <v>Riadok bude skrytý.</v>
      </c>
      <c r="CC133" s="32" t="s">
        <v>69</v>
      </c>
      <c r="CW133" s="21">
        <f t="shared" si="25"/>
        <v>0</v>
      </c>
      <c r="CZ133" s="19">
        <f t="shared" si="24"/>
        <v>1</v>
      </c>
      <c r="DA133" s="19">
        <f t="shared" si="21"/>
        <v>0</v>
      </c>
      <c r="DZ133" s="61"/>
    </row>
    <row r="134" spans="1:130" hidden="1" x14ac:dyDescent="0.25">
      <c r="A134" s="10"/>
      <c r="B134" s="113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5"/>
      <c r="AU134" s="137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9"/>
      <c r="BF134" s="97"/>
      <c r="BG134" s="98"/>
      <c r="BH134" s="98"/>
      <c r="BI134" s="98"/>
      <c r="BJ134" s="98"/>
      <c r="BK134" s="98"/>
      <c r="BL134" s="98"/>
      <c r="BM134" s="98"/>
      <c r="BN134" s="98"/>
      <c r="BO134" s="98"/>
      <c r="BP134" s="99"/>
      <c r="BQ134" s="148"/>
      <c r="BR134" s="149"/>
      <c r="BS134" s="149"/>
      <c r="BT134" s="149"/>
      <c r="BU134" s="149"/>
      <c r="BV134" s="149"/>
      <c r="BW134" s="149"/>
      <c r="BX134" s="149"/>
      <c r="BY134" s="149"/>
      <c r="BZ134" s="150"/>
      <c r="CA134" s="24"/>
      <c r="CB134" s="38" t="str">
        <f t="shared" si="23"/>
        <v>Riadok bude skrytý.</v>
      </c>
      <c r="CC134" s="32" t="s">
        <v>69</v>
      </c>
      <c r="CW134" s="21">
        <f t="shared" si="25"/>
        <v>0</v>
      </c>
      <c r="CZ134" s="19">
        <f t="shared" si="24"/>
        <v>1</v>
      </c>
      <c r="DA134" s="19">
        <f t="shared" si="21"/>
        <v>0</v>
      </c>
      <c r="DZ134" s="61"/>
    </row>
    <row r="135" spans="1:130" hidden="1" x14ac:dyDescent="0.25">
      <c r="A135" s="10"/>
      <c r="B135" s="113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5"/>
      <c r="AU135" s="137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9"/>
      <c r="BF135" s="97"/>
      <c r="BG135" s="98"/>
      <c r="BH135" s="98"/>
      <c r="BI135" s="98"/>
      <c r="BJ135" s="98"/>
      <c r="BK135" s="98"/>
      <c r="BL135" s="98"/>
      <c r="BM135" s="98"/>
      <c r="BN135" s="98"/>
      <c r="BO135" s="98"/>
      <c r="BP135" s="99"/>
      <c r="BQ135" s="148"/>
      <c r="BR135" s="149"/>
      <c r="BS135" s="149"/>
      <c r="BT135" s="149"/>
      <c r="BU135" s="149"/>
      <c r="BV135" s="149"/>
      <c r="BW135" s="149"/>
      <c r="BX135" s="149"/>
      <c r="BY135" s="149"/>
      <c r="BZ135" s="150"/>
      <c r="CA135" s="24"/>
      <c r="CB135" s="38" t="str">
        <f t="shared" si="23"/>
        <v>Riadok bude skrytý.</v>
      </c>
      <c r="CC135" s="32" t="s">
        <v>69</v>
      </c>
      <c r="CW135" s="21">
        <f t="shared" si="25"/>
        <v>0</v>
      </c>
      <c r="CZ135" s="19">
        <f t="shared" si="24"/>
        <v>1</v>
      </c>
      <c r="DA135" s="19">
        <f t="shared" si="21"/>
        <v>0</v>
      </c>
      <c r="DZ135" s="61"/>
    </row>
    <row r="136" spans="1:130" hidden="1" x14ac:dyDescent="0.25">
      <c r="A136" s="10"/>
      <c r="B136" s="110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2"/>
      <c r="AU136" s="208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10"/>
      <c r="BF136" s="205"/>
      <c r="BG136" s="206"/>
      <c r="BH136" s="206"/>
      <c r="BI136" s="206"/>
      <c r="BJ136" s="206"/>
      <c r="BK136" s="206"/>
      <c r="BL136" s="206"/>
      <c r="BM136" s="206"/>
      <c r="BN136" s="206"/>
      <c r="BO136" s="206"/>
      <c r="BP136" s="207"/>
      <c r="BQ136" s="217"/>
      <c r="BR136" s="218"/>
      <c r="BS136" s="218"/>
      <c r="BT136" s="218"/>
      <c r="BU136" s="218"/>
      <c r="BV136" s="218"/>
      <c r="BW136" s="218"/>
      <c r="BX136" s="218"/>
      <c r="BY136" s="218"/>
      <c r="BZ136" s="219"/>
      <c r="CA136" s="24"/>
      <c r="CB136" s="38" t="str">
        <f t="shared" si="23"/>
        <v>Riadok bude vidieť.</v>
      </c>
      <c r="CC136" s="32" t="s">
        <v>69</v>
      </c>
      <c r="CW136" s="21">
        <f>+IF(B127&amp;B128&amp;B129&amp;B130&amp;B131&amp;B132&amp;B133&amp;B134&amp;B135&amp;B136="",0,1)</f>
        <v>1</v>
      </c>
      <c r="CZ136" s="19">
        <f t="shared" si="24"/>
        <v>1</v>
      </c>
      <c r="DA136" s="19">
        <f t="shared" si="21"/>
        <v>1</v>
      </c>
      <c r="DZ136" s="61"/>
    </row>
    <row r="137" spans="1:130" x14ac:dyDescent="0.25">
      <c r="A137" s="10"/>
      <c r="CA137" s="24"/>
      <c r="CB137" s="38" t="str">
        <f t="shared" si="23"/>
        <v>Riadok bude vidieť.</v>
      </c>
      <c r="CC137" s="32" t="s">
        <v>69</v>
      </c>
      <c r="CW137" s="21">
        <f>+IF(SUM(CW139:CW158)=0,0,1)</f>
        <v>1</v>
      </c>
      <c r="CZ137" s="19">
        <f t="shared" si="24"/>
        <v>1</v>
      </c>
      <c r="DA137" s="19">
        <f t="shared" si="21"/>
        <v>1</v>
      </c>
      <c r="DZ137" s="61"/>
    </row>
    <row r="138" spans="1:130" x14ac:dyDescent="0.25">
      <c r="A138" s="10"/>
      <c r="B138" s="48" t="s">
        <v>73</v>
      </c>
      <c r="C138" s="5" t="s">
        <v>127</v>
      </c>
      <c r="D138" s="5"/>
      <c r="E138" s="5"/>
      <c r="F138" s="5"/>
      <c r="CA138" s="25" t="s">
        <v>60</v>
      </c>
      <c r="CB138" s="38" t="str">
        <f t="shared" si="23"/>
        <v>Riadok bude vidieť.</v>
      </c>
      <c r="CC138" s="32" t="s">
        <v>69</v>
      </c>
      <c r="CW138" s="19">
        <f>+IF(SUM(CW139:CW158)=0,0,1)</f>
        <v>1</v>
      </c>
      <c r="CZ138" s="19">
        <f t="shared" si="24"/>
        <v>1</v>
      </c>
      <c r="DA138" s="19">
        <f t="shared" si="21"/>
        <v>1</v>
      </c>
      <c r="DZ138" s="61"/>
    </row>
    <row r="139" spans="1:130" x14ac:dyDescent="0.25">
      <c r="A139" s="10"/>
      <c r="B139" s="104" t="s">
        <v>13</v>
      </c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104"/>
      <c r="AT139" s="104"/>
      <c r="AU139" s="104"/>
      <c r="AV139" s="104"/>
      <c r="AW139" s="104"/>
      <c r="AX139" s="104"/>
      <c r="AY139" s="104"/>
      <c r="AZ139" s="104"/>
      <c r="BA139" s="104"/>
      <c r="BB139" s="104"/>
      <c r="BC139" s="104"/>
      <c r="BD139" s="104"/>
      <c r="BE139" s="104"/>
      <c r="BF139" s="104"/>
      <c r="BG139" s="104"/>
      <c r="BH139" s="104"/>
      <c r="BI139" s="104"/>
      <c r="BJ139" s="104"/>
      <c r="BK139" s="104"/>
      <c r="BL139" s="104"/>
      <c r="BM139" s="104"/>
      <c r="BN139" s="104"/>
      <c r="BO139" s="104"/>
      <c r="BP139" s="104"/>
      <c r="BQ139" s="104"/>
      <c r="BR139" s="104"/>
      <c r="BS139" s="104"/>
      <c r="BT139" s="104"/>
      <c r="BU139" s="104"/>
      <c r="BV139" s="104"/>
      <c r="BW139" s="104"/>
      <c r="BX139" s="104"/>
      <c r="BY139" s="104"/>
      <c r="BZ139" s="104"/>
      <c r="CA139" s="26"/>
      <c r="CB139" s="38" t="str">
        <f t="shared" si="23"/>
        <v>Riadok bude vidieť.</v>
      </c>
      <c r="CC139" s="32" t="s">
        <v>69</v>
      </c>
      <c r="CW139" s="19">
        <f t="shared" ref="CW139:CW158" si="26">+IF(B139="",0,1)</f>
        <v>1</v>
      </c>
      <c r="CZ139" s="19">
        <f t="shared" si="24"/>
        <v>1</v>
      </c>
      <c r="DA139" s="19">
        <f t="shared" si="21"/>
        <v>1</v>
      </c>
      <c r="DZ139" s="61"/>
    </row>
    <row r="140" spans="1:130" hidden="1" x14ac:dyDescent="0.25">
      <c r="A140" s="10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104"/>
      <c r="BE140" s="104"/>
      <c r="BF140" s="104"/>
      <c r="BG140" s="104"/>
      <c r="BH140" s="104"/>
      <c r="BI140" s="104"/>
      <c r="BJ140" s="104"/>
      <c r="BK140" s="104"/>
      <c r="BL140" s="104"/>
      <c r="BM140" s="104"/>
      <c r="BN140" s="104"/>
      <c r="BO140" s="104"/>
      <c r="BP140" s="104"/>
      <c r="BQ140" s="104"/>
      <c r="BR140" s="104"/>
      <c r="BS140" s="104"/>
      <c r="BT140" s="104"/>
      <c r="BU140" s="104"/>
      <c r="BV140" s="104"/>
      <c r="BW140" s="104"/>
      <c r="BX140" s="104"/>
      <c r="BY140" s="104"/>
      <c r="BZ140" s="104"/>
      <c r="CA140" s="26"/>
      <c r="CB140" s="38" t="str">
        <f t="shared" si="23"/>
        <v>Riadok bude skrytý.</v>
      </c>
      <c r="CC140" s="32" t="s">
        <v>69</v>
      </c>
      <c r="CW140" s="19">
        <f t="shared" si="26"/>
        <v>0</v>
      </c>
      <c r="CZ140" s="19">
        <f t="shared" si="24"/>
        <v>1</v>
      </c>
      <c r="DA140" s="19">
        <f t="shared" si="21"/>
        <v>0</v>
      </c>
      <c r="DZ140" s="61"/>
    </row>
    <row r="141" spans="1:130" hidden="1" x14ac:dyDescent="0.25">
      <c r="A141" s="10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104"/>
      <c r="BE141" s="104"/>
      <c r="BF141" s="104"/>
      <c r="BG141" s="104"/>
      <c r="BH141" s="104"/>
      <c r="BI141" s="104"/>
      <c r="BJ141" s="104"/>
      <c r="BK141" s="104"/>
      <c r="BL141" s="104"/>
      <c r="BM141" s="104"/>
      <c r="BN141" s="104"/>
      <c r="BO141" s="104"/>
      <c r="BP141" s="104"/>
      <c r="BQ141" s="104"/>
      <c r="BR141" s="104"/>
      <c r="BS141" s="104"/>
      <c r="BT141" s="104"/>
      <c r="BU141" s="104"/>
      <c r="BV141" s="104"/>
      <c r="BW141" s="104"/>
      <c r="BX141" s="104"/>
      <c r="BY141" s="104"/>
      <c r="BZ141" s="104"/>
      <c r="CA141" s="26"/>
      <c r="CB141" s="38" t="str">
        <f t="shared" si="23"/>
        <v>Riadok bude skrytý.</v>
      </c>
      <c r="CC141" s="32" t="s">
        <v>69</v>
      </c>
      <c r="CW141" s="19">
        <f t="shared" si="26"/>
        <v>0</v>
      </c>
      <c r="CZ141" s="19">
        <f t="shared" si="24"/>
        <v>1</v>
      </c>
      <c r="DA141" s="19">
        <f t="shared" si="21"/>
        <v>0</v>
      </c>
      <c r="DZ141" s="61"/>
    </row>
    <row r="142" spans="1:130" hidden="1" x14ac:dyDescent="0.25">
      <c r="A142" s="10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26"/>
      <c r="CB142" s="38" t="str">
        <f t="shared" si="23"/>
        <v>Riadok bude skrytý.</v>
      </c>
      <c r="CC142" s="32" t="s">
        <v>69</v>
      </c>
      <c r="CW142" s="19">
        <f t="shared" si="26"/>
        <v>0</v>
      </c>
      <c r="CZ142" s="19">
        <f t="shared" si="24"/>
        <v>1</v>
      </c>
      <c r="DA142" s="19">
        <f t="shared" si="21"/>
        <v>0</v>
      </c>
      <c r="DZ142" s="61"/>
    </row>
    <row r="143" spans="1:130" hidden="1" x14ac:dyDescent="0.25">
      <c r="A143" s="10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104"/>
      <c r="BE143" s="104"/>
      <c r="BF143" s="104"/>
      <c r="BG143" s="104"/>
      <c r="BH143" s="104"/>
      <c r="BI143" s="104"/>
      <c r="BJ143" s="104"/>
      <c r="BK143" s="104"/>
      <c r="BL143" s="104"/>
      <c r="BM143" s="104"/>
      <c r="BN143" s="104"/>
      <c r="BO143" s="104"/>
      <c r="BP143" s="104"/>
      <c r="BQ143" s="104"/>
      <c r="BR143" s="104"/>
      <c r="BS143" s="104"/>
      <c r="BT143" s="104"/>
      <c r="BU143" s="104"/>
      <c r="BV143" s="104"/>
      <c r="BW143" s="104"/>
      <c r="BX143" s="104"/>
      <c r="BY143" s="104"/>
      <c r="BZ143" s="104"/>
      <c r="CA143" s="26"/>
      <c r="CB143" s="38" t="str">
        <f t="shared" si="23"/>
        <v>Riadok bude skrytý.</v>
      </c>
      <c r="CC143" s="32" t="s">
        <v>69</v>
      </c>
      <c r="CW143" s="19">
        <f t="shared" si="26"/>
        <v>0</v>
      </c>
      <c r="CZ143" s="19">
        <f t="shared" si="24"/>
        <v>1</v>
      </c>
      <c r="DA143" s="19">
        <f t="shared" si="21"/>
        <v>0</v>
      </c>
      <c r="DZ143" s="61"/>
    </row>
    <row r="144" spans="1:130" hidden="1" x14ac:dyDescent="0.25">
      <c r="A144" s="10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104"/>
      <c r="BE144" s="104"/>
      <c r="BF144" s="104"/>
      <c r="BG144" s="104"/>
      <c r="BH144" s="104"/>
      <c r="BI144" s="104"/>
      <c r="BJ144" s="104"/>
      <c r="BK144" s="104"/>
      <c r="BL144" s="104"/>
      <c r="BM144" s="104"/>
      <c r="BN144" s="104"/>
      <c r="BO144" s="104"/>
      <c r="BP144" s="104"/>
      <c r="BQ144" s="104"/>
      <c r="BR144" s="104"/>
      <c r="BS144" s="104"/>
      <c r="BT144" s="104"/>
      <c r="BU144" s="104"/>
      <c r="BV144" s="104"/>
      <c r="BW144" s="104"/>
      <c r="BX144" s="104"/>
      <c r="BY144" s="104"/>
      <c r="BZ144" s="104"/>
      <c r="CA144" s="26"/>
      <c r="CB144" s="38" t="str">
        <f t="shared" si="23"/>
        <v>Riadok bude skrytý.</v>
      </c>
      <c r="CC144" s="32" t="s">
        <v>69</v>
      </c>
      <c r="CW144" s="19">
        <f t="shared" si="26"/>
        <v>0</v>
      </c>
      <c r="CZ144" s="19">
        <f t="shared" si="24"/>
        <v>1</v>
      </c>
      <c r="DA144" s="19">
        <f t="shared" si="21"/>
        <v>0</v>
      </c>
      <c r="DZ144" s="61"/>
    </row>
    <row r="145" spans="1:130" hidden="1" x14ac:dyDescent="0.25">
      <c r="A145" s="10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  <c r="BA145" s="104"/>
      <c r="BB145" s="104"/>
      <c r="BC145" s="104"/>
      <c r="BD145" s="104"/>
      <c r="BE145" s="104"/>
      <c r="BF145" s="104"/>
      <c r="BG145" s="104"/>
      <c r="BH145" s="104"/>
      <c r="BI145" s="104"/>
      <c r="BJ145" s="104"/>
      <c r="BK145" s="104"/>
      <c r="BL145" s="104"/>
      <c r="BM145" s="104"/>
      <c r="BN145" s="104"/>
      <c r="BO145" s="104"/>
      <c r="BP145" s="104"/>
      <c r="BQ145" s="104"/>
      <c r="BR145" s="104"/>
      <c r="BS145" s="104"/>
      <c r="BT145" s="104"/>
      <c r="BU145" s="104"/>
      <c r="BV145" s="104"/>
      <c r="BW145" s="104"/>
      <c r="BX145" s="104"/>
      <c r="BY145" s="104"/>
      <c r="BZ145" s="104"/>
      <c r="CA145" s="26"/>
      <c r="CB145" s="38" t="str">
        <f t="shared" si="23"/>
        <v>Riadok bude skrytý.</v>
      </c>
      <c r="CC145" s="32" t="s">
        <v>69</v>
      </c>
      <c r="CW145" s="19">
        <f t="shared" si="26"/>
        <v>0</v>
      </c>
      <c r="CZ145" s="19">
        <f t="shared" si="24"/>
        <v>1</v>
      </c>
      <c r="DA145" s="19">
        <f t="shared" si="21"/>
        <v>0</v>
      </c>
      <c r="DZ145" s="61"/>
    </row>
    <row r="146" spans="1:130" hidden="1" x14ac:dyDescent="0.25">
      <c r="A146" s="10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104"/>
      <c r="BE146" s="104"/>
      <c r="BF146" s="104"/>
      <c r="BG146" s="104"/>
      <c r="BH146" s="104"/>
      <c r="BI146" s="104"/>
      <c r="BJ146" s="104"/>
      <c r="BK146" s="104"/>
      <c r="BL146" s="104"/>
      <c r="BM146" s="104"/>
      <c r="BN146" s="104"/>
      <c r="BO146" s="104"/>
      <c r="BP146" s="104"/>
      <c r="BQ146" s="104"/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26"/>
      <c r="CB146" s="38" t="str">
        <f t="shared" si="23"/>
        <v>Riadok bude skrytý.</v>
      </c>
      <c r="CC146" s="32" t="s">
        <v>69</v>
      </c>
      <c r="CW146" s="19">
        <f t="shared" si="26"/>
        <v>0</v>
      </c>
      <c r="CZ146" s="19">
        <f t="shared" si="24"/>
        <v>1</v>
      </c>
      <c r="DA146" s="19">
        <f t="shared" si="21"/>
        <v>0</v>
      </c>
      <c r="DZ146" s="61"/>
    </row>
    <row r="147" spans="1:130" hidden="1" x14ac:dyDescent="0.25">
      <c r="A147" s="10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26"/>
      <c r="CB147" s="38" t="str">
        <f t="shared" si="23"/>
        <v>Riadok bude skrytý.</v>
      </c>
      <c r="CC147" s="32" t="s">
        <v>69</v>
      </c>
      <c r="CW147" s="19">
        <f t="shared" si="26"/>
        <v>0</v>
      </c>
      <c r="CZ147" s="19">
        <f t="shared" si="24"/>
        <v>1</v>
      </c>
      <c r="DA147" s="19">
        <f t="shared" si="21"/>
        <v>0</v>
      </c>
      <c r="DZ147" s="61"/>
    </row>
    <row r="148" spans="1:130" hidden="1" x14ac:dyDescent="0.25">
      <c r="A148" s="10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/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26"/>
      <c r="CB148" s="38" t="str">
        <f t="shared" si="23"/>
        <v>Riadok bude skrytý.</v>
      </c>
      <c r="CC148" s="32" t="s">
        <v>69</v>
      </c>
      <c r="CW148" s="19">
        <f t="shared" si="26"/>
        <v>0</v>
      </c>
      <c r="CZ148" s="19">
        <f t="shared" si="24"/>
        <v>1</v>
      </c>
      <c r="DA148" s="19">
        <f t="shared" si="21"/>
        <v>0</v>
      </c>
      <c r="DZ148" s="61"/>
    </row>
    <row r="149" spans="1:130" hidden="1" x14ac:dyDescent="0.25">
      <c r="A149" s="10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4"/>
      <c r="BH149" s="104"/>
      <c r="BI149" s="104"/>
      <c r="BJ149" s="104"/>
      <c r="BK149" s="104"/>
      <c r="BL149" s="104"/>
      <c r="BM149" s="104"/>
      <c r="BN149" s="104"/>
      <c r="BO149" s="104"/>
      <c r="BP149" s="104"/>
      <c r="BQ149" s="104"/>
      <c r="BR149" s="104"/>
      <c r="BS149" s="104"/>
      <c r="BT149" s="104"/>
      <c r="BU149" s="104"/>
      <c r="BV149" s="104"/>
      <c r="BW149" s="104"/>
      <c r="BX149" s="104"/>
      <c r="BY149" s="104"/>
      <c r="BZ149" s="104"/>
      <c r="CA149" s="26"/>
      <c r="CB149" s="38" t="str">
        <f t="shared" si="23"/>
        <v>Riadok bude skrytý.</v>
      </c>
      <c r="CC149" s="32" t="s">
        <v>69</v>
      </c>
      <c r="CW149" s="19">
        <f t="shared" si="26"/>
        <v>0</v>
      </c>
      <c r="CZ149" s="19">
        <f t="shared" si="24"/>
        <v>1</v>
      </c>
      <c r="DA149" s="19">
        <f t="shared" si="21"/>
        <v>0</v>
      </c>
      <c r="DZ149" s="61"/>
    </row>
    <row r="150" spans="1:130" hidden="1" x14ac:dyDescent="0.25">
      <c r="A150" s="10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104"/>
      <c r="BE150" s="104"/>
      <c r="BF150" s="104"/>
      <c r="BG150" s="104"/>
      <c r="BH150" s="104"/>
      <c r="BI150" s="104"/>
      <c r="BJ150" s="104"/>
      <c r="BK150" s="104"/>
      <c r="BL150" s="104"/>
      <c r="BM150" s="104"/>
      <c r="BN150" s="104"/>
      <c r="BO150" s="104"/>
      <c r="BP150" s="104"/>
      <c r="BQ150" s="104"/>
      <c r="BR150" s="104"/>
      <c r="BS150" s="104"/>
      <c r="BT150" s="104"/>
      <c r="BU150" s="104"/>
      <c r="BV150" s="104"/>
      <c r="BW150" s="104"/>
      <c r="BX150" s="104"/>
      <c r="BY150" s="104"/>
      <c r="BZ150" s="104"/>
      <c r="CA150" s="26"/>
      <c r="CB150" s="38" t="str">
        <f t="shared" si="23"/>
        <v>Riadok bude skrytý.</v>
      </c>
      <c r="CC150" s="32" t="s">
        <v>69</v>
      </c>
      <c r="CW150" s="19">
        <f t="shared" si="26"/>
        <v>0</v>
      </c>
      <c r="CZ150" s="19">
        <f t="shared" si="24"/>
        <v>1</v>
      </c>
      <c r="DA150" s="19">
        <f t="shared" si="21"/>
        <v>0</v>
      </c>
      <c r="DZ150" s="61"/>
    </row>
    <row r="151" spans="1:130" hidden="1" x14ac:dyDescent="0.25">
      <c r="A151" s="10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104"/>
      <c r="BE151" s="104"/>
      <c r="BF151" s="104"/>
      <c r="BG151" s="104"/>
      <c r="BH151" s="104"/>
      <c r="BI151" s="104"/>
      <c r="BJ151" s="104"/>
      <c r="BK151" s="104"/>
      <c r="BL151" s="104"/>
      <c r="BM151" s="104"/>
      <c r="BN151" s="104"/>
      <c r="BO151" s="104"/>
      <c r="BP151" s="104"/>
      <c r="BQ151" s="104"/>
      <c r="BR151" s="104"/>
      <c r="BS151" s="104"/>
      <c r="BT151" s="104"/>
      <c r="BU151" s="104"/>
      <c r="BV151" s="104"/>
      <c r="BW151" s="104"/>
      <c r="BX151" s="104"/>
      <c r="BY151" s="104"/>
      <c r="BZ151" s="104"/>
      <c r="CA151" s="26"/>
      <c r="CB151" s="38" t="str">
        <f t="shared" si="23"/>
        <v>Riadok bude skrytý.</v>
      </c>
      <c r="CC151" s="32" t="s">
        <v>69</v>
      </c>
      <c r="CW151" s="19">
        <f t="shared" si="26"/>
        <v>0</v>
      </c>
      <c r="CZ151" s="19">
        <f t="shared" si="24"/>
        <v>1</v>
      </c>
      <c r="DA151" s="19">
        <f t="shared" si="21"/>
        <v>0</v>
      </c>
      <c r="DZ151" s="61"/>
    </row>
    <row r="152" spans="1:130" hidden="1" x14ac:dyDescent="0.25">
      <c r="A152" s="10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/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4"/>
      <c r="BR152" s="104"/>
      <c r="BS152" s="104"/>
      <c r="BT152" s="104"/>
      <c r="BU152" s="104"/>
      <c r="BV152" s="104"/>
      <c r="BW152" s="104"/>
      <c r="BX152" s="104"/>
      <c r="BY152" s="104"/>
      <c r="BZ152" s="104"/>
      <c r="CA152" s="26"/>
      <c r="CB152" s="38" t="str">
        <f t="shared" si="23"/>
        <v>Riadok bude skrytý.</v>
      </c>
      <c r="CC152" s="32" t="s">
        <v>69</v>
      </c>
      <c r="CW152" s="19">
        <f t="shared" si="26"/>
        <v>0</v>
      </c>
      <c r="CZ152" s="19">
        <f t="shared" si="24"/>
        <v>1</v>
      </c>
      <c r="DA152" s="19">
        <f t="shared" si="21"/>
        <v>0</v>
      </c>
      <c r="DZ152" s="61"/>
    </row>
    <row r="153" spans="1:130" hidden="1" x14ac:dyDescent="0.25">
      <c r="A153" s="10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104"/>
      <c r="BE153" s="104"/>
      <c r="BF153" s="104"/>
      <c r="BG153" s="104"/>
      <c r="BH153" s="104"/>
      <c r="BI153" s="104"/>
      <c r="BJ153" s="104"/>
      <c r="BK153" s="104"/>
      <c r="BL153" s="104"/>
      <c r="BM153" s="104"/>
      <c r="BN153" s="104"/>
      <c r="BO153" s="104"/>
      <c r="BP153" s="104"/>
      <c r="BQ153" s="104"/>
      <c r="BR153" s="104"/>
      <c r="BS153" s="104"/>
      <c r="BT153" s="104"/>
      <c r="BU153" s="104"/>
      <c r="BV153" s="104"/>
      <c r="BW153" s="104"/>
      <c r="BX153" s="104"/>
      <c r="BY153" s="104"/>
      <c r="BZ153" s="104"/>
      <c r="CA153" s="26"/>
      <c r="CB153" s="38" t="str">
        <f t="shared" si="23"/>
        <v>Riadok bude skrytý.</v>
      </c>
      <c r="CC153" s="32" t="s">
        <v>69</v>
      </c>
      <c r="CW153" s="19">
        <f t="shared" si="26"/>
        <v>0</v>
      </c>
      <c r="CZ153" s="19">
        <f t="shared" si="24"/>
        <v>1</v>
      </c>
      <c r="DA153" s="19">
        <f t="shared" si="21"/>
        <v>0</v>
      </c>
      <c r="DZ153" s="61"/>
    </row>
    <row r="154" spans="1:130" hidden="1" x14ac:dyDescent="0.25">
      <c r="A154" s="10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  <c r="AS154" s="104"/>
      <c r="AT154" s="104"/>
      <c r="AU154" s="104"/>
      <c r="AV154" s="104"/>
      <c r="AW154" s="104"/>
      <c r="AX154" s="104"/>
      <c r="AY154" s="104"/>
      <c r="AZ154" s="104"/>
      <c r="BA154" s="104"/>
      <c r="BB154" s="104"/>
      <c r="BC154" s="104"/>
      <c r="BD154" s="104"/>
      <c r="BE154" s="104"/>
      <c r="BF154" s="104"/>
      <c r="BG154" s="104"/>
      <c r="BH154" s="104"/>
      <c r="BI154" s="104"/>
      <c r="BJ154" s="104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26"/>
      <c r="CB154" s="38" t="str">
        <f t="shared" si="23"/>
        <v>Riadok bude skrytý.</v>
      </c>
      <c r="CC154" s="32" t="s">
        <v>69</v>
      </c>
      <c r="CW154" s="19">
        <f t="shared" si="26"/>
        <v>0</v>
      </c>
      <c r="CZ154" s="19">
        <f t="shared" si="24"/>
        <v>1</v>
      </c>
      <c r="DA154" s="19">
        <f t="shared" si="21"/>
        <v>0</v>
      </c>
      <c r="DZ154" s="61"/>
    </row>
    <row r="155" spans="1:130" hidden="1" x14ac:dyDescent="0.25">
      <c r="A155" s="10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26"/>
      <c r="CB155" s="38" t="str">
        <f t="shared" si="23"/>
        <v>Riadok bude skrytý.</v>
      </c>
      <c r="CC155" s="32" t="s">
        <v>69</v>
      </c>
      <c r="CW155" s="19">
        <f t="shared" si="26"/>
        <v>0</v>
      </c>
      <c r="CZ155" s="19">
        <f t="shared" si="24"/>
        <v>1</v>
      </c>
      <c r="DA155" s="19">
        <f t="shared" si="21"/>
        <v>0</v>
      </c>
      <c r="DZ155" s="61"/>
    </row>
    <row r="156" spans="1:130" hidden="1" x14ac:dyDescent="0.25">
      <c r="A156" s="10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26"/>
      <c r="CB156" s="38" t="str">
        <f t="shared" si="23"/>
        <v>Riadok bude skrytý.</v>
      </c>
      <c r="CC156" s="32" t="s">
        <v>69</v>
      </c>
      <c r="CW156" s="19">
        <f t="shared" si="26"/>
        <v>0</v>
      </c>
      <c r="CZ156" s="19">
        <f t="shared" si="24"/>
        <v>1</v>
      </c>
      <c r="DA156" s="19">
        <f t="shared" si="21"/>
        <v>0</v>
      </c>
      <c r="DZ156" s="61"/>
    </row>
    <row r="157" spans="1:130" hidden="1" x14ac:dyDescent="0.25">
      <c r="A157" s="10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  <c r="BJ157" s="104"/>
      <c r="BK157" s="104"/>
      <c r="BL157" s="104"/>
      <c r="BM157" s="104"/>
      <c r="BN157" s="104"/>
      <c r="BO157" s="104"/>
      <c r="BP157" s="104"/>
      <c r="BQ157" s="104"/>
      <c r="BR157" s="104"/>
      <c r="BS157" s="104"/>
      <c r="BT157" s="104"/>
      <c r="BU157" s="104"/>
      <c r="BV157" s="104"/>
      <c r="BW157" s="104"/>
      <c r="BX157" s="104"/>
      <c r="BY157" s="104"/>
      <c r="BZ157" s="104"/>
      <c r="CA157" s="26"/>
      <c r="CB157" s="38" t="str">
        <f t="shared" si="23"/>
        <v>Riadok bude skrytý.</v>
      </c>
      <c r="CC157" s="32" t="s">
        <v>69</v>
      </c>
      <c r="CW157" s="19">
        <f t="shared" si="26"/>
        <v>0</v>
      </c>
      <c r="CZ157" s="19">
        <f t="shared" si="24"/>
        <v>1</v>
      </c>
      <c r="DA157" s="19">
        <f t="shared" si="21"/>
        <v>0</v>
      </c>
      <c r="DZ157" s="61"/>
    </row>
    <row r="158" spans="1:130" hidden="1" x14ac:dyDescent="0.25">
      <c r="A158" s="10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04"/>
      <c r="BI158" s="104"/>
      <c r="BJ158" s="104"/>
      <c r="BK158" s="104"/>
      <c r="BL158" s="104"/>
      <c r="BM158" s="104"/>
      <c r="BN158" s="104"/>
      <c r="BO158" s="104"/>
      <c r="BP158" s="104"/>
      <c r="BQ158" s="104"/>
      <c r="BR158" s="104"/>
      <c r="BS158" s="104"/>
      <c r="BT158" s="104"/>
      <c r="BU158" s="104"/>
      <c r="BV158" s="104"/>
      <c r="BW158" s="104"/>
      <c r="BX158" s="104"/>
      <c r="BY158" s="104"/>
      <c r="BZ158" s="104"/>
      <c r="CA158" s="26"/>
      <c r="CB158" s="38" t="str">
        <f t="shared" si="23"/>
        <v>Riadok bude skrytý.</v>
      </c>
      <c r="CC158" s="32" t="s">
        <v>69</v>
      </c>
      <c r="CW158" s="19">
        <f t="shared" si="26"/>
        <v>0</v>
      </c>
      <c r="CZ158" s="19">
        <f t="shared" si="24"/>
        <v>1</v>
      </c>
      <c r="DA158" s="19">
        <f t="shared" ref="DA158:DA199" si="27">+IF(CW158+CX158+CY158=0,0,IF(CZ158=0,0,1))</f>
        <v>0</v>
      </c>
      <c r="DZ158" s="61"/>
    </row>
    <row r="159" spans="1:130" x14ac:dyDescent="0.25">
      <c r="A159" s="10"/>
      <c r="CA159" s="26"/>
      <c r="CB159" s="38" t="str">
        <f t="shared" si="23"/>
        <v>Riadok bude vidieť.</v>
      </c>
      <c r="CC159" s="32" t="s">
        <v>69</v>
      </c>
      <c r="CW159" s="21">
        <f>+IF(SUM(CW161:CW180)=0,0,1)</f>
        <v>1</v>
      </c>
      <c r="CZ159" s="19">
        <f t="shared" si="24"/>
        <v>1</v>
      </c>
      <c r="DA159" s="19">
        <f t="shared" si="27"/>
        <v>1</v>
      </c>
      <c r="DZ159" s="61"/>
    </row>
    <row r="160" spans="1:130" x14ac:dyDescent="0.25">
      <c r="A160" s="10"/>
      <c r="B160" s="48" t="s">
        <v>73</v>
      </c>
      <c r="C160" s="5" t="s">
        <v>78</v>
      </c>
      <c r="D160" s="5"/>
      <c r="E160" s="5"/>
      <c r="F160" s="5"/>
      <c r="CA160" s="25" t="s">
        <v>60</v>
      </c>
      <c r="CB160" s="38" t="str">
        <f t="shared" si="23"/>
        <v>Riadok bude vidieť.</v>
      </c>
      <c r="CC160" s="32" t="s">
        <v>69</v>
      </c>
      <c r="CW160" s="19">
        <f>+IF(SUM(CW161:CW180)=0,0,1)</f>
        <v>1</v>
      </c>
      <c r="CZ160" s="19">
        <f t="shared" si="24"/>
        <v>1</v>
      </c>
      <c r="DA160" s="19">
        <f t="shared" si="27"/>
        <v>1</v>
      </c>
      <c r="DZ160" s="61"/>
    </row>
    <row r="161" spans="1:130" x14ac:dyDescent="0.25">
      <c r="A161" s="10"/>
      <c r="B161" s="104" t="s">
        <v>48</v>
      </c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4"/>
      <c r="BE161" s="104"/>
      <c r="BF161" s="104"/>
      <c r="BG161" s="104"/>
      <c r="BH161" s="104"/>
      <c r="BI161" s="104"/>
      <c r="BJ161" s="104"/>
      <c r="BK161" s="104"/>
      <c r="BL161" s="104"/>
      <c r="BM161" s="104"/>
      <c r="BN161" s="104"/>
      <c r="BO161" s="104"/>
      <c r="BP161" s="104"/>
      <c r="BQ161" s="104"/>
      <c r="BR161" s="104"/>
      <c r="BS161" s="104"/>
      <c r="BT161" s="104"/>
      <c r="BU161" s="104"/>
      <c r="BV161" s="104"/>
      <c r="BW161" s="104"/>
      <c r="BX161" s="104"/>
      <c r="BY161" s="104"/>
      <c r="BZ161" s="104"/>
      <c r="CA161" s="26"/>
      <c r="CB161" s="38" t="str">
        <f t="shared" si="23"/>
        <v>Riadok bude vidieť.</v>
      </c>
      <c r="CC161" s="32" t="s">
        <v>69</v>
      </c>
      <c r="CW161" s="19">
        <f t="shared" ref="CW161:CW180" si="28">+IF(B161="",0,1)</f>
        <v>1</v>
      </c>
      <c r="CZ161" s="19">
        <f t="shared" si="24"/>
        <v>1</v>
      </c>
      <c r="DA161" s="19">
        <f t="shared" si="27"/>
        <v>1</v>
      </c>
      <c r="DZ161" s="61"/>
    </row>
    <row r="162" spans="1:130" x14ac:dyDescent="0.25">
      <c r="A162" s="10"/>
      <c r="B162" s="104" t="s">
        <v>49</v>
      </c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104"/>
      <c r="BE162" s="104"/>
      <c r="BF162" s="104"/>
      <c r="BG162" s="104"/>
      <c r="BH162" s="104"/>
      <c r="BI162" s="104"/>
      <c r="BJ162" s="104"/>
      <c r="BK162" s="104"/>
      <c r="BL162" s="104"/>
      <c r="BM162" s="104"/>
      <c r="BN162" s="104"/>
      <c r="BO162" s="104"/>
      <c r="BP162" s="104"/>
      <c r="BQ162" s="104"/>
      <c r="BR162" s="104"/>
      <c r="BS162" s="104"/>
      <c r="BT162" s="104"/>
      <c r="BU162" s="104"/>
      <c r="BV162" s="104"/>
      <c r="BW162" s="104"/>
      <c r="BX162" s="104"/>
      <c r="BY162" s="104"/>
      <c r="BZ162" s="104"/>
      <c r="CA162" s="26"/>
      <c r="CB162" s="38" t="str">
        <f t="shared" si="23"/>
        <v>Riadok bude vidieť.</v>
      </c>
      <c r="CC162" s="32" t="s">
        <v>69</v>
      </c>
      <c r="CW162" s="19">
        <f t="shared" si="28"/>
        <v>1</v>
      </c>
      <c r="CZ162" s="19">
        <f t="shared" si="24"/>
        <v>1</v>
      </c>
      <c r="DA162" s="19">
        <f t="shared" si="27"/>
        <v>1</v>
      </c>
      <c r="DZ162" s="61"/>
    </row>
    <row r="163" spans="1:130" x14ac:dyDescent="0.25">
      <c r="A163" s="10"/>
      <c r="B163" s="104" t="s">
        <v>14</v>
      </c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104"/>
      <c r="BT163" s="104"/>
      <c r="BU163" s="104"/>
      <c r="BV163" s="104"/>
      <c r="BW163" s="104"/>
      <c r="BX163" s="104"/>
      <c r="BY163" s="104"/>
      <c r="BZ163" s="104"/>
      <c r="CA163" s="26"/>
      <c r="CB163" s="38" t="str">
        <f t="shared" si="23"/>
        <v>Riadok bude vidieť.</v>
      </c>
      <c r="CC163" s="32" t="s">
        <v>69</v>
      </c>
      <c r="CW163" s="19">
        <f t="shared" si="28"/>
        <v>1</v>
      </c>
      <c r="CZ163" s="19">
        <f t="shared" si="24"/>
        <v>1</v>
      </c>
      <c r="DA163" s="19">
        <f t="shared" si="27"/>
        <v>1</v>
      </c>
      <c r="DZ163" s="61"/>
    </row>
    <row r="164" spans="1:130" x14ac:dyDescent="0.25">
      <c r="A164" s="10"/>
      <c r="B164" s="104" t="s">
        <v>15</v>
      </c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104"/>
      <c r="BT164" s="104"/>
      <c r="BU164" s="104"/>
      <c r="BV164" s="104"/>
      <c r="BW164" s="104"/>
      <c r="BX164" s="104"/>
      <c r="BY164" s="104"/>
      <c r="BZ164" s="104"/>
      <c r="CA164" s="26"/>
      <c r="CB164" s="38" t="str">
        <f t="shared" si="23"/>
        <v>Riadok bude vidieť.</v>
      </c>
      <c r="CC164" s="32" t="s">
        <v>69</v>
      </c>
      <c r="CW164" s="19">
        <f t="shared" si="28"/>
        <v>1</v>
      </c>
      <c r="CZ164" s="19">
        <f t="shared" si="24"/>
        <v>1</v>
      </c>
      <c r="DA164" s="19">
        <f t="shared" si="27"/>
        <v>1</v>
      </c>
      <c r="DZ164" s="61"/>
    </row>
    <row r="165" spans="1:130" x14ac:dyDescent="0.25">
      <c r="A165" s="10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04"/>
      <c r="BM165" s="104"/>
      <c r="BN165" s="104"/>
      <c r="BO165" s="104"/>
      <c r="BP165" s="104"/>
      <c r="BQ165" s="104"/>
      <c r="BR165" s="104"/>
      <c r="BS165" s="104"/>
      <c r="BT165" s="104"/>
      <c r="BU165" s="104"/>
      <c r="BV165" s="104"/>
      <c r="BW165" s="104"/>
      <c r="BX165" s="104"/>
      <c r="BY165" s="104"/>
      <c r="BZ165" s="104"/>
      <c r="CA165" s="26"/>
      <c r="CB165" s="38" t="str">
        <f t="shared" si="23"/>
        <v>Riadok bude skrytý.</v>
      </c>
      <c r="CC165" s="32" t="s">
        <v>69</v>
      </c>
      <c r="CW165" s="19">
        <f t="shared" si="28"/>
        <v>0</v>
      </c>
      <c r="CZ165" s="19">
        <f t="shared" si="24"/>
        <v>1</v>
      </c>
      <c r="DA165" s="19">
        <f t="shared" si="27"/>
        <v>0</v>
      </c>
      <c r="DZ165" s="61"/>
    </row>
    <row r="166" spans="1:130" hidden="1" x14ac:dyDescent="0.25">
      <c r="A166" s="10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04"/>
      <c r="BI166" s="104"/>
      <c r="BJ166" s="104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26"/>
      <c r="CB166" s="38" t="str">
        <f t="shared" si="23"/>
        <v>Riadok bude skrytý.</v>
      </c>
      <c r="CC166" s="32" t="s">
        <v>69</v>
      </c>
      <c r="CW166" s="19">
        <f t="shared" si="28"/>
        <v>0</v>
      </c>
      <c r="CZ166" s="19">
        <f t="shared" si="24"/>
        <v>1</v>
      </c>
      <c r="DA166" s="19">
        <f t="shared" si="27"/>
        <v>0</v>
      </c>
      <c r="DZ166" s="61"/>
    </row>
    <row r="167" spans="1:130" hidden="1" x14ac:dyDescent="0.25">
      <c r="A167" s="10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  <c r="BJ167" s="104"/>
      <c r="BK167" s="104"/>
      <c r="BL167" s="104"/>
      <c r="BM167" s="104"/>
      <c r="BN167" s="104"/>
      <c r="BO167" s="104"/>
      <c r="BP167" s="104"/>
      <c r="BQ167" s="104"/>
      <c r="BR167" s="104"/>
      <c r="BS167" s="104"/>
      <c r="BT167" s="104"/>
      <c r="BU167" s="104"/>
      <c r="BV167" s="104"/>
      <c r="BW167" s="104"/>
      <c r="BX167" s="104"/>
      <c r="BY167" s="104"/>
      <c r="BZ167" s="104"/>
      <c r="CA167" s="26"/>
      <c r="CB167" s="38" t="str">
        <f t="shared" si="23"/>
        <v>Riadok bude skrytý.</v>
      </c>
      <c r="CC167" s="32" t="s">
        <v>69</v>
      </c>
      <c r="CW167" s="19">
        <f t="shared" si="28"/>
        <v>0</v>
      </c>
      <c r="CZ167" s="19">
        <f t="shared" si="24"/>
        <v>1</v>
      </c>
      <c r="DA167" s="19">
        <f t="shared" si="27"/>
        <v>0</v>
      </c>
      <c r="DZ167" s="61"/>
    </row>
    <row r="168" spans="1:130" hidden="1" x14ac:dyDescent="0.25">
      <c r="A168" s="10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104"/>
      <c r="BT168" s="104"/>
      <c r="BU168" s="104"/>
      <c r="BV168" s="104"/>
      <c r="BW168" s="104"/>
      <c r="BX168" s="104"/>
      <c r="BY168" s="104"/>
      <c r="BZ168" s="104"/>
      <c r="CA168" s="26"/>
      <c r="CB168" s="38" t="str">
        <f t="shared" si="23"/>
        <v>Riadok bude skrytý.</v>
      </c>
      <c r="CC168" s="32" t="s">
        <v>69</v>
      </c>
      <c r="CW168" s="19">
        <f t="shared" si="28"/>
        <v>0</v>
      </c>
      <c r="CZ168" s="19">
        <f t="shared" si="24"/>
        <v>1</v>
      </c>
      <c r="DA168" s="19">
        <f t="shared" si="27"/>
        <v>0</v>
      </c>
      <c r="DZ168" s="61"/>
    </row>
    <row r="169" spans="1:130" hidden="1" x14ac:dyDescent="0.25">
      <c r="A169" s="10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26"/>
      <c r="CB169" s="38" t="str">
        <f t="shared" si="23"/>
        <v>Riadok bude skrytý.</v>
      </c>
      <c r="CC169" s="32" t="s">
        <v>69</v>
      </c>
      <c r="CW169" s="19">
        <f t="shared" si="28"/>
        <v>0</v>
      </c>
      <c r="CZ169" s="19">
        <f t="shared" si="24"/>
        <v>1</v>
      </c>
      <c r="DA169" s="19">
        <f t="shared" si="27"/>
        <v>0</v>
      </c>
      <c r="DZ169" s="61"/>
    </row>
    <row r="170" spans="1:130" hidden="1" x14ac:dyDescent="0.25">
      <c r="A170" s="10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104"/>
      <c r="BE170" s="104"/>
      <c r="BF170" s="104"/>
      <c r="BG170" s="104"/>
      <c r="BH170" s="104"/>
      <c r="BI170" s="104"/>
      <c r="BJ170" s="104"/>
      <c r="BK170" s="104"/>
      <c r="BL170" s="104"/>
      <c r="BM170" s="104"/>
      <c r="BN170" s="104"/>
      <c r="BO170" s="104"/>
      <c r="BP170" s="104"/>
      <c r="BQ170" s="104"/>
      <c r="BR170" s="104"/>
      <c r="BS170" s="104"/>
      <c r="BT170" s="104"/>
      <c r="BU170" s="104"/>
      <c r="BV170" s="104"/>
      <c r="BW170" s="104"/>
      <c r="BX170" s="104"/>
      <c r="BY170" s="104"/>
      <c r="BZ170" s="104"/>
      <c r="CA170" s="26"/>
      <c r="CB170" s="38" t="str">
        <f t="shared" si="23"/>
        <v>Riadok bude skrytý.</v>
      </c>
      <c r="CC170" s="32" t="s">
        <v>69</v>
      </c>
      <c r="CW170" s="19">
        <f t="shared" si="28"/>
        <v>0</v>
      </c>
      <c r="CZ170" s="19">
        <f t="shared" si="24"/>
        <v>1</v>
      </c>
      <c r="DA170" s="19">
        <f t="shared" si="27"/>
        <v>0</v>
      </c>
      <c r="DZ170" s="61"/>
    </row>
    <row r="171" spans="1:130" hidden="1" x14ac:dyDescent="0.25">
      <c r="A171" s="10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04"/>
      <c r="BJ171" s="104"/>
      <c r="BK171" s="104"/>
      <c r="BL171" s="104"/>
      <c r="BM171" s="104"/>
      <c r="BN171" s="104"/>
      <c r="BO171" s="104"/>
      <c r="BP171" s="104"/>
      <c r="BQ171" s="104"/>
      <c r="BR171" s="104"/>
      <c r="BS171" s="104"/>
      <c r="BT171" s="104"/>
      <c r="BU171" s="104"/>
      <c r="BV171" s="104"/>
      <c r="BW171" s="104"/>
      <c r="BX171" s="104"/>
      <c r="BY171" s="104"/>
      <c r="BZ171" s="104"/>
      <c r="CA171" s="26"/>
      <c r="CB171" s="38" t="str">
        <f t="shared" si="23"/>
        <v>Riadok bude skrytý.</v>
      </c>
      <c r="CC171" s="32" t="s">
        <v>69</v>
      </c>
      <c r="CW171" s="19">
        <f t="shared" si="28"/>
        <v>0</v>
      </c>
      <c r="CZ171" s="19">
        <f t="shared" si="24"/>
        <v>1</v>
      </c>
      <c r="DA171" s="19">
        <f t="shared" si="27"/>
        <v>0</v>
      </c>
      <c r="DZ171" s="61"/>
    </row>
    <row r="172" spans="1:130" hidden="1" x14ac:dyDescent="0.25">
      <c r="A172" s="10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104"/>
      <c r="BE172" s="104"/>
      <c r="BF172" s="104"/>
      <c r="BG172" s="104"/>
      <c r="BH172" s="104"/>
      <c r="BI172" s="104"/>
      <c r="BJ172" s="104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4"/>
      <c r="BW172" s="104"/>
      <c r="BX172" s="104"/>
      <c r="BY172" s="104"/>
      <c r="BZ172" s="104"/>
      <c r="CA172" s="26"/>
      <c r="CB172" s="38" t="str">
        <f t="shared" si="23"/>
        <v>Riadok bude skrytý.</v>
      </c>
      <c r="CC172" s="32" t="s">
        <v>69</v>
      </c>
      <c r="CW172" s="19">
        <f t="shared" si="28"/>
        <v>0</v>
      </c>
      <c r="CZ172" s="19">
        <f t="shared" si="24"/>
        <v>1</v>
      </c>
      <c r="DA172" s="19">
        <f t="shared" si="27"/>
        <v>0</v>
      </c>
      <c r="DZ172" s="61"/>
    </row>
    <row r="173" spans="1:130" hidden="1" x14ac:dyDescent="0.25">
      <c r="A173" s="10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  <c r="AU173" s="104"/>
      <c r="AV173" s="104"/>
      <c r="AW173" s="104"/>
      <c r="AX173" s="104"/>
      <c r="AY173" s="104"/>
      <c r="AZ173" s="104"/>
      <c r="BA173" s="104"/>
      <c r="BB173" s="104"/>
      <c r="BC173" s="104"/>
      <c r="BD173" s="104"/>
      <c r="BE173" s="104"/>
      <c r="BF173" s="104"/>
      <c r="BG173" s="104"/>
      <c r="BH173" s="104"/>
      <c r="BI173" s="104"/>
      <c r="BJ173" s="104"/>
      <c r="BK173" s="104"/>
      <c r="BL173" s="104"/>
      <c r="BM173" s="104"/>
      <c r="BN173" s="104"/>
      <c r="BO173" s="104"/>
      <c r="BP173" s="104"/>
      <c r="BQ173" s="104"/>
      <c r="BR173" s="104"/>
      <c r="BS173" s="104"/>
      <c r="BT173" s="104"/>
      <c r="BU173" s="104"/>
      <c r="BV173" s="104"/>
      <c r="BW173" s="104"/>
      <c r="BX173" s="104"/>
      <c r="BY173" s="104"/>
      <c r="BZ173" s="104"/>
      <c r="CA173" s="26"/>
      <c r="CB173" s="38" t="str">
        <f t="shared" si="23"/>
        <v>Riadok bude skrytý.</v>
      </c>
      <c r="CC173" s="32" t="s">
        <v>69</v>
      </c>
      <c r="CW173" s="19">
        <f t="shared" si="28"/>
        <v>0</v>
      </c>
      <c r="CZ173" s="19">
        <f t="shared" si="24"/>
        <v>1</v>
      </c>
      <c r="DA173" s="19">
        <f t="shared" si="27"/>
        <v>0</v>
      </c>
      <c r="DZ173" s="61"/>
    </row>
    <row r="174" spans="1:130" hidden="1" x14ac:dyDescent="0.25">
      <c r="A174" s="10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104"/>
      <c r="BE174" s="104"/>
      <c r="BF174" s="104"/>
      <c r="BG174" s="104"/>
      <c r="BH174" s="104"/>
      <c r="BI174" s="104"/>
      <c r="BJ174" s="104"/>
      <c r="BK174" s="104"/>
      <c r="BL174" s="104"/>
      <c r="BM174" s="104"/>
      <c r="BN174" s="104"/>
      <c r="BO174" s="104"/>
      <c r="BP174" s="104"/>
      <c r="BQ174" s="104"/>
      <c r="BR174" s="104"/>
      <c r="BS174" s="104"/>
      <c r="BT174" s="104"/>
      <c r="BU174" s="104"/>
      <c r="BV174" s="104"/>
      <c r="BW174" s="104"/>
      <c r="BX174" s="104"/>
      <c r="BY174" s="104"/>
      <c r="BZ174" s="104"/>
      <c r="CA174" s="26"/>
      <c r="CB174" s="38" t="str">
        <f t="shared" si="23"/>
        <v>Riadok bude skrytý.</v>
      </c>
      <c r="CC174" s="32" t="s">
        <v>69</v>
      </c>
      <c r="CW174" s="19">
        <f t="shared" si="28"/>
        <v>0</v>
      </c>
      <c r="CZ174" s="19">
        <f t="shared" si="24"/>
        <v>1</v>
      </c>
      <c r="DA174" s="19">
        <f t="shared" si="27"/>
        <v>0</v>
      </c>
      <c r="DZ174" s="61"/>
    </row>
    <row r="175" spans="1:130" hidden="1" x14ac:dyDescent="0.25">
      <c r="A175" s="10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104"/>
      <c r="BE175" s="104"/>
      <c r="BF175" s="104"/>
      <c r="BG175" s="104"/>
      <c r="BH175" s="104"/>
      <c r="BI175" s="104"/>
      <c r="BJ175" s="104"/>
      <c r="BK175" s="104"/>
      <c r="BL175" s="104"/>
      <c r="BM175" s="104"/>
      <c r="BN175" s="104"/>
      <c r="BO175" s="104"/>
      <c r="BP175" s="104"/>
      <c r="BQ175" s="104"/>
      <c r="BR175" s="104"/>
      <c r="BS175" s="104"/>
      <c r="BT175" s="104"/>
      <c r="BU175" s="104"/>
      <c r="BV175" s="104"/>
      <c r="BW175" s="104"/>
      <c r="BX175" s="104"/>
      <c r="BY175" s="104"/>
      <c r="BZ175" s="104"/>
      <c r="CA175" s="26"/>
      <c r="CB175" s="38" t="str">
        <f t="shared" si="23"/>
        <v>Riadok bude skrytý.</v>
      </c>
      <c r="CC175" s="32" t="s">
        <v>69</v>
      </c>
      <c r="CW175" s="19">
        <f t="shared" si="28"/>
        <v>0</v>
      </c>
      <c r="CZ175" s="19">
        <f t="shared" si="24"/>
        <v>1</v>
      </c>
      <c r="DA175" s="19">
        <f t="shared" si="27"/>
        <v>0</v>
      </c>
      <c r="DZ175" s="61"/>
    </row>
    <row r="176" spans="1:130" hidden="1" x14ac:dyDescent="0.25">
      <c r="A176" s="10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4"/>
      <c r="BA176" s="104"/>
      <c r="BB176" s="104"/>
      <c r="BC176" s="104"/>
      <c r="BD176" s="104"/>
      <c r="BE176" s="104"/>
      <c r="BF176" s="104"/>
      <c r="BG176" s="104"/>
      <c r="BH176" s="104"/>
      <c r="BI176" s="104"/>
      <c r="BJ176" s="104"/>
      <c r="BK176" s="104"/>
      <c r="BL176" s="104"/>
      <c r="BM176" s="104"/>
      <c r="BN176" s="104"/>
      <c r="BO176" s="104"/>
      <c r="BP176" s="104"/>
      <c r="BQ176" s="104"/>
      <c r="BR176" s="104"/>
      <c r="BS176" s="104"/>
      <c r="BT176" s="104"/>
      <c r="BU176" s="104"/>
      <c r="BV176" s="104"/>
      <c r="BW176" s="104"/>
      <c r="BX176" s="104"/>
      <c r="BY176" s="104"/>
      <c r="BZ176" s="104"/>
      <c r="CA176" s="26"/>
      <c r="CB176" s="38" t="str">
        <f t="shared" ref="CB176:CB209" si="29">+IF(DA176=0,"Riadok bude skrytý.","Riadok bude vidieť.")</f>
        <v>Riadok bude skrytý.</v>
      </c>
      <c r="CC176" s="32" t="s">
        <v>69</v>
      </c>
      <c r="CW176" s="19">
        <f t="shared" si="28"/>
        <v>0</v>
      </c>
      <c r="CZ176" s="19">
        <f t="shared" ref="CZ176:CZ209" si="30">IF(CC176="",1,IF(CC176="Chcem skryť riadok.",0,1))</f>
        <v>1</v>
      </c>
      <c r="DA176" s="19">
        <f t="shared" si="27"/>
        <v>0</v>
      </c>
      <c r="DZ176" s="61"/>
    </row>
    <row r="177" spans="1:130" hidden="1" x14ac:dyDescent="0.25">
      <c r="A177" s="10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104"/>
      <c r="BE177" s="104"/>
      <c r="BF177" s="104"/>
      <c r="BG177" s="104"/>
      <c r="BH177" s="104"/>
      <c r="BI177" s="104"/>
      <c r="BJ177" s="104"/>
      <c r="BK177" s="104"/>
      <c r="BL177" s="104"/>
      <c r="BM177" s="104"/>
      <c r="BN177" s="104"/>
      <c r="BO177" s="104"/>
      <c r="BP177" s="104"/>
      <c r="BQ177" s="104"/>
      <c r="BR177" s="104"/>
      <c r="BS177" s="104"/>
      <c r="BT177" s="104"/>
      <c r="BU177" s="104"/>
      <c r="BV177" s="104"/>
      <c r="BW177" s="104"/>
      <c r="BX177" s="104"/>
      <c r="BY177" s="104"/>
      <c r="BZ177" s="104"/>
      <c r="CA177" s="26"/>
      <c r="CB177" s="38" t="str">
        <f t="shared" si="29"/>
        <v>Riadok bude skrytý.</v>
      </c>
      <c r="CC177" s="32" t="s">
        <v>69</v>
      </c>
      <c r="CW177" s="19">
        <f t="shared" si="28"/>
        <v>0</v>
      </c>
      <c r="CZ177" s="19">
        <f t="shared" si="30"/>
        <v>1</v>
      </c>
      <c r="DA177" s="19">
        <f t="shared" si="27"/>
        <v>0</v>
      </c>
      <c r="DZ177" s="61"/>
    </row>
    <row r="178" spans="1:130" hidden="1" x14ac:dyDescent="0.25">
      <c r="A178" s="10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  <c r="AU178" s="104"/>
      <c r="AV178" s="104"/>
      <c r="AW178" s="104"/>
      <c r="AX178" s="104"/>
      <c r="AY178" s="104"/>
      <c r="AZ178" s="104"/>
      <c r="BA178" s="104"/>
      <c r="BB178" s="104"/>
      <c r="BC178" s="104"/>
      <c r="BD178" s="104"/>
      <c r="BE178" s="104"/>
      <c r="BF178" s="104"/>
      <c r="BG178" s="104"/>
      <c r="BH178" s="104"/>
      <c r="BI178" s="104"/>
      <c r="BJ178" s="104"/>
      <c r="BK178" s="104"/>
      <c r="BL178" s="104"/>
      <c r="BM178" s="104"/>
      <c r="BN178" s="104"/>
      <c r="BO178" s="104"/>
      <c r="BP178" s="104"/>
      <c r="BQ178" s="104"/>
      <c r="BR178" s="104"/>
      <c r="BS178" s="104"/>
      <c r="BT178" s="104"/>
      <c r="BU178" s="104"/>
      <c r="BV178" s="104"/>
      <c r="BW178" s="104"/>
      <c r="BX178" s="104"/>
      <c r="BY178" s="104"/>
      <c r="BZ178" s="104"/>
      <c r="CA178" s="26"/>
      <c r="CB178" s="38" t="str">
        <f t="shared" si="29"/>
        <v>Riadok bude skrytý.</v>
      </c>
      <c r="CC178" s="32" t="s">
        <v>69</v>
      </c>
      <c r="CW178" s="19">
        <f t="shared" si="28"/>
        <v>0</v>
      </c>
      <c r="CZ178" s="19">
        <f t="shared" si="30"/>
        <v>1</v>
      </c>
      <c r="DA178" s="19">
        <f t="shared" si="27"/>
        <v>0</v>
      </c>
      <c r="DZ178" s="61"/>
    </row>
    <row r="179" spans="1:130" hidden="1" x14ac:dyDescent="0.25">
      <c r="A179" s="10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  <c r="AU179" s="104"/>
      <c r="AV179" s="104"/>
      <c r="AW179" s="104"/>
      <c r="AX179" s="104"/>
      <c r="AY179" s="104"/>
      <c r="AZ179" s="104"/>
      <c r="BA179" s="104"/>
      <c r="BB179" s="104"/>
      <c r="BC179" s="104"/>
      <c r="BD179" s="104"/>
      <c r="BE179" s="104"/>
      <c r="BF179" s="104"/>
      <c r="BG179" s="104"/>
      <c r="BH179" s="104"/>
      <c r="BI179" s="104"/>
      <c r="BJ179" s="104"/>
      <c r="BK179" s="104"/>
      <c r="BL179" s="104"/>
      <c r="BM179" s="104"/>
      <c r="BN179" s="104"/>
      <c r="BO179" s="104"/>
      <c r="BP179" s="104"/>
      <c r="BQ179" s="104"/>
      <c r="BR179" s="104"/>
      <c r="BS179" s="104"/>
      <c r="BT179" s="104"/>
      <c r="BU179" s="104"/>
      <c r="BV179" s="104"/>
      <c r="BW179" s="104"/>
      <c r="BX179" s="104"/>
      <c r="BY179" s="104"/>
      <c r="BZ179" s="104"/>
      <c r="CA179" s="26"/>
      <c r="CB179" s="38" t="str">
        <f t="shared" si="29"/>
        <v>Riadok bude skrytý.</v>
      </c>
      <c r="CC179" s="32" t="s">
        <v>69</v>
      </c>
      <c r="CW179" s="19">
        <f t="shared" si="28"/>
        <v>0</v>
      </c>
      <c r="CZ179" s="19">
        <f t="shared" si="30"/>
        <v>1</v>
      </c>
      <c r="DA179" s="19">
        <f t="shared" si="27"/>
        <v>0</v>
      </c>
      <c r="DZ179" s="61"/>
    </row>
    <row r="180" spans="1:130" hidden="1" x14ac:dyDescent="0.25">
      <c r="A180" s="10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104"/>
      <c r="BE180" s="104"/>
      <c r="BF180" s="104"/>
      <c r="BG180" s="104"/>
      <c r="BH180" s="104"/>
      <c r="BI180" s="104"/>
      <c r="BJ180" s="104"/>
      <c r="BK180" s="104"/>
      <c r="BL180" s="104"/>
      <c r="BM180" s="104"/>
      <c r="BN180" s="104"/>
      <c r="BO180" s="104"/>
      <c r="BP180" s="104"/>
      <c r="BQ180" s="104"/>
      <c r="BR180" s="104"/>
      <c r="BS180" s="104"/>
      <c r="BT180" s="104"/>
      <c r="BU180" s="104"/>
      <c r="BV180" s="104"/>
      <c r="BW180" s="104"/>
      <c r="BX180" s="104"/>
      <c r="BY180" s="104"/>
      <c r="BZ180" s="104"/>
      <c r="CA180" s="26"/>
      <c r="CB180" s="38" t="str">
        <f t="shared" si="29"/>
        <v>Riadok bude skrytý.</v>
      </c>
      <c r="CC180" s="32" t="s">
        <v>69</v>
      </c>
      <c r="CW180" s="19">
        <f t="shared" si="28"/>
        <v>0</v>
      </c>
      <c r="CZ180" s="19">
        <f t="shared" si="30"/>
        <v>1</v>
      </c>
      <c r="DA180" s="19">
        <f t="shared" si="27"/>
        <v>0</v>
      </c>
      <c r="DZ180" s="61"/>
    </row>
    <row r="181" spans="1:130" hidden="1" x14ac:dyDescent="0.25">
      <c r="A181" s="10"/>
      <c r="CA181" s="24"/>
      <c r="CB181" s="38" t="str">
        <f t="shared" si="29"/>
        <v>Riadok bude vidieť.</v>
      </c>
      <c r="CC181" s="32" t="s">
        <v>69</v>
      </c>
      <c r="CW181" s="21">
        <f>+IF(SUM(CW183:CW202)=0,0,1)</f>
        <v>1</v>
      </c>
      <c r="CZ181" s="19">
        <f t="shared" si="30"/>
        <v>1</v>
      </c>
      <c r="DA181" s="19">
        <f t="shared" si="27"/>
        <v>1</v>
      </c>
      <c r="DZ181" s="61"/>
    </row>
    <row r="182" spans="1:130" x14ac:dyDescent="0.25">
      <c r="A182" s="10"/>
      <c r="B182" s="48" t="s">
        <v>73</v>
      </c>
      <c r="C182" s="5" t="s">
        <v>128</v>
      </c>
      <c r="D182" s="5"/>
      <c r="E182" s="5"/>
      <c r="F182" s="5"/>
      <c r="CA182" s="25" t="s">
        <v>60</v>
      </c>
      <c r="CB182" s="38" t="str">
        <f t="shared" si="29"/>
        <v>Riadok bude vidieť.</v>
      </c>
      <c r="CC182" s="32" t="s">
        <v>69</v>
      </c>
      <c r="CW182" s="19">
        <f>+IF(SUM(CW183:CW202)=0,0,1)</f>
        <v>1</v>
      </c>
      <c r="CZ182" s="19">
        <f t="shared" si="30"/>
        <v>1</v>
      </c>
      <c r="DA182" s="19">
        <f t="shared" si="27"/>
        <v>1</v>
      </c>
      <c r="DZ182" s="61"/>
    </row>
    <row r="183" spans="1:130" x14ac:dyDescent="0.25">
      <c r="A183" s="10"/>
      <c r="B183" s="168" t="s">
        <v>16</v>
      </c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  <c r="BM183" s="168"/>
      <c r="BN183" s="168"/>
      <c r="BO183" s="168"/>
      <c r="BP183" s="168"/>
      <c r="BQ183" s="168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26"/>
      <c r="CB183" s="38" t="str">
        <f t="shared" si="29"/>
        <v>Riadok bude vidieť.</v>
      </c>
      <c r="CC183" s="32" t="s">
        <v>69</v>
      </c>
      <c r="CW183" s="19">
        <f t="shared" ref="CW183:CW202" si="31">+IF(B183="",0,1)</f>
        <v>1</v>
      </c>
      <c r="CZ183" s="19">
        <f t="shared" si="30"/>
        <v>1</v>
      </c>
      <c r="DA183" s="19">
        <f t="shared" si="27"/>
        <v>1</v>
      </c>
      <c r="DZ183" s="61"/>
    </row>
    <row r="184" spans="1:130" x14ac:dyDescent="0.25">
      <c r="A184" s="10"/>
      <c r="B184" s="168" t="s">
        <v>17</v>
      </c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  <c r="BM184" s="168"/>
      <c r="BN184" s="168"/>
      <c r="BO184" s="168"/>
      <c r="BP184" s="168"/>
      <c r="BQ184" s="168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26"/>
      <c r="CB184" s="38" t="str">
        <f t="shared" si="29"/>
        <v>Riadok bude vidieť.</v>
      </c>
      <c r="CC184" s="32" t="s">
        <v>69</v>
      </c>
      <c r="CW184" s="19">
        <f t="shared" si="31"/>
        <v>1</v>
      </c>
      <c r="CZ184" s="19">
        <f t="shared" si="30"/>
        <v>1</v>
      </c>
      <c r="DA184" s="19">
        <f t="shared" si="27"/>
        <v>1</v>
      </c>
      <c r="DZ184" s="61"/>
    </row>
    <row r="185" spans="1:130" x14ac:dyDescent="0.25">
      <c r="A185" s="10"/>
      <c r="B185" s="168" t="s">
        <v>18</v>
      </c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  <c r="BH185" s="168"/>
      <c r="BI185" s="168"/>
      <c r="BJ185" s="168"/>
      <c r="BK185" s="168"/>
      <c r="BL185" s="168"/>
      <c r="BM185" s="168"/>
      <c r="BN185" s="168"/>
      <c r="BO185" s="168"/>
      <c r="BP185" s="168"/>
      <c r="BQ185" s="168"/>
      <c r="BR185" s="168"/>
      <c r="BS185" s="168"/>
      <c r="BT185" s="168"/>
      <c r="BU185" s="168"/>
      <c r="BV185" s="168"/>
      <c r="BW185" s="168"/>
      <c r="BX185" s="168"/>
      <c r="BY185" s="168"/>
      <c r="BZ185" s="168"/>
      <c r="CA185" s="26"/>
      <c r="CB185" s="38" t="str">
        <f t="shared" si="29"/>
        <v>Riadok bude vidieť.</v>
      </c>
      <c r="CC185" s="32" t="s">
        <v>69</v>
      </c>
      <c r="CW185" s="19">
        <f t="shared" si="31"/>
        <v>1</v>
      </c>
      <c r="CZ185" s="19">
        <f t="shared" si="30"/>
        <v>1</v>
      </c>
      <c r="DA185" s="19">
        <f t="shared" si="27"/>
        <v>1</v>
      </c>
      <c r="DZ185" s="61"/>
    </row>
    <row r="186" spans="1:130" hidden="1" x14ac:dyDescent="0.25">
      <c r="A186" s="10"/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68"/>
      <c r="BM186" s="168"/>
      <c r="BN186" s="168"/>
      <c r="BO186" s="168"/>
      <c r="BP186" s="168"/>
      <c r="BQ186" s="168"/>
      <c r="BR186" s="168"/>
      <c r="BS186" s="168"/>
      <c r="BT186" s="168"/>
      <c r="BU186" s="168"/>
      <c r="BV186" s="168"/>
      <c r="BW186" s="168"/>
      <c r="BX186" s="168"/>
      <c r="BY186" s="168"/>
      <c r="BZ186" s="168"/>
      <c r="CA186" s="26"/>
      <c r="CB186" s="38" t="str">
        <f t="shared" si="29"/>
        <v>Riadok bude skrytý.</v>
      </c>
      <c r="CC186" s="32" t="s">
        <v>69</v>
      </c>
      <c r="CW186" s="19">
        <f t="shared" si="31"/>
        <v>0</v>
      </c>
      <c r="CZ186" s="19">
        <f t="shared" si="30"/>
        <v>1</v>
      </c>
      <c r="DA186" s="19">
        <f t="shared" si="27"/>
        <v>0</v>
      </c>
      <c r="DZ186" s="61"/>
    </row>
    <row r="187" spans="1:130" hidden="1" x14ac:dyDescent="0.25">
      <c r="A187" s="10"/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8"/>
      <c r="BN187" s="168"/>
      <c r="BO187" s="168"/>
      <c r="BP187" s="168"/>
      <c r="BQ187" s="168"/>
      <c r="BR187" s="168"/>
      <c r="BS187" s="168"/>
      <c r="BT187" s="168"/>
      <c r="BU187" s="168"/>
      <c r="BV187" s="168"/>
      <c r="BW187" s="168"/>
      <c r="BX187" s="168"/>
      <c r="BY187" s="168"/>
      <c r="BZ187" s="168"/>
      <c r="CA187" s="26"/>
      <c r="CB187" s="38" t="str">
        <f t="shared" si="29"/>
        <v>Riadok bude skrytý.</v>
      </c>
      <c r="CC187" s="32" t="s">
        <v>69</v>
      </c>
      <c r="CW187" s="19">
        <f t="shared" si="31"/>
        <v>0</v>
      </c>
      <c r="CZ187" s="19">
        <f t="shared" si="30"/>
        <v>1</v>
      </c>
      <c r="DA187" s="19">
        <f t="shared" si="27"/>
        <v>0</v>
      </c>
      <c r="DZ187" s="61"/>
    </row>
    <row r="188" spans="1:130" hidden="1" x14ac:dyDescent="0.25">
      <c r="A188" s="10"/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8"/>
      <c r="BN188" s="168"/>
      <c r="BO188" s="168"/>
      <c r="BP188" s="168"/>
      <c r="BQ188" s="168"/>
      <c r="BR188" s="168"/>
      <c r="BS188" s="168"/>
      <c r="BT188" s="168"/>
      <c r="BU188" s="168"/>
      <c r="BV188" s="168"/>
      <c r="BW188" s="168"/>
      <c r="BX188" s="168"/>
      <c r="BY188" s="168"/>
      <c r="BZ188" s="168"/>
      <c r="CA188" s="26"/>
      <c r="CB188" s="38" t="str">
        <f t="shared" si="29"/>
        <v>Riadok bude skrytý.</v>
      </c>
      <c r="CC188" s="32" t="s">
        <v>69</v>
      </c>
      <c r="CW188" s="19">
        <f t="shared" si="31"/>
        <v>0</v>
      </c>
      <c r="CZ188" s="19">
        <f t="shared" si="30"/>
        <v>1</v>
      </c>
      <c r="DA188" s="19">
        <f t="shared" si="27"/>
        <v>0</v>
      </c>
      <c r="DZ188" s="61"/>
    </row>
    <row r="189" spans="1:130" hidden="1" x14ac:dyDescent="0.25">
      <c r="A189" s="10"/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8"/>
      <c r="BN189" s="168"/>
      <c r="BO189" s="168"/>
      <c r="BP189" s="168"/>
      <c r="BQ189" s="168"/>
      <c r="BR189" s="168"/>
      <c r="BS189" s="168"/>
      <c r="BT189" s="168"/>
      <c r="BU189" s="168"/>
      <c r="BV189" s="168"/>
      <c r="BW189" s="168"/>
      <c r="BX189" s="168"/>
      <c r="BY189" s="168"/>
      <c r="BZ189" s="168"/>
      <c r="CA189" s="26"/>
      <c r="CB189" s="38" t="str">
        <f t="shared" si="29"/>
        <v>Riadok bude skrytý.</v>
      </c>
      <c r="CC189" s="32" t="s">
        <v>69</v>
      </c>
      <c r="CW189" s="19">
        <f t="shared" si="31"/>
        <v>0</v>
      </c>
      <c r="CZ189" s="19">
        <f t="shared" si="30"/>
        <v>1</v>
      </c>
      <c r="DA189" s="19">
        <f t="shared" si="27"/>
        <v>0</v>
      </c>
      <c r="DZ189" s="61"/>
    </row>
    <row r="190" spans="1:130" hidden="1" x14ac:dyDescent="0.25">
      <c r="A190" s="10"/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8"/>
      <c r="BN190" s="168"/>
      <c r="BO190" s="168"/>
      <c r="BP190" s="168"/>
      <c r="BQ190" s="168"/>
      <c r="BR190" s="168"/>
      <c r="BS190" s="168"/>
      <c r="BT190" s="168"/>
      <c r="BU190" s="168"/>
      <c r="BV190" s="168"/>
      <c r="BW190" s="168"/>
      <c r="BX190" s="168"/>
      <c r="BY190" s="168"/>
      <c r="BZ190" s="168"/>
      <c r="CA190" s="26"/>
      <c r="CB190" s="38" t="str">
        <f t="shared" si="29"/>
        <v>Riadok bude skrytý.</v>
      </c>
      <c r="CC190" s="32" t="s">
        <v>69</v>
      </c>
      <c r="CW190" s="19">
        <f t="shared" si="31"/>
        <v>0</v>
      </c>
      <c r="CZ190" s="19">
        <f t="shared" si="30"/>
        <v>1</v>
      </c>
      <c r="DA190" s="19">
        <f t="shared" si="27"/>
        <v>0</v>
      </c>
      <c r="DZ190" s="61"/>
    </row>
    <row r="191" spans="1:130" hidden="1" x14ac:dyDescent="0.25">
      <c r="A191" s="10"/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8"/>
      <c r="BN191" s="168"/>
      <c r="BO191" s="168"/>
      <c r="BP191" s="168"/>
      <c r="BQ191" s="168"/>
      <c r="BR191" s="168"/>
      <c r="BS191" s="168"/>
      <c r="BT191" s="168"/>
      <c r="BU191" s="168"/>
      <c r="BV191" s="168"/>
      <c r="BW191" s="168"/>
      <c r="BX191" s="168"/>
      <c r="BY191" s="168"/>
      <c r="BZ191" s="168"/>
      <c r="CA191" s="26"/>
      <c r="CB191" s="38" t="str">
        <f t="shared" si="29"/>
        <v>Riadok bude skrytý.</v>
      </c>
      <c r="CC191" s="32" t="s">
        <v>69</v>
      </c>
      <c r="CW191" s="19">
        <f t="shared" si="31"/>
        <v>0</v>
      </c>
      <c r="CZ191" s="19">
        <f t="shared" si="30"/>
        <v>1</v>
      </c>
      <c r="DA191" s="19">
        <f t="shared" si="27"/>
        <v>0</v>
      </c>
      <c r="DZ191" s="61"/>
    </row>
    <row r="192" spans="1:130" hidden="1" x14ac:dyDescent="0.25">
      <c r="A192" s="10"/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8"/>
      <c r="BN192" s="168"/>
      <c r="BO192" s="168"/>
      <c r="BP192" s="168"/>
      <c r="BQ192" s="168"/>
      <c r="BR192" s="168"/>
      <c r="BS192" s="168"/>
      <c r="BT192" s="168"/>
      <c r="BU192" s="168"/>
      <c r="BV192" s="168"/>
      <c r="BW192" s="168"/>
      <c r="BX192" s="168"/>
      <c r="BY192" s="168"/>
      <c r="BZ192" s="168"/>
      <c r="CA192" s="26"/>
      <c r="CB192" s="38" t="str">
        <f t="shared" si="29"/>
        <v>Riadok bude skrytý.</v>
      </c>
      <c r="CC192" s="32" t="s">
        <v>69</v>
      </c>
      <c r="CW192" s="19">
        <f t="shared" si="31"/>
        <v>0</v>
      </c>
      <c r="CZ192" s="19">
        <f t="shared" si="30"/>
        <v>1</v>
      </c>
      <c r="DA192" s="19">
        <f t="shared" si="27"/>
        <v>0</v>
      </c>
      <c r="DZ192" s="61"/>
    </row>
    <row r="193" spans="1:130" hidden="1" x14ac:dyDescent="0.25">
      <c r="A193" s="10"/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68"/>
      <c r="BN193" s="168"/>
      <c r="BO193" s="168"/>
      <c r="BP193" s="168"/>
      <c r="BQ193" s="168"/>
      <c r="BR193" s="168"/>
      <c r="BS193" s="168"/>
      <c r="BT193" s="168"/>
      <c r="BU193" s="168"/>
      <c r="BV193" s="168"/>
      <c r="BW193" s="168"/>
      <c r="BX193" s="168"/>
      <c r="BY193" s="168"/>
      <c r="BZ193" s="168"/>
      <c r="CA193" s="26"/>
      <c r="CB193" s="38" t="str">
        <f t="shared" si="29"/>
        <v>Riadok bude skrytý.</v>
      </c>
      <c r="CC193" s="32" t="s">
        <v>69</v>
      </c>
      <c r="CW193" s="19">
        <f t="shared" si="31"/>
        <v>0</v>
      </c>
      <c r="CZ193" s="19">
        <f t="shared" si="30"/>
        <v>1</v>
      </c>
      <c r="DA193" s="19">
        <f t="shared" si="27"/>
        <v>0</v>
      </c>
      <c r="DZ193" s="61"/>
    </row>
    <row r="194" spans="1:130" hidden="1" x14ac:dyDescent="0.25">
      <c r="A194" s="10"/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68"/>
      <c r="BN194" s="168"/>
      <c r="BO194" s="168"/>
      <c r="BP194" s="168"/>
      <c r="BQ194" s="168"/>
      <c r="BR194" s="168"/>
      <c r="BS194" s="168"/>
      <c r="BT194" s="168"/>
      <c r="BU194" s="168"/>
      <c r="BV194" s="168"/>
      <c r="BW194" s="168"/>
      <c r="BX194" s="168"/>
      <c r="BY194" s="168"/>
      <c r="BZ194" s="168"/>
      <c r="CA194" s="26"/>
      <c r="CB194" s="38" t="str">
        <f t="shared" si="29"/>
        <v>Riadok bude skrytý.</v>
      </c>
      <c r="CC194" s="32" t="s">
        <v>69</v>
      </c>
      <c r="CW194" s="19">
        <f t="shared" si="31"/>
        <v>0</v>
      </c>
      <c r="CZ194" s="19">
        <f t="shared" si="30"/>
        <v>1</v>
      </c>
      <c r="DA194" s="19">
        <f t="shared" si="27"/>
        <v>0</v>
      </c>
      <c r="DZ194" s="61"/>
    </row>
    <row r="195" spans="1:130" hidden="1" x14ac:dyDescent="0.25">
      <c r="A195" s="10"/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68"/>
      <c r="BN195" s="168"/>
      <c r="BO195" s="168"/>
      <c r="BP195" s="168"/>
      <c r="BQ195" s="168"/>
      <c r="BR195" s="168"/>
      <c r="BS195" s="168"/>
      <c r="BT195" s="168"/>
      <c r="BU195" s="168"/>
      <c r="BV195" s="168"/>
      <c r="BW195" s="168"/>
      <c r="BX195" s="168"/>
      <c r="BY195" s="168"/>
      <c r="BZ195" s="168"/>
      <c r="CA195" s="26"/>
      <c r="CB195" s="38" t="str">
        <f t="shared" si="29"/>
        <v>Riadok bude skrytý.</v>
      </c>
      <c r="CC195" s="32" t="s">
        <v>69</v>
      </c>
      <c r="CW195" s="19">
        <f t="shared" si="31"/>
        <v>0</v>
      </c>
      <c r="CZ195" s="19">
        <f t="shared" si="30"/>
        <v>1</v>
      </c>
      <c r="DA195" s="19">
        <f t="shared" si="27"/>
        <v>0</v>
      </c>
      <c r="DZ195" s="61"/>
    </row>
    <row r="196" spans="1:130" hidden="1" x14ac:dyDescent="0.25">
      <c r="A196" s="10"/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68"/>
      <c r="BN196" s="168"/>
      <c r="BO196" s="168"/>
      <c r="BP196" s="168"/>
      <c r="BQ196" s="168"/>
      <c r="BR196" s="168"/>
      <c r="BS196" s="168"/>
      <c r="BT196" s="168"/>
      <c r="BU196" s="168"/>
      <c r="BV196" s="168"/>
      <c r="BW196" s="168"/>
      <c r="BX196" s="168"/>
      <c r="BY196" s="168"/>
      <c r="BZ196" s="168"/>
      <c r="CA196" s="26"/>
      <c r="CB196" s="38" t="str">
        <f t="shared" si="29"/>
        <v>Riadok bude skrytý.</v>
      </c>
      <c r="CC196" s="32" t="s">
        <v>69</v>
      </c>
      <c r="CW196" s="19">
        <f t="shared" si="31"/>
        <v>0</v>
      </c>
      <c r="CZ196" s="19">
        <f t="shared" si="30"/>
        <v>1</v>
      </c>
      <c r="DA196" s="19">
        <f t="shared" si="27"/>
        <v>0</v>
      </c>
      <c r="DZ196" s="61"/>
    </row>
    <row r="197" spans="1:130" hidden="1" x14ac:dyDescent="0.25">
      <c r="A197" s="10"/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68"/>
      <c r="BM197" s="168"/>
      <c r="BN197" s="168"/>
      <c r="BO197" s="168"/>
      <c r="BP197" s="168"/>
      <c r="BQ197" s="168"/>
      <c r="BR197" s="168"/>
      <c r="BS197" s="168"/>
      <c r="BT197" s="168"/>
      <c r="BU197" s="168"/>
      <c r="BV197" s="168"/>
      <c r="BW197" s="168"/>
      <c r="BX197" s="168"/>
      <c r="BY197" s="168"/>
      <c r="BZ197" s="168"/>
      <c r="CA197" s="26"/>
      <c r="CB197" s="38" t="str">
        <f t="shared" si="29"/>
        <v>Riadok bude skrytý.</v>
      </c>
      <c r="CC197" s="32" t="s">
        <v>69</v>
      </c>
      <c r="CW197" s="19">
        <f t="shared" si="31"/>
        <v>0</v>
      </c>
      <c r="CZ197" s="19">
        <f t="shared" si="30"/>
        <v>1</v>
      </c>
      <c r="DA197" s="19">
        <f t="shared" si="27"/>
        <v>0</v>
      </c>
      <c r="DZ197" s="61"/>
    </row>
    <row r="198" spans="1:130" hidden="1" x14ac:dyDescent="0.25">
      <c r="A198" s="10"/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  <c r="BH198" s="168"/>
      <c r="BI198" s="168"/>
      <c r="BJ198" s="168"/>
      <c r="BK198" s="168"/>
      <c r="BL198" s="168"/>
      <c r="BM198" s="168"/>
      <c r="BN198" s="168"/>
      <c r="BO198" s="168"/>
      <c r="BP198" s="168"/>
      <c r="BQ198" s="168"/>
      <c r="BR198" s="168"/>
      <c r="BS198" s="168"/>
      <c r="BT198" s="168"/>
      <c r="BU198" s="168"/>
      <c r="BV198" s="168"/>
      <c r="BW198" s="168"/>
      <c r="BX198" s="168"/>
      <c r="BY198" s="168"/>
      <c r="BZ198" s="168"/>
      <c r="CA198" s="26"/>
      <c r="CB198" s="38" t="str">
        <f t="shared" si="29"/>
        <v>Riadok bude skrytý.</v>
      </c>
      <c r="CC198" s="32" t="s">
        <v>69</v>
      </c>
      <c r="CW198" s="19">
        <f t="shared" si="31"/>
        <v>0</v>
      </c>
      <c r="CZ198" s="19">
        <f t="shared" si="30"/>
        <v>1</v>
      </c>
      <c r="DA198" s="19">
        <f t="shared" si="27"/>
        <v>0</v>
      </c>
      <c r="DZ198" s="61"/>
    </row>
    <row r="199" spans="1:130" hidden="1" x14ac:dyDescent="0.25">
      <c r="A199" s="10"/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  <c r="AV199" s="168"/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8"/>
      <c r="BG199" s="168"/>
      <c r="BH199" s="168"/>
      <c r="BI199" s="168"/>
      <c r="BJ199" s="168"/>
      <c r="BK199" s="168"/>
      <c r="BL199" s="168"/>
      <c r="BM199" s="168"/>
      <c r="BN199" s="168"/>
      <c r="BO199" s="168"/>
      <c r="BP199" s="168"/>
      <c r="BQ199" s="168"/>
      <c r="BR199" s="168"/>
      <c r="BS199" s="168"/>
      <c r="BT199" s="168"/>
      <c r="BU199" s="168"/>
      <c r="BV199" s="168"/>
      <c r="BW199" s="168"/>
      <c r="BX199" s="168"/>
      <c r="BY199" s="168"/>
      <c r="BZ199" s="168"/>
      <c r="CA199" s="26"/>
      <c r="CB199" s="38" t="str">
        <f t="shared" si="29"/>
        <v>Riadok bude skrytý.</v>
      </c>
      <c r="CC199" s="32" t="s">
        <v>69</v>
      </c>
      <c r="CW199" s="19">
        <f t="shared" si="31"/>
        <v>0</v>
      </c>
      <c r="CZ199" s="19">
        <f t="shared" si="30"/>
        <v>1</v>
      </c>
      <c r="DA199" s="19">
        <f t="shared" si="27"/>
        <v>0</v>
      </c>
      <c r="DZ199" s="61"/>
    </row>
    <row r="200" spans="1:130" hidden="1" x14ac:dyDescent="0.25">
      <c r="A200" s="10"/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  <c r="AV200" s="168"/>
      <c r="AW200" s="168"/>
      <c r="AX200" s="168"/>
      <c r="AY200" s="168"/>
      <c r="AZ200" s="168"/>
      <c r="BA200" s="168"/>
      <c r="BB200" s="168"/>
      <c r="BC200" s="168"/>
      <c r="BD200" s="168"/>
      <c r="BE200" s="168"/>
      <c r="BF200" s="168"/>
      <c r="BG200" s="168"/>
      <c r="BH200" s="168"/>
      <c r="BI200" s="168"/>
      <c r="BJ200" s="168"/>
      <c r="BK200" s="168"/>
      <c r="BL200" s="168"/>
      <c r="BM200" s="168"/>
      <c r="BN200" s="168"/>
      <c r="BO200" s="168"/>
      <c r="BP200" s="168"/>
      <c r="BQ200" s="168"/>
      <c r="BR200" s="168"/>
      <c r="BS200" s="168"/>
      <c r="BT200" s="168"/>
      <c r="BU200" s="168"/>
      <c r="BV200" s="168"/>
      <c r="BW200" s="168"/>
      <c r="BX200" s="168"/>
      <c r="BY200" s="168"/>
      <c r="BZ200" s="168"/>
      <c r="CA200" s="26"/>
      <c r="CB200" s="38" t="str">
        <f t="shared" si="29"/>
        <v>Riadok bude skrytý.</v>
      </c>
      <c r="CC200" s="32" t="s">
        <v>69</v>
      </c>
      <c r="CW200" s="19">
        <f t="shared" si="31"/>
        <v>0</v>
      </c>
      <c r="CZ200" s="19">
        <f t="shared" si="30"/>
        <v>1</v>
      </c>
      <c r="DA200" s="19">
        <f t="shared" ref="DA200:DA216" si="32">+IF(CW200+CX200+CY200=0,0,IF(CZ200=0,0,1))</f>
        <v>0</v>
      </c>
      <c r="DZ200" s="61"/>
    </row>
    <row r="201" spans="1:130" hidden="1" x14ac:dyDescent="0.25">
      <c r="A201" s="10"/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  <c r="AV201" s="168"/>
      <c r="AW201" s="168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  <c r="BH201" s="168"/>
      <c r="BI201" s="168"/>
      <c r="BJ201" s="168"/>
      <c r="BK201" s="168"/>
      <c r="BL201" s="168"/>
      <c r="BM201" s="168"/>
      <c r="BN201" s="168"/>
      <c r="BO201" s="168"/>
      <c r="BP201" s="168"/>
      <c r="BQ201" s="168"/>
      <c r="BR201" s="168"/>
      <c r="BS201" s="168"/>
      <c r="BT201" s="168"/>
      <c r="BU201" s="168"/>
      <c r="BV201" s="168"/>
      <c r="BW201" s="168"/>
      <c r="BX201" s="168"/>
      <c r="BY201" s="168"/>
      <c r="BZ201" s="168"/>
      <c r="CA201" s="26"/>
      <c r="CB201" s="38" t="str">
        <f t="shared" si="29"/>
        <v>Riadok bude skrytý.</v>
      </c>
      <c r="CC201" s="32" t="s">
        <v>69</v>
      </c>
      <c r="CW201" s="19">
        <f t="shared" si="31"/>
        <v>0</v>
      </c>
      <c r="CZ201" s="19">
        <f t="shared" si="30"/>
        <v>1</v>
      </c>
      <c r="DA201" s="19">
        <f t="shared" si="32"/>
        <v>0</v>
      </c>
      <c r="DZ201" s="61"/>
    </row>
    <row r="202" spans="1:130" hidden="1" x14ac:dyDescent="0.25">
      <c r="A202" s="10"/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  <c r="AV202" s="168"/>
      <c r="AW202" s="168"/>
      <c r="AX202" s="168"/>
      <c r="AY202" s="168"/>
      <c r="AZ202" s="168"/>
      <c r="BA202" s="168"/>
      <c r="BB202" s="168"/>
      <c r="BC202" s="168"/>
      <c r="BD202" s="168"/>
      <c r="BE202" s="168"/>
      <c r="BF202" s="168"/>
      <c r="BG202" s="168"/>
      <c r="BH202" s="168"/>
      <c r="BI202" s="168"/>
      <c r="BJ202" s="168"/>
      <c r="BK202" s="168"/>
      <c r="BL202" s="168"/>
      <c r="BM202" s="168"/>
      <c r="BN202" s="168"/>
      <c r="BO202" s="168"/>
      <c r="BP202" s="168"/>
      <c r="BQ202" s="168"/>
      <c r="BR202" s="168"/>
      <c r="BS202" s="168"/>
      <c r="BT202" s="168"/>
      <c r="BU202" s="168"/>
      <c r="BV202" s="168"/>
      <c r="BW202" s="168"/>
      <c r="BX202" s="168"/>
      <c r="BY202" s="168"/>
      <c r="BZ202" s="168"/>
      <c r="CA202" s="26"/>
      <c r="CB202" s="38" t="str">
        <f t="shared" si="29"/>
        <v>Riadok bude skrytý.</v>
      </c>
      <c r="CC202" s="32" t="s">
        <v>69</v>
      </c>
      <c r="CW202" s="19">
        <f t="shared" si="31"/>
        <v>0</v>
      </c>
      <c r="CZ202" s="19">
        <f t="shared" si="30"/>
        <v>1</v>
      </c>
      <c r="DA202" s="19">
        <f t="shared" si="32"/>
        <v>0</v>
      </c>
      <c r="DZ202" s="61"/>
    </row>
    <row r="203" spans="1:130" x14ac:dyDescent="0.25">
      <c r="A203" s="10"/>
      <c r="CA203" s="24"/>
      <c r="CB203" s="38" t="str">
        <f t="shared" si="29"/>
        <v>Riadok bude vidieť.</v>
      </c>
      <c r="CC203" s="32" t="s">
        <v>69</v>
      </c>
      <c r="CW203" s="21">
        <f>+IF(SUM(CW205:CW209)=0,0,1)</f>
        <v>1</v>
      </c>
      <c r="CZ203" s="19">
        <f t="shared" si="30"/>
        <v>1</v>
      </c>
      <c r="DA203" s="19">
        <f t="shared" si="32"/>
        <v>1</v>
      </c>
      <c r="DZ203" s="61"/>
    </row>
    <row r="204" spans="1:130" x14ac:dyDescent="0.25">
      <c r="A204" s="10"/>
      <c r="B204" s="48" t="s">
        <v>73</v>
      </c>
      <c r="C204" s="223" t="s">
        <v>129</v>
      </c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  <c r="AA204" s="223"/>
      <c r="AB204" s="223"/>
      <c r="AC204" s="223"/>
      <c r="AD204" s="223"/>
      <c r="AE204" s="223"/>
      <c r="AF204" s="223"/>
      <c r="AG204" s="223"/>
      <c r="AH204" s="223"/>
      <c r="AI204" s="223"/>
      <c r="AJ204" s="223"/>
      <c r="AK204" s="223"/>
      <c r="AL204" s="223"/>
      <c r="AM204" s="223"/>
      <c r="AN204" s="223"/>
      <c r="AO204" s="223"/>
      <c r="AP204" s="223"/>
      <c r="AQ204" s="223"/>
      <c r="AR204" s="223"/>
      <c r="AS204" s="223"/>
      <c r="AT204" s="223"/>
      <c r="AU204" s="223"/>
      <c r="AV204" s="223"/>
      <c r="AW204" s="223"/>
      <c r="AX204" s="223"/>
      <c r="AY204" s="223"/>
      <c r="AZ204" s="223"/>
      <c r="BA204" s="223"/>
      <c r="BB204" s="223"/>
      <c r="BC204" s="223"/>
      <c r="BD204" s="223"/>
      <c r="BE204" s="223"/>
      <c r="BF204" s="223"/>
      <c r="BG204" s="223"/>
      <c r="BH204" s="223"/>
      <c r="BI204" s="223"/>
      <c r="BJ204" s="223"/>
      <c r="BK204" s="223"/>
      <c r="BL204" s="223"/>
      <c r="BM204" s="223"/>
      <c r="BN204" s="223"/>
      <c r="BO204" s="223"/>
      <c r="BP204" s="223"/>
      <c r="BQ204" s="223"/>
      <c r="BR204" s="223"/>
      <c r="BS204" s="223"/>
      <c r="BT204" s="223"/>
      <c r="BU204" s="223"/>
      <c r="BV204" s="223"/>
      <c r="BW204" s="223"/>
      <c r="BX204" s="223"/>
      <c r="BY204" s="223"/>
      <c r="BZ204" s="223"/>
      <c r="CA204" s="25" t="s">
        <v>60</v>
      </c>
      <c r="CB204" s="38" t="str">
        <f t="shared" si="29"/>
        <v>Riadok bude vidieť.</v>
      </c>
      <c r="CC204" s="32" t="s">
        <v>69</v>
      </c>
      <c r="CW204" s="19">
        <f>+IF(SUM(CW205:CW209)=0,0,1)</f>
        <v>1</v>
      </c>
      <c r="CZ204" s="19">
        <f t="shared" si="30"/>
        <v>1</v>
      </c>
      <c r="DA204" s="19">
        <f t="shared" si="32"/>
        <v>1</v>
      </c>
      <c r="DZ204" s="61"/>
    </row>
    <row r="205" spans="1:130" x14ac:dyDescent="0.25">
      <c r="A205" s="10"/>
      <c r="B205" s="168" t="s">
        <v>50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6"/>
      <c r="CB205" s="38" t="str">
        <f t="shared" si="29"/>
        <v>Riadok bude vidieť.</v>
      </c>
      <c r="CC205" s="32" t="s">
        <v>69</v>
      </c>
      <c r="CW205" s="19">
        <f t="shared" ref="CW205:CW209" si="33">+IF(B205="",0,1)</f>
        <v>1</v>
      </c>
      <c r="CZ205" s="19">
        <f t="shared" si="30"/>
        <v>1</v>
      </c>
      <c r="DA205" s="19">
        <f t="shared" si="32"/>
        <v>1</v>
      </c>
      <c r="DZ205" s="61"/>
    </row>
    <row r="206" spans="1:130" x14ac:dyDescent="0.25">
      <c r="A206" s="10"/>
      <c r="B206" s="168" t="s">
        <v>51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6"/>
      <c r="CB206" s="38" t="str">
        <f t="shared" si="29"/>
        <v>Riadok bude vidieť.</v>
      </c>
      <c r="CC206" s="32" t="s">
        <v>69</v>
      </c>
      <c r="CW206" s="19">
        <f t="shared" si="33"/>
        <v>1</v>
      </c>
      <c r="CZ206" s="19">
        <f t="shared" si="30"/>
        <v>1</v>
      </c>
      <c r="DA206" s="19">
        <f t="shared" si="32"/>
        <v>1</v>
      </c>
      <c r="DZ206" s="61"/>
    </row>
    <row r="207" spans="1:130" x14ac:dyDescent="0.25">
      <c r="A207" s="10"/>
      <c r="B207" s="168" t="s">
        <v>71</v>
      </c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6"/>
      <c r="CB207" s="38" t="str">
        <f t="shared" si="29"/>
        <v>Riadok bude vidieť.</v>
      </c>
      <c r="CC207" s="32" t="s">
        <v>69</v>
      </c>
      <c r="CW207" s="19">
        <f t="shared" si="33"/>
        <v>1</v>
      </c>
      <c r="CZ207" s="19">
        <f t="shared" si="30"/>
        <v>1</v>
      </c>
      <c r="DA207" s="19">
        <f t="shared" si="32"/>
        <v>1</v>
      </c>
      <c r="DZ207" s="61"/>
    </row>
    <row r="208" spans="1:130" x14ac:dyDescent="0.25">
      <c r="A208" s="10"/>
      <c r="B208" s="168" t="s">
        <v>72</v>
      </c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6"/>
      <c r="CB208" s="38" t="str">
        <f t="shared" si="29"/>
        <v>Riadok bude vidieť.</v>
      </c>
      <c r="CC208" s="32" t="s">
        <v>69</v>
      </c>
      <c r="CW208" s="19">
        <f t="shared" si="33"/>
        <v>1</v>
      </c>
      <c r="CZ208" s="19">
        <f t="shared" si="30"/>
        <v>1</v>
      </c>
      <c r="DA208" s="19">
        <f t="shared" si="32"/>
        <v>1</v>
      </c>
      <c r="DZ208" s="61"/>
    </row>
    <row r="209" spans="1:130" x14ac:dyDescent="0.25">
      <c r="A209" s="10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6"/>
      <c r="CB209" s="38" t="str">
        <f t="shared" si="29"/>
        <v>Riadok bude skrytý.</v>
      </c>
      <c r="CC209" s="32" t="s">
        <v>69</v>
      </c>
      <c r="CW209" s="19">
        <f t="shared" si="33"/>
        <v>0</v>
      </c>
      <c r="CZ209" s="19">
        <f t="shared" si="30"/>
        <v>1</v>
      </c>
      <c r="DA209" s="19">
        <f t="shared" si="32"/>
        <v>0</v>
      </c>
      <c r="DZ209" s="61"/>
    </row>
    <row r="210" spans="1:130" x14ac:dyDescent="0.25">
      <c r="A210" s="10"/>
      <c r="B210" s="48" t="s">
        <v>73</v>
      </c>
      <c r="C210" s="5" t="s">
        <v>130</v>
      </c>
      <c r="D210" s="5"/>
      <c r="E210" s="5"/>
      <c r="F210" s="5"/>
      <c r="CA210" s="25" t="s">
        <v>60</v>
      </c>
      <c r="CB210" s="38" t="str">
        <f t="shared" ref="CB210:CB216" si="34">+IF(DA210=0,"Riadok bude skrytý.","Riadok bude vidieť.")</f>
        <v>Riadok bude vidieť.</v>
      </c>
      <c r="CC210" s="32" t="s">
        <v>69</v>
      </c>
      <c r="CW210" s="19">
        <f>+IF(SUM(CW211:CW216)=0,0,1)</f>
        <v>1</v>
      </c>
      <c r="CZ210" s="19">
        <f t="shared" ref="CZ210:CZ216" si="35">IF(CC210="",1,IF(CC210="Chcem skryť riadok.",0,1))</f>
        <v>1</v>
      </c>
      <c r="DA210" s="19">
        <f t="shared" si="32"/>
        <v>1</v>
      </c>
      <c r="DZ210" s="61"/>
    </row>
    <row r="211" spans="1:130" x14ac:dyDescent="0.25">
      <c r="A211" s="10"/>
      <c r="B211" s="104" t="s">
        <v>21</v>
      </c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104"/>
      <c r="BE211" s="104"/>
      <c r="BF211" s="104"/>
      <c r="BG211" s="104"/>
      <c r="BH211" s="104"/>
      <c r="BI211" s="104"/>
      <c r="BJ211" s="104"/>
      <c r="BK211" s="104"/>
      <c r="BL211" s="104"/>
      <c r="BM211" s="104"/>
      <c r="BN211" s="104"/>
      <c r="BO211" s="104"/>
      <c r="BP211" s="104"/>
      <c r="BQ211" s="104"/>
      <c r="BR211" s="104"/>
      <c r="BS211" s="104"/>
      <c r="BT211" s="104"/>
      <c r="BU211" s="104"/>
      <c r="BV211" s="104"/>
      <c r="BW211" s="104"/>
      <c r="BX211" s="104"/>
      <c r="BY211" s="104"/>
      <c r="BZ211" s="104"/>
      <c r="CA211" s="26"/>
      <c r="CB211" s="38" t="str">
        <f t="shared" si="34"/>
        <v>Riadok bude vidieť.</v>
      </c>
      <c r="CC211" s="32" t="s">
        <v>69</v>
      </c>
      <c r="CW211" s="19">
        <f t="shared" ref="CW211:CW216" si="36">+IF(B211="",0,1)</f>
        <v>1</v>
      </c>
      <c r="CZ211" s="19">
        <f t="shared" si="35"/>
        <v>1</v>
      </c>
      <c r="DA211" s="19">
        <f t="shared" si="32"/>
        <v>1</v>
      </c>
      <c r="DZ211" s="61"/>
    </row>
    <row r="212" spans="1:130" x14ac:dyDescent="0.25">
      <c r="A212" s="10"/>
      <c r="B212" s="104" t="s">
        <v>22</v>
      </c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104"/>
      <c r="BE212" s="104"/>
      <c r="BF212" s="104"/>
      <c r="BG212" s="104"/>
      <c r="BH212" s="104"/>
      <c r="BI212" s="104"/>
      <c r="BJ212" s="104"/>
      <c r="BK212" s="104"/>
      <c r="BL212" s="104"/>
      <c r="BM212" s="104"/>
      <c r="BN212" s="104"/>
      <c r="BO212" s="104"/>
      <c r="BP212" s="104"/>
      <c r="BQ212" s="104"/>
      <c r="BR212" s="104"/>
      <c r="BS212" s="104"/>
      <c r="BT212" s="104"/>
      <c r="BU212" s="104"/>
      <c r="BV212" s="104"/>
      <c r="BW212" s="104"/>
      <c r="BX212" s="104"/>
      <c r="BY212" s="104"/>
      <c r="BZ212" s="104"/>
      <c r="CA212" s="26"/>
      <c r="CB212" s="38" t="str">
        <f t="shared" si="34"/>
        <v>Riadok bude vidieť.</v>
      </c>
      <c r="CC212" s="32" t="s">
        <v>69</v>
      </c>
      <c r="CW212" s="19">
        <f t="shared" si="36"/>
        <v>1</v>
      </c>
      <c r="CZ212" s="19">
        <f t="shared" si="35"/>
        <v>1</v>
      </c>
      <c r="DA212" s="19">
        <f t="shared" si="32"/>
        <v>1</v>
      </c>
      <c r="DZ212" s="61"/>
    </row>
    <row r="213" spans="1:130" x14ac:dyDescent="0.25">
      <c r="A213" s="10"/>
      <c r="B213" s="104" t="s">
        <v>23</v>
      </c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  <c r="AU213" s="104"/>
      <c r="AV213" s="104"/>
      <c r="AW213" s="104"/>
      <c r="AX213" s="104"/>
      <c r="AY213" s="104"/>
      <c r="AZ213" s="104"/>
      <c r="BA213" s="104"/>
      <c r="BB213" s="104"/>
      <c r="BC213" s="104"/>
      <c r="BD213" s="104"/>
      <c r="BE213" s="104"/>
      <c r="BF213" s="104"/>
      <c r="BG213" s="104"/>
      <c r="BH213" s="104"/>
      <c r="BI213" s="104"/>
      <c r="BJ213" s="104"/>
      <c r="BK213" s="104"/>
      <c r="BL213" s="104"/>
      <c r="BM213" s="104"/>
      <c r="BN213" s="104"/>
      <c r="BO213" s="104"/>
      <c r="BP213" s="104"/>
      <c r="BQ213" s="104"/>
      <c r="BR213" s="104"/>
      <c r="BS213" s="104"/>
      <c r="BT213" s="104"/>
      <c r="BU213" s="104"/>
      <c r="BV213" s="104"/>
      <c r="BW213" s="104"/>
      <c r="BX213" s="104"/>
      <c r="BY213" s="104"/>
      <c r="BZ213" s="104"/>
      <c r="CA213" s="26"/>
      <c r="CB213" s="38" t="str">
        <f t="shared" si="34"/>
        <v>Riadok bude vidieť.</v>
      </c>
      <c r="CC213" s="32" t="s">
        <v>69</v>
      </c>
      <c r="CW213" s="19">
        <f t="shared" si="36"/>
        <v>1</v>
      </c>
      <c r="CZ213" s="19">
        <f t="shared" si="35"/>
        <v>1</v>
      </c>
      <c r="DA213" s="19">
        <f t="shared" si="32"/>
        <v>1</v>
      </c>
      <c r="DZ213" s="61"/>
    </row>
    <row r="214" spans="1:130" x14ac:dyDescent="0.25">
      <c r="A214" s="10"/>
      <c r="B214" s="104" t="s">
        <v>19</v>
      </c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  <c r="AS214" s="104"/>
      <c r="AT214" s="104"/>
      <c r="AU214" s="104"/>
      <c r="AV214" s="104"/>
      <c r="AW214" s="104"/>
      <c r="AX214" s="104"/>
      <c r="AY214" s="104"/>
      <c r="AZ214" s="104"/>
      <c r="BA214" s="104"/>
      <c r="BB214" s="104"/>
      <c r="BC214" s="104"/>
      <c r="BD214" s="104"/>
      <c r="BE214" s="104"/>
      <c r="BF214" s="104"/>
      <c r="BG214" s="104"/>
      <c r="BH214" s="104"/>
      <c r="BI214" s="104"/>
      <c r="BJ214" s="104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26"/>
      <c r="CB214" s="38" t="str">
        <f t="shared" si="34"/>
        <v>Riadok bude vidieť.</v>
      </c>
      <c r="CC214" s="32" t="s">
        <v>69</v>
      </c>
      <c r="CW214" s="19">
        <f t="shared" si="36"/>
        <v>1</v>
      </c>
      <c r="CZ214" s="19">
        <f t="shared" si="35"/>
        <v>1</v>
      </c>
      <c r="DA214" s="19">
        <f t="shared" si="32"/>
        <v>1</v>
      </c>
      <c r="DZ214" s="61"/>
    </row>
    <row r="215" spans="1:130" x14ac:dyDescent="0.25">
      <c r="A215" s="10"/>
      <c r="B215" s="104" t="s">
        <v>20</v>
      </c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104"/>
      <c r="AQ215" s="104"/>
      <c r="AR215" s="104"/>
      <c r="AS215" s="104"/>
      <c r="AT215" s="104"/>
      <c r="AU215" s="104"/>
      <c r="AV215" s="104"/>
      <c r="AW215" s="104"/>
      <c r="AX215" s="104"/>
      <c r="AY215" s="104"/>
      <c r="AZ215" s="104"/>
      <c r="BA215" s="104"/>
      <c r="BB215" s="104"/>
      <c r="BC215" s="104"/>
      <c r="BD215" s="104"/>
      <c r="BE215" s="104"/>
      <c r="BF215" s="104"/>
      <c r="BG215" s="104"/>
      <c r="BH215" s="104"/>
      <c r="BI215" s="104"/>
      <c r="BJ215" s="104"/>
      <c r="BK215" s="104"/>
      <c r="BL215" s="104"/>
      <c r="BM215" s="104"/>
      <c r="BN215" s="104"/>
      <c r="BO215" s="104"/>
      <c r="BP215" s="104"/>
      <c r="BQ215" s="104"/>
      <c r="BR215" s="104"/>
      <c r="BS215" s="104"/>
      <c r="BT215" s="104"/>
      <c r="BU215" s="104"/>
      <c r="BV215" s="104"/>
      <c r="BW215" s="104"/>
      <c r="BX215" s="104"/>
      <c r="BY215" s="104"/>
      <c r="BZ215" s="104"/>
      <c r="CA215" s="26"/>
      <c r="CB215" s="38" t="str">
        <f t="shared" si="34"/>
        <v>Riadok bude vidieť.</v>
      </c>
      <c r="CC215" s="32" t="s">
        <v>69</v>
      </c>
      <c r="CW215" s="19">
        <f t="shared" si="36"/>
        <v>1</v>
      </c>
      <c r="CZ215" s="19">
        <f t="shared" si="35"/>
        <v>1</v>
      </c>
      <c r="DA215" s="19">
        <f t="shared" si="32"/>
        <v>1</v>
      </c>
      <c r="DZ215" s="61"/>
    </row>
    <row r="216" spans="1:130" x14ac:dyDescent="0.25">
      <c r="A216" s="10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104"/>
      <c r="BE216" s="104"/>
      <c r="BF216" s="104"/>
      <c r="BG216" s="104"/>
      <c r="BH216" s="104"/>
      <c r="BI216" s="104"/>
      <c r="BJ216" s="104"/>
      <c r="BK216" s="104"/>
      <c r="BL216" s="104"/>
      <c r="BM216" s="104"/>
      <c r="BN216" s="104"/>
      <c r="BO216" s="104"/>
      <c r="BP216" s="104"/>
      <c r="BQ216" s="104"/>
      <c r="BR216" s="104"/>
      <c r="BS216" s="104"/>
      <c r="BT216" s="104"/>
      <c r="BU216" s="104"/>
      <c r="BV216" s="104"/>
      <c r="BW216" s="104"/>
      <c r="BX216" s="104"/>
      <c r="BY216" s="104"/>
      <c r="BZ216" s="104"/>
      <c r="CA216" s="26"/>
      <c r="CB216" s="38" t="str">
        <f t="shared" si="34"/>
        <v>Riadok bude skrytý.</v>
      </c>
      <c r="CC216" s="32" t="s">
        <v>69</v>
      </c>
      <c r="CW216" s="19">
        <f t="shared" si="36"/>
        <v>0</v>
      </c>
      <c r="CZ216" s="19">
        <f t="shared" si="35"/>
        <v>1</v>
      </c>
      <c r="DA216" s="19">
        <f t="shared" si="32"/>
        <v>0</v>
      </c>
      <c r="DZ216" s="61"/>
    </row>
    <row r="217" spans="1:130" x14ac:dyDescent="0.25">
      <c r="A217" s="10"/>
      <c r="B217" s="48" t="s">
        <v>73</v>
      </c>
      <c r="C217" s="5" t="s">
        <v>131</v>
      </c>
      <c r="D217" s="5"/>
      <c r="E217" s="5"/>
      <c r="F217" s="5"/>
      <c r="CA217" s="25" t="s">
        <v>60</v>
      </c>
      <c r="CB217" s="38" t="str">
        <f t="shared" ref="CB217:CB228" si="37">+IF(DA217=0,"Riadok bude skrytý.","Riadok bude vidieť.")</f>
        <v>Riadok bude vidieť.</v>
      </c>
      <c r="CC217" s="32" t="s">
        <v>69</v>
      </c>
      <c r="CW217" s="19">
        <f>+IF(SUM(CW218:CW223)=0,0,1)</f>
        <v>1</v>
      </c>
      <c r="CZ217" s="19">
        <f t="shared" ref="CZ217:CZ228" si="38">IF(CC217="",1,IF(CC217="Chcem skryť riadok.",0,1))</f>
        <v>1</v>
      </c>
      <c r="DA217" s="19">
        <f t="shared" ref="DA217:DA223" si="39">+IF(CW217+CX217+CY217=0,0,IF(CZ217=0,0,1))</f>
        <v>1</v>
      </c>
      <c r="DZ217" s="61"/>
    </row>
    <row r="218" spans="1:130" x14ac:dyDescent="0.25">
      <c r="A218" s="10"/>
      <c r="B218" s="104" t="s">
        <v>27</v>
      </c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104"/>
      <c r="AQ218" s="104"/>
      <c r="AR218" s="104"/>
      <c r="AS218" s="104"/>
      <c r="AT218" s="104"/>
      <c r="AU218" s="104"/>
      <c r="AV218" s="104"/>
      <c r="AW218" s="104"/>
      <c r="AX218" s="104"/>
      <c r="AY218" s="104"/>
      <c r="AZ218" s="104"/>
      <c r="BA218" s="104"/>
      <c r="BB218" s="104"/>
      <c r="BC218" s="104"/>
      <c r="BD218" s="104"/>
      <c r="BE218" s="104"/>
      <c r="BF218" s="104"/>
      <c r="BG218" s="104"/>
      <c r="BH218" s="104"/>
      <c r="BI218" s="104"/>
      <c r="BJ218" s="104"/>
      <c r="BK218" s="104"/>
      <c r="BL218" s="104"/>
      <c r="BM218" s="104"/>
      <c r="BN218" s="104"/>
      <c r="BO218" s="104"/>
      <c r="BP218" s="104"/>
      <c r="BQ218" s="104"/>
      <c r="BR218" s="104"/>
      <c r="BS218" s="104"/>
      <c r="BT218" s="104"/>
      <c r="BU218" s="104"/>
      <c r="BV218" s="104"/>
      <c r="BW218" s="104"/>
      <c r="BX218" s="104"/>
      <c r="BY218" s="104"/>
      <c r="BZ218" s="104"/>
      <c r="CA218" s="26"/>
      <c r="CB218" s="38" t="str">
        <f t="shared" si="37"/>
        <v>Riadok bude vidieť.</v>
      </c>
      <c r="CC218" s="32" t="s">
        <v>69</v>
      </c>
      <c r="CW218" s="19">
        <f t="shared" ref="CW218:CW223" si="40">+IF(B218="",0,1)</f>
        <v>1</v>
      </c>
      <c r="CZ218" s="19">
        <f t="shared" si="38"/>
        <v>1</v>
      </c>
      <c r="DA218" s="19">
        <f t="shared" si="39"/>
        <v>1</v>
      </c>
      <c r="DZ218" s="61"/>
    </row>
    <row r="219" spans="1:130" x14ac:dyDescent="0.25">
      <c r="A219" s="10"/>
      <c r="B219" s="104" t="s">
        <v>55</v>
      </c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104"/>
      <c r="BE219" s="104"/>
      <c r="BF219" s="104"/>
      <c r="BG219" s="104"/>
      <c r="BH219" s="104"/>
      <c r="BI219" s="104"/>
      <c r="BJ219" s="104"/>
      <c r="BK219" s="104"/>
      <c r="BL219" s="104"/>
      <c r="BM219" s="104"/>
      <c r="BN219" s="104"/>
      <c r="BO219" s="104"/>
      <c r="BP219" s="104"/>
      <c r="BQ219" s="104"/>
      <c r="BR219" s="104"/>
      <c r="BS219" s="104"/>
      <c r="BT219" s="104"/>
      <c r="BU219" s="104"/>
      <c r="BV219" s="104"/>
      <c r="BW219" s="104"/>
      <c r="BX219" s="104"/>
      <c r="BY219" s="104"/>
      <c r="BZ219" s="104"/>
      <c r="CA219" s="26"/>
      <c r="CB219" s="38" t="str">
        <f t="shared" si="37"/>
        <v>Riadok bude vidieť.</v>
      </c>
      <c r="CC219" s="32" t="s">
        <v>69</v>
      </c>
      <c r="CW219" s="19">
        <f t="shared" si="40"/>
        <v>1</v>
      </c>
      <c r="CZ219" s="19">
        <f t="shared" si="38"/>
        <v>1</v>
      </c>
      <c r="DA219" s="19">
        <f t="shared" si="39"/>
        <v>1</v>
      </c>
      <c r="DZ219" s="61"/>
    </row>
    <row r="220" spans="1:130" x14ac:dyDescent="0.25">
      <c r="A220" s="10"/>
      <c r="B220" s="104" t="s">
        <v>28</v>
      </c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104"/>
      <c r="AQ220" s="104"/>
      <c r="AR220" s="104"/>
      <c r="AS220" s="104"/>
      <c r="AT220" s="104"/>
      <c r="AU220" s="104"/>
      <c r="AV220" s="104"/>
      <c r="AW220" s="104"/>
      <c r="AX220" s="104"/>
      <c r="AY220" s="104"/>
      <c r="AZ220" s="104"/>
      <c r="BA220" s="104"/>
      <c r="BB220" s="104"/>
      <c r="BC220" s="104"/>
      <c r="BD220" s="104"/>
      <c r="BE220" s="104"/>
      <c r="BF220" s="104"/>
      <c r="BG220" s="104"/>
      <c r="BH220" s="104"/>
      <c r="BI220" s="104"/>
      <c r="BJ220" s="104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26"/>
      <c r="CB220" s="38" t="str">
        <f t="shared" si="37"/>
        <v>Riadok bude vidieť.</v>
      </c>
      <c r="CC220" s="32" t="s">
        <v>69</v>
      </c>
      <c r="CW220" s="19">
        <f t="shared" si="40"/>
        <v>1</v>
      </c>
      <c r="CZ220" s="19">
        <f t="shared" si="38"/>
        <v>1</v>
      </c>
      <c r="DA220" s="19">
        <f t="shared" si="39"/>
        <v>1</v>
      </c>
      <c r="DZ220" s="61"/>
    </row>
    <row r="221" spans="1:130" x14ac:dyDescent="0.25">
      <c r="A221" s="10"/>
      <c r="B221" s="104" t="s">
        <v>56</v>
      </c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  <c r="AS221" s="104"/>
      <c r="AT221" s="104"/>
      <c r="AU221" s="104"/>
      <c r="AV221" s="104"/>
      <c r="AW221" s="104"/>
      <c r="AX221" s="104"/>
      <c r="AY221" s="104"/>
      <c r="AZ221" s="104"/>
      <c r="BA221" s="104"/>
      <c r="BB221" s="104"/>
      <c r="BC221" s="104"/>
      <c r="BD221" s="104"/>
      <c r="BE221" s="104"/>
      <c r="BF221" s="104"/>
      <c r="BG221" s="104"/>
      <c r="BH221" s="104"/>
      <c r="BI221" s="104"/>
      <c r="BJ221" s="104"/>
      <c r="BK221" s="104"/>
      <c r="BL221" s="104"/>
      <c r="BM221" s="104"/>
      <c r="BN221" s="104"/>
      <c r="BO221" s="104"/>
      <c r="BP221" s="104"/>
      <c r="BQ221" s="104"/>
      <c r="BR221" s="104"/>
      <c r="BS221" s="104"/>
      <c r="BT221" s="104"/>
      <c r="BU221" s="104"/>
      <c r="BV221" s="104"/>
      <c r="BW221" s="104"/>
      <c r="BX221" s="104"/>
      <c r="BY221" s="104"/>
      <c r="BZ221" s="104"/>
      <c r="CA221" s="26"/>
      <c r="CB221" s="38" t="str">
        <f t="shared" si="37"/>
        <v>Riadok bude vidieť.</v>
      </c>
      <c r="CC221" s="32" t="s">
        <v>69</v>
      </c>
      <c r="CW221" s="19">
        <f t="shared" si="40"/>
        <v>1</v>
      </c>
      <c r="CZ221" s="19">
        <f t="shared" si="38"/>
        <v>1</v>
      </c>
      <c r="DA221" s="19">
        <f t="shared" si="39"/>
        <v>1</v>
      </c>
      <c r="DZ221" s="61"/>
    </row>
    <row r="222" spans="1:130" x14ac:dyDescent="0.25">
      <c r="A222" s="10"/>
      <c r="B222" s="104" t="s">
        <v>57</v>
      </c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104"/>
      <c r="AQ222" s="104"/>
      <c r="AR222" s="104"/>
      <c r="AS222" s="104"/>
      <c r="AT222" s="104"/>
      <c r="AU222" s="104"/>
      <c r="AV222" s="104"/>
      <c r="AW222" s="104"/>
      <c r="AX222" s="104"/>
      <c r="AY222" s="104"/>
      <c r="AZ222" s="104"/>
      <c r="BA222" s="104"/>
      <c r="BB222" s="104"/>
      <c r="BC222" s="104"/>
      <c r="BD222" s="104"/>
      <c r="BE222" s="104"/>
      <c r="BF222" s="104"/>
      <c r="BG222" s="104"/>
      <c r="BH222" s="104"/>
      <c r="BI222" s="104"/>
      <c r="BJ222" s="104"/>
      <c r="BK222" s="104"/>
      <c r="BL222" s="104"/>
      <c r="BM222" s="104"/>
      <c r="BN222" s="104"/>
      <c r="BO222" s="104"/>
      <c r="BP222" s="104"/>
      <c r="BQ222" s="104"/>
      <c r="BR222" s="104"/>
      <c r="BS222" s="104"/>
      <c r="BT222" s="104"/>
      <c r="BU222" s="104"/>
      <c r="BV222" s="104"/>
      <c r="BW222" s="104"/>
      <c r="BX222" s="104"/>
      <c r="BY222" s="104"/>
      <c r="BZ222" s="104"/>
      <c r="CA222" s="26"/>
      <c r="CB222" s="38" t="str">
        <f t="shared" si="37"/>
        <v>Riadok bude vidieť.</v>
      </c>
      <c r="CC222" s="32" t="s">
        <v>69</v>
      </c>
      <c r="CW222" s="19">
        <f t="shared" si="40"/>
        <v>1</v>
      </c>
      <c r="CZ222" s="19">
        <f t="shared" si="38"/>
        <v>1</v>
      </c>
      <c r="DA222" s="19">
        <f t="shared" si="39"/>
        <v>1</v>
      </c>
      <c r="DZ222" s="61"/>
    </row>
    <row r="223" spans="1:130" x14ac:dyDescent="0.25">
      <c r="A223" s="10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  <c r="AS223" s="104"/>
      <c r="AT223" s="104"/>
      <c r="AU223" s="104"/>
      <c r="AV223" s="104"/>
      <c r="AW223" s="104"/>
      <c r="AX223" s="104"/>
      <c r="AY223" s="104"/>
      <c r="AZ223" s="104"/>
      <c r="BA223" s="104"/>
      <c r="BB223" s="104"/>
      <c r="BC223" s="104"/>
      <c r="BD223" s="104"/>
      <c r="BE223" s="104"/>
      <c r="BF223" s="104"/>
      <c r="BG223" s="104"/>
      <c r="BH223" s="104"/>
      <c r="BI223" s="104"/>
      <c r="BJ223" s="104"/>
      <c r="BK223" s="104"/>
      <c r="BL223" s="104"/>
      <c r="BM223" s="104"/>
      <c r="BN223" s="104"/>
      <c r="BO223" s="104"/>
      <c r="BP223" s="104"/>
      <c r="BQ223" s="104"/>
      <c r="BR223" s="104"/>
      <c r="BS223" s="104"/>
      <c r="BT223" s="104"/>
      <c r="BU223" s="104"/>
      <c r="BV223" s="104"/>
      <c r="BW223" s="104"/>
      <c r="BX223" s="104"/>
      <c r="BY223" s="104"/>
      <c r="BZ223" s="104"/>
      <c r="CA223" s="26"/>
      <c r="CB223" s="38" t="str">
        <f t="shared" si="37"/>
        <v>Riadok bude skrytý.</v>
      </c>
      <c r="CC223" s="32" t="s">
        <v>69</v>
      </c>
      <c r="CW223" s="19">
        <f t="shared" si="40"/>
        <v>0</v>
      </c>
      <c r="CZ223" s="19">
        <f t="shared" si="38"/>
        <v>1</v>
      </c>
      <c r="DA223" s="19">
        <f t="shared" si="39"/>
        <v>0</v>
      </c>
      <c r="DZ223" s="61"/>
    </row>
    <row r="224" spans="1:130" x14ac:dyDescent="0.25">
      <c r="A224" s="10"/>
      <c r="B224" s="48" t="s">
        <v>73</v>
      </c>
      <c r="C224" s="5" t="s">
        <v>132</v>
      </c>
      <c r="D224" s="5"/>
      <c r="E224" s="5"/>
      <c r="F224" s="5"/>
      <c r="CA224" s="25" t="s">
        <v>60</v>
      </c>
      <c r="CB224" s="38" t="str">
        <f t="shared" si="37"/>
        <v>Riadok bude vidieť.</v>
      </c>
      <c r="CC224" s="32" t="s">
        <v>69</v>
      </c>
      <c r="CW224" s="19">
        <f>+IF(SUM(CW225:CW228)=0,0,1)</f>
        <v>1</v>
      </c>
      <c r="CZ224" s="19">
        <f t="shared" si="38"/>
        <v>1</v>
      </c>
      <c r="DA224" s="19">
        <f t="shared" ref="DA224:DA228" si="41">+IF(CW224+CX224+CY224=0,0,IF(CZ224=0,0,1))</f>
        <v>1</v>
      </c>
      <c r="DZ224" s="61"/>
    </row>
    <row r="225" spans="1:130" x14ac:dyDescent="0.25">
      <c r="A225" s="10"/>
      <c r="B225" s="104" t="s">
        <v>29</v>
      </c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104"/>
      <c r="AQ225" s="104"/>
      <c r="AR225" s="104"/>
      <c r="AS225" s="104"/>
      <c r="AT225" s="104"/>
      <c r="AU225" s="104"/>
      <c r="AV225" s="104"/>
      <c r="AW225" s="104"/>
      <c r="AX225" s="104"/>
      <c r="AY225" s="104"/>
      <c r="AZ225" s="104"/>
      <c r="BA225" s="104"/>
      <c r="BB225" s="104"/>
      <c r="BC225" s="104"/>
      <c r="BD225" s="104"/>
      <c r="BE225" s="104"/>
      <c r="BF225" s="104"/>
      <c r="BG225" s="104"/>
      <c r="BH225" s="104"/>
      <c r="BI225" s="104"/>
      <c r="BJ225" s="104"/>
      <c r="BK225" s="104"/>
      <c r="BL225" s="104"/>
      <c r="BM225" s="104"/>
      <c r="BN225" s="104"/>
      <c r="BO225" s="104"/>
      <c r="BP225" s="104"/>
      <c r="BQ225" s="104"/>
      <c r="BR225" s="104"/>
      <c r="BS225" s="104"/>
      <c r="BT225" s="104"/>
      <c r="BU225" s="104"/>
      <c r="BV225" s="104"/>
      <c r="BW225" s="104"/>
      <c r="BX225" s="104"/>
      <c r="BY225" s="104"/>
      <c r="BZ225" s="104"/>
      <c r="CA225" s="26"/>
      <c r="CB225" s="38" t="str">
        <f t="shared" si="37"/>
        <v>Riadok bude vidieť.</v>
      </c>
      <c r="CC225" s="32" t="s">
        <v>69</v>
      </c>
      <c r="CW225" s="19">
        <f t="shared" ref="CW225:CW228" si="42">+IF(B225="",0,1)</f>
        <v>1</v>
      </c>
      <c r="CZ225" s="19">
        <f t="shared" si="38"/>
        <v>1</v>
      </c>
      <c r="DA225" s="19">
        <f t="shared" si="41"/>
        <v>1</v>
      </c>
      <c r="DZ225" s="61"/>
    </row>
    <row r="226" spans="1:130" x14ac:dyDescent="0.25">
      <c r="A226" s="10"/>
      <c r="B226" s="104" t="s">
        <v>30</v>
      </c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104"/>
      <c r="AQ226" s="104"/>
      <c r="AR226" s="104"/>
      <c r="AS226" s="104"/>
      <c r="AT226" s="104"/>
      <c r="AU226" s="104"/>
      <c r="AV226" s="104"/>
      <c r="AW226" s="104"/>
      <c r="AX226" s="104"/>
      <c r="AY226" s="104"/>
      <c r="AZ226" s="104"/>
      <c r="BA226" s="104"/>
      <c r="BB226" s="104"/>
      <c r="BC226" s="104"/>
      <c r="BD226" s="104"/>
      <c r="BE226" s="104"/>
      <c r="BF226" s="104"/>
      <c r="BG226" s="104"/>
      <c r="BH226" s="104"/>
      <c r="BI226" s="104"/>
      <c r="BJ226" s="104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26"/>
      <c r="CB226" s="38" t="str">
        <f t="shared" si="37"/>
        <v>Riadok bude vidieť.</v>
      </c>
      <c r="CC226" s="32" t="s">
        <v>69</v>
      </c>
      <c r="CW226" s="19">
        <f t="shared" si="42"/>
        <v>1</v>
      </c>
      <c r="CZ226" s="19">
        <f t="shared" si="38"/>
        <v>1</v>
      </c>
      <c r="DA226" s="19">
        <f t="shared" si="41"/>
        <v>1</v>
      </c>
      <c r="DZ226" s="61"/>
    </row>
    <row r="227" spans="1:130" x14ac:dyDescent="0.25">
      <c r="A227" s="10"/>
      <c r="B227" s="104" t="s">
        <v>31</v>
      </c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104"/>
      <c r="AQ227" s="104"/>
      <c r="AR227" s="104"/>
      <c r="AS227" s="104"/>
      <c r="AT227" s="104"/>
      <c r="AU227" s="104"/>
      <c r="AV227" s="104"/>
      <c r="AW227" s="104"/>
      <c r="AX227" s="104"/>
      <c r="AY227" s="104"/>
      <c r="AZ227" s="104"/>
      <c r="BA227" s="104"/>
      <c r="BB227" s="104"/>
      <c r="BC227" s="104"/>
      <c r="BD227" s="104"/>
      <c r="BE227" s="104"/>
      <c r="BF227" s="104"/>
      <c r="BG227" s="104"/>
      <c r="BH227" s="104"/>
      <c r="BI227" s="104"/>
      <c r="BJ227" s="104"/>
      <c r="BK227" s="104"/>
      <c r="BL227" s="104"/>
      <c r="BM227" s="104"/>
      <c r="BN227" s="104"/>
      <c r="BO227" s="104"/>
      <c r="BP227" s="104"/>
      <c r="BQ227" s="104"/>
      <c r="BR227" s="104"/>
      <c r="BS227" s="104"/>
      <c r="BT227" s="104"/>
      <c r="BU227" s="104"/>
      <c r="BV227" s="104"/>
      <c r="BW227" s="104"/>
      <c r="BX227" s="104"/>
      <c r="BY227" s="104"/>
      <c r="BZ227" s="104"/>
      <c r="CA227" s="26"/>
      <c r="CB227" s="38" t="str">
        <f t="shared" si="37"/>
        <v>Riadok bude vidieť.</v>
      </c>
      <c r="CC227" s="32" t="s">
        <v>69</v>
      </c>
      <c r="CW227" s="19">
        <f t="shared" si="42"/>
        <v>1</v>
      </c>
      <c r="CZ227" s="19">
        <f t="shared" si="38"/>
        <v>1</v>
      </c>
      <c r="DA227" s="19">
        <f t="shared" si="41"/>
        <v>1</v>
      </c>
      <c r="DZ227" s="61"/>
    </row>
    <row r="228" spans="1:130" x14ac:dyDescent="0.25">
      <c r="A228" s="10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104"/>
      <c r="AQ228" s="104"/>
      <c r="AR228" s="104"/>
      <c r="AS228" s="104"/>
      <c r="AT228" s="104"/>
      <c r="AU228" s="104"/>
      <c r="AV228" s="104"/>
      <c r="AW228" s="104"/>
      <c r="AX228" s="104"/>
      <c r="AY228" s="104"/>
      <c r="AZ228" s="104"/>
      <c r="BA228" s="104"/>
      <c r="BB228" s="104"/>
      <c r="BC228" s="104"/>
      <c r="BD228" s="104"/>
      <c r="BE228" s="104"/>
      <c r="BF228" s="104"/>
      <c r="BG228" s="104"/>
      <c r="BH228" s="104"/>
      <c r="BI228" s="104"/>
      <c r="BJ228" s="104"/>
      <c r="BK228" s="104"/>
      <c r="BL228" s="104"/>
      <c r="BM228" s="104"/>
      <c r="BN228" s="104"/>
      <c r="BO228" s="104"/>
      <c r="BP228" s="104"/>
      <c r="BQ228" s="104"/>
      <c r="BR228" s="104"/>
      <c r="BS228" s="104"/>
      <c r="BT228" s="104"/>
      <c r="BU228" s="104"/>
      <c r="BV228" s="104"/>
      <c r="BW228" s="104"/>
      <c r="BX228" s="104"/>
      <c r="BY228" s="104"/>
      <c r="BZ228" s="104"/>
      <c r="CA228" s="26"/>
      <c r="CB228" s="38" t="str">
        <f t="shared" si="37"/>
        <v>Riadok bude skrytý.</v>
      </c>
      <c r="CC228" s="32" t="s">
        <v>69</v>
      </c>
      <c r="CW228" s="19">
        <f t="shared" si="42"/>
        <v>0</v>
      </c>
      <c r="CZ228" s="19">
        <f t="shared" si="38"/>
        <v>1</v>
      </c>
      <c r="DA228" s="19">
        <f t="shared" si="41"/>
        <v>0</v>
      </c>
      <c r="DZ228" s="61"/>
    </row>
    <row r="229" spans="1:130" x14ac:dyDescent="0.25">
      <c r="A229" s="10"/>
      <c r="B229" s="48" t="s">
        <v>73</v>
      </c>
      <c r="C229" s="5" t="s">
        <v>133</v>
      </c>
      <c r="D229" s="5"/>
      <c r="E229" s="5"/>
      <c r="F229" s="5"/>
      <c r="CA229" s="25" t="s">
        <v>60</v>
      </c>
      <c r="CB229" s="38" t="str">
        <f t="shared" ref="CB229:CB236" si="43">+IF(DA229=0,"Riadok bude skrytý.","Riadok bude vidieť.")</f>
        <v>Riadok bude vidieť.</v>
      </c>
      <c r="CC229" s="32" t="s">
        <v>69</v>
      </c>
      <c r="CW229" s="19">
        <f>+IF(SUM(CW230:CW236)=0,0,1)</f>
        <v>1</v>
      </c>
      <c r="CZ229" s="19">
        <f t="shared" ref="CZ229:CZ236" si="44">IF(CC229="",1,IF(CC229="Chcem skryť riadok.",0,1))</f>
        <v>1</v>
      </c>
      <c r="DA229" s="19">
        <f t="shared" ref="DA229:DA236" si="45">+IF(CW229+CX229+CY229=0,0,IF(CZ229=0,0,1))</f>
        <v>1</v>
      </c>
      <c r="DZ229" s="61"/>
    </row>
    <row r="230" spans="1:130" x14ac:dyDescent="0.25">
      <c r="A230" s="10"/>
      <c r="B230" s="104" t="s">
        <v>52</v>
      </c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4"/>
      <c r="AT230" s="104"/>
      <c r="AU230" s="104"/>
      <c r="AV230" s="104"/>
      <c r="AW230" s="104"/>
      <c r="AX230" s="104"/>
      <c r="AY230" s="104"/>
      <c r="AZ230" s="104"/>
      <c r="BA230" s="104"/>
      <c r="BB230" s="104"/>
      <c r="BC230" s="104"/>
      <c r="BD230" s="104"/>
      <c r="BE230" s="104"/>
      <c r="BF230" s="104"/>
      <c r="BG230" s="104"/>
      <c r="BH230" s="104"/>
      <c r="BI230" s="104"/>
      <c r="BJ230" s="104"/>
      <c r="BK230" s="104"/>
      <c r="BL230" s="104"/>
      <c r="BM230" s="104"/>
      <c r="BN230" s="104"/>
      <c r="BO230" s="104"/>
      <c r="BP230" s="104"/>
      <c r="BQ230" s="104"/>
      <c r="BR230" s="104"/>
      <c r="BS230" s="104"/>
      <c r="BT230" s="104"/>
      <c r="BU230" s="104"/>
      <c r="BV230" s="104"/>
      <c r="BW230" s="104"/>
      <c r="BX230" s="104"/>
      <c r="BY230" s="104"/>
      <c r="BZ230" s="104"/>
      <c r="CA230" s="26"/>
      <c r="CB230" s="38" t="str">
        <f t="shared" si="43"/>
        <v>Riadok bude vidieť.</v>
      </c>
      <c r="CC230" s="32" t="s">
        <v>69</v>
      </c>
      <c r="CW230" s="19">
        <f t="shared" ref="CW230:CW236" si="46">+IF(B230="",0,1)</f>
        <v>1</v>
      </c>
      <c r="CZ230" s="19">
        <f t="shared" si="44"/>
        <v>1</v>
      </c>
      <c r="DA230" s="19">
        <f t="shared" si="45"/>
        <v>1</v>
      </c>
      <c r="DZ230" s="61"/>
    </row>
    <row r="231" spans="1:130" x14ac:dyDescent="0.25">
      <c r="A231" s="10"/>
      <c r="B231" s="104" t="s">
        <v>53</v>
      </c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4"/>
      <c r="AT231" s="104"/>
      <c r="AU231" s="104"/>
      <c r="AV231" s="104"/>
      <c r="AW231" s="104"/>
      <c r="AX231" s="104"/>
      <c r="AY231" s="104"/>
      <c r="AZ231" s="104"/>
      <c r="BA231" s="104"/>
      <c r="BB231" s="104"/>
      <c r="BC231" s="104"/>
      <c r="BD231" s="104"/>
      <c r="BE231" s="104"/>
      <c r="BF231" s="104"/>
      <c r="BG231" s="104"/>
      <c r="BH231" s="104"/>
      <c r="BI231" s="104"/>
      <c r="BJ231" s="104"/>
      <c r="BK231" s="104"/>
      <c r="BL231" s="104"/>
      <c r="BM231" s="104"/>
      <c r="BN231" s="104"/>
      <c r="BO231" s="104"/>
      <c r="BP231" s="104"/>
      <c r="BQ231" s="104"/>
      <c r="BR231" s="104"/>
      <c r="BS231" s="104"/>
      <c r="BT231" s="104"/>
      <c r="BU231" s="104"/>
      <c r="BV231" s="104"/>
      <c r="BW231" s="104"/>
      <c r="BX231" s="104"/>
      <c r="BY231" s="104"/>
      <c r="BZ231" s="104"/>
      <c r="CA231" s="26"/>
      <c r="CB231" s="38" t="str">
        <f t="shared" si="43"/>
        <v>Riadok bude vidieť.</v>
      </c>
      <c r="CC231" s="32" t="s">
        <v>69</v>
      </c>
      <c r="CW231" s="19">
        <f t="shared" si="46"/>
        <v>1</v>
      </c>
      <c r="CZ231" s="19">
        <f t="shared" si="44"/>
        <v>1</v>
      </c>
      <c r="DA231" s="19">
        <f t="shared" si="45"/>
        <v>1</v>
      </c>
      <c r="DZ231" s="61"/>
    </row>
    <row r="232" spans="1:130" x14ac:dyDescent="0.25">
      <c r="A232" s="10"/>
      <c r="B232" s="104" t="s">
        <v>54</v>
      </c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  <c r="AU232" s="104"/>
      <c r="AV232" s="104"/>
      <c r="AW232" s="104"/>
      <c r="AX232" s="104"/>
      <c r="AY232" s="104"/>
      <c r="AZ232" s="104"/>
      <c r="BA232" s="104"/>
      <c r="BB232" s="104"/>
      <c r="BC232" s="104"/>
      <c r="BD232" s="104"/>
      <c r="BE232" s="104"/>
      <c r="BF232" s="104"/>
      <c r="BG232" s="104"/>
      <c r="BH232" s="104"/>
      <c r="BI232" s="104"/>
      <c r="BJ232" s="104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26"/>
      <c r="CB232" s="38" t="str">
        <f t="shared" si="43"/>
        <v>Riadok bude vidieť.</v>
      </c>
      <c r="CC232" s="32" t="s">
        <v>69</v>
      </c>
      <c r="CW232" s="19">
        <f t="shared" si="46"/>
        <v>1</v>
      </c>
      <c r="CZ232" s="19">
        <f t="shared" si="44"/>
        <v>1</v>
      </c>
      <c r="DA232" s="19">
        <f t="shared" si="45"/>
        <v>1</v>
      </c>
      <c r="DZ232" s="61"/>
    </row>
    <row r="233" spans="1:130" x14ac:dyDescent="0.25">
      <c r="A233" s="10"/>
      <c r="B233" s="234" t="s">
        <v>25</v>
      </c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104"/>
      <c r="BE233" s="104"/>
      <c r="BF233" s="104"/>
      <c r="BG233" s="104"/>
      <c r="BH233" s="104"/>
      <c r="BI233" s="104"/>
      <c r="BJ233" s="104"/>
      <c r="BK233" s="104"/>
      <c r="BL233" s="104"/>
      <c r="BM233" s="104"/>
      <c r="BN233" s="104"/>
      <c r="BO233" s="104"/>
      <c r="BP233" s="104"/>
      <c r="BQ233" s="104"/>
      <c r="BR233" s="104"/>
      <c r="BS233" s="104"/>
      <c r="BT233" s="104"/>
      <c r="BU233" s="104"/>
      <c r="BV233" s="104"/>
      <c r="BW233" s="104"/>
      <c r="BX233" s="104"/>
      <c r="BY233" s="104"/>
      <c r="BZ233" s="104"/>
      <c r="CA233" s="26"/>
      <c r="CB233" s="38" t="str">
        <f t="shared" si="43"/>
        <v>Riadok bude vidieť.</v>
      </c>
      <c r="CC233" s="32" t="s">
        <v>69</v>
      </c>
      <c r="CW233" s="19">
        <f t="shared" si="46"/>
        <v>1</v>
      </c>
      <c r="CZ233" s="19">
        <f t="shared" si="44"/>
        <v>1</v>
      </c>
      <c r="DA233" s="19">
        <f t="shared" si="45"/>
        <v>1</v>
      </c>
      <c r="DZ233" s="61"/>
    </row>
    <row r="234" spans="1:130" x14ac:dyDescent="0.25">
      <c r="A234" s="10"/>
      <c r="B234" s="104" t="s">
        <v>24</v>
      </c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104"/>
      <c r="BE234" s="104"/>
      <c r="BF234" s="104"/>
      <c r="BG234" s="104"/>
      <c r="BH234" s="104"/>
      <c r="BI234" s="104"/>
      <c r="BJ234" s="104"/>
      <c r="BK234" s="104"/>
      <c r="BL234" s="104"/>
      <c r="BM234" s="104"/>
      <c r="BN234" s="104"/>
      <c r="BO234" s="104"/>
      <c r="BP234" s="104"/>
      <c r="BQ234" s="104"/>
      <c r="BR234" s="104"/>
      <c r="BS234" s="104"/>
      <c r="BT234" s="104"/>
      <c r="BU234" s="104"/>
      <c r="BV234" s="104"/>
      <c r="BW234" s="104"/>
      <c r="BX234" s="104"/>
      <c r="BY234" s="104"/>
      <c r="BZ234" s="104"/>
      <c r="CA234" s="26"/>
      <c r="CB234" s="38" t="str">
        <f t="shared" si="43"/>
        <v>Riadok bude vidieť.</v>
      </c>
      <c r="CC234" s="32" t="s">
        <v>69</v>
      </c>
      <c r="CW234" s="19">
        <f t="shared" si="46"/>
        <v>1</v>
      </c>
      <c r="CZ234" s="19">
        <f t="shared" si="44"/>
        <v>1</v>
      </c>
      <c r="DA234" s="19">
        <f t="shared" si="45"/>
        <v>1</v>
      </c>
      <c r="DZ234" s="61"/>
    </row>
    <row r="235" spans="1:130" x14ac:dyDescent="0.25">
      <c r="A235" s="10"/>
      <c r="B235" s="104" t="s">
        <v>26</v>
      </c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104"/>
      <c r="AQ235" s="104"/>
      <c r="AR235" s="104"/>
      <c r="AS235" s="104"/>
      <c r="AT235" s="104"/>
      <c r="AU235" s="104"/>
      <c r="AV235" s="104"/>
      <c r="AW235" s="104"/>
      <c r="AX235" s="104"/>
      <c r="AY235" s="104"/>
      <c r="AZ235" s="104"/>
      <c r="BA235" s="104"/>
      <c r="BB235" s="104"/>
      <c r="BC235" s="104"/>
      <c r="BD235" s="104"/>
      <c r="BE235" s="104"/>
      <c r="BF235" s="104"/>
      <c r="BG235" s="104"/>
      <c r="BH235" s="104"/>
      <c r="BI235" s="104"/>
      <c r="BJ235" s="104"/>
      <c r="BK235" s="104"/>
      <c r="BL235" s="104"/>
      <c r="BM235" s="104"/>
      <c r="BN235" s="104"/>
      <c r="BO235" s="104"/>
      <c r="BP235" s="104"/>
      <c r="BQ235" s="104"/>
      <c r="BR235" s="104"/>
      <c r="BS235" s="104"/>
      <c r="BT235" s="104"/>
      <c r="BU235" s="104"/>
      <c r="BV235" s="104"/>
      <c r="BW235" s="104"/>
      <c r="BX235" s="104"/>
      <c r="BY235" s="104"/>
      <c r="BZ235" s="104"/>
      <c r="CA235" s="26"/>
      <c r="CB235" s="38" t="str">
        <f t="shared" si="43"/>
        <v>Riadok bude vidieť.</v>
      </c>
      <c r="CC235" s="32" t="s">
        <v>69</v>
      </c>
      <c r="CW235" s="19">
        <f t="shared" si="46"/>
        <v>1</v>
      </c>
      <c r="CZ235" s="19">
        <f t="shared" si="44"/>
        <v>1</v>
      </c>
      <c r="DA235" s="19">
        <f t="shared" si="45"/>
        <v>1</v>
      </c>
      <c r="DZ235" s="61"/>
    </row>
    <row r="236" spans="1:130" x14ac:dyDescent="0.25">
      <c r="A236" s="10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6"/>
      <c r="CB236" s="38" t="str">
        <f t="shared" si="43"/>
        <v>Riadok bude skrytý.</v>
      </c>
      <c r="CC236" s="32" t="s">
        <v>69</v>
      </c>
      <c r="CW236" s="19">
        <f t="shared" si="46"/>
        <v>0</v>
      </c>
      <c r="CZ236" s="19">
        <f t="shared" si="44"/>
        <v>1</v>
      </c>
      <c r="DA236" s="19">
        <f t="shared" si="45"/>
        <v>0</v>
      </c>
      <c r="DZ236" s="61"/>
    </row>
    <row r="237" spans="1:130" x14ac:dyDescent="0.25">
      <c r="A237" s="10"/>
      <c r="B237" s="56" t="s">
        <v>73</v>
      </c>
      <c r="C237" s="233" t="s">
        <v>83</v>
      </c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  <c r="AH237" s="233"/>
      <c r="AI237" s="233"/>
      <c r="AJ237" s="233"/>
      <c r="AK237" s="233"/>
      <c r="AL237" s="233"/>
      <c r="AM237" s="233"/>
      <c r="AN237" s="233"/>
      <c r="AO237" s="233"/>
      <c r="AP237" s="233"/>
      <c r="AQ237" s="233"/>
      <c r="AR237" s="233"/>
      <c r="AS237" s="233"/>
      <c r="AT237" s="233"/>
      <c r="AU237" s="233"/>
      <c r="AV237" s="233"/>
      <c r="AW237" s="233"/>
      <c r="AX237" s="233"/>
      <c r="AY237" s="233"/>
      <c r="AZ237" s="233"/>
      <c r="BA237" s="233"/>
      <c r="BB237" s="233"/>
      <c r="BC237" s="233"/>
      <c r="BD237" s="233"/>
      <c r="BE237" s="233"/>
      <c r="BF237" s="233"/>
      <c r="BG237" s="233"/>
      <c r="BH237" s="233"/>
      <c r="BI237" s="233"/>
      <c r="BJ237" s="233"/>
      <c r="BK237" s="233"/>
      <c r="BL237" s="233"/>
      <c r="BM237" s="233"/>
      <c r="BN237" s="233"/>
      <c r="BO237" s="233"/>
      <c r="BP237" s="233"/>
      <c r="BQ237" s="233"/>
      <c r="BR237" s="233"/>
      <c r="BS237" s="233"/>
      <c r="BT237" s="233"/>
      <c r="BU237" s="233"/>
      <c r="BV237" s="233"/>
      <c r="BW237" s="233"/>
      <c r="BX237" s="233"/>
      <c r="BY237" s="233"/>
      <c r="BZ237" s="233"/>
      <c r="CA237" s="25" t="s">
        <v>60</v>
      </c>
      <c r="CB237" s="38" t="str">
        <f>+IF(DA237=0,"Riadok bude skrytý.","Riadok bude vidieť.")</f>
        <v>Riadok bude skrytý.</v>
      </c>
      <c r="CC237" s="32" t="s">
        <v>69</v>
      </c>
      <c r="CW237" s="19">
        <f>+IF($AE$239="nevykonala",0,1)</f>
        <v>0</v>
      </c>
      <c r="CZ237" s="19">
        <f>IF(CC237="",1,IF(CC237="Chcem skryť riadok.",0,1))</f>
        <v>1</v>
      </c>
      <c r="DA237" s="19">
        <f t="shared" ref="DA237:DA242" si="47">+IF(CW237+CX237+CY237=0,0,IF(CZ237=0,0,1))</f>
        <v>0</v>
      </c>
      <c r="DZ237" s="61"/>
    </row>
    <row r="238" spans="1:130" x14ac:dyDescent="0.25">
      <c r="A238" s="10"/>
      <c r="CA238" s="26"/>
      <c r="CB238" s="38" t="str">
        <f>+IF(DA238=0,"Riadok bude skrytý.","Riadok bude vidieť.")</f>
        <v>Riadok bude skrytý.</v>
      </c>
      <c r="CC238" s="32" t="s">
        <v>69</v>
      </c>
      <c r="CW238" s="19">
        <f>+IF($AE$239="nevykonala",0,1)</f>
        <v>0</v>
      </c>
      <c r="CZ238" s="19">
        <f>IF(CC238="",1,IF(CC238="Chcem skryť riadok.",0,1))</f>
        <v>1</v>
      </c>
      <c r="DA238" s="19">
        <f t="shared" si="47"/>
        <v>0</v>
      </c>
      <c r="DZ238" s="61"/>
    </row>
    <row r="239" spans="1:130" x14ac:dyDescent="0.25">
      <c r="A239" s="10"/>
      <c r="B239" s="6" t="s">
        <v>84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86" t="s">
        <v>144</v>
      </c>
      <c r="AF239" s="86"/>
      <c r="AG239" s="86"/>
      <c r="AH239" s="86"/>
      <c r="AI239" s="86"/>
      <c r="AJ239" s="86"/>
      <c r="AK239" s="86"/>
      <c r="AL239" s="86"/>
      <c r="AM239" s="86"/>
      <c r="AN239" s="6" t="s">
        <v>85</v>
      </c>
      <c r="AQ239" s="44"/>
      <c r="AR239" s="44"/>
      <c r="AS239" s="44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26"/>
      <c r="CB239" s="38" t="str">
        <f>+IF(DA239=0,"Riadok bude skrytý.","Riadok bude vidieť.")</f>
        <v>Riadok bude skrytý.</v>
      </c>
      <c r="CC239" s="32" t="s">
        <v>69</v>
      </c>
      <c r="CW239" s="19">
        <f>+IF($AE$239="nevykonala",0,1)</f>
        <v>0</v>
      </c>
      <c r="CZ239" s="19">
        <f>IF(CC239="",1,IF(CC239="Chcem skryť riadok.",0,1))</f>
        <v>1</v>
      </c>
      <c r="DA239" s="19">
        <f t="shared" si="47"/>
        <v>0</v>
      </c>
      <c r="DZ239" s="61"/>
    </row>
    <row r="240" spans="1:130" ht="15.75" thickBot="1" x14ac:dyDescent="0.3">
      <c r="A240" s="10"/>
      <c r="CA240" s="26"/>
      <c r="CB240" s="38" t="str">
        <f t="shared" ref="CB240:CB242" si="48">+IF(DA240=0,"Riadok bude skrytý.","Riadok bude vidieť.")</f>
        <v>Riadok bude vidieť.</v>
      </c>
      <c r="CC240" s="32" t="s">
        <v>69</v>
      </c>
      <c r="CW240" s="33">
        <v>1</v>
      </c>
      <c r="CX240" s="2"/>
      <c r="CZ240" s="19">
        <f t="shared" ref="CZ240:CZ242" si="49">IF(CC240="",1,IF(CC240="Chcem skryť riadok.",0,1))</f>
        <v>1</v>
      </c>
      <c r="DA240" s="19">
        <f t="shared" si="47"/>
        <v>1</v>
      </c>
      <c r="DZ240" s="61"/>
    </row>
    <row r="241" spans="1:130" ht="16.5" thickBot="1" x14ac:dyDescent="0.3">
      <c r="A241" s="10"/>
      <c r="B241" s="12" t="s">
        <v>37</v>
      </c>
      <c r="C241" s="13"/>
      <c r="D241" s="13"/>
      <c r="E241" s="14" t="s">
        <v>134</v>
      </c>
      <c r="F241" s="13"/>
      <c r="G241" s="57"/>
      <c r="H241" s="14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64"/>
      <c r="CA241" s="25" t="s">
        <v>60</v>
      </c>
      <c r="CB241" s="38" t="str">
        <f t="shared" si="48"/>
        <v>Riadok bude vidieť.</v>
      </c>
      <c r="CW241" s="33">
        <v>1</v>
      </c>
      <c r="CZ241" s="19">
        <f t="shared" si="49"/>
        <v>1</v>
      </c>
      <c r="DA241" s="19">
        <f t="shared" si="47"/>
        <v>1</v>
      </c>
      <c r="DZ241" s="61"/>
    </row>
    <row r="242" spans="1:130" x14ac:dyDescent="0.25">
      <c r="A242" s="10"/>
      <c r="CA242" s="23"/>
      <c r="CB242" s="38" t="str">
        <f t="shared" si="48"/>
        <v>Riadok bude vidieť.</v>
      </c>
      <c r="CW242" s="33">
        <v>1</v>
      </c>
      <c r="CZ242" s="19">
        <f t="shared" si="49"/>
        <v>1</v>
      </c>
      <c r="DA242" s="19">
        <f t="shared" si="47"/>
        <v>1</v>
      </c>
      <c r="DZ242" s="61"/>
    </row>
    <row r="243" spans="1:130" x14ac:dyDescent="0.25">
      <c r="A243" s="10"/>
      <c r="B243" s="63" t="s">
        <v>107</v>
      </c>
      <c r="C243" s="1"/>
      <c r="D243" s="1"/>
      <c r="E243" s="1"/>
      <c r="F243" s="1"/>
      <c r="CA243" s="25"/>
      <c r="CB243" s="38" t="str">
        <f t="shared" ref="CB243:CB253" si="50">+IF(DA243=0,"Riadok bude skrytý.","Riadok bude vidieť.")</f>
        <v>Riadok bude vidieť.</v>
      </c>
      <c r="CC243" s="32" t="s">
        <v>69</v>
      </c>
      <c r="CW243" s="19">
        <f>+IF($J$245="neeviduje",0,1)</f>
        <v>1</v>
      </c>
      <c r="CZ243" s="19">
        <f t="shared" ref="CZ243:CZ255" si="51">IF(CC243="",1,IF(CC243="Chcem skryť riadok.",0,1))</f>
        <v>1</v>
      </c>
      <c r="DA243" s="19">
        <f>+IF(CW243+CX243+CY243=0,0,IF(CZ243=0,0,1))</f>
        <v>1</v>
      </c>
      <c r="DZ243" s="61"/>
    </row>
    <row r="244" spans="1:130" x14ac:dyDescent="0.25">
      <c r="A244" s="10"/>
      <c r="B244" s="5"/>
      <c r="G244" s="5"/>
      <c r="H244" s="5"/>
      <c r="CA244" s="23"/>
      <c r="CB244" s="38" t="str">
        <f t="shared" si="50"/>
        <v>Riadok bude vidieť.</v>
      </c>
      <c r="CC244" s="32" t="s">
        <v>69</v>
      </c>
      <c r="CW244" s="19">
        <f>+IF($J$245="neeviduje",0,1)</f>
        <v>1</v>
      </c>
      <c r="CZ244" s="19">
        <f t="shared" si="51"/>
        <v>1</v>
      </c>
      <c r="DA244" s="19">
        <f>+IF(CW244+CX244+CY244=0,0,IF(CZ244=0,0,1))</f>
        <v>1</v>
      </c>
      <c r="DZ244" s="61"/>
    </row>
    <row r="245" spans="1:130" x14ac:dyDescent="0.25">
      <c r="A245" s="10"/>
      <c r="B245" s="8" t="s">
        <v>32</v>
      </c>
      <c r="C245" s="8"/>
      <c r="D245" s="8"/>
      <c r="E245" s="8"/>
      <c r="F245" s="8"/>
      <c r="G245" s="8"/>
      <c r="H245" s="8"/>
      <c r="I245" s="8"/>
      <c r="J245" s="70" t="s">
        <v>33</v>
      </c>
      <c r="K245" s="70"/>
      <c r="L245" s="70"/>
      <c r="M245" s="70"/>
      <c r="N245" s="70"/>
      <c r="O245" s="70"/>
      <c r="P245" s="70"/>
      <c r="Q245" s="70"/>
      <c r="R245" s="70"/>
      <c r="S245" s="2" t="s">
        <v>135</v>
      </c>
      <c r="T245" s="46"/>
      <c r="CA245" s="23"/>
      <c r="CB245" s="38" t="str">
        <f t="shared" si="50"/>
        <v>Riadok bude vidieť.</v>
      </c>
      <c r="CC245" s="32" t="s">
        <v>69</v>
      </c>
      <c r="CF245" s="7"/>
      <c r="CW245" s="19">
        <f>+IF($J$245="neeviduje",0,1)</f>
        <v>1</v>
      </c>
      <c r="CY245" s="31"/>
      <c r="CZ245" s="19">
        <f t="shared" si="51"/>
        <v>1</v>
      </c>
      <c r="DA245" s="19">
        <f>+IF(CW245+CX245+CY245=0,0,IF(CZ245=0,0,1))</f>
        <v>1</v>
      </c>
      <c r="DZ245" s="61"/>
    </row>
    <row r="246" spans="1:130" x14ac:dyDescent="0.25">
      <c r="A246" s="10"/>
      <c r="B246" s="2" t="s">
        <v>136</v>
      </c>
      <c r="CA246" s="25" t="s">
        <v>60</v>
      </c>
      <c r="CB246" s="38" t="str">
        <f t="shared" si="50"/>
        <v>Riadok bude skrytý.</v>
      </c>
      <c r="CC246" s="32" t="s">
        <v>69</v>
      </c>
      <c r="CW246" s="19">
        <f t="shared" ref="CW246:CW254" si="52">+IF($J$245="neeviduje",0,1)</f>
        <v>1</v>
      </c>
      <c r="CX246" s="19">
        <f>+IF(SUM(CX251:CX252)=0,0,1)</f>
        <v>0</v>
      </c>
      <c r="CZ246" s="19">
        <f t="shared" si="51"/>
        <v>1</v>
      </c>
      <c r="DA246" s="36">
        <f t="shared" ref="DA246:DA254" si="53">+IF(CW246*CX246=0,0,IF(CZ246=0,0,1))</f>
        <v>0</v>
      </c>
      <c r="DZ246" s="61"/>
    </row>
    <row r="247" spans="1:130" x14ac:dyDescent="0.25">
      <c r="A247" s="10"/>
      <c r="CA247" s="23"/>
      <c r="CB247" s="38" t="str">
        <f t="shared" si="50"/>
        <v>Riadok bude skrytý.</v>
      </c>
      <c r="CC247" s="32" t="s">
        <v>69</v>
      </c>
      <c r="CW247" s="19">
        <f t="shared" si="52"/>
        <v>1</v>
      </c>
      <c r="CX247" s="19">
        <f>+IF(SUM(CX251:CX252)=0,0,1)</f>
        <v>0</v>
      </c>
      <c r="CZ247" s="19">
        <f t="shared" si="51"/>
        <v>1</v>
      </c>
      <c r="DA247" s="36">
        <f t="shared" si="53"/>
        <v>0</v>
      </c>
      <c r="DZ247" s="61"/>
    </row>
    <row r="248" spans="1:130" x14ac:dyDescent="0.25">
      <c r="A248" s="10"/>
      <c r="B248" s="118" t="s">
        <v>34</v>
      </c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244" t="s">
        <v>86</v>
      </c>
      <c r="AC248" s="245"/>
      <c r="AD248" s="245"/>
      <c r="AE248" s="245"/>
      <c r="AF248" s="245"/>
      <c r="AG248" s="245"/>
      <c r="AH248" s="245"/>
      <c r="AI248" s="245"/>
      <c r="AJ248" s="245"/>
      <c r="AK248" s="245"/>
      <c r="AL248" s="245"/>
      <c r="AM248" s="245"/>
      <c r="AN248" s="245"/>
      <c r="AO248" s="245"/>
      <c r="AP248" s="245"/>
      <c r="AQ248" s="245"/>
      <c r="AR248" s="245"/>
      <c r="AS248" s="245"/>
      <c r="AT248" s="245"/>
      <c r="AU248" s="245"/>
      <c r="AV248" s="245"/>
      <c r="AW248" s="245"/>
      <c r="AX248" s="245"/>
      <c r="AY248" s="245"/>
      <c r="AZ248" s="245"/>
      <c r="BA248" s="245"/>
      <c r="BB248" s="245"/>
      <c r="BC248" s="245"/>
      <c r="BD248" s="245"/>
      <c r="BE248" s="245"/>
      <c r="BF248" s="245"/>
      <c r="BG248" s="245"/>
      <c r="BH248" s="245"/>
      <c r="BI248" s="245"/>
      <c r="BJ248" s="245"/>
      <c r="BK248" s="245"/>
      <c r="BL248" s="245"/>
      <c r="BM248" s="245"/>
      <c r="BN248" s="245"/>
      <c r="BO248" s="245"/>
      <c r="BP248" s="245"/>
      <c r="BQ248" s="245"/>
      <c r="BR248" s="245"/>
      <c r="BS248" s="245"/>
      <c r="BT248" s="245"/>
      <c r="BU248" s="245"/>
      <c r="BV248" s="245"/>
      <c r="BW248" s="245"/>
      <c r="BX248" s="245"/>
      <c r="BY248" s="245"/>
      <c r="BZ248" s="246"/>
      <c r="CA248" s="25" t="s">
        <v>60</v>
      </c>
      <c r="CB248" s="38" t="str">
        <f t="shared" si="50"/>
        <v>Riadok bude skrytý.</v>
      </c>
      <c r="CC248" s="32" t="s">
        <v>69</v>
      </c>
      <c r="CW248" s="19">
        <f t="shared" si="52"/>
        <v>1</v>
      </c>
      <c r="CX248" s="19">
        <f>+IF(SUM(CX251:CX252)=0,0,1)</f>
        <v>0</v>
      </c>
      <c r="CZ248" s="19">
        <f t="shared" si="51"/>
        <v>1</v>
      </c>
      <c r="DA248" s="36">
        <f t="shared" si="53"/>
        <v>0</v>
      </c>
      <c r="DZ248" s="61"/>
    </row>
    <row r="249" spans="1:130" x14ac:dyDescent="0.25">
      <c r="A249" s="10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259">
        <v>2020</v>
      </c>
      <c r="AC249" s="260"/>
      <c r="AD249" s="260"/>
      <c r="AE249" s="260"/>
      <c r="AF249" s="260"/>
      <c r="AG249" s="260"/>
      <c r="AH249" s="260"/>
      <c r="AI249" s="260"/>
      <c r="AJ249" s="260"/>
      <c r="AK249" s="260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60"/>
      <c r="BH249" s="260"/>
      <c r="BI249" s="260"/>
      <c r="BJ249" s="260"/>
      <c r="BK249" s="260"/>
      <c r="BL249" s="260"/>
      <c r="BM249" s="260"/>
      <c r="BN249" s="260"/>
      <c r="BO249" s="260"/>
      <c r="BP249" s="260"/>
      <c r="BQ249" s="260"/>
      <c r="BR249" s="260"/>
      <c r="BS249" s="260"/>
      <c r="BT249" s="260"/>
      <c r="BU249" s="260"/>
      <c r="BV249" s="260"/>
      <c r="BW249" s="260"/>
      <c r="BX249" s="260"/>
      <c r="BY249" s="260"/>
      <c r="BZ249" s="261"/>
      <c r="CA249" s="23"/>
      <c r="CB249" s="38" t="str">
        <f t="shared" si="50"/>
        <v>Riadok bude skrytý.</v>
      </c>
      <c r="CC249" s="32" t="s">
        <v>69</v>
      </c>
      <c r="CW249" s="19">
        <f t="shared" si="52"/>
        <v>1</v>
      </c>
      <c r="CX249" s="19">
        <f>+IF(SUM(CX251:CX252)=0,0,1)</f>
        <v>0</v>
      </c>
      <c r="CZ249" s="19">
        <f t="shared" si="51"/>
        <v>1</v>
      </c>
      <c r="DA249" s="36">
        <f t="shared" si="53"/>
        <v>0</v>
      </c>
      <c r="DZ249" s="61"/>
    </row>
    <row r="250" spans="1:130" x14ac:dyDescent="0.25">
      <c r="A250" s="10"/>
      <c r="B250" s="116" t="s">
        <v>164</v>
      </c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7"/>
      <c r="AB250" s="230">
        <v>351000</v>
      </c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231"/>
      <c r="BN250" s="231"/>
      <c r="BO250" s="231"/>
      <c r="BP250" s="231"/>
      <c r="BQ250" s="231"/>
      <c r="BR250" s="231"/>
      <c r="BS250" s="231"/>
      <c r="BT250" s="231"/>
      <c r="BU250" s="231"/>
      <c r="BV250" s="231"/>
      <c r="BW250" s="231"/>
      <c r="BX250" s="231"/>
      <c r="BY250" s="231"/>
      <c r="BZ250" s="232"/>
      <c r="CA250" s="23"/>
      <c r="CB250" s="38" t="str">
        <f t="shared" si="50"/>
        <v>Riadok bude skrytý.</v>
      </c>
      <c r="CC250" s="32" t="s">
        <v>69</v>
      </c>
      <c r="CW250" s="19">
        <f t="shared" si="52"/>
        <v>1</v>
      </c>
      <c r="CX250" s="19">
        <f>+IF(SUM(CX251:CX252)=0,0,1)</f>
        <v>0</v>
      </c>
      <c r="CZ250" s="19">
        <f t="shared" si="51"/>
        <v>1</v>
      </c>
      <c r="DA250" s="36">
        <f t="shared" si="53"/>
        <v>0</v>
      </c>
      <c r="DZ250" s="61"/>
    </row>
    <row r="251" spans="1:130" ht="26.25" customHeight="1" x14ac:dyDescent="0.25">
      <c r="A251" s="10"/>
      <c r="B251" s="224" t="s">
        <v>81</v>
      </c>
      <c r="C251" s="225"/>
      <c r="D251" s="225"/>
      <c r="E251" s="225"/>
      <c r="F251" s="225"/>
      <c r="G251" s="225"/>
      <c r="H251" s="225"/>
      <c r="I251" s="225"/>
      <c r="J251" s="225"/>
      <c r="K251" s="225"/>
      <c r="L251" s="225"/>
      <c r="M251" s="225"/>
      <c r="N251" s="225"/>
      <c r="O251" s="225"/>
      <c r="P251" s="225"/>
      <c r="Q251" s="225"/>
      <c r="R251" s="225"/>
      <c r="S251" s="225"/>
      <c r="T251" s="225"/>
      <c r="U251" s="225"/>
      <c r="V251" s="225"/>
      <c r="W251" s="225"/>
      <c r="X251" s="225"/>
      <c r="Y251" s="225"/>
      <c r="Z251" s="225"/>
      <c r="AA251" s="226"/>
      <c r="AB251" s="262"/>
      <c r="AC251" s="263"/>
      <c r="AD251" s="263"/>
      <c r="AE251" s="263"/>
      <c r="AF251" s="263"/>
      <c r="AG251" s="263"/>
      <c r="AH251" s="263"/>
      <c r="AI251" s="263"/>
      <c r="AJ251" s="263"/>
      <c r="AK251" s="263"/>
      <c r="AL251" s="263"/>
      <c r="AM251" s="263"/>
      <c r="AN251" s="263"/>
      <c r="AO251" s="263"/>
      <c r="AP251" s="263"/>
      <c r="AQ251" s="263"/>
      <c r="AR251" s="263"/>
      <c r="AS251" s="263"/>
      <c r="AT251" s="263"/>
      <c r="AU251" s="263"/>
      <c r="AV251" s="263"/>
      <c r="AW251" s="263"/>
      <c r="AX251" s="263"/>
      <c r="AY251" s="263"/>
      <c r="AZ251" s="263"/>
      <c r="BA251" s="263"/>
      <c r="BB251" s="263"/>
      <c r="BC251" s="263"/>
      <c r="BD251" s="263"/>
      <c r="BE251" s="263"/>
      <c r="BF251" s="263"/>
      <c r="BG251" s="263"/>
      <c r="BH251" s="263"/>
      <c r="BI251" s="263"/>
      <c r="BJ251" s="263"/>
      <c r="BK251" s="263"/>
      <c r="BL251" s="263"/>
      <c r="BM251" s="263"/>
      <c r="BN251" s="263"/>
      <c r="BO251" s="263"/>
      <c r="BP251" s="263"/>
      <c r="BQ251" s="263"/>
      <c r="BR251" s="263"/>
      <c r="BS251" s="263"/>
      <c r="BT251" s="263"/>
      <c r="BU251" s="263"/>
      <c r="BV251" s="263"/>
      <c r="BW251" s="263"/>
      <c r="BX251" s="263"/>
      <c r="BY251" s="263"/>
      <c r="BZ251" s="264"/>
      <c r="CA251" s="23"/>
      <c r="CB251" s="38" t="str">
        <f t="shared" si="50"/>
        <v>Riadok bude skrytý.</v>
      </c>
      <c r="CC251" s="32" t="s">
        <v>69</v>
      </c>
      <c r="CW251" s="19">
        <f t="shared" si="52"/>
        <v>1</v>
      </c>
      <c r="CX251" s="19">
        <f>+IF(AB251="",IF(BB251="",IF(AB252="",IF(BB252="",0,1),1),1),1)</f>
        <v>0</v>
      </c>
      <c r="CZ251" s="19">
        <f t="shared" si="51"/>
        <v>1</v>
      </c>
      <c r="DA251" s="36">
        <f t="shared" si="53"/>
        <v>0</v>
      </c>
      <c r="DZ251" s="61"/>
    </row>
    <row r="252" spans="1:130" ht="29.25" customHeight="1" x14ac:dyDescent="0.25">
      <c r="A252" s="10"/>
      <c r="B252" s="241" t="s">
        <v>36</v>
      </c>
      <c r="C252" s="242"/>
      <c r="D252" s="242"/>
      <c r="E252" s="242"/>
      <c r="F252" s="242"/>
      <c r="G252" s="242"/>
      <c r="H252" s="242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3"/>
      <c r="AB252" s="247"/>
      <c r="AC252" s="248"/>
      <c r="AD252" s="248"/>
      <c r="AE252" s="248"/>
      <c r="AF252" s="248"/>
      <c r="AG252" s="248"/>
      <c r="AH252" s="248"/>
      <c r="AI252" s="248"/>
      <c r="AJ252" s="248"/>
      <c r="AK252" s="248"/>
      <c r="AL252" s="248"/>
      <c r="AM252" s="248"/>
      <c r="AN252" s="248"/>
      <c r="AO252" s="248"/>
      <c r="AP252" s="248"/>
      <c r="AQ252" s="248"/>
      <c r="AR252" s="248"/>
      <c r="AS252" s="248"/>
      <c r="AT252" s="248"/>
      <c r="AU252" s="248"/>
      <c r="AV252" s="248"/>
      <c r="AW252" s="248"/>
      <c r="AX252" s="248"/>
      <c r="AY252" s="248"/>
      <c r="AZ252" s="248"/>
      <c r="BA252" s="248"/>
      <c r="BB252" s="248"/>
      <c r="BC252" s="248"/>
      <c r="BD252" s="248"/>
      <c r="BE252" s="248"/>
      <c r="BF252" s="248"/>
      <c r="BG252" s="248"/>
      <c r="BH252" s="248"/>
      <c r="BI252" s="248"/>
      <c r="BJ252" s="248"/>
      <c r="BK252" s="248"/>
      <c r="BL252" s="248"/>
      <c r="BM252" s="248"/>
      <c r="BN252" s="248"/>
      <c r="BO252" s="248"/>
      <c r="BP252" s="248"/>
      <c r="BQ252" s="248"/>
      <c r="BR252" s="248"/>
      <c r="BS252" s="248"/>
      <c r="BT252" s="248"/>
      <c r="BU252" s="248"/>
      <c r="BV252" s="248"/>
      <c r="BW252" s="248"/>
      <c r="BX252" s="248"/>
      <c r="BY252" s="248"/>
      <c r="BZ252" s="249"/>
      <c r="CA252" s="23"/>
      <c r="CB252" s="38" t="str">
        <f t="shared" si="50"/>
        <v>Riadok bude skrytý.</v>
      </c>
      <c r="CC252" s="32" t="s">
        <v>69</v>
      </c>
      <c r="CW252" s="19">
        <f t="shared" si="52"/>
        <v>1</v>
      </c>
      <c r="CX252" s="19">
        <f>+IF(AB251="",IF(BB251="",IF(AB252="",IF(BB252="",0,1),1),1),1)</f>
        <v>0</v>
      </c>
      <c r="CZ252" s="19">
        <f t="shared" si="51"/>
        <v>1</v>
      </c>
      <c r="DA252" s="36">
        <f t="shared" si="53"/>
        <v>0</v>
      </c>
      <c r="DZ252" s="61"/>
    </row>
    <row r="253" spans="1:130" x14ac:dyDescent="0.25">
      <c r="A253" s="10"/>
      <c r="CA253" s="23"/>
      <c r="CB253" s="38" t="str">
        <f t="shared" si="50"/>
        <v>Riadok bude skrytý.</v>
      </c>
      <c r="CC253" s="32" t="s">
        <v>69</v>
      </c>
      <c r="CW253" s="19">
        <f t="shared" si="52"/>
        <v>1</v>
      </c>
      <c r="CX253" s="19">
        <f>+IF($J$254="nemá",0,1)</f>
        <v>0</v>
      </c>
      <c r="CZ253" s="19">
        <f t="shared" si="51"/>
        <v>1</v>
      </c>
      <c r="DA253" s="36">
        <f t="shared" si="53"/>
        <v>0</v>
      </c>
      <c r="DZ253" s="61"/>
    </row>
    <row r="254" spans="1:130" x14ac:dyDescent="0.25">
      <c r="A254" s="10"/>
      <c r="B254" s="2" t="s">
        <v>35</v>
      </c>
      <c r="J254" s="70" t="s">
        <v>115</v>
      </c>
      <c r="K254" s="70"/>
      <c r="L254" s="70"/>
      <c r="M254" s="70"/>
      <c r="N254" s="70"/>
      <c r="O254" s="2" t="s">
        <v>87</v>
      </c>
      <c r="CA254" s="25" t="s">
        <v>60</v>
      </c>
      <c r="CB254" s="38" t="str">
        <f t="shared" ref="CB254:CB255" si="54">+IF(DA254=0,"Riadok bude skrytý.","Riadok bude vidieť.")</f>
        <v>Riadok bude skrytý.</v>
      </c>
      <c r="CC254" s="32" t="s">
        <v>69</v>
      </c>
      <c r="CW254" s="19">
        <f t="shared" si="52"/>
        <v>1</v>
      </c>
      <c r="CX254" s="19">
        <f>+IF($J$254="nemá",0,1)</f>
        <v>0</v>
      </c>
      <c r="CZ254" s="19">
        <f t="shared" si="51"/>
        <v>1</v>
      </c>
      <c r="DA254" s="36">
        <f t="shared" si="53"/>
        <v>0</v>
      </c>
      <c r="DZ254" s="61"/>
    </row>
    <row r="255" spans="1:130" x14ac:dyDescent="0.25">
      <c r="A255" s="10"/>
      <c r="CA255" s="23"/>
      <c r="CB255" s="38" t="str">
        <f t="shared" si="54"/>
        <v>Riadok bude skrytý.</v>
      </c>
      <c r="CC255" s="32" t="s">
        <v>69</v>
      </c>
      <c r="CW255" s="21">
        <f t="shared" ref="CW255:CW258" si="55">+IF($J$258="neúčtovala",0,1)</f>
        <v>0</v>
      </c>
      <c r="CZ255" s="19">
        <f t="shared" si="51"/>
        <v>1</v>
      </c>
      <c r="DA255" s="19">
        <f>+IF(CW255+CX255+CY255=0,0,IF(CZ255=0,0,1))</f>
        <v>0</v>
      </c>
      <c r="DZ255" s="61"/>
    </row>
    <row r="256" spans="1:130" x14ac:dyDescent="0.25">
      <c r="A256" s="10"/>
      <c r="B256" s="63" t="s">
        <v>108</v>
      </c>
      <c r="C256" s="1"/>
      <c r="D256" s="1"/>
      <c r="E256" s="1"/>
      <c r="F256" s="1"/>
      <c r="CA256" s="25" t="s">
        <v>60</v>
      </c>
      <c r="CB256" s="38" t="str">
        <f t="shared" ref="CB256:CB259" si="56">+IF(DA256=0,"Riadok bude skrytý.","Riadok bude vidieť.")</f>
        <v>Riadok bude skrytý.</v>
      </c>
      <c r="CW256" s="21">
        <f t="shared" si="55"/>
        <v>0</v>
      </c>
      <c r="CZ256" s="19">
        <f t="shared" ref="CZ256:CZ259" si="57">IF(CC256="",1,IF(CC256="Chcem skryť riadok.",0,1))</f>
        <v>1</v>
      </c>
      <c r="DA256" s="19">
        <f>+IF(CW256+CX256+CY256=0,0,IF(CZ256=0,0,1))</f>
        <v>0</v>
      </c>
      <c r="DZ256" s="61"/>
    </row>
    <row r="257" spans="1:130" x14ac:dyDescent="0.25">
      <c r="A257" s="10"/>
      <c r="B257" s="5"/>
      <c r="G257" s="5"/>
      <c r="H257" s="5"/>
      <c r="CA257" s="23"/>
      <c r="CB257" s="38" t="str">
        <f t="shared" si="56"/>
        <v>Riadok bude skrytý.</v>
      </c>
      <c r="CW257" s="21">
        <f t="shared" si="55"/>
        <v>0</v>
      </c>
      <c r="CZ257" s="19">
        <f t="shared" si="57"/>
        <v>1</v>
      </c>
      <c r="DA257" s="19">
        <f>+IF(CW257+CX257+CY257=0,0,IF(CZ257=0,0,1))</f>
        <v>0</v>
      </c>
      <c r="DZ257" s="61"/>
    </row>
    <row r="258" spans="1:130" x14ac:dyDescent="0.25">
      <c r="A258" s="10"/>
      <c r="B258" s="2" t="s">
        <v>35</v>
      </c>
      <c r="J258" s="70" t="s">
        <v>162</v>
      </c>
      <c r="K258" s="70"/>
      <c r="L258" s="70"/>
      <c r="M258" s="70"/>
      <c r="N258" s="70"/>
      <c r="O258" s="70"/>
      <c r="P258" s="70"/>
      <c r="Q258" s="70"/>
      <c r="R258" s="70"/>
      <c r="S258" s="2" t="s">
        <v>137</v>
      </c>
      <c r="T258" s="65"/>
      <c r="V258" s="46"/>
      <c r="W258" s="46"/>
      <c r="X258" s="46"/>
      <c r="CA258" s="23"/>
      <c r="CB258" s="38" t="str">
        <f t="shared" si="56"/>
        <v>Riadok bude skrytý.</v>
      </c>
      <c r="CC258" s="32" t="s">
        <v>69</v>
      </c>
      <c r="CF258" s="7"/>
      <c r="CW258" s="21">
        <f t="shared" si="55"/>
        <v>0</v>
      </c>
      <c r="CZ258" s="19">
        <f t="shared" si="57"/>
        <v>1</v>
      </c>
      <c r="DA258" s="19">
        <f>+IF(CW258+CX258+CY258=0,0,IF(CZ258=0,0,1))</f>
        <v>0</v>
      </c>
      <c r="DZ258" s="61"/>
    </row>
    <row r="259" spans="1:130" x14ac:dyDescent="0.25">
      <c r="A259" s="10"/>
      <c r="CA259" s="24"/>
      <c r="CB259" s="38" t="e">
        <f t="shared" si="56"/>
        <v>#REF!</v>
      </c>
      <c r="CC259" s="32" t="s">
        <v>69</v>
      </c>
      <c r="CW259" s="21">
        <f t="shared" ref="CW259" si="58">+IF($J$258="neúčtovala",0,1)</f>
        <v>0</v>
      </c>
      <c r="CX259" s="19" t="e">
        <f>+IF(SUM(#REF!)=0,0,1)</f>
        <v>#REF!</v>
      </c>
      <c r="CZ259" s="19">
        <f t="shared" si="57"/>
        <v>1</v>
      </c>
      <c r="DA259" s="36" t="e">
        <f t="shared" ref="DA259" si="59">+IF(CW259*CX259=0,0,IF(CZ259=0,0,1))</f>
        <v>#REF!</v>
      </c>
      <c r="DZ259" s="61"/>
    </row>
    <row r="260" spans="1:130" x14ac:dyDescent="0.25">
      <c r="A260" s="10"/>
      <c r="B260" s="63" t="s">
        <v>109</v>
      </c>
      <c r="C260" s="1"/>
      <c r="D260" s="1"/>
      <c r="E260" s="1"/>
      <c r="F260" s="1"/>
      <c r="CA260" s="24" t="s">
        <v>60</v>
      </c>
      <c r="CB260" s="38" t="str">
        <f t="shared" ref="CB260:CB263" si="60">+IF(DA260=0,"Riadok bude skrytý.","Riadok bude vidieť.")</f>
        <v>Riadok bude skrytý.</v>
      </c>
      <c r="CW260" s="19">
        <f>+IF($J$262="neeviduje",0,1)</f>
        <v>0</v>
      </c>
      <c r="CZ260" s="19">
        <f t="shared" ref="CZ260:CZ263" si="61">IF(CC260="",1,IF(CC260="Chcem skryť riadok.",0,1))</f>
        <v>1</v>
      </c>
      <c r="DA260" s="19">
        <f>+IF(CW260+CX260+CY260=0,0,IF(CZ260=0,0,1))</f>
        <v>0</v>
      </c>
      <c r="DZ260" s="61"/>
    </row>
    <row r="261" spans="1:130" ht="15" customHeight="1" x14ac:dyDescent="0.25">
      <c r="A261" s="10"/>
      <c r="CA261" s="23"/>
      <c r="CB261" s="38" t="str">
        <f t="shared" si="60"/>
        <v>Riadok bude skrytý.</v>
      </c>
      <c r="CW261" s="19">
        <f>+IF($J$262="neeviduje",0,1)</f>
        <v>0</v>
      </c>
      <c r="CZ261" s="19">
        <f t="shared" si="61"/>
        <v>1</v>
      </c>
      <c r="DA261" s="19">
        <f>+IF(CW261+CX261+CY261=0,0,IF(CZ261=0,0,1))</f>
        <v>0</v>
      </c>
      <c r="DZ261" s="61"/>
    </row>
    <row r="262" spans="1:130" x14ac:dyDescent="0.25">
      <c r="A262" s="10"/>
      <c r="B262" s="2" t="s">
        <v>35</v>
      </c>
      <c r="J262" s="70" t="s">
        <v>150</v>
      </c>
      <c r="K262" s="70"/>
      <c r="L262" s="70"/>
      <c r="M262" s="70"/>
      <c r="N262" s="70"/>
      <c r="O262" s="70"/>
      <c r="P262" s="70"/>
      <c r="Q262" s="70"/>
      <c r="R262" s="70"/>
      <c r="S262" s="2" t="str">
        <f>+IF(J262="eviduje","vlastné akcie.","vlastné akcie.")</f>
        <v>vlastné akcie.</v>
      </c>
      <c r="T262" s="46"/>
      <c r="CA262" s="23"/>
      <c r="CB262" s="38" t="str">
        <f t="shared" si="60"/>
        <v>Riadok bude skrytý.</v>
      </c>
      <c r="CC262" s="32" t="s">
        <v>69</v>
      </c>
      <c r="CF262" s="7"/>
      <c r="CW262" s="19">
        <f>+IF($J$262="neeviduje",0,1)</f>
        <v>0</v>
      </c>
      <c r="CZ262" s="19">
        <f t="shared" si="61"/>
        <v>1</v>
      </c>
      <c r="DA262" s="19">
        <f>+IF(CW262+CX262+CY262=0,0,IF(CZ262=0,0,1))</f>
        <v>0</v>
      </c>
      <c r="DZ262" s="61"/>
    </row>
    <row r="263" spans="1:130" x14ac:dyDescent="0.25">
      <c r="A263" s="10"/>
      <c r="B263" s="2" t="str">
        <f>+IF(J262="eviduje","K dôvodu nadobudnutia vlastných akcií Spoločnosť uvádza:","")</f>
        <v/>
      </c>
      <c r="CA263" s="23"/>
      <c r="CB263" s="38" t="e">
        <f t="shared" si="60"/>
        <v>#REF!</v>
      </c>
      <c r="CC263" s="32" t="s">
        <v>69</v>
      </c>
      <c r="CW263" s="19">
        <f>+IF($J$262="neeviduje",0,1)</f>
        <v>0</v>
      </c>
      <c r="CX263" s="19" t="e">
        <f>+IF(SUM(#REF!)=0,0,1)</f>
        <v>#REF!</v>
      </c>
      <c r="CZ263" s="19">
        <f t="shared" si="61"/>
        <v>1</v>
      </c>
      <c r="DA263" s="36" t="e">
        <f t="shared" ref="DA263" si="62">+IF(CW263*CX263=0,0,IF(CZ263=0,0,1))</f>
        <v>#REF!</v>
      </c>
      <c r="DZ263" s="61"/>
    </row>
    <row r="264" spans="1:130" x14ac:dyDescent="0.25">
      <c r="A264" s="10"/>
      <c r="B264" s="63" t="s">
        <v>110</v>
      </c>
      <c r="C264" s="1"/>
      <c r="D264" s="1"/>
      <c r="E264" s="1"/>
      <c r="F264" s="1"/>
      <c r="CA264" s="24" t="s">
        <v>60</v>
      </c>
      <c r="CB264" s="38" t="str">
        <f t="shared" ref="CB264:CB266" si="63">+IF(DA264=0,"Riadok bude skrytý.","Riadok bude vidieť.")</f>
        <v>Riadok bude skrytý.</v>
      </c>
      <c r="CC264" s="32" t="s">
        <v>69</v>
      </c>
      <c r="CW264" s="19">
        <f>+IF(CW266+CW274+CW276+CW298=0,0,1)</f>
        <v>0</v>
      </c>
      <c r="CZ264" s="19">
        <f t="shared" ref="CZ264:CZ266" si="64">IF(CC264="",1,IF(CC264="Chcem skryť riadok.",0,1))</f>
        <v>1</v>
      </c>
      <c r="DA264" s="19">
        <f>+IF(CW264+CX264+CY264=0,0,IF(CZ264=0,0,1))</f>
        <v>0</v>
      </c>
      <c r="DZ264" s="61"/>
    </row>
    <row r="265" spans="1:130" x14ac:dyDescent="0.25">
      <c r="A265" s="10"/>
      <c r="CA265" s="23"/>
      <c r="CB265" s="38" t="str">
        <f t="shared" si="63"/>
        <v>Riadok bude skrytý.</v>
      </c>
      <c r="CC265" s="32" t="s">
        <v>69</v>
      </c>
      <c r="CW265" s="19">
        <f>+IF(CW266+CW274+CW276+CW298=0,0,1)</f>
        <v>0</v>
      </c>
      <c r="CZ265" s="19">
        <f t="shared" si="64"/>
        <v>1</v>
      </c>
      <c r="DA265" s="19">
        <f>+IF(CW265+CX265+CY265=0,0,IF(CZ265=0,0,1))</f>
        <v>0</v>
      </c>
      <c r="DZ265" s="61"/>
    </row>
    <row r="266" spans="1:130" x14ac:dyDescent="0.25">
      <c r="A266" s="10"/>
      <c r="B266" s="1" t="s">
        <v>32</v>
      </c>
      <c r="C266" s="1"/>
      <c r="D266" s="1"/>
      <c r="E266" s="1"/>
      <c r="F266" s="1"/>
      <c r="G266" s="1"/>
      <c r="H266" s="1"/>
      <c r="I266" s="1"/>
      <c r="J266" s="70" t="s">
        <v>150</v>
      </c>
      <c r="K266" s="70"/>
      <c r="L266" s="70"/>
      <c r="M266" s="70"/>
      <c r="N266" s="70"/>
      <c r="O266" s="70"/>
      <c r="P266" s="70"/>
      <c r="Q266" s="70"/>
      <c r="R266" s="2" t="s">
        <v>138</v>
      </c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CA266" s="24"/>
      <c r="CB266" s="38" t="str">
        <f t="shared" si="63"/>
        <v>Riadok bude skrytý.</v>
      </c>
      <c r="CC266" s="32" t="s">
        <v>69</v>
      </c>
      <c r="CF266" s="7"/>
      <c r="CW266" s="19">
        <f>+IF($J$266="neeviduje",0,1)</f>
        <v>0</v>
      </c>
      <c r="CZ266" s="19">
        <f t="shared" si="64"/>
        <v>1</v>
      </c>
      <c r="DA266" s="19">
        <f>+IF(CW266+CX266+CY266=0,0,IF(CZ266=0,0,1))</f>
        <v>0</v>
      </c>
      <c r="DZ266" s="61"/>
    </row>
    <row r="267" spans="1:130" hidden="1" x14ac:dyDescent="0.25">
      <c r="A267" s="10"/>
      <c r="B267" s="179"/>
      <c r="C267" s="180"/>
      <c r="D267" s="180"/>
      <c r="E267" s="180"/>
      <c r="F267" s="180"/>
      <c r="G267" s="180"/>
      <c r="H267" s="180"/>
      <c r="I267" s="180"/>
      <c r="J267" s="180"/>
      <c r="K267" s="180"/>
      <c r="L267" s="180"/>
      <c r="M267" s="180"/>
      <c r="N267" s="180"/>
      <c r="O267" s="180"/>
      <c r="P267" s="180"/>
      <c r="Q267" s="180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  <c r="AK267" s="180"/>
      <c r="AL267" s="180"/>
      <c r="AM267" s="180"/>
      <c r="AN267" s="180"/>
      <c r="AO267" s="180"/>
      <c r="AP267" s="180"/>
      <c r="AQ267" s="181"/>
      <c r="AR267" s="145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146"/>
      <c r="BN267" s="146"/>
      <c r="BO267" s="146"/>
      <c r="BP267" s="146"/>
      <c r="BQ267" s="146"/>
      <c r="BR267" s="146"/>
      <c r="BS267" s="146"/>
      <c r="BT267" s="146"/>
      <c r="BU267" s="146"/>
      <c r="BV267" s="146"/>
      <c r="BW267" s="146"/>
      <c r="BX267" s="146"/>
      <c r="BY267" s="146"/>
      <c r="BZ267" s="147"/>
      <c r="CA267" s="24"/>
      <c r="CB267" s="38" t="str">
        <f t="shared" ref="CB267:CB272" si="65">+IF(DA267=0,"Riadok bude skrytý.","Riadok bude vidieť.")</f>
        <v>Riadok bude skrytý.</v>
      </c>
      <c r="CC267" s="32" t="s">
        <v>69</v>
      </c>
      <c r="CW267" s="19">
        <f t="shared" ref="CW267:CW273" si="66">+IF($J$266="neeviduje",0,1)</f>
        <v>0</v>
      </c>
      <c r="CX267" s="19">
        <f>+IF(B267="",IF(AR267="",0,1),1)</f>
        <v>0</v>
      </c>
      <c r="CZ267" s="19">
        <f t="shared" ref="CZ267:CZ272" si="67">IF(CC267="",1,IF(CC267="Chcem skryť riadok.",0,1))</f>
        <v>1</v>
      </c>
      <c r="DA267" s="36">
        <f t="shared" ref="DA267:DA272" si="68">+IF(CW267*CX267=0,0,IF(CZ267=0,0,1))</f>
        <v>0</v>
      </c>
      <c r="DZ267" s="61"/>
    </row>
    <row r="268" spans="1:130" hidden="1" x14ac:dyDescent="0.25">
      <c r="A268" s="10"/>
      <c r="B268" s="179"/>
      <c r="C268" s="180"/>
      <c r="D268" s="180"/>
      <c r="E268" s="180"/>
      <c r="F268" s="180"/>
      <c r="G268" s="180"/>
      <c r="H268" s="180"/>
      <c r="I268" s="180"/>
      <c r="J268" s="180"/>
      <c r="K268" s="180"/>
      <c r="L268" s="180"/>
      <c r="M268" s="180"/>
      <c r="N268" s="180"/>
      <c r="O268" s="180"/>
      <c r="P268" s="180"/>
      <c r="Q268" s="180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  <c r="AK268" s="180"/>
      <c r="AL268" s="180"/>
      <c r="AM268" s="180"/>
      <c r="AN268" s="180"/>
      <c r="AO268" s="180"/>
      <c r="AP268" s="180"/>
      <c r="AQ268" s="181"/>
      <c r="AR268" s="145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46"/>
      <c r="BN268" s="146"/>
      <c r="BO268" s="146"/>
      <c r="BP268" s="146"/>
      <c r="BQ268" s="146"/>
      <c r="BR268" s="146"/>
      <c r="BS268" s="146"/>
      <c r="BT268" s="146"/>
      <c r="BU268" s="146"/>
      <c r="BV268" s="146"/>
      <c r="BW268" s="146"/>
      <c r="BX268" s="146"/>
      <c r="BY268" s="146"/>
      <c r="BZ268" s="147"/>
      <c r="CA268" s="24"/>
      <c r="CB268" s="38" t="str">
        <f t="shared" si="65"/>
        <v>Riadok bude skrytý.</v>
      </c>
      <c r="CC268" s="32" t="s">
        <v>69</v>
      </c>
      <c r="CW268" s="19">
        <f t="shared" si="66"/>
        <v>0</v>
      </c>
      <c r="CX268" s="19">
        <f>+IF(B268="",IF(AR268="",0,1),1)</f>
        <v>0</v>
      </c>
      <c r="CZ268" s="19">
        <f t="shared" si="67"/>
        <v>1</v>
      </c>
      <c r="DA268" s="36">
        <f t="shared" si="68"/>
        <v>0</v>
      </c>
      <c r="DZ268" s="61"/>
    </row>
    <row r="269" spans="1:130" hidden="1" x14ac:dyDescent="0.25">
      <c r="A269" s="10"/>
      <c r="B269" s="179"/>
      <c r="C269" s="180"/>
      <c r="D269" s="180"/>
      <c r="E269" s="180"/>
      <c r="F269" s="180"/>
      <c r="G269" s="180"/>
      <c r="H269" s="180"/>
      <c r="I269" s="180"/>
      <c r="J269" s="180"/>
      <c r="K269" s="180"/>
      <c r="L269" s="180"/>
      <c r="M269" s="180"/>
      <c r="N269" s="180"/>
      <c r="O269" s="180"/>
      <c r="P269" s="180"/>
      <c r="Q269" s="180"/>
      <c r="R269" s="180"/>
      <c r="S269" s="180"/>
      <c r="T269" s="180"/>
      <c r="U269" s="180"/>
      <c r="V269" s="180"/>
      <c r="W269" s="180"/>
      <c r="X269" s="180"/>
      <c r="Y269" s="180"/>
      <c r="Z269" s="180"/>
      <c r="AA269" s="180"/>
      <c r="AB269" s="180"/>
      <c r="AC269" s="180"/>
      <c r="AD269" s="180"/>
      <c r="AE269" s="180"/>
      <c r="AF269" s="180"/>
      <c r="AG269" s="180"/>
      <c r="AH269" s="180"/>
      <c r="AI269" s="180"/>
      <c r="AJ269" s="180"/>
      <c r="AK269" s="180"/>
      <c r="AL269" s="180"/>
      <c r="AM269" s="180"/>
      <c r="AN269" s="180"/>
      <c r="AO269" s="180"/>
      <c r="AP269" s="180"/>
      <c r="AQ269" s="181"/>
      <c r="AR269" s="145"/>
      <c r="AS269" s="146"/>
      <c r="AT269" s="146"/>
      <c r="AU269" s="146"/>
      <c r="AV269" s="146"/>
      <c r="AW269" s="146"/>
      <c r="AX269" s="146"/>
      <c r="AY269" s="146"/>
      <c r="AZ269" s="146"/>
      <c r="BA269" s="146"/>
      <c r="BB269" s="146"/>
      <c r="BC269" s="146"/>
      <c r="BD269" s="146"/>
      <c r="BE269" s="146"/>
      <c r="BF269" s="146"/>
      <c r="BG269" s="146"/>
      <c r="BH269" s="146"/>
      <c r="BI269" s="146"/>
      <c r="BJ269" s="146"/>
      <c r="BK269" s="146"/>
      <c r="BL269" s="146"/>
      <c r="BM269" s="146"/>
      <c r="BN269" s="146"/>
      <c r="BO269" s="146"/>
      <c r="BP269" s="146"/>
      <c r="BQ269" s="146"/>
      <c r="BR269" s="146"/>
      <c r="BS269" s="146"/>
      <c r="BT269" s="146"/>
      <c r="BU269" s="146"/>
      <c r="BV269" s="146"/>
      <c r="BW269" s="146"/>
      <c r="BX269" s="146"/>
      <c r="BY269" s="146"/>
      <c r="BZ269" s="147"/>
      <c r="CA269" s="24"/>
      <c r="CB269" s="38" t="str">
        <f t="shared" si="65"/>
        <v>Riadok bude skrytý.</v>
      </c>
      <c r="CC269" s="32" t="s">
        <v>69</v>
      </c>
      <c r="CW269" s="19">
        <f t="shared" si="66"/>
        <v>0</v>
      </c>
      <c r="CX269" s="19">
        <f>+IF(B269="",IF(AR269="",0,1),1)</f>
        <v>0</v>
      </c>
      <c r="CZ269" s="19">
        <f t="shared" si="67"/>
        <v>1</v>
      </c>
      <c r="DA269" s="36">
        <f t="shared" si="68"/>
        <v>0</v>
      </c>
      <c r="DZ269" s="61"/>
    </row>
    <row r="270" spans="1:130" hidden="1" x14ac:dyDescent="0.25">
      <c r="A270" s="10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0"/>
      <c r="AF270" s="180"/>
      <c r="AG270" s="180"/>
      <c r="AH270" s="180"/>
      <c r="AI270" s="180"/>
      <c r="AJ270" s="180"/>
      <c r="AK270" s="180"/>
      <c r="AL270" s="180"/>
      <c r="AM270" s="180"/>
      <c r="AN270" s="180"/>
      <c r="AO270" s="180"/>
      <c r="AP270" s="180"/>
      <c r="AQ270" s="181"/>
      <c r="AR270" s="145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  <c r="BI270" s="146"/>
      <c r="BJ270" s="146"/>
      <c r="BK270" s="146"/>
      <c r="BL270" s="146"/>
      <c r="BM270" s="146"/>
      <c r="BN270" s="146"/>
      <c r="BO270" s="146"/>
      <c r="BP270" s="146"/>
      <c r="BQ270" s="146"/>
      <c r="BR270" s="146"/>
      <c r="BS270" s="146"/>
      <c r="BT270" s="146"/>
      <c r="BU270" s="146"/>
      <c r="BV270" s="146"/>
      <c r="BW270" s="146"/>
      <c r="BX270" s="146"/>
      <c r="BY270" s="146"/>
      <c r="BZ270" s="147"/>
      <c r="CA270" s="24"/>
      <c r="CB270" s="38" t="str">
        <f t="shared" si="65"/>
        <v>Riadok bude skrytý.</v>
      </c>
      <c r="CC270" s="32" t="s">
        <v>69</v>
      </c>
      <c r="CW270" s="19">
        <f t="shared" si="66"/>
        <v>0</v>
      </c>
      <c r="CX270" s="19">
        <f>+IF(B270="",IF(AR270="",0,1),1)</f>
        <v>0</v>
      </c>
      <c r="CZ270" s="19">
        <f t="shared" si="67"/>
        <v>1</v>
      </c>
      <c r="DA270" s="36">
        <f t="shared" si="68"/>
        <v>0</v>
      </c>
      <c r="DZ270" s="61"/>
    </row>
    <row r="271" spans="1:130" hidden="1" x14ac:dyDescent="0.25">
      <c r="A271" s="10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0"/>
      <c r="AF271" s="180"/>
      <c r="AG271" s="180"/>
      <c r="AH271" s="180"/>
      <c r="AI271" s="180"/>
      <c r="AJ271" s="180"/>
      <c r="AK271" s="180"/>
      <c r="AL271" s="180"/>
      <c r="AM271" s="180"/>
      <c r="AN271" s="180"/>
      <c r="AO271" s="180"/>
      <c r="AP271" s="180"/>
      <c r="AQ271" s="181"/>
      <c r="AR271" s="145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  <c r="BI271" s="146"/>
      <c r="BJ271" s="146"/>
      <c r="BK271" s="146"/>
      <c r="BL271" s="146"/>
      <c r="BM271" s="146"/>
      <c r="BN271" s="146"/>
      <c r="BO271" s="146"/>
      <c r="BP271" s="146"/>
      <c r="BQ271" s="146"/>
      <c r="BR271" s="146"/>
      <c r="BS271" s="146"/>
      <c r="BT271" s="146"/>
      <c r="BU271" s="146"/>
      <c r="BV271" s="146"/>
      <c r="BW271" s="146"/>
      <c r="BX271" s="146"/>
      <c r="BY271" s="146"/>
      <c r="BZ271" s="147"/>
      <c r="CA271" s="24"/>
      <c r="CB271" s="38" t="str">
        <f t="shared" si="65"/>
        <v>Riadok bude skrytý.</v>
      </c>
      <c r="CC271" s="32" t="s">
        <v>69</v>
      </c>
      <c r="CW271" s="19">
        <f t="shared" si="66"/>
        <v>0</v>
      </c>
      <c r="CX271" s="19">
        <f>+IF(B271="",IF(AR271="",0,1),1)</f>
        <v>0</v>
      </c>
      <c r="CZ271" s="19">
        <f t="shared" si="67"/>
        <v>1</v>
      </c>
      <c r="DA271" s="36">
        <f t="shared" si="68"/>
        <v>0</v>
      </c>
      <c r="DZ271" s="61"/>
    </row>
    <row r="272" spans="1:130" hidden="1" x14ac:dyDescent="0.25">
      <c r="A272" s="10"/>
      <c r="B272" s="169"/>
      <c r="C272" s="170"/>
      <c r="D272" s="170"/>
      <c r="E272" s="170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1"/>
      <c r="AR272" s="247"/>
      <c r="AS272" s="248"/>
      <c r="AT272" s="248"/>
      <c r="AU272" s="248"/>
      <c r="AV272" s="248"/>
      <c r="AW272" s="248"/>
      <c r="AX272" s="248"/>
      <c r="AY272" s="248"/>
      <c r="AZ272" s="248"/>
      <c r="BA272" s="248"/>
      <c r="BB272" s="248"/>
      <c r="BC272" s="248"/>
      <c r="BD272" s="248"/>
      <c r="BE272" s="248"/>
      <c r="BF272" s="248"/>
      <c r="BG272" s="248"/>
      <c r="BH272" s="248"/>
      <c r="BI272" s="248"/>
      <c r="BJ272" s="248"/>
      <c r="BK272" s="248"/>
      <c r="BL272" s="248"/>
      <c r="BM272" s="248"/>
      <c r="BN272" s="248"/>
      <c r="BO272" s="248"/>
      <c r="BP272" s="248"/>
      <c r="BQ272" s="248"/>
      <c r="BR272" s="248"/>
      <c r="BS272" s="248"/>
      <c r="BT272" s="248"/>
      <c r="BU272" s="248"/>
      <c r="BV272" s="248"/>
      <c r="BW272" s="248"/>
      <c r="BX272" s="248"/>
      <c r="BY272" s="248"/>
      <c r="BZ272" s="249"/>
      <c r="CA272" s="23"/>
      <c r="CB272" s="38" t="str">
        <f t="shared" si="65"/>
        <v>Riadok bude skrytý.</v>
      </c>
      <c r="CC272" s="32" t="s">
        <v>69</v>
      </c>
      <c r="CW272" s="19">
        <f t="shared" si="66"/>
        <v>0</v>
      </c>
      <c r="CX272" s="19">
        <f>+IF(SUM(CX267:CX271)=0,0,1)</f>
        <v>0</v>
      </c>
      <c r="CZ272" s="19">
        <f t="shared" si="67"/>
        <v>1</v>
      </c>
      <c r="DA272" s="36">
        <f t="shared" si="68"/>
        <v>0</v>
      </c>
      <c r="DZ272" s="61"/>
    </row>
    <row r="273" spans="1:130" x14ac:dyDescent="0.25">
      <c r="A273" s="10"/>
      <c r="CA273" s="23"/>
      <c r="CB273" s="38" t="str">
        <f t="shared" ref="CB273:CB297" si="69">+IF(DA273=0,"Riadok bude skrytý.","Riadok bude vidieť.")</f>
        <v>Riadok bude skrytý.</v>
      </c>
      <c r="CC273" s="32" t="s">
        <v>69</v>
      </c>
      <c r="CW273" s="19">
        <f t="shared" si="66"/>
        <v>0</v>
      </c>
      <c r="CZ273" s="19">
        <f t="shared" ref="CZ273:CZ277" si="70">IF(CC273="",1,IF(CC273="Chcem skryť riadok.",0,1))</f>
        <v>1</v>
      </c>
      <c r="DA273" s="36">
        <f t="shared" ref="DA273:DA275" si="71">+IF(CW273*CX273=0,0,IF(CZ273=0,0,1))</f>
        <v>0</v>
      </c>
      <c r="DZ273" s="61"/>
    </row>
    <row r="274" spans="1:130" x14ac:dyDescent="0.25">
      <c r="A274" s="10"/>
      <c r="B274" s="2" t="s">
        <v>32</v>
      </c>
      <c r="J274" s="70" t="s">
        <v>150</v>
      </c>
      <c r="K274" s="70"/>
      <c r="L274" s="70"/>
      <c r="M274" s="70"/>
      <c r="N274" s="70"/>
      <c r="O274" s="70"/>
      <c r="P274" s="70"/>
      <c r="Q274" s="70"/>
      <c r="R274" s="70"/>
      <c r="S274" s="2" t="s">
        <v>139</v>
      </c>
      <c r="T274" s="46"/>
      <c r="CA274" s="25" t="s">
        <v>60</v>
      </c>
      <c r="CB274" s="38" t="str">
        <f t="shared" si="69"/>
        <v>Riadok bude skrytý.</v>
      </c>
      <c r="CC274" s="32" t="s">
        <v>69</v>
      </c>
      <c r="CD274" s="8"/>
      <c r="CF274" s="7"/>
      <c r="CW274" s="19">
        <f>+IF($J$274="neeviduje",0,1)</f>
        <v>0</v>
      </c>
      <c r="CZ274" s="19">
        <f t="shared" si="70"/>
        <v>1</v>
      </c>
      <c r="DA274" s="19">
        <f>+IF(CW274+CX274+CY274=0,0,IF(CZ274=0,0,1))</f>
        <v>0</v>
      </c>
      <c r="DZ274" s="61"/>
    </row>
    <row r="275" spans="1:130" x14ac:dyDescent="0.25">
      <c r="A275" s="10"/>
      <c r="B275" s="2" t="str">
        <f>+IF(J274="eviduje","Prehľad podmienených záväzkov za bežné účtovné obdobie je uvedený v tabuľke:","")</f>
        <v/>
      </c>
      <c r="CA275" s="24"/>
      <c r="CB275" s="38" t="e">
        <f t="shared" si="69"/>
        <v>#REF!</v>
      </c>
      <c r="CC275" s="32" t="s">
        <v>69</v>
      </c>
      <c r="CW275" s="19">
        <f t="shared" ref="CW275" si="72">+IF($J$274="neeviduje",0,1)</f>
        <v>0</v>
      </c>
      <c r="CX275" s="19" t="e">
        <f>+IF(SUM(#REF!)=0,0,1)</f>
        <v>#REF!</v>
      </c>
      <c r="CZ275" s="19">
        <f t="shared" si="70"/>
        <v>1</v>
      </c>
      <c r="DA275" s="36" t="e">
        <f t="shared" si="71"/>
        <v>#REF!</v>
      </c>
      <c r="DZ275" s="61"/>
    </row>
    <row r="276" spans="1:130" hidden="1" x14ac:dyDescent="0.25">
      <c r="A276" s="10"/>
      <c r="B276" s="2" t="s">
        <v>140</v>
      </c>
      <c r="C276" s="5"/>
      <c r="D276" s="5"/>
      <c r="E276" s="5"/>
      <c r="F276" s="5"/>
      <c r="CA276" s="25" t="s">
        <v>60</v>
      </c>
      <c r="CB276" s="38" t="str">
        <f t="shared" si="69"/>
        <v>Riadok bude skrytý.</v>
      </c>
      <c r="CC276" s="32" t="s">
        <v>69</v>
      </c>
      <c r="CW276" s="19">
        <f>+IF(CW274+CW266=0,0,1)</f>
        <v>0</v>
      </c>
      <c r="CX276" s="19">
        <f>+IF(SUM(CX277:CX296)=0,0,1)</f>
        <v>0</v>
      </c>
      <c r="CZ276" s="19">
        <f t="shared" si="70"/>
        <v>1</v>
      </c>
      <c r="DA276" s="36">
        <f t="shared" ref="DA276:DA296" si="73">+IF(CW276*CX276=0,0,IF(CZ276=0,0,1))</f>
        <v>0</v>
      </c>
      <c r="DZ276" s="61"/>
    </row>
    <row r="277" spans="1:130" hidden="1" x14ac:dyDescent="0.25">
      <c r="A277" s="10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  <c r="AA277" s="104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24"/>
      <c r="CB277" s="38" t="str">
        <f t="shared" si="69"/>
        <v>Riadok bude skrytý.</v>
      </c>
      <c r="CC277" s="32" t="s">
        <v>69</v>
      </c>
      <c r="CW277" s="19">
        <f>+IF(CW274+CW266=0,0,1)</f>
        <v>0</v>
      </c>
      <c r="CX277" s="19">
        <f>+IF(B277="",0,1)</f>
        <v>0</v>
      </c>
      <c r="CZ277" s="19">
        <f t="shared" si="70"/>
        <v>1</v>
      </c>
      <c r="DA277" s="36">
        <f t="shared" si="73"/>
        <v>0</v>
      </c>
      <c r="DZ277" s="61"/>
    </row>
    <row r="278" spans="1:130" hidden="1" x14ac:dyDescent="0.25">
      <c r="A278" s="10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  <c r="AA278" s="104"/>
      <c r="AB278" s="104"/>
      <c r="AC278" s="104"/>
      <c r="AD278" s="104"/>
      <c r="AE278" s="104"/>
      <c r="AF278" s="104"/>
      <c r="AG278" s="104"/>
      <c r="AH278" s="104"/>
      <c r="AI278" s="104"/>
      <c r="AJ278" s="104"/>
      <c r="AK278" s="104"/>
      <c r="AL278" s="104"/>
      <c r="AM278" s="104"/>
      <c r="AN278" s="104"/>
      <c r="AO278" s="104"/>
      <c r="AP278" s="104"/>
      <c r="AQ278" s="104"/>
      <c r="AR278" s="104"/>
      <c r="AS278" s="104"/>
      <c r="AT278" s="104"/>
      <c r="AU278" s="104"/>
      <c r="AV278" s="104"/>
      <c r="AW278" s="104"/>
      <c r="AX278" s="104"/>
      <c r="AY278" s="104"/>
      <c r="AZ278" s="104"/>
      <c r="BA278" s="104"/>
      <c r="BB278" s="104"/>
      <c r="BC278" s="104"/>
      <c r="BD278" s="104"/>
      <c r="BE278" s="104"/>
      <c r="BF278" s="104"/>
      <c r="BG278" s="104"/>
      <c r="BH278" s="104"/>
      <c r="BI278" s="104"/>
      <c r="BJ278" s="104"/>
      <c r="BK278" s="104"/>
      <c r="BL278" s="104"/>
      <c r="BM278" s="104"/>
      <c r="BN278" s="104"/>
      <c r="BO278" s="104"/>
      <c r="BP278" s="104"/>
      <c r="BQ278" s="104"/>
      <c r="BR278" s="104"/>
      <c r="BS278" s="104"/>
      <c r="BT278" s="104"/>
      <c r="BU278" s="104"/>
      <c r="BV278" s="104"/>
      <c r="BW278" s="104"/>
      <c r="BX278" s="104"/>
      <c r="BY278" s="104"/>
      <c r="BZ278" s="104"/>
      <c r="CA278" s="24"/>
      <c r="CB278" s="38" t="str">
        <f t="shared" si="69"/>
        <v>Riadok bude skrytý.</v>
      </c>
      <c r="CC278" s="32" t="s">
        <v>69</v>
      </c>
      <c r="CW278" s="19">
        <f>+IF(CW274+CW266=0,0,1)</f>
        <v>0</v>
      </c>
      <c r="CX278" s="19">
        <f t="shared" ref="CX278:CX296" si="74">+IF(B278="",0,1)</f>
        <v>0</v>
      </c>
      <c r="CZ278" s="19">
        <f t="shared" ref="CZ278:CZ296" si="75">IF(CC278="",1,IF(CC278="Chcem skryť riadok.",0,1))</f>
        <v>1</v>
      </c>
      <c r="DA278" s="36">
        <f t="shared" si="73"/>
        <v>0</v>
      </c>
      <c r="DZ278" s="61"/>
    </row>
    <row r="279" spans="1:130" hidden="1" x14ac:dyDescent="0.25">
      <c r="A279" s="10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  <c r="AA279" s="104"/>
      <c r="AB279" s="104"/>
      <c r="AC279" s="104"/>
      <c r="AD279" s="104"/>
      <c r="AE279" s="104"/>
      <c r="AF279" s="104"/>
      <c r="AG279" s="104"/>
      <c r="AH279" s="104"/>
      <c r="AI279" s="104"/>
      <c r="AJ279" s="104"/>
      <c r="AK279" s="104"/>
      <c r="AL279" s="104"/>
      <c r="AM279" s="104"/>
      <c r="AN279" s="104"/>
      <c r="AO279" s="104"/>
      <c r="AP279" s="104"/>
      <c r="AQ279" s="104"/>
      <c r="AR279" s="104"/>
      <c r="AS279" s="104"/>
      <c r="AT279" s="104"/>
      <c r="AU279" s="104"/>
      <c r="AV279" s="104"/>
      <c r="AW279" s="104"/>
      <c r="AX279" s="104"/>
      <c r="AY279" s="104"/>
      <c r="AZ279" s="104"/>
      <c r="BA279" s="104"/>
      <c r="BB279" s="104"/>
      <c r="BC279" s="104"/>
      <c r="BD279" s="104"/>
      <c r="BE279" s="104"/>
      <c r="BF279" s="104"/>
      <c r="BG279" s="104"/>
      <c r="BH279" s="104"/>
      <c r="BI279" s="104"/>
      <c r="BJ279" s="104"/>
      <c r="BK279" s="104"/>
      <c r="BL279" s="104"/>
      <c r="BM279" s="104"/>
      <c r="BN279" s="104"/>
      <c r="BO279" s="104"/>
      <c r="BP279" s="104"/>
      <c r="BQ279" s="104"/>
      <c r="BR279" s="104"/>
      <c r="BS279" s="104"/>
      <c r="BT279" s="104"/>
      <c r="BU279" s="104"/>
      <c r="BV279" s="104"/>
      <c r="BW279" s="104"/>
      <c r="BX279" s="104"/>
      <c r="BY279" s="104"/>
      <c r="BZ279" s="104"/>
      <c r="CA279" s="24"/>
      <c r="CB279" s="38" t="str">
        <f t="shared" si="69"/>
        <v>Riadok bude skrytý.</v>
      </c>
      <c r="CC279" s="32" t="s">
        <v>69</v>
      </c>
      <c r="CW279" s="19">
        <f>+IF(CW274+CW266=0,0,1)</f>
        <v>0</v>
      </c>
      <c r="CX279" s="19">
        <f t="shared" si="74"/>
        <v>0</v>
      </c>
      <c r="CZ279" s="19">
        <f t="shared" si="75"/>
        <v>1</v>
      </c>
      <c r="DA279" s="36">
        <f t="shared" si="73"/>
        <v>0</v>
      </c>
      <c r="DZ279" s="61"/>
    </row>
    <row r="280" spans="1:130" ht="15" hidden="1" customHeight="1" x14ac:dyDescent="0.25">
      <c r="A280" s="10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104"/>
      <c r="AQ280" s="104"/>
      <c r="AR280" s="104"/>
      <c r="AS280" s="104"/>
      <c r="AT280" s="104"/>
      <c r="AU280" s="104"/>
      <c r="AV280" s="104"/>
      <c r="AW280" s="104"/>
      <c r="AX280" s="104"/>
      <c r="AY280" s="104"/>
      <c r="AZ280" s="104"/>
      <c r="BA280" s="104"/>
      <c r="BB280" s="104"/>
      <c r="BC280" s="104"/>
      <c r="BD280" s="104"/>
      <c r="BE280" s="104"/>
      <c r="BF280" s="104"/>
      <c r="BG280" s="104"/>
      <c r="BH280" s="104"/>
      <c r="BI280" s="104"/>
      <c r="BJ280" s="104"/>
      <c r="BK280" s="104"/>
      <c r="BL280" s="104"/>
      <c r="BM280" s="104"/>
      <c r="BN280" s="104"/>
      <c r="BO280" s="104"/>
      <c r="BP280" s="104"/>
      <c r="BQ280" s="104"/>
      <c r="BR280" s="104"/>
      <c r="BS280" s="104"/>
      <c r="BT280" s="104"/>
      <c r="BU280" s="104"/>
      <c r="BV280" s="104"/>
      <c r="BW280" s="104"/>
      <c r="BX280" s="104"/>
      <c r="BY280" s="104"/>
      <c r="BZ280" s="104"/>
      <c r="CA280" s="24"/>
      <c r="CB280" s="38" t="str">
        <f t="shared" si="69"/>
        <v>Riadok bude skrytý.</v>
      </c>
      <c r="CC280" s="32" t="s">
        <v>69</v>
      </c>
      <c r="CW280" s="19">
        <f>+IF(CW274+CW266=0,0,1)</f>
        <v>0</v>
      </c>
      <c r="CX280" s="19">
        <f t="shared" si="74"/>
        <v>0</v>
      </c>
      <c r="CZ280" s="19">
        <f t="shared" si="75"/>
        <v>1</v>
      </c>
      <c r="DA280" s="36">
        <f t="shared" si="73"/>
        <v>0</v>
      </c>
      <c r="DZ280" s="61"/>
    </row>
    <row r="281" spans="1:130" ht="15" hidden="1" customHeight="1" x14ac:dyDescent="0.25">
      <c r="A281" s="10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  <c r="AA281" s="104"/>
      <c r="AB281" s="104"/>
      <c r="AC281" s="104"/>
      <c r="AD281" s="104"/>
      <c r="AE281" s="104"/>
      <c r="AF281" s="104"/>
      <c r="AG281" s="104"/>
      <c r="AH281" s="104"/>
      <c r="AI281" s="104"/>
      <c r="AJ281" s="104"/>
      <c r="AK281" s="104"/>
      <c r="AL281" s="104"/>
      <c r="AM281" s="104"/>
      <c r="AN281" s="104"/>
      <c r="AO281" s="104"/>
      <c r="AP281" s="104"/>
      <c r="AQ281" s="104"/>
      <c r="AR281" s="104"/>
      <c r="AS281" s="104"/>
      <c r="AT281" s="104"/>
      <c r="AU281" s="104"/>
      <c r="AV281" s="104"/>
      <c r="AW281" s="104"/>
      <c r="AX281" s="104"/>
      <c r="AY281" s="104"/>
      <c r="AZ281" s="104"/>
      <c r="BA281" s="104"/>
      <c r="BB281" s="104"/>
      <c r="BC281" s="104"/>
      <c r="BD281" s="104"/>
      <c r="BE281" s="104"/>
      <c r="BF281" s="104"/>
      <c r="BG281" s="104"/>
      <c r="BH281" s="104"/>
      <c r="BI281" s="104"/>
      <c r="BJ281" s="104"/>
      <c r="BK281" s="104"/>
      <c r="BL281" s="104"/>
      <c r="BM281" s="104"/>
      <c r="BN281" s="104"/>
      <c r="BO281" s="104"/>
      <c r="BP281" s="104"/>
      <c r="BQ281" s="104"/>
      <c r="BR281" s="104"/>
      <c r="BS281" s="104"/>
      <c r="BT281" s="104"/>
      <c r="BU281" s="104"/>
      <c r="BV281" s="104"/>
      <c r="BW281" s="104"/>
      <c r="BX281" s="104"/>
      <c r="BY281" s="104"/>
      <c r="BZ281" s="104"/>
      <c r="CA281" s="24"/>
      <c r="CB281" s="38" t="str">
        <f t="shared" si="69"/>
        <v>Riadok bude skrytý.</v>
      </c>
      <c r="CC281" s="32" t="s">
        <v>69</v>
      </c>
      <c r="CW281" s="19">
        <f>+IF(CW274+CW266=0,0,1)</f>
        <v>0</v>
      </c>
      <c r="CX281" s="19">
        <f t="shared" si="74"/>
        <v>0</v>
      </c>
      <c r="CZ281" s="19">
        <f t="shared" si="75"/>
        <v>1</v>
      </c>
      <c r="DA281" s="36">
        <f t="shared" si="73"/>
        <v>0</v>
      </c>
      <c r="DZ281" s="61"/>
    </row>
    <row r="282" spans="1:130" hidden="1" x14ac:dyDescent="0.25">
      <c r="A282" s="10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/>
      <c r="AB282" s="104"/>
      <c r="AC282" s="104"/>
      <c r="AD282" s="104"/>
      <c r="AE282" s="104"/>
      <c r="AF282" s="104"/>
      <c r="AG282" s="104"/>
      <c r="AH282" s="104"/>
      <c r="AI282" s="104"/>
      <c r="AJ282" s="104"/>
      <c r="AK282" s="104"/>
      <c r="AL282" s="104"/>
      <c r="AM282" s="104"/>
      <c r="AN282" s="104"/>
      <c r="AO282" s="104"/>
      <c r="AP282" s="104"/>
      <c r="AQ282" s="104"/>
      <c r="AR282" s="104"/>
      <c r="AS282" s="104"/>
      <c r="AT282" s="104"/>
      <c r="AU282" s="104"/>
      <c r="AV282" s="104"/>
      <c r="AW282" s="104"/>
      <c r="AX282" s="104"/>
      <c r="AY282" s="104"/>
      <c r="AZ282" s="104"/>
      <c r="BA282" s="104"/>
      <c r="BB282" s="104"/>
      <c r="BC282" s="104"/>
      <c r="BD282" s="104"/>
      <c r="BE282" s="104"/>
      <c r="BF282" s="104"/>
      <c r="BG282" s="104"/>
      <c r="BH282" s="104"/>
      <c r="BI282" s="104"/>
      <c r="BJ282" s="104"/>
      <c r="BK282" s="104"/>
      <c r="BL282" s="104"/>
      <c r="BM282" s="104"/>
      <c r="BN282" s="104"/>
      <c r="BO282" s="104"/>
      <c r="BP282" s="104"/>
      <c r="BQ282" s="104"/>
      <c r="BR282" s="104"/>
      <c r="BS282" s="104"/>
      <c r="BT282" s="104"/>
      <c r="BU282" s="104"/>
      <c r="BV282" s="104"/>
      <c r="BW282" s="104"/>
      <c r="BX282" s="104"/>
      <c r="BY282" s="104"/>
      <c r="BZ282" s="104"/>
      <c r="CA282" s="24"/>
      <c r="CB282" s="38" t="str">
        <f t="shared" si="69"/>
        <v>Riadok bude skrytý.</v>
      </c>
      <c r="CC282" s="32" t="s">
        <v>69</v>
      </c>
      <c r="CW282" s="19">
        <f>+IF(CW274+CW266=0,0,1)</f>
        <v>0</v>
      </c>
      <c r="CX282" s="19">
        <f t="shared" si="74"/>
        <v>0</v>
      </c>
      <c r="CZ282" s="19">
        <f t="shared" si="75"/>
        <v>1</v>
      </c>
      <c r="DA282" s="36">
        <f t="shared" si="73"/>
        <v>0</v>
      </c>
      <c r="DZ282" s="61"/>
    </row>
    <row r="283" spans="1:130" hidden="1" x14ac:dyDescent="0.25">
      <c r="A283" s="10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104"/>
      <c r="AQ283" s="104"/>
      <c r="AR283" s="104"/>
      <c r="AS283" s="104"/>
      <c r="AT283" s="104"/>
      <c r="AU283" s="104"/>
      <c r="AV283" s="104"/>
      <c r="AW283" s="104"/>
      <c r="AX283" s="104"/>
      <c r="AY283" s="104"/>
      <c r="AZ283" s="104"/>
      <c r="BA283" s="104"/>
      <c r="BB283" s="104"/>
      <c r="BC283" s="104"/>
      <c r="BD283" s="104"/>
      <c r="BE283" s="104"/>
      <c r="BF283" s="104"/>
      <c r="BG283" s="104"/>
      <c r="BH283" s="104"/>
      <c r="BI283" s="104"/>
      <c r="BJ283" s="104"/>
      <c r="BK283" s="104"/>
      <c r="BL283" s="104"/>
      <c r="BM283" s="104"/>
      <c r="BN283" s="104"/>
      <c r="BO283" s="104"/>
      <c r="BP283" s="104"/>
      <c r="BQ283" s="104"/>
      <c r="BR283" s="104"/>
      <c r="BS283" s="104"/>
      <c r="BT283" s="104"/>
      <c r="BU283" s="104"/>
      <c r="BV283" s="104"/>
      <c r="BW283" s="104"/>
      <c r="BX283" s="104"/>
      <c r="BY283" s="104"/>
      <c r="BZ283" s="104"/>
      <c r="CA283" s="25"/>
      <c r="CB283" s="38" t="str">
        <f t="shared" si="69"/>
        <v>Riadok bude skrytý.</v>
      </c>
      <c r="CC283" s="32" t="s">
        <v>69</v>
      </c>
      <c r="CW283" s="19">
        <f>+IF(CW274+CW266=0,0,1)</f>
        <v>0</v>
      </c>
      <c r="CX283" s="19">
        <f t="shared" si="74"/>
        <v>0</v>
      </c>
      <c r="CZ283" s="19">
        <f t="shared" si="75"/>
        <v>1</v>
      </c>
      <c r="DA283" s="36">
        <f t="shared" si="73"/>
        <v>0</v>
      </c>
      <c r="DZ283" s="61"/>
    </row>
    <row r="284" spans="1:130" hidden="1" x14ac:dyDescent="0.25">
      <c r="A284" s="10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  <c r="AA284" s="104"/>
      <c r="AB284" s="104"/>
      <c r="AC284" s="104"/>
      <c r="AD284" s="104"/>
      <c r="AE284" s="104"/>
      <c r="AF284" s="104"/>
      <c r="AG284" s="104"/>
      <c r="AH284" s="104"/>
      <c r="AI284" s="104"/>
      <c r="AJ284" s="104"/>
      <c r="AK284" s="104"/>
      <c r="AL284" s="104"/>
      <c r="AM284" s="104"/>
      <c r="AN284" s="104"/>
      <c r="AO284" s="104"/>
      <c r="AP284" s="104"/>
      <c r="AQ284" s="104"/>
      <c r="AR284" s="104"/>
      <c r="AS284" s="104"/>
      <c r="AT284" s="104"/>
      <c r="AU284" s="104"/>
      <c r="AV284" s="104"/>
      <c r="AW284" s="104"/>
      <c r="AX284" s="104"/>
      <c r="AY284" s="104"/>
      <c r="AZ284" s="104"/>
      <c r="BA284" s="104"/>
      <c r="BB284" s="104"/>
      <c r="BC284" s="104"/>
      <c r="BD284" s="104"/>
      <c r="BE284" s="104"/>
      <c r="BF284" s="104"/>
      <c r="BG284" s="104"/>
      <c r="BH284" s="104"/>
      <c r="BI284" s="104"/>
      <c r="BJ284" s="104"/>
      <c r="BK284" s="104"/>
      <c r="BL284" s="104"/>
      <c r="BM284" s="104"/>
      <c r="BN284" s="104"/>
      <c r="BO284" s="104"/>
      <c r="BP284" s="104"/>
      <c r="BQ284" s="104"/>
      <c r="BR284" s="104"/>
      <c r="BS284" s="104"/>
      <c r="BT284" s="104"/>
      <c r="BU284" s="104"/>
      <c r="BV284" s="104"/>
      <c r="BW284" s="104"/>
      <c r="BX284" s="104"/>
      <c r="BY284" s="104"/>
      <c r="BZ284" s="104"/>
      <c r="CA284" s="23"/>
      <c r="CB284" s="38" t="str">
        <f t="shared" si="69"/>
        <v>Riadok bude skrytý.</v>
      </c>
      <c r="CC284" s="32" t="s">
        <v>69</v>
      </c>
      <c r="CW284" s="19">
        <f>+IF(CW274+CW266=0,0,1)</f>
        <v>0</v>
      </c>
      <c r="CX284" s="19">
        <f t="shared" si="74"/>
        <v>0</v>
      </c>
      <c r="CZ284" s="19">
        <f t="shared" si="75"/>
        <v>1</v>
      </c>
      <c r="DA284" s="36">
        <f t="shared" si="73"/>
        <v>0</v>
      </c>
      <c r="DZ284" s="61"/>
    </row>
    <row r="285" spans="1:130" hidden="1" x14ac:dyDescent="0.25">
      <c r="A285" s="10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  <c r="AA285" s="104"/>
      <c r="AB285" s="104"/>
      <c r="AC285" s="104"/>
      <c r="AD285" s="104"/>
      <c r="AE285" s="104"/>
      <c r="AF285" s="104"/>
      <c r="AG285" s="104"/>
      <c r="AH285" s="104"/>
      <c r="AI285" s="104"/>
      <c r="AJ285" s="104"/>
      <c r="AK285" s="104"/>
      <c r="AL285" s="104"/>
      <c r="AM285" s="104"/>
      <c r="AN285" s="104"/>
      <c r="AO285" s="104"/>
      <c r="AP285" s="104"/>
      <c r="AQ285" s="104"/>
      <c r="AR285" s="104"/>
      <c r="AS285" s="104"/>
      <c r="AT285" s="104"/>
      <c r="AU285" s="104"/>
      <c r="AV285" s="104"/>
      <c r="AW285" s="104"/>
      <c r="AX285" s="104"/>
      <c r="AY285" s="104"/>
      <c r="AZ285" s="104"/>
      <c r="BA285" s="104"/>
      <c r="BB285" s="104"/>
      <c r="BC285" s="104"/>
      <c r="BD285" s="104"/>
      <c r="BE285" s="104"/>
      <c r="BF285" s="104"/>
      <c r="BG285" s="104"/>
      <c r="BH285" s="104"/>
      <c r="BI285" s="104"/>
      <c r="BJ285" s="104"/>
      <c r="BK285" s="104"/>
      <c r="BL285" s="104"/>
      <c r="BM285" s="104"/>
      <c r="BN285" s="104"/>
      <c r="BO285" s="104"/>
      <c r="BP285" s="104"/>
      <c r="BQ285" s="104"/>
      <c r="BR285" s="104"/>
      <c r="BS285" s="104"/>
      <c r="BT285" s="104"/>
      <c r="BU285" s="104"/>
      <c r="BV285" s="104"/>
      <c r="BW285" s="104"/>
      <c r="BX285" s="104"/>
      <c r="BY285" s="104"/>
      <c r="BZ285" s="104"/>
      <c r="CA285" s="23"/>
      <c r="CB285" s="38" t="str">
        <f t="shared" si="69"/>
        <v>Riadok bude skrytý.</v>
      </c>
      <c r="CC285" s="32" t="s">
        <v>69</v>
      </c>
      <c r="CF285" s="7"/>
      <c r="CW285" s="19">
        <f>+IF(CW274+CW266=0,0,1)</f>
        <v>0</v>
      </c>
      <c r="CX285" s="19">
        <f t="shared" si="74"/>
        <v>0</v>
      </c>
      <c r="CZ285" s="19">
        <f t="shared" si="75"/>
        <v>1</v>
      </c>
      <c r="DA285" s="36">
        <f t="shared" si="73"/>
        <v>0</v>
      </c>
      <c r="DZ285" s="61"/>
    </row>
    <row r="286" spans="1:130" hidden="1" x14ac:dyDescent="0.25">
      <c r="A286" s="10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104"/>
      <c r="AQ286" s="104"/>
      <c r="AR286" s="104"/>
      <c r="AS286" s="104"/>
      <c r="AT286" s="104"/>
      <c r="AU286" s="104"/>
      <c r="AV286" s="104"/>
      <c r="AW286" s="104"/>
      <c r="AX286" s="104"/>
      <c r="AY286" s="104"/>
      <c r="AZ286" s="104"/>
      <c r="BA286" s="104"/>
      <c r="BB286" s="104"/>
      <c r="BC286" s="104"/>
      <c r="BD286" s="104"/>
      <c r="BE286" s="104"/>
      <c r="BF286" s="104"/>
      <c r="BG286" s="104"/>
      <c r="BH286" s="104"/>
      <c r="BI286" s="104"/>
      <c r="BJ286" s="104"/>
      <c r="BK286" s="104"/>
      <c r="BL286" s="104"/>
      <c r="BM286" s="104"/>
      <c r="BN286" s="104"/>
      <c r="BO286" s="104"/>
      <c r="BP286" s="104"/>
      <c r="BQ286" s="104"/>
      <c r="BR286" s="104"/>
      <c r="BS286" s="104"/>
      <c r="BT286" s="104"/>
      <c r="BU286" s="104"/>
      <c r="BV286" s="104"/>
      <c r="BW286" s="104"/>
      <c r="BX286" s="104"/>
      <c r="BY286" s="104"/>
      <c r="BZ286" s="104"/>
      <c r="CA286" s="23"/>
      <c r="CB286" s="38" t="str">
        <f t="shared" si="69"/>
        <v>Riadok bude skrytý.</v>
      </c>
      <c r="CC286" s="32" t="s">
        <v>69</v>
      </c>
      <c r="CW286" s="19">
        <f>+IF(CW274+CW266=0,0,1)</f>
        <v>0</v>
      </c>
      <c r="CX286" s="19">
        <f t="shared" si="74"/>
        <v>0</v>
      </c>
      <c r="CZ286" s="19">
        <f t="shared" si="75"/>
        <v>1</v>
      </c>
      <c r="DA286" s="36">
        <f t="shared" si="73"/>
        <v>0</v>
      </c>
      <c r="DZ286" s="61"/>
    </row>
    <row r="287" spans="1:130" hidden="1" x14ac:dyDescent="0.25">
      <c r="A287" s="10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104"/>
      <c r="AQ287" s="104"/>
      <c r="AR287" s="104"/>
      <c r="AS287" s="104"/>
      <c r="AT287" s="104"/>
      <c r="AU287" s="104"/>
      <c r="AV287" s="104"/>
      <c r="AW287" s="104"/>
      <c r="AX287" s="104"/>
      <c r="AY287" s="104"/>
      <c r="AZ287" s="104"/>
      <c r="BA287" s="104"/>
      <c r="BB287" s="104"/>
      <c r="BC287" s="104"/>
      <c r="BD287" s="104"/>
      <c r="BE287" s="104"/>
      <c r="BF287" s="104"/>
      <c r="BG287" s="104"/>
      <c r="BH287" s="104"/>
      <c r="BI287" s="104"/>
      <c r="BJ287" s="104"/>
      <c r="BK287" s="104"/>
      <c r="BL287" s="104"/>
      <c r="BM287" s="104"/>
      <c r="BN287" s="104"/>
      <c r="BO287" s="104"/>
      <c r="BP287" s="104"/>
      <c r="BQ287" s="104"/>
      <c r="BR287" s="104"/>
      <c r="BS287" s="104"/>
      <c r="BT287" s="104"/>
      <c r="BU287" s="104"/>
      <c r="BV287" s="104"/>
      <c r="BW287" s="104"/>
      <c r="BX287" s="104"/>
      <c r="BY287" s="104"/>
      <c r="BZ287" s="104"/>
      <c r="CA287" s="24"/>
      <c r="CB287" s="38" t="str">
        <f t="shared" si="69"/>
        <v>Riadok bude skrytý.</v>
      </c>
      <c r="CC287" s="32" t="s">
        <v>69</v>
      </c>
      <c r="CW287" s="19">
        <f>+IF(CW274+CW266=0,0,1)</f>
        <v>0</v>
      </c>
      <c r="CX287" s="19">
        <f t="shared" si="74"/>
        <v>0</v>
      </c>
      <c r="CZ287" s="19">
        <f t="shared" si="75"/>
        <v>1</v>
      </c>
      <c r="DA287" s="36">
        <f t="shared" si="73"/>
        <v>0</v>
      </c>
      <c r="DZ287" s="61"/>
    </row>
    <row r="288" spans="1:130" hidden="1" x14ac:dyDescent="0.25">
      <c r="A288" s="10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26"/>
      <c r="CB288" s="38" t="str">
        <f t="shared" si="69"/>
        <v>Riadok bude skrytý.</v>
      </c>
      <c r="CC288" s="32" t="s">
        <v>69</v>
      </c>
      <c r="CW288" s="19">
        <f>+IF(CW274+CW266=0,0,1)</f>
        <v>0</v>
      </c>
      <c r="CX288" s="19">
        <f t="shared" si="74"/>
        <v>0</v>
      </c>
      <c r="CZ288" s="19">
        <f t="shared" si="75"/>
        <v>1</v>
      </c>
      <c r="DA288" s="36">
        <f t="shared" si="73"/>
        <v>0</v>
      </c>
      <c r="DZ288" s="61"/>
    </row>
    <row r="289" spans="1:130" hidden="1" x14ac:dyDescent="0.25">
      <c r="A289" s="10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104"/>
      <c r="AQ289" s="104"/>
      <c r="AR289" s="104"/>
      <c r="AS289" s="104"/>
      <c r="AT289" s="104"/>
      <c r="AU289" s="104"/>
      <c r="AV289" s="104"/>
      <c r="AW289" s="104"/>
      <c r="AX289" s="104"/>
      <c r="AY289" s="104"/>
      <c r="AZ289" s="104"/>
      <c r="BA289" s="104"/>
      <c r="BB289" s="104"/>
      <c r="BC289" s="104"/>
      <c r="BD289" s="104"/>
      <c r="BE289" s="104"/>
      <c r="BF289" s="104"/>
      <c r="BG289" s="104"/>
      <c r="BH289" s="104"/>
      <c r="BI289" s="104"/>
      <c r="BJ289" s="104"/>
      <c r="BK289" s="104"/>
      <c r="BL289" s="104"/>
      <c r="BM289" s="104"/>
      <c r="BN289" s="104"/>
      <c r="BO289" s="104"/>
      <c r="BP289" s="104"/>
      <c r="BQ289" s="104"/>
      <c r="BR289" s="104"/>
      <c r="BS289" s="104"/>
      <c r="BT289" s="104"/>
      <c r="BU289" s="104"/>
      <c r="BV289" s="104"/>
      <c r="BW289" s="104"/>
      <c r="BX289" s="104"/>
      <c r="BY289" s="104"/>
      <c r="BZ289" s="104"/>
      <c r="CA289" s="24"/>
      <c r="CB289" s="38" t="str">
        <f t="shared" si="69"/>
        <v>Riadok bude skrytý.</v>
      </c>
      <c r="CC289" s="32" t="s">
        <v>69</v>
      </c>
      <c r="CW289" s="19">
        <f>+IF(CW274+CW266=0,0,1)</f>
        <v>0</v>
      </c>
      <c r="CX289" s="19">
        <f t="shared" si="74"/>
        <v>0</v>
      </c>
      <c r="CZ289" s="19">
        <f t="shared" si="75"/>
        <v>1</v>
      </c>
      <c r="DA289" s="36">
        <f t="shared" si="73"/>
        <v>0</v>
      </c>
      <c r="DZ289" s="61"/>
    </row>
    <row r="290" spans="1:130" hidden="1" x14ac:dyDescent="0.25">
      <c r="A290" s="10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24"/>
      <c r="CB290" s="38" t="str">
        <f t="shared" si="69"/>
        <v>Riadok bude skrytý.</v>
      </c>
      <c r="CC290" s="32" t="s">
        <v>69</v>
      </c>
      <c r="CW290" s="19">
        <f>+IF(CW274+CW266=0,0,1)</f>
        <v>0</v>
      </c>
      <c r="CX290" s="19">
        <f t="shared" si="74"/>
        <v>0</v>
      </c>
      <c r="CZ290" s="19">
        <f t="shared" si="75"/>
        <v>1</v>
      </c>
      <c r="DA290" s="36">
        <f t="shared" si="73"/>
        <v>0</v>
      </c>
      <c r="DZ290" s="61"/>
    </row>
    <row r="291" spans="1:130" hidden="1" x14ac:dyDescent="0.25">
      <c r="A291" s="10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104"/>
      <c r="BE291" s="104"/>
      <c r="BF291" s="104"/>
      <c r="BG291" s="104"/>
      <c r="BH291" s="104"/>
      <c r="BI291" s="104"/>
      <c r="BJ291" s="104"/>
      <c r="BK291" s="104"/>
      <c r="BL291" s="104"/>
      <c r="BM291" s="104"/>
      <c r="BN291" s="104"/>
      <c r="BO291" s="104"/>
      <c r="BP291" s="104"/>
      <c r="BQ291" s="104"/>
      <c r="BR291" s="104"/>
      <c r="BS291" s="104"/>
      <c r="BT291" s="104"/>
      <c r="BU291" s="104"/>
      <c r="BV291" s="104"/>
      <c r="BW291" s="104"/>
      <c r="BX291" s="104"/>
      <c r="BY291" s="104"/>
      <c r="BZ291" s="104"/>
      <c r="CA291" s="26"/>
      <c r="CB291" s="38" t="str">
        <f t="shared" si="69"/>
        <v>Riadok bude skrytý.</v>
      </c>
      <c r="CC291" s="32" t="s">
        <v>69</v>
      </c>
      <c r="CW291" s="19">
        <f>+IF(CW274+CW266=0,0,1)</f>
        <v>0</v>
      </c>
      <c r="CX291" s="19">
        <f t="shared" si="74"/>
        <v>0</v>
      </c>
      <c r="CZ291" s="19">
        <f t="shared" si="75"/>
        <v>1</v>
      </c>
      <c r="DA291" s="36">
        <f t="shared" si="73"/>
        <v>0</v>
      </c>
      <c r="DZ291" s="61"/>
    </row>
    <row r="292" spans="1:130" hidden="1" x14ac:dyDescent="0.25">
      <c r="A292" s="10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104"/>
      <c r="BE292" s="104"/>
      <c r="BF292" s="104"/>
      <c r="BG292" s="104"/>
      <c r="BH292" s="104"/>
      <c r="BI292" s="104"/>
      <c r="BJ292" s="104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26"/>
      <c r="CB292" s="38" t="str">
        <f t="shared" si="69"/>
        <v>Riadok bude skrytý.</v>
      </c>
      <c r="CC292" s="32" t="s">
        <v>69</v>
      </c>
      <c r="CW292" s="19">
        <f>+IF(CW274+CW266=0,0,1)</f>
        <v>0</v>
      </c>
      <c r="CX292" s="19">
        <f t="shared" si="74"/>
        <v>0</v>
      </c>
      <c r="CZ292" s="19">
        <f t="shared" si="75"/>
        <v>1</v>
      </c>
      <c r="DA292" s="36">
        <f t="shared" si="73"/>
        <v>0</v>
      </c>
      <c r="DZ292" s="61"/>
    </row>
    <row r="293" spans="1:130" hidden="1" x14ac:dyDescent="0.25">
      <c r="A293" s="10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104"/>
      <c r="AQ293" s="104"/>
      <c r="AR293" s="104"/>
      <c r="AS293" s="104"/>
      <c r="AT293" s="104"/>
      <c r="AU293" s="104"/>
      <c r="AV293" s="104"/>
      <c r="AW293" s="104"/>
      <c r="AX293" s="104"/>
      <c r="AY293" s="104"/>
      <c r="AZ293" s="104"/>
      <c r="BA293" s="104"/>
      <c r="BB293" s="104"/>
      <c r="BC293" s="104"/>
      <c r="BD293" s="104"/>
      <c r="BE293" s="104"/>
      <c r="BF293" s="104"/>
      <c r="BG293" s="104"/>
      <c r="BH293" s="104"/>
      <c r="BI293" s="104"/>
      <c r="BJ293" s="104"/>
      <c r="BK293" s="104"/>
      <c r="BL293" s="104"/>
      <c r="BM293" s="104"/>
      <c r="BN293" s="104"/>
      <c r="BO293" s="104"/>
      <c r="BP293" s="104"/>
      <c r="BQ293" s="104"/>
      <c r="BR293" s="104"/>
      <c r="BS293" s="104"/>
      <c r="BT293" s="104"/>
      <c r="BU293" s="104"/>
      <c r="BV293" s="104"/>
      <c r="BW293" s="104"/>
      <c r="BX293" s="104"/>
      <c r="BY293" s="104"/>
      <c r="BZ293" s="104"/>
      <c r="CA293" s="23"/>
      <c r="CB293" s="38" t="str">
        <f t="shared" si="69"/>
        <v>Riadok bude skrytý.</v>
      </c>
      <c r="CC293" s="32" t="s">
        <v>69</v>
      </c>
      <c r="CW293" s="19">
        <f>+IF(CW274+CW266=0,0,1)</f>
        <v>0</v>
      </c>
      <c r="CX293" s="19">
        <f t="shared" si="74"/>
        <v>0</v>
      </c>
      <c r="CZ293" s="19">
        <f t="shared" si="75"/>
        <v>1</v>
      </c>
      <c r="DA293" s="36">
        <f t="shared" si="73"/>
        <v>0</v>
      </c>
      <c r="DZ293" s="61"/>
    </row>
    <row r="294" spans="1:130" hidden="1" x14ac:dyDescent="0.25">
      <c r="A294" s="10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104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104"/>
      <c r="BE294" s="104"/>
      <c r="BF294" s="104"/>
      <c r="BG294" s="104"/>
      <c r="BH294" s="104"/>
      <c r="BI294" s="104"/>
      <c r="BJ294" s="104"/>
      <c r="BK294" s="104"/>
      <c r="BL294" s="104"/>
      <c r="BM294" s="104"/>
      <c r="BN294" s="104"/>
      <c r="BO294" s="104"/>
      <c r="BP294" s="104"/>
      <c r="BQ294" s="104"/>
      <c r="BR294" s="104"/>
      <c r="BS294" s="104"/>
      <c r="BT294" s="104"/>
      <c r="BU294" s="104"/>
      <c r="BV294" s="104"/>
      <c r="BW294" s="104"/>
      <c r="BX294" s="104"/>
      <c r="BY294" s="104"/>
      <c r="BZ294" s="104"/>
      <c r="CA294" s="25"/>
      <c r="CB294" s="38" t="str">
        <f t="shared" si="69"/>
        <v>Riadok bude skrytý.</v>
      </c>
      <c r="CC294" s="32" t="s">
        <v>69</v>
      </c>
      <c r="CW294" s="19">
        <f>+IF(CW274+CW266=0,0,1)</f>
        <v>0</v>
      </c>
      <c r="CX294" s="19">
        <f t="shared" si="74"/>
        <v>0</v>
      </c>
      <c r="CZ294" s="19">
        <f t="shared" si="75"/>
        <v>1</v>
      </c>
      <c r="DA294" s="36">
        <f t="shared" si="73"/>
        <v>0</v>
      </c>
      <c r="DZ294" s="61"/>
    </row>
    <row r="295" spans="1:130" hidden="1" x14ac:dyDescent="0.25">
      <c r="A295" s="10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104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104"/>
      <c r="BE295" s="104"/>
      <c r="BF295" s="104"/>
      <c r="BG295" s="104"/>
      <c r="BH295" s="104"/>
      <c r="BI295" s="104"/>
      <c r="BJ295" s="104"/>
      <c r="BK295" s="104"/>
      <c r="BL295" s="104"/>
      <c r="BM295" s="104"/>
      <c r="BN295" s="104"/>
      <c r="BO295" s="104"/>
      <c r="BP295" s="104"/>
      <c r="BQ295" s="104"/>
      <c r="BR295" s="104"/>
      <c r="BS295" s="104"/>
      <c r="BT295" s="104"/>
      <c r="BU295" s="104"/>
      <c r="BV295" s="104"/>
      <c r="BW295" s="104"/>
      <c r="BX295" s="104"/>
      <c r="BY295" s="104"/>
      <c r="BZ295" s="104"/>
      <c r="CA295" s="23"/>
      <c r="CB295" s="38" t="str">
        <f t="shared" si="69"/>
        <v>Riadok bude skrytý.</v>
      </c>
      <c r="CC295" s="32" t="s">
        <v>69</v>
      </c>
      <c r="CW295" s="19">
        <f>+IF(CW274+CW266=0,0,1)</f>
        <v>0</v>
      </c>
      <c r="CX295" s="19">
        <f t="shared" si="74"/>
        <v>0</v>
      </c>
      <c r="CZ295" s="19">
        <f t="shared" si="75"/>
        <v>1</v>
      </c>
      <c r="DA295" s="36">
        <f t="shared" si="73"/>
        <v>0</v>
      </c>
      <c r="DZ295" s="61"/>
    </row>
    <row r="296" spans="1:130" hidden="1" x14ac:dyDescent="0.25">
      <c r="A296" s="10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104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104"/>
      <c r="BE296" s="104"/>
      <c r="BF296" s="104"/>
      <c r="BG296" s="104"/>
      <c r="BH296" s="104"/>
      <c r="BI296" s="104"/>
      <c r="BJ296" s="104"/>
      <c r="BK296" s="104"/>
      <c r="BL296" s="104"/>
      <c r="BM296" s="104"/>
      <c r="BN296" s="104"/>
      <c r="BO296" s="104"/>
      <c r="BP296" s="104"/>
      <c r="BQ296" s="104"/>
      <c r="BR296" s="104"/>
      <c r="BS296" s="104"/>
      <c r="BT296" s="104"/>
      <c r="BU296" s="104"/>
      <c r="BV296" s="104"/>
      <c r="BW296" s="104"/>
      <c r="BX296" s="104"/>
      <c r="BY296" s="104"/>
      <c r="BZ296" s="104"/>
      <c r="CA296" s="23"/>
      <c r="CB296" s="38" t="str">
        <f t="shared" si="69"/>
        <v>Riadok bude skrytý.</v>
      </c>
      <c r="CC296" s="32" t="s">
        <v>69</v>
      </c>
      <c r="CF296" s="7"/>
      <c r="CW296" s="19">
        <f>+IF(CW274+CW266=0,0,1)</f>
        <v>0</v>
      </c>
      <c r="CX296" s="19">
        <f t="shared" si="74"/>
        <v>0</v>
      </c>
      <c r="CZ296" s="19">
        <f t="shared" si="75"/>
        <v>1</v>
      </c>
      <c r="DA296" s="36">
        <f t="shared" si="73"/>
        <v>0</v>
      </c>
      <c r="DZ296" s="61"/>
    </row>
    <row r="297" spans="1:130" hidden="1" x14ac:dyDescent="0.25">
      <c r="A297" s="10"/>
      <c r="CA297" s="24"/>
      <c r="CB297" s="38" t="str">
        <f t="shared" si="69"/>
        <v>Riadok bude skrytý.</v>
      </c>
      <c r="CC297" s="32" t="s">
        <v>69</v>
      </c>
      <c r="CW297" s="19">
        <f>+IF($J$274="neeviduje",0,1)</f>
        <v>0</v>
      </c>
      <c r="CZ297" s="19">
        <f>IF(CC297="",1,IF(CC297="Chcem skryť riadok.",0,1))</f>
        <v>1</v>
      </c>
      <c r="DA297" s="19">
        <f>+IF(CW297+CX297+CY297=0,0,IF(CZ297=0,0,1))</f>
        <v>0</v>
      </c>
      <c r="DZ297" s="61"/>
    </row>
    <row r="298" spans="1:130" x14ac:dyDescent="0.25">
      <c r="A298" s="10"/>
      <c r="B298" s="2" t="s">
        <v>35</v>
      </c>
      <c r="J298" s="70" t="s">
        <v>151</v>
      </c>
      <c r="K298" s="70"/>
      <c r="L298" s="70"/>
      <c r="M298" s="70"/>
      <c r="N298" s="70"/>
      <c r="O298" s="70"/>
      <c r="P298" s="70"/>
      <c r="Q298" s="70"/>
      <c r="R298" s="70"/>
      <c r="S298" s="2" t="s">
        <v>141</v>
      </c>
      <c r="T298" s="46"/>
      <c r="CA298" s="25" t="s">
        <v>60</v>
      </c>
      <c r="CB298" s="38" t="str">
        <f t="shared" ref="CB298:CB343" si="76">+IF(DA298=0,"Riadok bude skrytý.","Riadok bude vidieť.")</f>
        <v>Riadok bude skrytý.</v>
      </c>
      <c r="CC298" s="32" t="s">
        <v>69</v>
      </c>
      <c r="CF298" s="7"/>
      <c r="CW298" s="19">
        <f t="shared" ref="CW298:CW319" si="77">+IF($J$298="neposkytla",0,1)</f>
        <v>0</v>
      </c>
      <c r="CZ298" s="19">
        <f t="shared" ref="CZ298:CZ324" si="78">IF(CC298="",1,IF(CC298="Chcem skryť riadok.",0,1))</f>
        <v>1</v>
      </c>
      <c r="DA298" s="19">
        <f>+IF(CW298+CX298+CY298=0,0,IF(CZ298=0,0,1))</f>
        <v>0</v>
      </c>
      <c r="DZ298" s="61"/>
    </row>
    <row r="299" spans="1:130" hidden="1" x14ac:dyDescent="0.25">
      <c r="A299" s="10"/>
      <c r="B299" s="2" t="s">
        <v>142</v>
      </c>
      <c r="CA299" s="24"/>
      <c r="CB299" s="38" t="str">
        <f t="shared" si="76"/>
        <v>Riadok bude skrytý.</v>
      </c>
      <c r="CC299" s="32" t="s">
        <v>69</v>
      </c>
      <c r="CW299" s="19">
        <f t="shared" si="77"/>
        <v>0</v>
      </c>
      <c r="CX299" s="19">
        <f>+IF(SUM(CX300:CX319)=0,0,1)</f>
        <v>0</v>
      </c>
      <c r="CZ299" s="19">
        <f t="shared" si="78"/>
        <v>1</v>
      </c>
      <c r="DA299" s="36">
        <f t="shared" ref="DA299:DA319" si="79">+IF(CW299*CX299=0,0,IF(CZ299=0,0,1))</f>
        <v>0</v>
      </c>
      <c r="DZ299" s="61"/>
    </row>
    <row r="300" spans="1:130" hidden="1" x14ac:dyDescent="0.25">
      <c r="A300" s="10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104"/>
      <c r="BE300" s="104"/>
      <c r="BF300" s="104"/>
      <c r="BG300" s="104"/>
      <c r="BH300" s="104"/>
      <c r="BI300" s="104"/>
      <c r="BJ300" s="104"/>
      <c r="BK300" s="104"/>
      <c r="BL300" s="104"/>
      <c r="BM300" s="104"/>
      <c r="BN300" s="104"/>
      <c r="BO300" s="104"/>
      <c r="BP300" s="104"/>
      <c r="BQ300" s="104"/>
      <c r="BR300" s="104"/>
      <c r="BS300" s="104"/>
      <c r="BT300" s="104"/>
      <c r="BU300" s="104"/>
      <c r="BV300" s="104"/>
      <c r="BW300" s="104"/>
      <c r="BX300" s="104"/>
      <c r="BY300" s="104"/>
      <c r="BZ300" s="104"/>
      <c r="CA300" s="26"/>
      <c r="CB300" s="38" t="str">
        <f t="shared" si="76"/>
        <v>Riadok bude skrytý.</v>
      </c>
      <c r="CC300" s="32" t="s">
        <v>69</v>
      </c>
      <c r="CW300" s="19">
        <f t="shared" si="77"/>
        <v>0</v>
      </c>
      <c r="CX300" s="19">
        <f t="shared" ref="CX300:CX319" si="80">+IF(B300="",0,1)</f>
        <v>0</v>
      </c>
      <c r="CZ300" s="19">
        <f t="shared" si="78"/>
        <v>1</v>
      </c>
      <c r="DA300" s="36">
        <f t="shared" si="79"/>
        <v>0</v>
      </c>
      <c r="DZ300" s="61"/>
    </row>
    <row r="301" spans="1:130" hidden="1" x14ac:dyDescent="0.25">
      <c r="A301" s="10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104"/>
      <c r="BE301" s="104"/>
      <c r="BF301" s="104"/>
      <c r="BG301" s="104"/>
      <c r="BH301" s="104"/>
      <c r="BI301" s="104"/>
      <c r="BJ301" s="104"/>
      <c r="BK301" s="104"/>
      <c r="BL301" s="104"/>
      <c r="BM301" s="104"/>
      <c r="BN301" s="104"/>
      <c r="BO301" s="104"/>
      <c r="BP301" s="104"/>
      <c r="BQ301" s="104"/>
      <c r="BR301" s="104"/>
      <c r="BS301" s="104"/>
      <c r="BT301" s="104"/>
      <c r="BU301" s="104"/>
      <c r="BV301" s="104"/>
      <c r="BW301" s="104"/>
      <c r="BX301" s="104"/>
      <c r="BY301" s="104"/>
      <c r="BZ301" s="104"/>
      <c r="CA301" s="26"/>
      <c r="CB301" s="38" t="str">
        <f t="shared" si="76"/>
        <v>Riadok bude skrytý.</v>
      </c>
      <c r="CC301" s="32" t="s">
        <v>69</v>
      </c>
      <c r="CW301" s="19">
        <f t="shared" si="77"/>
        <v>0</v>
      </c>
      <c r="CX301" s="19">
        <f t="shared" si="80"/>
        <v>0</v>
      </c>
      <c r="CZ301" s="19">
        <f t="shared" si="78"/>
        <v>1</v>
      </c>
      <c r="DA301" s="36">
        <f t="shared" si="79"/>
        <v>0</v>
      </c>
      <c r="DZ301" s="61"/>
    </row>
    <row r="302" spans="1:130" hidden="1" x14ac:dyDescent="0.25">
      <c r="A302" s="10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104"/>
      <c r="BE302" s="104"/>
      <c r="BF302" s="104"/>
      <c r="BG302" s="104"/>
      <c r="BH302" s="104"/>
      <c r="BI302" s="104"/>
      <c r="BJ302" s="104"/>
      <c r="BK302" s="104"/>
      <c r="BL302" s="104"/>
      <c r="BM302" s="104"/>
      <c r="BN302" s="104"/>
      <c r="BO302" s="104"/>
      <c r="BP302" s="104"/>
      <c r="BQ302" s="104"/>
      <c r="BR302" s="104"/>
      <c r="BS302" s="104"/>
      <c r="BT302" s="104"/>
      <c r="BU302" s="104"/>
      <c r="BV302" s="104"/>
      <c r="BW302" s="104"/>
      <c r="BX302" s="104"/>
      <c r="BY302" s="104"/>
      <c r="BZ302" s="104"/>
      <c r="CA302" s="26"/>
      <c r="CB302" s="38" t="str">
        <f t="shared" si="76"/>
        <v>Riadok bude skrytý.</v>
      </c>
      <c r="CC302" s="32" t="s">
        <v>69</v>
      </c>
      <c r="CW302" s="19">
        <f t="shared" si="77"/>
        <v>0</v>
      </c>
      <c r="CX302" s="19">
        <f t="shared" si="80"/>
        <v>0</v>
      </c>
      <c r="CZ302" s="19">
        <f t="shared" si="78"/>
        <v>1</v>
      </c>
      <c r="DA302" s="36">
        <f t="shared" si="79"/>
        <v>0</v>
      </c>
      <c r="DZ302" s="61"/>
    </row>
    <row r="303" spans="1:130" hidden="1" x14ac:dyDescent="0.25">
      <c r="A303" s="10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4"/>
      <c r="AT303" s="104"/>
      <c r="AU303" s="104"/>
      <c r="AV303" s="104"/>
      <c r="AW303" s="104"/>
      <c r="AX303" s="104"/>
      <c r="AY303" s="104"/>
      <c r="AZ303" s="104"/>
      <c r="BA303" s="104"/>
      <c r="BB303" s="104"/>
      <c r="BC303" s="104"/>
      <c r="BD303" s="104"/>
      <c r="BE303" s="104"/>
      <c r="BF303" s="104"/>
      <c r="BG303" s="104"/>
      <c r="BH303" s="104"/>
      <c r="BI303" s="104"/>
      <c r="BJ303" s="104"/>
      <c r="BK303" s="104"/>
      <c r="BL303" s="104"/>
      <c r="BM303" s="104"/>
      <c r="BN303" s="104"/>
      <c r="BO303" s="104"/>
      <c r="BP303" s="104"/>
      <c r="BQ303" s="104"/>
      <c r="BR303" s="104"/>
      <c r="BS303" s="104"/>
      <c r="BT303" s="104"/>
      <c r="BU303" s="104"/>
      <c r="BV303" s="104"/>
      <c r="BW303" s="104"/>
      <c r="BX303" s="104"/>
      <c r="BY303" s="104"/>
      <c r="BZ303" s="104"/>
      <c r="CA303" s="26"/>
      <c r="CB303" s="38" t="str">
        <f t="shared" si="76"/>
        <v>Riadok bude skrytý.</v>
      </c>
      <c r="CC303" s="32" t="s">
        <v>69</v>
      </c>
      <c r="CW303" s="19">
        <f t="shared" si="77"/>
        <v>0</v>
      </c>
      <c r="CX303" s="19">
        <f t="shared" si="80"/>
        <v>0</v>
      </c>
      <c r="CZ303" s="19">
        <f t="shared" si="78"/>
        <v>1</v>
      </c>
      <c r="DA303" s="36">
        <f t="shared" si="79"/>
        <v>0</v>
      </c>
      <c r="DZ303" s="61"/>
    </row>
    <row r="304" spans="1:130" hidden="1" x14ac:dyDescent="0.25">
      <c r="A304" s="10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104"/>
      <c r="BE304" s="104"/>
      <c r="BF304" s="104"/>
      <c r="BG304" s="104"/>
      <c r="BH304" s="104"/>
      <c r="BI304" s="104"/>
      <c r="BJ304" s="104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26"/>
      <c r="CB304" s="38" t="str">
        <f t="shared" si="76"/>
        <v>Riadok bude skrytý.</v>
      </c>
      <c r="CC304" s="32" t="s">
        <v>69</v>
      </c>
      <c r="CW304" s="19">
        <f t="shared" si="77"/>
        <v>0</v>
      </c>
      <c r="CX304" s="19">
        <f t="shared" si="80"/>
        <v>0</v>
      </c>
      <c r="CZ304" s="19">
        <f t="shared" si="78"/>
        <v>1</v>
      </c>
      <c r="DA304" s="36">
        <f t="shared" si="79"/>
        <v>0</v>
      </c>
      <c r="DZ304" s="61"/>
    </row>
    <row r="305" spans="1:130" hidden="1" x14ac:dyDescent="0.25">
      <c r="A305" s="10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104"/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104"/>
      <c r="BE305" s="104"/>
      <c r="BF305" s="104"/>
      <c r="BG305" s="104"/>
      <c r="BH305" s="104"/>
      <c r="BI305" s="104"/>
      <c r="BJ305" s="104"/>
      <c r="BK305" s="104"/>
      <c r="BL305" s="104"/>
      <c r="BM305" s="104"/>
      <c r="BN305" s="104"/>
      <c r="BO305" s="104"/>
      <c r="BP305" s="104"/>
      <c r="BQ305" s="104"/>
      <c r="BR305" s="104"/>
      <c r="BS305" s="104"/>
      <c r="BT305" s="104"/>
      <c r="BU305" s="104"/>
      <c r="BV305" s="104"/>
      <c r="BW305" s="104"/>
      <c r="BX305" s="104"/>
      <c r="BY305" s="104"/>
      <c r="BZ305" s="104"/>
      <c r="CA305" s="26"/>
      <c r="CB305" s="38" t="str">
        <f t="shared" si="76"/>
        <v>Riadok bude skrytý.</v>
      </c>
      <c r="CC305" s="32" t="s">
        <v>69</v>
      </c>
      <c r="CW305" s="19">
        <f t="shared" si="77"/>
        <v>0</v>
      </c>
      <c r="CX305" s="19">
        <f t="shared" si="80"/>
        <v>0</v>
      </c>
      <c r="CZ305" s="19">
        <f t="shared" si="78"/>
        <v>1</v>
      </c>
      <c r="DA305" s="36">
        <f t="shared" si="79"/>
        <v>0</v>
      </c>
      <c r="DZ305" s="61"/>
    </row>
    <row r="306" spans="1:130" hidden="1" x14ac:dyDescent="0.25">
      <c r="A306" s="10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104"/>
      <c r="AN306" s="104"/>
      <c r="AO306" s="104"/>
      <c r="AP306" s="104"/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104"/>
      <c r="BE306" s="104"/>
      <c r="BF306" s="104"/>
      <c r="BG306" s="104"/>
      <c r="BH306" s="104"/>
      <c r="BI306" s="104"/>
      <c r="BJ306" s="104"/>
      <c r="BK306" s="104"/>
      <c r="BL306" s="104"/>
      <c r="BM306" s="104"/>
      <c r="BN306" s="104"/>
      <c r="BO306" s="104"/>
      <c r="BP306" s="104"/>
      <c r="BQ306" s="104"/>
      <c r="BR306" s="104"/>
      <c r="BS306" s="104"/>
      <c r="BT306" s="104"/>
      <c r="BU306" s="104"/>
      <c r="BV306" s="104"/>
      <c r="BW306" s="104"/>
      <c r="BX306" s="104"/>
      <c r="BY306" s="104"/>
      <c r="BZ306" s="104"/>
      <c r="CA306" s="26"/>
      <c r="CB306" s="38" t="str">
        <f t="shared" si="76"/>
        <v>Riadok bude skrytý.</v>
      </c>
      <c r="CC306" s="32" t="s">
        <v>69</v>
      </c>
      <c r="CW306" s="19">
        <f t="shared" si="77"/>
        <v>0</v>
      </c>
      <c r="CX306" s="19">
        <f t="shared" si="80"/>
        <v>0</v>
      </c>
      <c r="CZ306" s="19">
        <f t="shared" si="78"/>
        <v>1</v>
      </c>
      <c r="DA306" s="36">
        <f t="shared" si="79"/>
        <v>0</v>
      </c>
      <c r="DZ306" s="61"/>
    </row>
    <row r="307" spans="1:130" hidden="1" x14ac:dyDescent="0.25">
      <c r="A307" s="10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104"/>
      <c r="BE307" s="104"/>
      <c r="BF307" s="104"/>
      <c r="BG307" s="104"/>
      <c r="BH307" s="104"/>
      <c r="BI307" s="104"/>
      <c r="BJ307" s="104"/>
      <c r="BK307" s="104"/>
      <c r="BL307" s="104"/>
      <c r="BM307" s="104"/>
      <c r="BN307" s="104"/>
      <c r="BO307" s="104"/>
      <c r="BP307" s="104"/>
      <c r="BQ307" s="104"/>
      <c r="BR307" s="104"/>
      <c r="BS307" s="104"/>
      <c r="BT307" s="104"/>
      <c r="BU307" s="104"/>
      <c r="BV307" s="104"/>
      <c r="BW307" s="104"/>
      <c r="BX307" s="104"/>
      <c r="BY307" s="104"/>
      <c r="BZ307" s="104"/>
      <c r="CA307" s="26"/>
      <c r="CB307" s="38" t="str">
        <f t="shared" si="76"/>
        <v>Riadok bude skrytý.</v>
      </c>
      <c r="CC307" s="32" t="s">
        <v>69</v>
      </c>
      <c r="CW307" s="19">
        <f t="shared" si="77"/>
        <v>0</v>
      </c>
      <c r="CX307" s="19">
        <f t="shared" si="80"/>
        <v>0</v>
      </c>
      <c r="CZ307" s="19">
        <f t="shared" si="78"/>
        <v>1</v>
      </c>
      <c r="DA307" s="36">
        <f t="shared" si="79"/>
        <v>0</v>
      </c>
      <c r="DZ307" s="61"/>
    </row>
    <row r="308" spans="1:130" hidden="1" x14ac:dyDescent="0.25">
      <c r="A308" s="10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  <c r="AS308" s="104"/>
      <c r="AT308" s="104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104"/>
      <c r="BE308" s="104"/>
      <c r="BF308" s="104"/>
      <c r="BG308" s="104"/>
      <c r="BH308" s="104"/>
      <c r="BI308" s="104"/>
      <c r="BJ308" s="104"/>
      <c r="BK308" s="104"/>
      <c r="BL308" s="104"/>
      <c r="BM308" s="104"/>
      <c r="BN308" s="104"/>
      <c r="BO308" s="104"/>
      <c r="BP308" s="104"/>
      <c r="BQ308" s="104"/>
      <c r="BR308" s="104"/>
      <c r="BS308" s="104"/>
      <c r="BT308" s="104"/>
      <c r="BU308" s="104"/>
      <c r="BV308" s="104"/>
      <c r="BW308" s="104"/>
      <c r="BX308" s="104"/>
      <c r="BY308" s="104"/>
      <c r="BZ308" s="104"/>
      <c r="CA308" s="26"/>
      <c r="CB308" s="38" t="str">
        <f t="shared" si="76"/>
        <v>Riadok bude skrytý.</v>
      </c>
      <c r="CC308" s="32" t="s">
        <v>69</v>
      </c>
      <c r="CW308" s="19">
        <f t="shared" si="77"/>
        <v>0</v>
      </c>
      <c r="CX308" s="19">
        <f t="shared" si="80"/>
        <v>0</v>
      </c>
      <c r="CZ308" s="19">
        <f t="shared" si="78"/>
        <v>1</v>
      </c>
      <c r="DA308" s="36">
        <f t="shared" si="79"/>
        <v>0</v>
      </c>
      <c r="DZ308" s="61"/>
    </row>
    <row r="309" spans="1:130" hidden="1" x14ac:dyDescent="0.25">
      <c r="A309" s="10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  <c r="BF309" s="104"/>
      <c r="BG309" s="104"/>
      <c r="BH309" s="104"/>
      <c r="BI309" s="104"/>
      <c r="BJ309" s="104"/>
      <c r="BK309" s="104"/>
      <c r="BL309" s="104"/>
      <c r="BM309" s="104"/>
      <c r="BN309" s="104"/>
      <c r="BO309" s="104"/>
      <c r="BP309" s="104"/>
      <c r="BQ309" s="104"/>
      <c r="BR309" s="104"/>
      <c r="BS309" s="104"/>
      <c r="BT309" s="104"/>
      <c r="BU309" s="104"/>
      <c r="BV309" s="104"/>
      <c r="BW309" s="104"/>
      <c r="BX309" s="104"/>
      <c r="BY309" s="104"/>
      <c r="BZ309" s="104"/>
      <c r="CA309" s="26"/>
      <c r="CB309" s="38" t="str">
        <f t="shared" si="76"/>
        <v>Riadok bude skrytý.</v>
      </c>
      <c r="CC309" s="32" t="s">
        <v>69</v>
      </c>
      <c r="CW309" s="19">
        <f t="shared" si="77"/>
        <v>0</v>
      </c>
      <c r="CX309" s="19">
        <f t="shared" si="80"/>
        <v>0</v>
      </c>
      <c r="CZ309" s="19">
        <f t="shared" si="78"/>
        <v>1</v>
      </c>
      <c r="DA309" s="36">
        <f t="shared" si="79"/>
        <v>0</v>
      </c>
      <c r="DZ309" s="61"/>
    </row>
    <row r="310" spans="1:130" hidden="1" x14ac:dyDescent="0.25">
      <c r="A310" s="10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104"/>
      <c r="BE310" s="104"/>
      <c r="BF310" s="104"/>
      <c r="BG310" s="104"/>
      <c r="BH310" s="104"/>
      <c r="BI310" s="104"/>
      <c r="BJ310" s="104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26"/>
      <c r="CB310" s="38" t="str">
        <f t="shared" si="76"/>
        <v>Riadok bude skrytý.</v>
      </c>
      <c r="CC310" s="32" t="s">
        <v>69</v>
      </c>
      <c r="CW310" s="19">
        <f t="shared" si="77"/>
        <v>0</v>
      </c>
      <c r="CX310" s="19">
        <f t="shared" si="80"/>
        <v>0</v>
      </c>
      <c r="CZ310" s="19">
        <f t="shared" si="78"/>
        <v>1</v>
      </c>
      <c r="DA310" s="36">
        <f t="shared" si="79"/>
        <v>0</v>
      </c>
      <c r="DZ310" s="61"/>
    </row>
    <row r="311" spans="1:130" hidden="1" x14ac:dyDescent="0.25">
      <c r="A311" s="10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104"/>
      <c r="BE311" s="104"/>
      <c r="BF311" s="104"/>
      <c r="BG311" s="104"/>
      <c r="BH311" s="104"/>
      <c r="BI311" s="104"/>
      <c r="BJ311" s="104"/>
      <c r="BK311" s="104"/>
      <c r="BL311" s="104"/>
      <c r="BM311" s="104"/>
      <c r="BN311" s="104"/>
      <c r="BO311" s="104"/>
      <c r="BP311" s="104"/>
      <c r="BQ311" s="104"/>
      <c r="BR311" s="104"/>
      <c r="BS311" s="104"/>
      <c r="BT311" s="104"/>
      <c r="BU311" s="104"/>
      <c r="BV311" s="104"/>
      <c r="BW311" s="104"/>
      <c r="BX311" s="104"/>
      <c r="BY311" s="104"/>
      <c r="BZ311" s="104"/>
      <c r="CA311" s="26"/>
      <c r="CB311" s="38" t="str">
        <f t="shared" si="76"/>
        <v>Riadok bude skrytý.</v>
      </c>
      <c r="CC311" s="32" t="s">
        <v>69</v>
      </c>
      <c r="CW311" s="19">
        <f t="shared" si="77"/>
        <v>0</v>
      </c>
      <c r="CX311" s="19">
        <f t="shared" si="80"/>
        <v>0</v>
      </c>
      <c r="CZ311" s="19">
        <f t="shared" si="78"/>
        <v>1</v>
      </c>
      <c r="DA311" s="36">
        <f t="shared" si="79"/>
        <v>0</v>
      </c>
      <c r="DZ311" s="61"/>
    </row>
    <row r="312" spans="1:130" hidden="1" x14ac:dyDescent="0.25">
      <c r="A312" s="10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104"/>
      <c r="AN312" s="104"/>
      <c r="AO312" s="104"/>
      <c r="AP312" s="104"/>
      <c r="AQ312" s="104"/>
      <c r="AR312" s="104"/>
      <c r="AS312" s="104"/>
      <c r="AT312" s="104"/>
      <c r="AU312" s="104"/>
      <c r="AV312" s="104"/>
      <c r="AW312" s="104"/>
      <c r="AX312" s="104"/>
      <c r="AY312" s="104"/>
      <c r="AZ312" s="104"/>
      <c r="BA312" s="104"/>
      <c r="BB312" s="104"/>
      <c r="BC312" s="104"/>
      <c r="BD312" s="104"/>
      <c r="BE312" s="104"/>
      <c r="BF312" s="104"/>
      <c r="BG312" s="104"/>
      <c r="BH312" s="104"/>
      <c r="BI312" s="104"/>
      <c r="BJ312" s="104"/>
      <c r="BK312" s="104"/>
      <c r="BL312" s="104"/>
      <c r="BM312" s="104"/>
      <c r="BN312" s="104"/>
      <c r="BO312" s="104"/>
      <c r="BP312" s="104"/>
      <c r="BQ312" s="104"/>
      <c r="BR312" s="104"/>
      <c r="BS312" s="104"/>
      <c r="BT312" s="104"/>
      <c r="BU312" s="104"/>
      <c r="BV312" s="104"/>
      <c r="BW312" s="104"/>
      <c r="BX312" s="104"/>
      <c r="BY312" s="104"/>
      <c r="BZ312" s="104"/>
      <c r="CA312" s="26"/>
      <c r="CB312" s="38" t="str">
        <f t="shared" si="76"/>
        <v>Riadok bude skrytý.</v>
      </c>
      <c r="CC312" s="32" t="s">
        <v>69</v>
      </c>
      <c r="CW312" s="19">
        <f t="shared" si="77"/>
        <v>0</v>
      </c>
      <c r="CX312" s="19">
        <f t="shared" si="80"/>
        <v>0</v>
      </c>
      <c r="CZ312" s="19">
        <f t="shared" si="78"/>
        <v>1</v>
      </c>
      <c r="DA312" s="36">
        <f t="shared" si="79"/>
        <v>0</v>
      </c>
      <c r="DZ312" s="61"/>
    </row>
    <row r="313" spans="1:130" hidden="1" x14ac:dyDescent="0.25">
      <c r="A313" s="10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104"/>
      <c r="AN313" s="104"/>
      <c r="AO313" s="104"/>
      <c r="AP313" s="104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104"/>
      <c r="BE313" s="104"/>
      <c r="BF313" s="104"/>
      <c r="BG313" s="104"/>
      <c r="BH313" s="104"/>
      <c r="BI313" s="104"/>
      <c r="BJ313" s="104"/>
      <c r="BK313" s="104"/>
      <c r="BL313" s="104"/>
      <c r="BM313" s="104"/>
      <c r="BN313" s="104"/>
      <c r="BO313" s="104"/>
      <c r="BP313" s="104"/>
      <c r="BQ313" s="104"/>
      <c r="BR313" s="104"/>
      <c r="BS313" s="104"/>
      <c r="BT313" s="104"/>
      <c r="BU313" s="104"/>
      <c r="BV313" s="104"/>
      <c r="BW313" s="104"/>
      <c r="BX313" s="104"/>
      <c r="BY313" s="104"/>
      <c r="BZ313" s="104"/>
      <c r="CA313" s="26"/>
      <c r="CB313" s="38" t="str">
        <f t="shared" si="76"/>
        <v>Riadok bude skrytý.</v>
      </c>
      <c r="CC313" s="32" t="s">
        <v>69</v>
      </c>
      <c r="CW313" s="19">
        <f t="shared" si="77"/>
        <v>0</v>
      </c>
      <c r="CX313" s="19">
        <f t="shared" si="80"/>
        <v>0</v>
      </c>
      <c r="CZ313" s="19">
        <f t="shared" si="78"/>
        <v>1</v>
      </c>
      <c r="DA313" s="36">
        <f t="shared" si="79"/>
        <v>0</v>
      </c>
      <c r="DZ313" s="61"/>
    </row>
    <row r="314" spans="1:130" hidden="1" x14ac:dyDescent="0.25">
      <c r="A314" s="10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104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104"/>
      <c r="BE314" s="104"/>
      <c r="BF314" s="104"/>
      <c r="BG314" s="104"/>
      <c r="BH314" s="104"/>
      <c r="BI314" s="104"/>
      <c r="BJ314" s="104"/>
      <c r="BK314" s="104"/>
      <c r="BL314" s="104"/>
      <c r="BM314" s="104"/>
      <c r="BN314" s="104"/>
      <c r="BO314" s="104"/>
      <c r="BP314" s="104"/>
      <c r="BQ314" s="104"/>
      <c r="BR314" s="104"/>
      <c r="BS314" s="104"/>
      <c r="BT314" s="104"/>
      <c r="BU314" s="104"/>
      <c r="BV314" s="104"/>
      <c r="BW314" s="104"/>
      <c r="BX314" s="104"/>
      <c r="BY314" s="104"/>
      <c r="BZ314" s="104"/>
      <c r="CA314" s="26"/>
      <c r="CB314" s="38" t="str">
        <f t="shared" si="76"/>
        <v>Riadok bude skrytý.</v>
      </c>
      <c r="CC314" s="32" t="s">
        <v>69</v>
      </c>
      <c r="CW314" s="19">
        <f t="shared" si="77"/>
        <v>0</v>
      </c>
      <c r="CX314" s="19">
        <f t="shared" si="80"/>
        <v>0</v>
      </c>
      <c r="CZ314" s="19">
        <f t="shared" si="78"/>
        <v>1</v>
      </c>
      <c r="DA314" s="36">
        <f t="shared" si="79"/>
        <v>0</v>
      </c>
      <c r="DZ314" s="61"/>
    </row>
    <row r="315" spans="1:130" hidden="1" x14ac:dyDescent="0.25">
      <c r="A315" s="10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104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104"/>
      <c r="BE315" s="104"/>
      <c r="BF315" s="104"/>
      <c r="BG315" s="104"/>
      <c r="BH315" s="104"/>
      <c r="BI315" s="104"/>
      <c r="BJ315" s="104"/>
      <c r="BK315" s="104"/>
      <c r="BL315" s="104"/>
      <c r="BM315" s="104"/>
      <c r="BN315" s="104"/>
      <c r="BO315" s="104"/>
      <c r="BP315" s="104"/>
      <c r="BQ315" s="104"/>
      <c r="BR315" s="104"/>
      <c r="BS315" s="104"/>
      <c r="BT315" s="104"/>
      <c r="BU315" s="104"/>
      <c r="BV315" s="104"/>
      <c r="BW315" s="104"/>
      <c r="BX315" s="104"/>
      <c r="BY315" s="104"/>
      <c r="BZ315" s="104"/>
      <c r="CA315" s="26"/>
      <c r="CB315" s="38" t="str">
        <f t="shared" si="76"/>
        <v>Riadok bude skrytý.</v>
      </c>
      <c r="CC315" s="32" t="s">
        <v>69</v>
      </c>
      <c r="CW315" s="19">
        <f t="shared" si="77"/>
        <v>0</v>
      </c>
      <c r="CX315" s="19">
        <f t="shared" si="80"/>
        <v>0</v>
      </c>
      <c r="CZ315" s="19">
        <f t="shared" si="78"/>
        <v>1</v>
      </c>
      <c r="DA315" s="36">
        <f t="shared" si="79"/>
        <v>0</v>
      </c>
      <c r="DZ315" s="61"/>
    </row>
    <row r="316" spans="1:130" hidden="1" x14ac:dyDescent="0.25">
      <c r="A316" s="10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104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104"/>
      <c r="BE316" s="104"/>
      <c r="BF316" s="104"/>
      <c r="BG316" s="104"/>
      <c r="BH316" s="104"/>
      <c r="BI316" s="104"/>
      <c r="BJ316" s="104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26"/>
      <c r="CB316" s="38" t="str">
        <f t="shared" si="76"/>
        <v>Riadok bude skrytý.</v>
      </c>
      <c r="CC316" s="32" t="s">
        <v>69</v>
      </c>
      <c r="CW316" s="19">
        <f t="shared" si="77"/>
        <v>0</v>
      </c>
      <c r="CX316" s="19">
        <f t="shared" si="80"/>
        <v>0</v>
      </c>
      <c r="CZ316" s="19">
        <f t="shared" si="78"/>
        <v>1</v>
      </c>
      <c r="DA316" s="36">
        <f t="shared" si="79"/>
        <v>0</v>
      </c>
      <c r="DZ316" s="61"/>
    </row>
    <row r="317" spans="1:130" hidden="1" x14ac:dyDescent="0.25">
      <c r="A317" s="10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104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104"/>
      <c r="BE317" s="104"/>
      <c r="BF317" s="104"/>
      <c r="BG317" s="104"/>
      <c r="BH317" s="104"/>
      <c r="BI317" s="104"/>
      <c r="BJ317" s="104"/>
      <c r="BK317" s="104"/>
      <c r="BL317" s="104"/>
      <c r="BM317" s="104"/>
      <c r="BN317" s="104"/>
      <c r="BO317" s="104"/>
      <c r="BP317" s="104"/>
      <c r="BQ317" s="104"/>
      <c r="BR317" s="104"/>
      <c r="BS317" s="104"/>
      <c r="BT317" s="104"/>
      <c r="BU317" s="104"/>
      <c r="BV317" s="104"/>
      <c r="BW317" s="104"/>
      <c r="BX317" s="104"/>
      <c r="BY317" s="104"/>
      <c r="BZ317" s="104"/>
      <c r="CA317" s="26"/>
      <c r="CB317" s="38" t="str">
        <f t="shared" si="76"/>
        <v>Riadok bude skrytý.</v>
      </c>
      <c r="CC317" s="32" t="s">
        <v>69</v>
      </c>
      <c r="CW317" s="19">
        <f t="shared" si="77"/>
        <v>0</v>
      </c>
      <c r="CX317" s="19">
        <f t="shared" si="80"/>
        <v>0</v>
      </c>
      <c r="CZ317" s="19">
        <f t="shared" si="78"/>
        <v>1</v>
      </c>
      <c r="DA317" s="36">
        <f t="shared" si="79"/>
        <v>0</v>
      </c>
      <c r="DZ317" s="61"/>
    </row>
    <row r="318" spans="1:130" hidden="1" x14ac:dyDescent="0.25">
      <c r="A318" s="10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104"/>
      <c r="AQ318" s="104"/>
      <c r="AR318" s="104"/>
      <c r="AS318" s="104"/>
      <c r="AT318" s="104"/>
      <c r="AU318" s="104"/>
      <c r="AV318" s="104"/>
      <c r="AW318" s="104"/>
      <c r="AX318" s="104"/>
      <c r="AY318" s="104"/>
      <c r="AZ318" s="104"/>
      <c r="BA318" s="104"/>
      <c r="BB318" s="104"/>
      <c r="BC318" s="104"/>
      <c r="BD318" s="104"/>
      <c r="BE318" s="104"/>
      <c r="BF318" s="104"/>
      <c r="BG318" s="104"/>
      <c r="BH318" s="104"/>
      <c r="BI318" s="104"/>
      <c r="BJ318" s="104"/>
      <c r="BK318" s="104"/>
      <c r="BL318" s="104"/>
      <c r="BM318" s="104"/>
      <c r="BN318" s="104"/>
      <c r="BO318" s="104"/>
      <c r="BP318" s="104"/>
      <c r="BQ318" s="104"/>
      <c r="BR318" s="104"/>
      <c r="BS318" s="104"/>
      <c r="BT318" s="104"/>
      <c r="BU318" s="104"/>
      <c r="BV318" s="104"/>
      <c r="BW318" s="104"/>
      <c r="BX318" s="104"/>
      <c r="BY318" s="104"/>
      <c r="BZ318" s="104"/>
      <c r="CA318" s="26"/>
      <c r="CB318" s="38" t="str">
        <f t="shared" si="76"/>
        <v>Riadok bude skrytý.</v>
      </c>
      <c r="CC318" s="32" t="s">
        <v>69</v>
      </c>
      <c r="CW318" s="19">
        <f t="shared" si="77"/>
        <v>0</v>
      </c>
      <c r="CX318" s="19">
        <f t="shared" si="80"/>
        <v>0</v>
      </c>
      <c r="CZ318" s="19">
        <f t="shared" si="78"/>
        <v>1</v>
      </c>
      <c r="DA318" s="36">
        <f t="shared" si="79"/>
        <v>0</v>
      </c>
      <c r="DZ318" s="61"/>
    </row>
    <row r="319" spans="1:130" hidden="1" x14ac:dyDescent="0.25">
      <c r="A319" s="10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104"/>
      <c r="BE319" s="104"/>
      <c r="BF319" s="104"/>
      <c r="BG319" s="104"/>
      <c r="BH319" s="104"/>
      <c r="BI319" s="104"/>
      <c r="BJ319" s="104"/>
      <c r="BK319" s="104"/>
      <c r="BL319" s="104"/>
      <c r="BM319" s="104"/>
      <c r="BN319" s="104"/>
      <c r="BO319" s="104"/>
      <c r="BP319" s="104"/>
      <c r="BQ319" s="104"/>
      <c r="BR319" s="104"/>
      <c r="BS319" s="104"/>
      <c r="BT319" s="104"/>
      <c r="BU319" s="104"/>
      <c r="BV319" s="104"/>
      <c r="BW319" s="104"/>
      <c r="BX319" s="104"/>
      <c r="BY319" s="104"/>
      <c r="BZ319" s="104"/>
      <c r="CA319" s="26"/>
      <c r="CB319" s="38" t="str">
        <f t="shared" si="76"/>
        <v>Riadok bude skrytý.</v>
      </c>
      <c r="CC319" s="32" t="s">
        <v>69</v>
      </c>
      <c r="CW319" s="19">
        <f t="shared" si="77"/>
        <v>0</v>
      </c>
      <c r="CX319" s="19">
        <f t="shared" si="80"/>
        <v>0</v>
      </c>
      <c r="CZ319" s="19">
        <f t="shared" si="78"/>
        <v>1</v>
      </c>
      <c r="DA319" s="36">
        <f t="shared" si="79"/>
        <v>0</v>
      </c>
      <c r="DZ319" s="61"/>
    </row>
    <row r="320" spans="1:130" ht="15.75" x14ac:dyDescent="0.25">
      <c r="A320" s="10"/>
      <c r="G320" s="9"/>
      <c r="H320" s="9"/>
      <c r="CA320" s="23"/>
      <c r="CB320" s="38" t="str">
        <f t="shared" si="76"/>
        <v>Riadok bude skrytý.</v>
      </c>
      <c r="CC320" s="32" t="s">
        <v>69</v>
      </c>
      <c r="CW320" s="19">
        <f>+IF($J$323="neposkytla",0,1)</f>
        <v>0</v>
      </c>
      <c r="CZ320" s="19">
        <f>IF(CC320="",1,IF(CC320="Chcem skryť riadok.",0,1))</f>
        <v>1</v>
      </c>
      <c r="DA320" s="19">
        <f>+IF(CW320+CX320+CY320=0,0,IF(CZ320=0,0,1))</f>
        <v>0</v>
      </c>
      <c r="DZ320" s="61"/>
    </row>
    <row r="321" spans="1:130" x14ac:dyDescent="0.25">
      <c r="A321" s="10"/>
      <c r="B321" s="66" t="s">
        <v>111</v>
      </c>
      <c r="CA321" s="25" t="s">
        <v>60</v>
      </c>
      <c r="CB321" s="38" t="str">
        <f t="shared" si="76"/>
        <v>Riadok bude skrytý.</v>
      </c>
      <c r="CC321" s="32" t="s">
        <v>69</v>
      </c>
      <c r="CW321" s="19">
        <f>+IF($J$323="neposkytla",0,1)</f>
        <v>0</v>
      </c>
      <c r="CZ321" s="19">
        <f>IF(CC321="",1,IF(CC321="Chcem skryť riadok.",0,1))</f>
        <v>1</v>
      </c>
      <c r="DA321" s="19">
        <f>+IF(CW321+CX321+CY321=0,0,IF(CZ321=0,0,1))</f>
        <v>0</v>
      </c>
      <c r="DZ321" s="61"/>
    </row>
    <row r="322" spans="1:130" x14ac:dyDescent="0.25">
      <c r="A322" s="10"/>
      <c r="CA322" s="23"/>
      <c r="CB322" s="38" t="str">
        <f t="shared" si="76"/>
        <v>Riadok bude skrytý.</v>
      </c>
      <c r="CC322" s="32" t="s">
        <v>69</v>
      </c>
      <c r="CW322" s="19">
        <f>+IF($J$323="neposkytla",0,1)</f>
        <v>0</v>
      </c>
      <c r="CZ322" s="19">
        <f>IF(CC322="",1,IF(CC322="Chcem skryť riadok.",0,1))</f>
        <v>1</v>
      </c>
      <c r="DA322" s="19">
        <f>+IF(CW322+CX322+CY322=0,0,IF(CZ322=0,0,1))</f>
        <v>0</v>
      </c>
      <c r="DZ322" s="61"/>
    </row>
    <row r="323" spans="1:130" ht="15" customHeight="1" x14ac:dyDescent="0.25">
      <c r="A323" s="10"/>
      <c r="B323" s="2" t="s">
        <v>35</v>
      </c>
      <c r="J323" s="70" t="s">
        <v>151</v>
      </c>
      <c r="K323" s="70"/>
      <c r="L323" s="70"/>
      <c r="M323" s="70"/>
      <c r="N323" s="70"/>
      <c r="O323" s="70"/>
      <c r="P323" s="70"/>
      <c r="Q323" s="70"/>
      <c r="R323" s="70"/>
      <c r="S323" s="2" t="s">
        <v>112</v>
      </c>
      <c r="T323" s="46"/>
      <c r="CA323" s="25" t="s">
        <v>60</v>
      </c>
      <c r="CB323" s="38" t="str">
        <f t="shared" si="76"/>
        <v>Riadok bude skrytý.</v>
      </c>
      <c r="CC323" s="32" t="s">
        <v>69</v>
      </c>
      <c r="CW323" s="19">
        <f>+IF($J$323="neposkytla",0,1)</f>
        <v>0</v>
      </c>
      <c r="CZ323" s="19">
        <f t="shared" si="78"/>
        <v>1</v>
      </c>
      <c r="DA323" s="19">
        <f>+IF(CW323+CX323+CY323=0,0,IF(CZ323=0,0,1))</f>
        <v>0</v>
      </c>
      <c r="DZ323" s="61"/>
    </row>
    <row r="324" spans="1:130" ht="15" hidden="1" customHeight="1" x14ac:dyDescent="0.25">
      <c r="A324" s="10"/>
      <c r="B324" s="2" t="str">
        <f>IF(J323="poskytla","K poskytnutým príjmom a výhodam členom orgánov ÚJ Spoločnosť uvádza:","")</f>
        <v/>
      </c>
      <c r="CA324" s="23"/>
      <c r="CB324" s="38" t="str">
        <f t="shared" si="76"/>
        <v>Riadok bude skrytý.</v>
      </c>
      <c r="CC324" s="32" t="s">
        <v>69</v>
      </c>
      <c r="CW324" s="19">
        <f>+IF($J$323="neposkytla",0,1)</f>
        <v>0</v>
      </c>
      <c r="CX324" s="19">
        <f>+IF(SUM(CX325:CX344)=0,0,1)</f>
        <v>0</v>
      </c>
      <c r="CZ324" s="19">
        <f t="shared" si="78"/>
        <v>1</v>
      </c>
      <c r="DA324" s="36">
        <f t="shared" ref="DA324:DA365" si="81">+IF(CW324*CX324=0,0,IF(CZ324=0,0,1))</f>
        <v>0</v>
      </c>
      <c r="DZ324" s="61"/>
    </row>
    <row r="325" spans="1:130" hidden="1" x14ac:dyDescent="0.25">
      <c r="A325" s="10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  <c r="CA325" s="23"/>
      <c r="CB325" s="38" t="str">
        <f t="shared" si="76"/>
        <v>Riadok bude skrytý.</v>
      </c>
      <c r="CC325" s="32" t="s">
        <v>69</v>
      </c>
      <c r="CW325" s="19">
        <f t="shared" ref="CW325:CW366" si="82">+IF($J$323="neposkytla",0,1)</f>
        <v>0</v>
      </c>
      <c r="CX325" s="19">
        <f t="shared" ref="CX325:CX344" si="83">+IF(B325="",0,1)</f>
        <v>0</v>
      </c>
      <c r="CZ325" s="19">
        <f t="shared" ref="CZ325:CZ346" si="84">IF(CC325="",1,IF(CC325="Chcem skryť riadok.",0,1))</f>
        <v>1</v>
      </c>
      <c r="DA325" s="36">
        <f t="shared" si="81"/>
        <v>0</v>
      </c>
      <c r="DZ325" s="61"/>
    </row>
    <row r="326" spans="1:130" hidden="1" x14ac:dyDescent="0.25">
      <c r="A326" s="10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104"/>
      <c r="BD326" s="104"/>
      <c r="BE326" s="104"/>
      <c r="BF326" s="104"/>
      <c r="BG326" s="104"/>
      <c r="BH326" s="104"/>
      <c r="BI326" s="104"/>
      <c r="BJ326" s="104"/>
      <c r="BK326" s="104"/>
      <c r="BL326" s="104"/>
      <c r="BM326" s="104"/>
      <c r="BN326" s="104"/>
      <c r="BO326" s="104"/>
      <c r="BP326" s="104"/>
      <c r="BQ326" s="104"/>
      <c r="BR326" s="104"/>
      <c r="BS326" s="104"/>
      <c r="BT326" s="104"/>
      <c r="BU326" s="104"/>
      <c r="BV326" s="104"/>
      <c r="BW326" s="104"/>
      <c r="BX326" s="104"/>
      <c r="BY326" s="104"/>
      <c r="BZ326" s="104"/>
      <c r="CA326" s="23"/>
      <c r="CB326" s="38" t="str">
        <f t="shared" si="76"/>
        <v>Riadok bude skrytý.</v>
      </c>
      <c r="CC326" s="32" t="s">
        <v>69</v>
      </c>
      <c r="CW326" s="19">
        <f t="shared" si="82"/>
        <v>0</v>
      </c>
      <c r="CX326" s="19">
        <f t="shared" si="83"/>
        <v>0</v>
      </c>
      <c r="CZ326" s="19">
        <f t="shared" si="84"/>
        <v>1</v>
      </c>
      <c r="DA326" s="36">
        <f t="shared" si="81"/>
        <v>0</v>
      </c>
      <c r="DZ326" s="61"/>
    </row>
    <row r="327" spans="1:130" hidden="1" x14ac:dyDescent="0.25">
      <c r="A327" s="10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104"/>
      <c r="BD327" s="104"/>
      <c r="BE327" s="104"/>
      <c r="BF327" s="104"/>
      <c r="BG327" s="104"/>
      <c r="BH327" s="104"/>
      <c r="BI327" s="104"/>
      <c r="BJ327" s="104"/>
      <c r="BK327" s="104"/>
      <c r="BL327" s="104"/>
      <c r="BM327" s="104"/>
      <c r="BN327" s="104"/>
      <c r="BO327" s="104"/>
      <c r="BP327" s="104"/>
      <c r="BQ327" s="104"/>
      <c r="BR327" s="104"/>
      <c r="BS327" s="104"/>
      <c r="BT327" s="104"/>
      <c r="BU327" s="104"/>
      <c r="BV327" s="104"/>
      <c r="BW327" s="104"/>
      <c r="BX327" s="104"/>
      <c r="BY327" s="104"/>
      <c r="BZ327" s="104"/>
      <c r="CA327" s="23"/>
      <c r="CB327" s="38" t="str">
        <f t="shared" si="76"/>
        <v>Riadok bude skrytý.</v>
      </c>
      <c r="CC327" s="32" t="s">
        <v>69</v>
      </c>
      <c r="CW327" s="19">
        <f t="shared" si="82"/>
        <v>0</v>
      </c>
      <c r="CX327" s="19">
        <f t="shared" si="83"/>
        <v>0</v>
      </c>
      <c r="CZ327" s="19">
        <f t="shared" si="84"/>
        <v>1</v>
      </c>
      <c r="DA327" s="36">
        <f t="shared" si="81"/>
        <v>0</v>
      </c>
      <c r="DZ327" s="61"/>
    </row>
    <row r="328" spans="1:130" hidden="1" x14ac:dyDescent="0.25">
      <c r="A328" s="10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10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23"/>
      <c r="CB328" s="38" t="str">
        <f t="shared" si="76"/>
        <v>Riadok bude skrytý.</v>
      </c>
      <c r="CC328" s="32" t="s">
        <v>69</v>
      </c>
      <c r="CW328" s="19">
        <f t="shared" si="82"/>
        <v>0</v>
      </c>
      <c r="CX328" s="19">
        <f t="shared" si="83"/>
        <v>0</v>
      </c>
      <c r="CZ328" s="19">
        <f t="shared" si="84"/>
        <v>1</v>
      </c>
      <c r="DA328" s="36">
        <f t="shared" si="81"/>
        <v>0</v>
      </c>
      <c r="DZ328" s="61"/>
    </row>
    <row r="329" spans="1:130" hidden="1" x14ac:dyDescent="0.25">
      <c r="A329" s="10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10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  <c r="BN329" s="104"/>
      <c r="BO329" s="104"/>
      <c r="BP329" s="104"/>
      <c r="BQ329" s="104"/>
      <c r="BR329" s="104"/>
      <c r="BS329" s="104"/>
      <c r="BT329" s="104"/>
      <c r="BU329" s="104"/>
      <c r="BV329" s="104"/>
      <c r="BW329" s="104"/>
      <c r="BX329" s="104"/>
      <c r="BY329" s="104"/>
      <c r="BZ329" s="104"/>
      <c r="CA329" s="23"/>
      <c r="CB329" s="38" t="str">
        <f t="shared" si="76"/>
        <v>Riadok bude skrytý.</v>
      </c>
      <c r="CC329" s="32" t="s">
        <v>69</v>
      </c>
      <c r="CW329" s="19">
        <f t="shared" si="82"/>
        <v>0</v>
      </c>
      <c r="CX329" s="19">
        <f t="shared" si="83"/>
        <v>0</v>
      </c>
      <c r="CZ329" s="19">
        <f t="shared" si="84"/>
        <v>1</v>
      </c>
      <c r="DA329" s="36">
        <f t="shared" si="81"/>
        <v>0</v>
      </c>
      <c r="DZ329" s="61"/>
    </row>
    <row r="330" spans="1:130" hidden="1" x14ac:dyDescent="0.25">
      <c r="A330" s="10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10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23"/>
      <c r="CB330" s="38" t="str">
        <f t="shared" si="76"/>
        <v>Riadok bude skrytý.</v>
      </c>
      <c r="CC330" s="32" t="s">
        <v>69</v>
      </c>
      <c r="CW330" s="19">
        <f t="shared" si="82"/>
        <v>0</v>
      </c>
      <c r="CX330" s="19">
        <f t="shared" si="83"/>
        <v>0</v>
      </c>
      <c r="CZ330" s="19">
        <f t="shared" si="84"/>
        <v>1</v>
      </c>
      <c r="DA330" s="36">
        <f t="shared" si="81"/>
        <v>0</v>
      </c>
      <c r="DZ330" s="61"/>
    </row>
    <row r="331" spans="1:130" hidden="1" x14ac:dyDescent="0.25">
      <c r="A331" s="10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10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23"/>
      <c r="CB331" s="38" t="str">
        <f t="shared" si="76"/>
        <v>Riadok bude skrytý.</v>
      </c>
      <c r="CC331" s="32" t="s">
        <v>69</v>
      </c>
      <c r="CW331" s="19">
        <f t="shared" si="82"/>
        <v>0</v>
      </c>
      <c r="CX331" s="19">
        <f t="shared" si="83"/>
        <v>0</v>
      </c>
      <c r="CZ331" s="19">
        <f t="shared" si="84"/>
        <v>1</v>
      </c>
      <c r="DA331" s="36">
        <f t="shared" si="81"/>
        <v>0</v>
      </c>
      <c r="DZ331" s="61"/>
    </row>
    <row r="332" spans="1:130" hidden="1" x14ac:dyDescent="0.25">
      <c r="A332" s="10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10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23"/>
      <c r="CB332" s="38" t="str">
        <f t="shared" si="76"/>
        <v>Riadok bude skrytý.</v>
      </c>
      <c r="CC332" s="32" t="s">
        <v>69</v>
      </c>
      <c r="CW332" s="19">
        <f t="shared" si="82"/>
        <v>0</v>
      </c>
      <c r="CX332" s="19">
        <f t="shared" si="83"/>
        <v>0</v>
      </c>
      <c r="CZ332" s="19">
        <f t="shared" si="84"/>
        <v>1</v>
      </c>
      <c r="DA332" s="36">
        <f t="shared" si="81"/>
        <v>0</v>
      </c>
      <c r="DZ332" s="61"/>
    </row>
    <row r="333" spans="1:130" hidden="1" x14ac:dyDescent="0.25">
      <c r="A333" s="10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10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23"/>
      <c r="CB333" s="38" t="str">
        <f t="shared" si="76"/>
        <v>Riadok bude skrytý.</v>
      </c>
      <c r="CC333" s="32" t="s">
        <v>69</v>
      </c>
      <c r="CW333" s="19">
        <f t="shared" si="82"/>
        <v>0</v>
      </c>
      <c r="CX333" s="19">
        <f t="shared" si="83"/>
        <v>0</v>
      </c>
      <c r="CZ333" s="19">
        <f t="shared" si="84"/>
        <v>1</v>
      </c>
      <c r="DA333" s="36">
        <f t="shared" si="81"/>
        <v>0</v>
      </c>
      <c r="DZ333" s="61"/>
    </row>
    <row r="334" spans="1:130" hidden="1" x14ac:dyDescent="0.25">
      <c r="A334" s="10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104"/>
      <c r="AK334" s="104"/>
      <c r="AL334" s="10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104"/>
      <c r="BD334" s="104"/>
      <c r="BE334" s="104"/>
      <c r="BF334" s="104"/>
      <c r="BG334" s="104"/>
      <c r="BH334" s="104"/>
      <c r="BI334" s="104"/>
      <c r="BJ334" s="104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23"/>
      <c r="CB334" s="38" t="str">
        <f t="shared" si="76"/>
        <v>Riadok bude skrytý.</v>
      </c>
      <c r="CC334" s="32" t="s">
        <v>69</v>
      </c>
      <c r="CW334" s="19">
        <f t="shared" si="82"/>
        <v>0</v>
      </c>
      <c r="CX334" s="19">
        <f t="shared" si="83"/>
        <v>0</v>
      </c>
      <c r="CZ334" s="19">
        <f t="shared" si="84"/>
        <v>1</v>
      </c>
      <c r="DA334" s="36">
        <f t="shared" si="81"/>
        <v>0</v>
      </c>
      <c r="DZ334" s="61"/>
    </row>
    <row r="335" spans="1:130" hidden="1" x14ac:dyDescent="0.25">
      <c r="A335" s="10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104"/>
      <c r="AK335" s="104"/>
      <c r="AL335" s="10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104"/>
      <c r="BD335" s="104"/>
      <c r="BE335" s="104"/>
      <c r="BF335" s="104"/>
      <c r="BG335" s="104"/>
      <c r="BH335" s="104"/>
      <c r="BI335" s="104"/>
      <c r="BJ335" s="104"/>
      <c r="BK335" s="104"/>
      <c r="BL335" s="104"/>
      <c r="BM335" s="104"/>
      <c r="BN335" s="104"/>
      <c r="BO335" s="104"/>
      <c r="BP335" s="104"/>
      <c r="BQ335" s="104"/>
      <c r="BR335" s="104"/>
      <c r="BS335" s="104"/>
      <c r="BT335" s="104"/>
      <c r="BU335" s="104"/>
      <c r="BV335" s="104"/>
      <c r="BW335" s="104"/>
      <c r="BX335" s="104"/>
      <c r="BY335" s="104"/>
      <c r="BZ335" s="104"/>
      <c r="CA335" s="23"/>
      <c r="CB335" s="38" t="str">
        <f t="shared" si="76"/>
        <v>Riadok bude skrytý.</v>
      </c>
      <c r="CC335" s="32" t="s">
        <v>69</v>
      </c>
      <c r="CW335" s="19">
        <f t="shared" si="82"/>
        <v>0</v>
      </c>
      <c r="CX335" s="19">
        <f t="shared" si="83"/>
        <v>0</v>
      </c>
      <c r="CZ335" s="19">
        <f t="shared" si="84"/>
        <v>1</v>
      </c>
      <c r="DA335" s="36">
        <f t="shared" si="81"/>
        <v>0</v>
      </c>
      <c r="DZ335" s="61"/>
    </row>
    <row r="336" spans="1:130" hidden="1" x14ac:dyDescent="0.25">
      <c r="A336" s="10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104"/>
      <c r="AK336" s="104"/>
      <c r="AL336" s="10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104"/>
      <c r="BD336" s="104"/>
      <c r="BE336" s="104"/>
      <c r="BF336" s="104"/>
      <c r="BG336" s="104"/>
      <c r="BH336" s="104"/>
      <c r="BI336" s="104"/>
      <c r="BJ336" s="104"/>
      <c r="BK336" s="104"/>
      <c r="BL336" s="104"/>
      <c r="BM336" s="104"/>
      <c r="BN336" s="104"/>
      <c r="BO336" s="104"/>
      <c r="BP336" s="104"/>
      <c r="BQ336" s="104"/>
      <c r="BR336" s="104"/>
      <c r="BS336" s="104"/>
      <c r="BT336" s="104"/>
      <c r="BU336" s="104"/>
      <c r="BV336" s="104"/>
      <c r="BW336" s="104"/>
      <c r="BX336" s="104"/>
      <c r="BY336" s="104"/>
      <c r="BZ336" s="104"/>
      <c r="CA336" s="23"/>
      <c r="CB336" s="38" t="str">
        <f t="shared" si="76"/>
        <v>Riadok bude skrytý.</v>
      </c>
      <c r="CC336" s="32" t="s">
        <v>69</v>
      </c>
      <c r="CW336" s="19">
        <f t="shared" si="82"/>
        <v>0</v>
      </c>
      <c r="CX336" s="19">
        <f t="shared" si="83"/>
        <v>0</v>
      </c>
      <c r="CZ336" s="19">
        <f t="shared" si="84"/>
        <v>1</v>
      </c>
      <c r="DA336" s="36">
        <f t="shared" si="81"/>
        <v>0</v>
      </c>
      <c r="DZ336" s="61"/>
    </row>
    <row r="337" spans="1:130" hidden="1" x14ac:dyDescent="0.25">
      <c r="A337" s="10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104"/>
      <c r="AK337" s="104"/>
      <c r="AL337" s="10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10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  <c r="BN337" s="104"/>
      <c r="BO337" s="104"/>
      <c r="BP337" s="104"/>
      <c r="BQ337" s="104"/>
      <c r="BR337" s="104"/>
      <c r="BS337" s="104"/>
      <c r="BT337" s="104"/>
      <c r="BU337" s="104"/>
      <c r="BV337" s="104"/>
      <c r="BW337" s="104"/>
      <c r="BX337" s="104"/>
      <c r="BY337" s="104"/>
      <c r="BZ337" s="104"/>
      <c r="CA337" s="23"/>
      <c r="CB337" s="38" t="str">
        <f t="shared" si="76"/>
        <v>Riadok bude skrytý.</v>
      </c>
      <c r="CC337" s="32" t="s">
        <v>69</v>
      </c>
      <c r="CW337" s="19">
        <f t="shared" si="82"/>
        <v>0</v>
      </c>
      <c r="CX337" s="19">
        <f t="shared" si="83"/>
        <v>0</v>
      </c>
      <c r="CZ337" s="19">
        <f t="shared" si="84"/>
        <v>1</v>
      </c>
      <c r="DA337" s="36">
        <f t="shared" si="81"/>
        <v>0</v>
      </c>
      <c r="DZ337" s="61"/>
    </row>
    <row r="338" spans="1:130" hidden="1" x14ac:dyDescent="0.25">
      <c r="A338" s="10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104"/>
      <c r="AK338" s="104"/>
      <c r="AL338" s="10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10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  <c r="BN338" s="104"/>
      <c r="BO338" s="104"/>
      <c r="BP338" s="104"/>
      <c r="BQ338" s="104"/>
      <c r="BR338" s="104"/>
      <c r="BS338" s="104"/>
      <c r="BT338" s="104"/>
      <c r="BU338" s="104"/>
      <c r="BV338" s="104"/>
      <c r="BW338" s="104"/>
      <c r="BX338" s="104"/>
      <c r="BY338" s="104"/>
      <c r="BZ338" s="104"/>
      <c r="CA338" s="23"/>
      <c r="CB338" s="38" t="str">
        <f t="shared" si="76"/>
        <v>Riadok bude skrytý.</v>
      </c>
      <c r="CC338" s="32" t="s">
        <v>69</v>
      </c>
      <c r="CW338" s="19">
        <f t="shared" si="82"/>
        <v>0</v>
      </c>
      <c r="CX338" s="19">
        <f t="shared" si="83"/>
        <v>0</v>
      </c>
      <c r="CZ338" s="19">
        <f t="shared" si="84"/>
        <v>1</v>
      </c>
      <c r="DA338" s="36">
        <f t="shared" si="81"/>
        <v>0</v>
      </c>
      <c r="DZ338" s="61"/>
    </row>
    <row r="339" spans="1:130" hidden="1" x14ac:dyDescent="0.25">
      <c r="A339" s="10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104"/>
      <c r="AK339" s="104"/>
      <c r="AL339" s="10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10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  <c r="BN339" s="104"/>
      <c r="BO339" s="104"/>
      <c r="BP339" s="104"/>
      <c r="BQ339" s="104"/>
      <c r="BR339" s="104"/>
      <c r="BS339" s="104"/>
      <c r="BT339" s="104"/>
      <c r="BU339" s="104"/>
      <c r="BV339" s="104"/>
      <c r="BW339" s="104"/>
      <c r="BX339" s="104"/>
      <c r="BY339" s="104"/>
      <c r="BZ339" s="104"/>
      <c r="CA339" s="23"/>
      <c r="CB339" s="38" t="str">
        <f t="shared" si="76"/>
        <v>Riadok bude skrytý.</v>
      </c>
      <c r="CC339" s="32" t="s">
        <v>69</v>
      </c>
      <c r="CW339" s="19">
        <f t="shared" si="82"/>
        <v>0</v>
      </c>
      <c r="CX339" s="19">
        <f t="shared" si="83"/>
        <v>0</v>
      </c>
      <c r="CZ339" s="19">
        <f t="shared" si="84"/>
        <v>1</v>
      </c>
      <c r="DA339" s="36">
        <f t="shared" si="81"/>
        <v>0</v>
      </c>
      <c r="DZ339" s="61"/>
    </row>
    <row r="340" spans="1:130" hidden="1" x14ac:dyDescent="0.25">
      <c r="A340" s="10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10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23"/>
      <c r="CB340" s="38" t="str">
        <f t="shared" si="76"/>
        <v>Riadok bude skrytý.</v>
      </c>
      <c r="CC340" s="32" t="s">
        <v>69</v>
      </c>
      <c r="CW340" s="19">
        <f t="shared" si="82"/>
        <v>0</v>
      </c>
      <c r="CX340" s="19">
        <f t="shared" si="83"/>
        <v>0</v>
      </c>
      <c r="CZ340" s="19">
        <f t="shared" si="84"/>
        <v>1</v>
      </c>
      <c r="DA340" s="36">
        <f t="shared" si="81"/>
        <v>0</v>
      </c>
      <c r="DZ340" s="61"/>
    </row>
    <row r="341" spans="1:130" hidden="1" x14ac:dyDescent="0.25">
      <c r="A341" s="10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10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  <c r="BO341" s="104"/>
      <c r="BP341" s="104"/>
      <c r="BQ341" s="104"/>
      <c r="BR341" s="104"/>
      <c r="BS341" s="104"/>
      <c r="BT341" s="104"/>
      <c r="BU341" s="104"/>
      <c r="BV341" s="104"/>
      <c r="BW341" s="104"/>
      <c r="BX341" s="104"/>
      <c r="BY341" s="104"/>
      <c r="BZ341" s="104"/>
      <c r="CA341" s="23"/>
      <c r="CB341" s="38" t="str">
        <f t="shared" si="76"/>
        <v>Riadok bude skrytý.</v>
      </c>
      <c r="CC341" s="32" t="s">
        <v>69</v>
      </c>
      <c r="CW341" s="19">
        <f t="shared" si="82"/>
        <v>0</v>
      </c>
      <c r="CX341" s="19">
        <f t="shared" si="83"/>
        <v>0</v>
      </c>
      <c r="CZ341" s="19">
        <f t="shared" si="84"/>
        <v>1</v>
      </c>
      <c r="DA341" s="36">
        <f t="shared" si="81"/>
        <v>0</v>
      </c>
      <c r="DZ341" s="61"/>
    </row>
    <row r="342" spans="1:130" hidden="1" x14ac:dyDescent="0.25">
      <c r="A342" s="10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4"/>
      <c r="CA342" s="23"/>
      <c r="CB342" s="38" t="str">
        <f t="shared" si="76"/>
        <v>Riadok bude skrytý.</v>
      </c>
      <c r="CC342" s="32" t="s">
        <v>69</v>
      </c>
      <c r="CW342" s="19">
        <f t="shared" si="82"/>
        <v>0</v>
      </c>
      <c r="CX342" s="19">
        <f t="shared" si="83"/>
        <v>0</v>
      </c>
      <c r="CZ342" s="19">
        <f t="shared" si="84"/>
        <v>1</v>
      </c>
      <c r="DA342" s="36">
        <f t="shared" si="81"/>
        <v>0</v>
      </c>
      <c r="DZ342" s="61"/>
    </row>
    <row r="343" spans="1:130" hidden="1" x14ac:dyDescent="0.25">
      <c r="A343" s="10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4"/>
      <c r="CA343" s="25"/>
      <c r="CB343" s="38" t="str">
        <f t="shared" si="76"/>
        <v>Riadok bude skrytý.</v>
      </c>
      <c r="CC343" s="32" t="s">
        <v>69</v>
      </c>
      <c r="CW343" s="19">
        <f t="shared" si="82"/>
        <v>0</v>
      </c>
      <c r="CX343" s="19">
        <f t="shared" si="83"/>
        <v>0</v>
      </c>
      <c r="CZ343" s="19">
        <f t="shared" si="84"/>
        <v>1</v>
      </c>
      <c r="DA343" s="36">
        <f t="shared" si="81"/>
        <v>0</v>
      </c>
      <c r="DZ343" s="61"/>
    </row>
    <row r="344" spans="1:130" hidden="1" x14ac:dyDescent="0.25">
      <c r="A344" s="10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4"/>
      <c r="CA344" s="23"/>
      <c r="CB344" s="38" t="str">
        <f t="shared" ref="CB344:CB366" si="85">+IF(DA344=0,"Riadok bude skrytý.","Riadok bude vidieť.")</f>
        <v>Riadok bude skrytý.</v>
      </c>
      <c r="CC344" s="32" t="s">
        <v>69</v>
      </c>
      <c r="CW344" s="19">
        <f t="shared" si="82"/>
        <v>0</v>
      </c>
      <c r="CX344" s="19">
        <f t="shared" si="83"/>
        <v>0</v>
      </c>
      <c r="CZ344" s="19">
        <f t="shared" si="84"/>
        <v>1</v>
      </c>
      <c r="DA344" s="36">
        <f t="shared" si="81"/>
        <v>0</v>
      </c>
      <c r="DZ344" s="61"/>
    </row>
    <row r="345" spans="1:130" hidden="1" x14ac:dyDescent="0.25">
      <c r="A345" s="10"/>
      <c r="CA345" s="23"/>
      <c r="CB345" s="38" t="str">
        <f t="shared" si="85"/>
        <v>Riadok bude skrytý.</v>
      </c>
      <c r="CC345" s="32" t="s">
        <v>69</v>
      </c>
      <c r="CF345" s="7"/>
      <c r="CW345" s="19">
        <f t="shared" si="82"/>
        <v>0</v>
      </c>
      <c r="CX345" s="19">
        <f>+IF(CX351+CX356+CX357+CX358+CX360+CX361+CX362+CX363+CX364+CX365=0,0,1)</f>
        <v>0</v>
      </c>
      <c r="CZ345" s="19">
        <f t="shared" si="84"/>
        <v>1</v>
      </c>
      <c r="DA345" s="36">
        <f t="shared" si="81"/>
        <v>0</v>
      </c>
      <c r="DZ345" s="61"/>
    </row>
    <row r="346" spans="1:130" hidden="1" x14ac:dyDescent="0.25">
      <c r="A346" s="10"/>
      <c r="B346" s="2" t="s">
        <v>40</v>
      </c>
      <c r="CA346" s="25" t="s">
        <v>60</v>
      </c>
      <c r="CB346" s="38" t="str">
        <f t="shared" si="85"/>
        <v>Riadok bude skrytý.</v>
      </c>
      <c r="CC346" s="32" t="s">
        <v>69</v>
      </c>
      <c r="CW346" s="19">
        <f t="shared" si="82"/>
        <v>0</v>
      </c>
      <c r="CX346" s="19">
        <f>+IF(CX351+CX356+CX357+CX358+CX360+CX361+CX362+CX363+CX364+CX365=0,0,1)</f>
        <v>0</v>
      </c>
      <c r="CZ346" s="19">
        <f t="shared" si="84"/>
        <v>1</v>
      </c>
      <c r="DA346" s="36">
        <f t="shared" si="81"/>
        <v>0</v>
      </c>
      <c r="DZ346" s="61"/>
    </row>
    <row r="347" spans="1:130" hidden="1" x14ac:dyDescent="0.25">
      <c r="A347" s="10"/>
      <c r="CA347" s="26"/>
      <c r="CB347" s="38" t="str">
        <f t="shared" si="85"/>
        <v>Riadok bude skrytý.</v>
      </c>
      <c r="CC347" s="32" t="s">
        <v>69</v>
      </c>
      <c r="CW347" s="19">
        <f t="shared" si="82"/>
        <v>0</v>
      </c>
      <c r="CX347" s="19">
        <f>+IF(CX351+CX356+CX357+CX358+CX360+CX361+CX362+CX363+CX364+CX365=0,0,1)</f>
        <v>0</v>
      </c>
      <c r="CZ347" s="19">
        <f t="shared" ref="CZ347:CZ366" si="86">IF(CC347="",1,IF(CC347="Chcem skryť riadok.",0,1))</f>
        <v>1</v>
      </c>
      <c r="DA347" s="36">
        <f t="shared" si="81"/>
        <v>0</v>
      </c>
      <c r="DZ347" s="61"/>
    </row>
    <row r="348" spans="1:130" hidden="1" x14ac:dyDescent="0.25">
      <c r="A348" s="10"/>
      <c r="B348" s="250" t="s">
        <v>41</v>
      </c>
      <c r="C348" s="251"/>
      <c r="D348" s="251"/>
      <c r="E348" s="251"/>
      <c r="F348" s="251"/>
      <c r="G348" s="251"/>
      <c r="H348" s="251"/>
      <c r="I348" s="251"/>
      <c r="J348" s="251"/>
      <c r="K348" s="251"/>
      <c r="L348" s="251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51"/>
      <c r="Z348" s="251"/>
      <c r="AA348" s="251"/>
      <c r="AB348" s="251"/>
      <c r="AC348" s="251"/>
      <c r="AD348" s="251"/>
      <c r="AE348" s="251"/>
      <c r="AF348" s="251"/>
      <c r="AG348" s="251"/>
      <c r="AH348" s="251"/>
      <c r="AI348" s="251"/>
      <c r="AJ348" s="252"/>
      <c r="AK348" s="191" t="s">
        <v>88</v>
      </c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3"/>
      <c r="CA348" s="26"/>
      <c r="CB348" s="38" t="str">
        <f t="shared" si="85"/>
        <v>Riadok bude skrytý.</v>
      </c>
      <c r="CC348" s="32" t="s">
        <v>69</v>
      </c>
      <c r="CW348" s="19">
        <f t="shared" si="82"/>
        <v>0</v>
      </c>
      <c r="CX348" s="19">
        <f>+IF(CX351+CX356+CX357+CX358+CX360+CX361+CX362+CX363+CX364+CX365=0,0,1)</f>
        <v>0</v>
      </c>
      <c r="CZ348" s="19">
        <f t="shared" si="86"/>
        <v>1</v>
      </c>
      <c r="DA348" s="36">
        <f t="shared" si="81"/>
        <v>0</v>
      </c>
      <c r="DZ348" s="61"/>
    </row>
    <row r="349" spans="1:130" hidden="1" x14ac:dyDescent="0.25">
      <c r="A349" s="10"/>
      <c r="B349" s="253"/>
      <c r="C349" s="254"/>
      <c r="D349" s="254"/>
      <c r="E349" s="254"/>
      <c r="F349" s="254"/>
      <c r="G349" s="254"/>
      <c r="H349" s="254"/>
      <c r="I349" s="254"/>
      <c r="J349" s="254"/>
      <c r="K349" s="254"/>
      <c r="L349" s="254"/>
      <c r="M349" s="254"/>
      <c r="N349" s="254"/>
      <c r="O349" s="254"/>
      <c r="P349" s="254"/>
      <c r="Q349" s="254"/>
      <c r="R349" s="254"/>
      <c r="S349" s="254"/>
      <c r="T349" s="254"/>
      <c r="U349" s="254"/>
      <c r="V349" s="254"/>
      <c r="W349" s="254"/>
      <c r="X349" s="254"/>
      <c r="Y349" s="254"/>
      <c r="Z349" s="254"/>
      <c r="AA349" s="254"/>
      <c r="AB349" s="254"/>
      <c r="AC349" s="254"/>
      <c r="AD349" s="254"/>
      <c r="AE349" s="254"/>
      <c r="AF349" s="254"/>
      <c r="AG349" s="254"/>
      <c r="AH349" s="254"/>
      <c r="AI349" s="254"/>
      <c r="AJ349" s="255"/>
      <c r="AK349" s="176" t="s">
        <v>42</v>
      </c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7"/>
      <c r="AX349" s="178"/>
      <c r="AY349" s="176" t="s">
        <v>43</v>
      </c>
      <c r="AZ349" s="177"/>
      <c r="BA349" s="177"/>
      <c r="BB349" s="177"/>
      <c r="BC349" s="177"/>
      <c r="BD349" s="177"/>
      <c r="BE349" s="177"/>
      <c r="BF349" s="177"/>
      <c r="BG349" s="177"/>
      <c r="BH349" s="177"/>
      <c r="BI349" s="177"/>
      <c r="BJ349" s="177"/>
      <c r="BK349" s="177"/>
      <c r="BL349" s="178"/>
      <c r="BM349" s="176" t="s">
        <v>44</v>
      </c>
      <c r="BN349" s="177"/>
      <c r="BO349" s="177"/>
      <c r="BP349" s="177"/>
      <c r="BQ349" s="177"/>
      <c r="BR349" s="177"/>
      <c r="BS349" s="177"/>
      <c r="BT349" s="177"/>
      <c r="BU349" s="177"/>
      <c r="BV349" s="177"/>
      <c r="BW349" s="177"/>
      <c r="BX349" s="177"/>
      <c r="BY349" s="177"/>
      <c r="BZ349" s="178"/>
      <c r="CA349" s="26"/>
      <c r="CB349" s="38" t="str">
        <f t="shared" si="85"/>
        <v>Riadok bude skrytý.</v>
      </c>
      <c r="CC349" s="32" t="s">
        <v>69</v>
      </c>
      <c r="CW349" s="19">
        <f t="shared" si="82"/>
        <v>0</v>
      </c>
      <c r="CX349" s="19">
        <f>+IF(CX351+CX356+CX357+CX358+CX360+CX361+CX362+CX363+CX364+CX365=0,0,1)</f>
        <v>0</v>
      </c>
      <c r="CZ349" s="19">
        <f t="shared" si="86"/>
        <v>1</v>
      </c>
      <c r="DA349" s="36">
        <f t="shared" si="81"/>
        <v>0</v>
      </c>
      <c r="DZ349" s="61"/>
    </row>
    <row r="350" spans="1:130" hidden="1" x14ac:dyDescent="0.25">
      <c r="A350" s="10"/>
      <c r="B350" s="256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  <c r="AD350" s="257"/>
      <c r="AE350" s="257"/>
      <c r="AF350" s="257"/>
      <c r="AG350" s="257"/>
      <c r="AH350" s="257"/>
      <c r="AI350" s="257"/>
      <c r="AJ350" s="258"/>
      <c r="AK350" s="194">
        <f>AJ38</f>
        <v>2020</v>
      </c>
      <c r="AL350" s="195"/>
      <c r="AM350" s="195"/>
      <c r="AN350" s="195"/>
      <c r="AO350" s="195"/>
      <c r="AP350" s="195"/>
      <c r="AQ350" s="195"/>
      <c r="AR350" s="195"/>
      <c r="AS350" s="195"/>
      <c r="AT350" s="195"/>
      <c r="AU350" s="195"/>
      <c r="AV350" s="195"/>
      <c r="AW350" s="195"/>
      <c r="AX350" s="195"/>
      <c r="AY350" s="195"/>
      <c r="AZ350" s="195"/>
      <c r="BA350" s="195"/>
      <c r="BB350" s="195"/>
      <c r="BC350" s="195"/>
      <c r="BD350" s="195"/>
      <c r="BE350" s="195"/>
      <c r="BF350" s="195"/>
      <c r="BG350" s="195"/>
      <c r="BH350" s="195"/>
      <c r="BI350" s="195"/>
      <c r="BJ350" s="195"/>
      <c r="BK350" s="195"/>
      <c r="BL350" s="195"/>
      <c r="BM350" s="195"/>
      <c r="BN350" s="195"/>
      <c r="BO350" s="195"/>
      <c r="BP350" s="195"/>
      <c r="BQ350" s="195"/>
      <c r="BR350" s="195"/>
      <c r="BS350" s="195"/>
      <c r="BT350" s="195"/>
      <c r="BU350" s="195"/>
      <c r="BV350" s="195"/>
      <c r="BW350" s="195"/>
      <c r="BX350" s="195"/>
      <c r="BY350" s="195"/>
      <c r="BZ350" s="195"/>
      <c r="CA350" s="26"/>
      <c r="CB350" s="38" t="str">
        <f t="shared" si="85"/>
        <v>Riadok bude skrytý.</v>
      </c>
      <c r="CC350" s="32" t="s">
        <v>69</v>
      </c>
      <c r="CW350" s="19">
        <f t="shared" si="82"/>
        <v>0</v>
      </c>
      <c r="CX350" s="19">
        <f>+IF(CX351+CX356+CX357+CX358+CX360+CX361+CX362+CX363+CX364+CX365=0,0,1)</f>
        <v>0</v>
      </c>
      <c r="CZ350" s="19">
        <f t="shared" si="86"/>
        <v>1</v>
      </c>
      <c r="DA350" s="36">
        <f t="shared" si="81"/>
        <v>0</v>
      </c>
      <c r="DZ350" s="61"/>
    </row>
    <row r="351" spans="1:130" hidden="1" x14ac:dyDescent="0.25">
      <c r="A351" s="10"/>
      <c r="B351" s="196" t="s">
        <v>89</v>
      </c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74"/>
      <c r="AL351" s="174"/>
      <c r="AM351" s="174"/>
      <c r="AN351" s="174"/>
      <c r="AO351" s="174"/>
      <c r="AP351" s="174"/>
      <c r="AQ351" s="174"/>
      <c r="AR351" s="174"/>
      <c r="AS351" s="174"/>
      <c r="AT351" s="174"/>
      <c r="AU351" s="174"/>
      <c r="AV351" s="174"/>
      <c r="AW351" s="174"/>
      <c r="AX351" s="174"/>
      <c r="AY351" s="174"/>
      <c r="AZ351" s="174"/>
      <c r="BA351" s="174"/>
      <c r="BB351" s="174"/>
      <c r="BC351" s="174"/>
      <c r="BD351" s="174"/>
      <c r="BE351" s="174"/>
      <c r="BF351" s="174"/>
      <c r="BG351" s="174"/>
      <c r="BH351" s="174"/>
      <c r="BI351" s="174"/>
      <c r="BJ351" s="174"/>
      <c r="BK351" s="174"/>
      <c r="BL351" s="174"/>
      <c r="BM351" s="174"/>
      <c r="BN351" s="174"/>
      <c r="BO351" s="174"/>
      <c r="BP351" s="174"/>
      <c r="BQ351" s="174"/>
      <c r="BR351" s="174"/>
      <c r="BS351" s="174"/>
      <c r="BT351" s="174"/>
      <c r="BU351" s="174"/>
      <c r="BV351" s="174"/>
      <c r="BW351" s="174"/>
      <c r="BX351" s="174"/>
      <c r="BY351" s="174"/>
      <c r="BZ351" s="175"/>
      <c r="CA351" s="26"/>
      <c r="CB351" s="38" t="str">
        <f t="shared" si="85"/>
        <v>Riadok bude skrytý.</v>
      </c>
      <c r="CC351" s="32" t="s">
        <v>69</v>
      </c>
      <c r="CW351" s="19">
        <f t="shared" si="82"/>
        <v>0</v>
      </c>
      <c r="CX351" s="19">
        <f>+IF(AK351="",IF(AY351="",IF(BM351="",0,1),1),1)</f>
        <v>0</v>
      </c>
      <c r="CZ351" s="19">
        <f t="shared" si="86"/>
        <v>1</v>
      </c>
      <c r="DA351" s="36">
        <f t="shared" si="81"/>
        <v>0</v>
      </c>
      <c r="DZ351" s="61"/>
    </row>
    <row r="352" spans="1:130" hidden="1" x14ac:dyDescent="0.25">
      <c r="A352" s="10"/>
      <c r="B352" s="185" t="s">
        <v>101</v>
      </c>
      <c r="C352" s="186"/>
      <c r="D352" s="186"/>
      <c r="E352" s="186"/>
      <c r="F352" s="186"/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72"/>
      <c r="AL352" s="172"/>
      <c r="AM352" s="172"/>
      <c r="AN352" s="172"/>
      <c r="AO352" s="172"/>
      <c r="AP352" s="172"/>
      <c r="AQ352" s="172"/>
      <c r="AR352" s="172"/>
      <c r="AS352" s="172"/>
      <c r="AT352" s="172"/>
      <c r="AU352" s="172"/>
      <c r="AV352" s="172"/>
      <c r="AW352" s="172"/>
      <c r="AX352" s="172"/>
      <c r="AY352" s="172"/>
      <c r="AZ352" s="172"/>
      <c r="BA352" s="172"/>
      <c r="BB352" s="172"/>
      <c r="BC352" s="172"/>
      <c r="BD352" s="172"/>
      <c r="BE352" s="172"/>
      <c r="BF352" s="172"/>
      <c r="BG352" s="172"/>
      <c r="BH352" s="172"/>
      <c r="BI352" s="172"/>
      <c r="BJ352" s="172"/>
      <c r="BK352" s="172"/>
      <c r="BL352" s="172"/>
      <c r="BM352" s="172"/>
      <c r="BN352" s="172"/>
      <c r="BO352" s="172"/>
      <c r="BP352" s="172"/>
      <c r="BQ352" s="172"/>
      <c r="BR352" s="172"/>
      <c r="BS352" s="172"/>
      <c r="BT352" s="172"/>
      <c r="BU352" s="172"/>
      <c r="BV352" s="172"/>
      <c r="BW352" s="172"/>
      <c r="BX352" s="172"/>
      <c r="BY352" s="172"/>
      <c r="BZ352" s="173"/>
      <c r="CA352" s="26"/>
      <c r="CB352" s="38" t="str">
        <f t="shared" si="85"/>
        <v>Riadok bude skrytý.</v>
      </c>
      <c r="CC352" s="32" t="s">
        <v>69</v>
      </c>
      <c r="CW352" s="19">
        <f t="shared" si="82"/>
        <v>0</v>
      </c>
      <c r="CX352" s="19">
        <f>+IF(CX351+CX356+CX357+CX358+CX360+CX361+CX362+CX363+CX364+CX365=0,0,1)</f>
        <v>0</v>
      </c>
      <c r="CZ352" s="19">
        <f t="shared" si="86"/>
        <v>1</v>
      </c>
      <c r="DA352" s="36">
        <f t="shared" si="81"/>
        <v>0</v>
      </c>
      <c r="DZ352" s="61"/>
    </row>
    <row r="353" spans="1:130" hidden="1" x14ac:dyDescent="0.25">
      <c r="A353" s="10"/>
      <c r="B353" s="187"/>
      <c r="C353" s="188"/>
      <c r="D353" s="188"/>
      <c r="E353" s="188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72"/>
      <c r="AL353" s="172"/>
      <c r="AM353" s="172"/>
      <c r="AN353" s="172"/>
      <c r="AO353" s="172"/>
      <c r="AP353" s="172"/>
      <c r="AQ353" s="172"/>
      <c r="AR353" s="172"/>
      <c r="AS353" s="172"/>
      <c r="AT353" s="172"/>
      <c r="AU353" s="172"/>
      <c r="AV353" s="172"/>
      <c r="AW353" s="172"/>
      <c r="AX353" s="172"/>
      <c r="AY353" s="172"/>
      <c r="AZ353" s="172"/>
      <c r="BA353" s="172"/>
      <c r="BB353" s="172"/>
      <c r="BC353" s="172"/>
      <c r="BD353" s="172"/>
      <c r="BE353" s="172"/>
      <c r="BF353" s="172"/>
      <c r="BG353" s="172"/>
      <c r="BH353" s="172"/>
      <c r="BI353" s="172"/>
      <c r="BJ353" s="172"/>
      <c r="BK353" s="172"/>
      <c r="BL353" s="172"/>
      <c r="BM353" s="172"/>
      <c r="BN353" s="172"/>
      <c r="BO353" s="172"/>
      <c r="BP353" s="172"/>
      <c r="BQ353" s="172"/>
      <c r="BR353" s="172"/>
      <c r="BS353" s="172"/>
      <c r="BT353" s="172"/>
      <c r="BU353" s="172"/>
      <c r="BV353" s="172"/>
      <c r="BW353" s="172"/>
      <c r="BX353" s="172"/>
      <c r="BY353" s="172"/>
      <c r="BZ353" s="173"/>
      <c r="CA353" s="26"/>
      <c r="CB353" s="38" t="str">
        <f t="shared" si="85"/>
        <v>Riadok bude skrytý.</v>
      </c>
      <c r="CC353" s="32" t="s">
        <v>69</v>
      </c>
      <c r="CD353" s="55"/>
      <c r="CE353" s="22"/>
      <c r="CW353" s="19">
        <f t="shared" si="82"/>
        <v>0</v>
      </c>
      <c r="CX353" s="19">
        <f>+IF(CX351+CX356+CX357+CX358+CX360+CX361+CX362+CX363+CX364+CX365=0,0,1)</f>
        <v>0</v>
      </c>
      <c r="CZ353" s="19">
        <f t="shared" si="86"/>
        <v>1</v>
      </c>
      <c r="DA353" s="36">
        <f t="shared" si="81"/>
        <v>0</v>
      </c>
      <c r="DZ353" s="61"/>
    </row>
    <row r="354" spans="1:130" hidden="1" x14ac:dyDescent="0.25">
      <c r="A354" s="10"/>
      <c r="B354" s="189"/>
      <c r="C354" s="190"/>
      <c r="D354" s="190"/>
      <c r="E354" s="190"/>
      <c r="F354" s="190"/>
      <c r="G354" s="190"/>
      <c r="H354" s="190"/>
      <c r="I354" s="190"/>
      <c r="J354" s="190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  <c r="BB354" s="183"/>
      <c r="BC354" s="183"/>
      <c r="BD354" s="183"/>
      <c r="BE354" s="183"/>
      <c r="BF354" s="183"/>
      <c r="BG354" s="183"/>
      <c r="BH354" s="183"/>
      <c r="BI354" s="183"/>
      <c r="BJ354" s="183"/>
      <c r="BK354" s="183"/>
      <c r="BL354" s="183"/>
      <c r="BM354" s="183"/>
      <c r="BN354" s="183"/>
      <c r="BO354" s="183"/>
      <c r="BP354" s="183"/>
      <c r="BQ354" s="183"/>
      <c r="BR354" s="183"/>
      <c r="BS354" s="183"/>
      <c r="BT354" s="183"/>
      <c r="BU354" s="183"/>
      <c r="BV354" s="183"/>
      <c r="BW354" s="183"/>
      <c r="BX354" s="183"/>
      <c r="BY354" s="183"/>
      <c r="BZ354" s="184"/>
      <c r="CA354" s="26"/>
      <c r="CB354" s="38" t="str">
        <f t="shared" si="85"/>
        <v>Riadok bude skrytý.</v>
      </c>
      <c r="CC354" s="32" t="s">
        <v>69</v>
      </c>
      <c r="CD354" s="55"/>
      <c r="CE354" s="22"/>
      <c r="CW354" s="19">
        <f t="shared" si="82"/>
        <v>0</v>
      </c>
      <c r="CX354" s="19">
        <f>+IF(CX351+CX356+CX357+CX358+CX360+CX361+CX362+CX363+CX364+CX365=0,0,1)</f>
        <v>0</v>
      </c>
      <c r="CZ354" s="19">
        <f t="shared" si="86"/>
        <v>1</v>
      </c>
      <c r="DA354" s="36">
        <f t="shared" si="81"/>
        <v>0</v>
      </c>
      <c r="DZ354" s="61"/>
    </row>
    <row r="355" spans="1:130" hidden="1" x14ac:dyDescent="0.25">
      <c r="A355" s="10"/>
      <c r="B355" s="131" t="s">
        <v>92</v>
      </c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3" t="s">
        <v>45</v>
      </c>
      <c r="AB355" s="133"/>
      <c r="AC355" s="133"/>
      <c r="AD355" s="133"/>
      <c r="AE355" s="133"/>
      <c r="AF355" s="133"/>
      <c r="AG355" s="133"/>
      <c r="AH355" s="133"/>
      <c r="AI355" s="133"/>
      <c r="AJ355" s="134"/>
      <c r="AK355" s="135">
        <f>+SUM(AK356:AX358)</f>
        <v>0</v>
      </c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  <c r="AV355" s="135"/>
      <c r="AW355" s="135"/>
      <c r="AX355" s="135"/>
      <c r="AY355" s="135">
        <f>+SUM(AY356:BL358)</f>
        <v>0</v>
      </c>
      <c r="AZ355" s="135"/>
      <c r="BA355" s="135"/>
      <c r="BB355" s="135"/>
      <c r="BC355" s="135"/>
      <c r="BD355" s="135"/>
      <c r="BE355" s="135"/>
      <c r="BF355" s="135"/>
      <c r="BG355" s="135"/>
      <c r="BH355" s="135"/>
      <c r="BI355" s="135"/>
      <c r="BJ355" s="135"/>
      <c r="BK355" s="135"/>
      <c r="BL355" s="135"/>
      <c r="BM355" s="135">
        <f>+SUM(BM356:BZ358)</f>
        <v>0</v>
      </c>
      <c r="BN355" s="135"/>
      <c r="BO355" s="135"/>
      <c r="BP355" s="135"/>
      <c r="BQ355" s="135"/>
      <c r="BR355" s="135"/>
      <c r="BS355" s="135"/>
      <c r="BT355" s="135"/>
      <c r="BU355" s="135"/>
      <c r="BV355" s="135"/>
      <c r="BW355" s="135"/>
      <c r="BX355" s="135"/>
      <c r="BY355" s="135"/>
      <c r="BZ355" s="182"/>
      <c r="CA355" s="26"/>
      <c r="CB355" s="38" t="str">
        <f t="shared" si="85"/>
        <v>Riadok bude skrytý.</v>
      </c>
      <c r="CC355" s="32" t="s">
        <v>69</v>
      </c>
      <c r="CD355" s="55"/>
      <c r="CE355" s="22"/>
      <c r="CW355" s="19">
        <f t="shared" si="82"/>
        <v>0</v>
      </c>
      <c r="CX355" s="19">
        <f>+IF(CX356+CX357+CX358+CX360+CX361+CX362+CX363+CX364+CX365=0,0,1)</f>
        <v>0</v>
      </c>
      <c r="CZ355" s="19">
        <f t="shared" si="86"/>
        <v>1</v>
      </c>
      <c r="DA355" s="36">
        <f t="shared" si="81"/>
        <v>0</v>
      </c>
      <c r="DZ355" s="61"/>
    </row>
    <row r="356" spans="1:130" hidden="1" x14ac:dyDescent="0.25">
      <c r="A356" s="10"/>
      <c r="B356" s="123" t="s">
        <v>90</v>
      </c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  <c r="BI356" s="126"/>
      <c r="BJ356" s="126"/>
      <c r="BK356" s="126"/>
      <c r="BL356" s="126"/>
      <c r="BM356" s="126"/>
      <c r="BN356" s="126"/>
      <c r="BO356" s="126"/>
      <c r="BP356" s="126"/>
      <c r="BQ356" s="126"/>
      <c r="BR356" s="126"/>
      <c r="BS356" s="126"/>
      <c r="BT356" s="126"/>
      <c r="BU356" s="126"/>
      <c r="BV356" s="126"/>
      <c r="BW356" s="126"/>
      <c r="BX356" s="126"/>
      <c r="BY356" s="126"/>
      <c r="BZ356" s="136"/>
      <c r="CA356" s="26"/>
      <c r="CB356" s="38" t="str">
        <f t="shared" si="85"/>
        <v>Riadok bude skrytý.</v>
      </c>
      <c r="CC356" s="32" t="s">
        <v>69</v>
      </c>
      <c r="CD356" s="55"/>
      <c r="CE356" s="22"/>
      <c r="CW356" s="19">
        <f t="shared" si="82"/>
        <v>0</v>
      </c>
      <c r="CX356" s="19">
        <f>+IF(AK356="",IF(AY356="",IF(BM356="",0,1),1),1)</f>
        <v>0</v>
      </c>
      <c r="CZ356" s="19">
        <f t="shared" si="86"/>
        <v>1</v>
      </c>
      <c r="DA356" s="36">
        <f t="shared" si="81"/>
        <v>0</v>
      </c>
      <c r="DZ356" s="61"/>
    </row>
    <row r="357" spans="1:130" hidden="1" x14ac:dyDescent="0.25">
      <c r="A357" s="10"/>
      <c r="B357" s="123" t="s">
        <v>91</v>
      </c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  <c r="BI357" s="126"/>
      <c r="BJ357" s="126"/>
      <c r="BK357" s="126"/>
      <c r="BL357" s="126"/>
      <c r="BM357" s="126"/>
      <c r="BN357" s="126"/>
      <c r="BO357" s="126"/>
      <c r="BP357" s="126"/>
      <c r="BQ357" s="126"/>
      <c r="BR357" s="126"/>
      <c r="BS357" s="126"/>
      <c r="BT357" s="126"/>
      <c r="BU357" s="126"/>
      <c r="BV357" s="126"/>
      <c r="BW357" s="126"/>
      <c r="BX357" s="126"/>
      <c r="BY357" s="126"/>
      <c r="BZ357" s="136"/>
      <c r="CA357" s="26"/>
      <c r="CB357" s="38" t="str">
        <f t="shared" si="85"/>
        <v>Riadok bude skrytý.</v>
      </c>
      <c r="CC357" s="32" t="s">
        <v>69</v>
      </c>
      <c r="CD357" s="55"/>
      <c r="CE357" s="22"/>
      <c r="CW357" s="19">
        <f t="shared" si="82"/>
        <v>0</v>
      </c>
      <c r="CX357" s="19">
        <f>+IF(AK357="",IF(AY357="",IF(BM357="",0,1),1),1)</f>
        <v>0</v>
      </c>
      <c r="CZ357" s="19">
        <f t="shared" si="86"/>
        <v>1</v>
      </c>
      <c r="DA357" s="36">
        <f t="shared" si="81"/>
        <v>0</v>
      </c>
      <c r="DZ357" s="61"/>
    </row>
    <row r="358" spans="1:130" hidden="1" x14ac:dyDescent="0.25">
      <c r="A358" s="10"/>
      <c r="B358" s="123" t="s">
        <v>93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  <c r="BI358" s="126"/>
      <c r="BJ358" s="126"/>
      <c r="BK358" s="126"/>
      <c r="BL358" s="126"/>
      <c r="BM358" s="126"/>
      <c r="BN358" s="126"/>
      <c r="BO358" s="126"/>
      <c r="BP358" s="126"/>
      <c r="BQ358" s="126"/>
      <c r="BR358" s="126"/>
      <c r="BS358" s="126"/>
      <c r="BT358" s="126"/>
      <c r="BU358" s="126"/>
      <c r="BV358" s="126"/>
      <c r="BW358" s="126"/>
      <c r="BX358" s="126"/>
      <c r="BY358" s="126"/>
      <c r="BZ358" s="136"/>
      <c r="CA358" s="26"/>
      <c r="CB358" s="38" t="str">
        <f t="shared" si="85"/>
        <v>Riadok bude skrytý.</v>
      </c>
      <c r="CC358" s="32" t="s">
        <v>69</v>
      </c>
      <c r="CD358" s="55"/>
      <c r="CE358" s="22"/>
      <c r="CW358" s="19">
        <f t="shared" si="82"/>
        <v>0</v>
      </c>
      <c r="CX358" s="19">
        <f>+IF(AK358="",IF(AY358="",IF(BM358="",0,1),1),1)</f>
        <v>0</v>
      </c>
      <c r="CZ358" s="19">
        <f t="shared" si="86"/>
        <v>1</v>
      </c>
      <c r="DA358" s="36">
        <f t="shared" si="81"/>
        <v>0</v>
      </c>
      <c r="DZ358" s="61"/>
    </row>
    <row r="359" spans="1:130" hidden="1" x14ac:dyDescent="0.25">
      <c r="A359" s="10"/>
      <c r="B359" s="127" t="s">
        <v>95</v>
      </c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28"/>
      <c r="AG359" s="128"/>
      <c r="AH359" s="128"/>
      <c r="AI359" s="128"/>
      <c r="AJ359" s="128"/>
      <c r="AK359" s="151"/>
      <c r="AL359" s="152"/>
      <c r="AM359" s="152"/>
      <c r="AN359" s="152"/>
      <c r="AO359" s="152"/>
      <c r="AP359" s="152"/>
      <c r="AQ359" s="152"/>
      <c r="AR359" s="152"/>
      <c r="AS359" s="152"/>
      <c r="AT359" s="152"/>
      <c r="AU359" s="152"/>
      <c r="AV359" s="152"/>
      <c r="AW359" s="152"/>
      <c r="AX359" s="152"/>
      <c r="AY359" s="152"/>
      <c r="AZ359" s="152"/>
      <c r="BA359" s="152"/>
      <c r="BB359" s="152"/>
      <c r="BC359" s="152"/>
      <c r="BD359" s="152"/>
      <c r="BE359" s="152"/>
      <c r="BF359" s="152"/>
      <c r="BG359" s="152"/>
      <c r="BH359" s="152"/>
      <c r="BI359" s="152"/>
      <c r="BJ359" s="152"/>
      <c r="BK359" s="152"/>
      <c r="BL359" s="152"/>
      <c r="BM359" s="152"/>
      <c r="BN359" s="152"/>
      <c r="BO359" s="152"/>
      <c r="BP359" s="152"/>
      <c r="BQ359" s="152"/>
      <c r="BR359" s="152"/>
      <c r="BS359" s="152"/>
      <c r="BT359" s="152"/>
      <c r="BU359" s="152"/>
      <c r="BV359" s="152"/>
      <c r="BW359" s="152"/>
      <c r="BX359" s="152"/>
      <c r="BY359" s="152"/>
      <c r="BZ359" s="153"/>
      <c r="CA359" s="26"/>
      <c r="CB359" s="38" t="str">
        <f t="shared" si="85"/>
        <v>Riadok bude skrytý.</v>
      </c>
      <c r="CC359" s="32" t="s">
        <v>69</v>
      </c>
      <c r="CD359" s="55"/>
      <c r="CE359" s="22"/>
      <c r="CW359" s="19">
        <f t="shared" si="82"/>
        <v>0</v>
      </c>
      <c r="CX359" s="19">
        <f>+IF(CX356+CX357+CX358+CX360+CX361+CX362+CX363+CX364+CX365=0,0,1)</f>
        <v>0</v>
      </c>
      <c r="CZ359" s="19">
        <f t="shared" si="86"/>
        <v>1</v>
      </c>
      <c r="DA359" s="36">
        <f t="shared" si="81"/>
        <v>0</v>
      </c>
      <c r="DZ359" s="61"/>
    </row>
    <row r="360" spans="1:130" hidden="1" x14ac:dyDescent="0.25">
      <c r="A360" s="10"/>
      <c r="B360" s="123" t="s">
        <v>96</v>
      </c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  <c r="BJ360" s="129"/>
      <c r="BK360" s="129"/>
      <c r="BL360" s="129"/>
      <c r="BM360" s="129"/>
      <c r="BN360" s="129"/>
      <c r="BO360" s="129"/>
      <c r="BP360" s="129"/>
      <c r="BQ360" s="129"/>
      <c r="BR360" s="129"/>
      <c r="BS360" s="129"/>
      <c r="BT360" s="129"/>
      <c r="BU360" s="129"/>
      <c r="BV360" s="129"/>
      <c r="BW360" s="129"/>
      <c r="BX360" s="129"/>
      <c r="BY360" s="129"/>
      <c r="BZ360" s="130"/>
      <c r="CA360" s="26"/>
      <c r="CB360" s="38" t="str">
        <f t="shared" si="85"/>
        <v>Riadok bude skrytý.</v>
      </c>
      <c r="CC360" s="32" t="s">
        <v>69</v>
      </c>
      <c r="CD360" s="55"/>
      <c r="CE360" s="22"/>
      <c r="CW360" s="19">
        <f t="shared" si="82"/>
        <v>0</v>
      </c>
      <c r="CX360" s="19">
        <f>+IF(AK360="",IF(AY360="",IF(BM360="",0,1),1),1)</f>
        <v>0</v>
      </c>
      <c r="CZ360" s="19">
        <f t="shared" si="86"/>
        <v>1</v>
      </c>
      <c r="DA360" s="36">
        <f t="shared" si="81"/>
        <v>0</v>
      </c>
      <c r="DZ360" s="61"/>
    </row>
    <row r="361" spans="1:130" hidden="1" x14ac:dyDescent="0.25">
      <c r="A361" s="10"/>
      <c r="B361" s="123" t="s">
        <v>100</v>
      </c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  <c r="BI361" s="126"/>
      <c r="BJ361" s="126"/>
      <c r="BK361" s="126"/>
      <c r="BL361" s="126"/>
      <c r="BM361" s="126"/>
      <c r="BN361" s="126"/>
      <c r="BO361" s="126"/>
      <c r="BP361" s="126"/>
      <c r="BQ361" s="126"/>
      <c r="BR361" s="126"/>
      <c r="BS361" s="126"/>
      <c r="BT361" s="126"/>
      <c r="BU361" s="126"/>
      <c r="BV361" s="126"/>
      <c r="BW361" s="126"/>
      <c r="BX361" s="126"/>
      <c r="BY361" s="126"/>
      <c r="BZ361" s="136"/>
      <c r="CA361" s="26"/>
      <c r="CB361" s="38" t="str">
        <f t="shared" si="85"/>
        <v>Riadok bude skrytý.</v>
      </c>
      <c r="CC361" s="32" t="s">
        <v>69</v>
      </c>
      <c r="CD361" s="55"/>
      <c r="CE361" s="22"/>
      <c r="CW361" s="19">
        <f t="shared" si="82"/>
        <v>0</v>
      </c>
      <c r="CX361" s="19">
        <f>+IF(AK361="",IF(AY361="",IF(BM361="",0,1),1),1)</f>
        <v>0</v>
      </c>
      <c r="CZ361" s="19">
        <f t="shared" si="86"/>
        <v>1</v>
      </c>
      <c r="DA361" s="36">
        <f t="shared" si="81"/>
        <v>0</v>
      </c>
      <c r="DZ361" s="61"/>
    </row>
    <row r="362" spans="1:130" hidden="1" x14ac:dyDescent="0.25">
      <c r="A362" s="10"/>
      <c r="B362" s="123" t="s">
        <v>97</v>
      </c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5"/>
      <c r="BK362" s="125"/>
      <c r="BL362" s="125"/>
      <c r="BM362" s="125"/>
      <c r="BN362" s="125"/>
      <c r="BO362" s="125"/>
      <c r="BP362" s="125"/>
      <c r="BQ362" s="125"/>
      <c r="BR362" s="125"/>
      <c r="BS362" s="125"/>
      <c r="BT362" s="125"/>
      <c r="BU362" s="125"/>
      <c r="BV362" s="125"/>
      <c r="BW362" s="125"/>
      <c r="BX362" s="125"/>
      <c r="BY362" s="125"/>
      <c r="BZ362" s="140"/>
      <c r="CA362" s="26"/>
      <c r="CB362" s="38" t="str">
        <f t="shared" si="85"/>
        <v>Riadok bude skrytý.</v>
      </c>
      <c r="CC362" s="32" t="s">
        <v>69</v>
      </c>
      <c r="CD362" s="55"/>
      <c r="CE362" s="22"/>
      <c r="CW362" s="19">
        <f t="shared" si="82"/>
        <v>0</v>
      </c>
      <c r="CX362" s="19">
        <f>+IF(AK362="",IF(AY362="",IF(BM362="",0,1),1),1)</f>
        <v>0</v>
      </c>
      <c r="CZ362" s="19">
        <f t="shared" si="86"/>
        <v>1</v>
      </c>
      <c r="DA362" s="36">
        <f t="shared" si="81"/>
        <v>0</v>
      </c>
      <c r="DZ362" s="61"/>
    </row>
    <row r="363" spans="1:130" hidden="1" x14ac:dyDescent="0.25">
      <c r="A363" s="10"/>
      <c r="B363" s="123" t="s">
        <v>98</v>
      </c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/>
      <c r="BD363" s="125"/>
      <c r="BE363" s="125"/>
      <c r="BF363" s="125"/>
      <c r="BG363" s="125"/>
      <c r="BH363" s="125"/>
      <c r="BI363" s="125"/>
      <c r="BJ363" s="125"/>
      <c r="BK363" s="125"/>
      <c r="BL363" s="125"/>
      <c r="BM363" s="125"/>
      <c r="BN363" s="125"/>
      <c r="BO363" s="125"/>
      <c r="BP363" s="125"/>
      <c r="BQ363" s="125"/>
      <c r="BR363" s="125"/>
      <c r="BS363" s="125"/>
      <c r="BT363" s="125"/>
      <c r="BU363" s="125"/>
      <c r="BV363" s="125"/>
      <c r="BW363" s="125"/>
      <c r="BX363" s="125"/>
      <c r="BY363" s="125"/>
      <c r="BZ363" s="140"/>
      <c r="CA363" s="26"/>
      <c r="CB363" s="38" t="str">
        <f t="shared" si="85"/>
        <v>Riadok bude skrytý.</v>
      </c>
      <c r="CC363" s="32" t="s">
        <v>69</v>
      </c>
      <c r="CD363" s="55"/>
      <c r="CE363" s="22"/>
      <c r="CW363" s="19">
        <f t="shared" si="82"/>
        <v>0</v>
      </c>
      <c r="CX363" s="19">
        <f>+IF(AK363="",IF(AY363="",IF(BM363="",0,1),1),1)</f>
        <v>0</v>
      </c>
      <c r="CZ363" s="19">
        <f t="shared" si="86"/>
        <v>1</v>
      </c>
      <c r="DA363" s="36">
        <f t="shared" si="81"/>
        <v>0</v>
      </c>
      <c r="DZ363" s="61"/>
    </row>
    <row r="364" spans="1:130" hidden="1" x14ac:dyDescent="0.25">
      <c r="A364" s="10"/>
      <c r="B364" s="141" t="s">
        <v>99</v>
      </c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2"/>
      <c r="AB364" s="142"/>
      <c r="AC364" s="142"/>
      <c r="AD364" s="142"/>
      <c r="AE364" s="142"/>
      <c r="AF364" s="142"/>
      <c r="AG364" s="142"/>
      <c r="AH364" s="142"/>
      <c r="AI364" s="142"/>
      <c r="AJ364" s="142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3"/>
      <c r="BD364" s="143"/>
      <c r="BE364" s="143"/>
      <c r="BF364" s="143"/>
      <c r="BG364" s="143"/>
      <c r="BH364" s="143"/>
      <c r="BI364" s="143"/>
      <c r="BJ364" s="143"/>
      <c r="BK364" s="143"/>
      <c r="BL364" s="143"/>
      <c r="BM364" s="143"/>
      <c r="BN364" s="143"/>
      <c r="BO364" s="143"/>
      <c r="BP364" s="143"/>
      <c r="BQ364" s="143"/>
      <c r="BR364" s="143"/>
      <c r="BS364" s="143"/>
      <c r="BT364" s="143"/>
      <c r="BU364" s="143"/>
      <c r="BV364" s="143"/>
      <c r="BW364" s="143"/>
      <c r="BX364" s="143"/>
      <c r="BY364" s="143"/>
      <c r="BZ364" s="144"/>
      <c r="CA364" s="26"/>
      <c r="CB364" s="38" t="str">
        <f t="shared" si="85"/>
        <v>Riadok bude skrytý.</v>
      </c>
      <c r="CC364" s="32" t="s">
        <v>69</v>
      </c>
      <c r="CD364" s="55"/>
      <c r="CE364" s="22"/>
      <c r="CW364" s="19">
        <f t="shared" si="82"/>
        <v>0</v>
      </c>
      <c r="CX364" s="19">
        <f>+IF(AK364="",IF(AY364="",IF(BM364="",0,1),1),1)</f>
        <v>0</v>
      </c>
      <c r="CZ364" s="19">
        <f t="shared" si="86"/>
        <v>1</v>
      </c>
      <c r="DA364" s="36">
        <f t="shared" si="81"/>
        <v>0</v>
      </c>
      <c r="DZ364" s="61"/>
    </row>
    <row r="365" spans="1:130" ht="29.25" hidden="1" customHeight="1" x14ac:dyDescent="0.25">
      <c r="A365" s="10"/>
      <c r="B365" s="119" t="s">
        <v>94</v>
      </c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2"/>
      <c r="CA365" s="26"/>
      <c r="CB365" s="38" t="str">
        <f t="shared" si="85"/>
        <v>Riadok bude skrytý.</v>
      </c>
      <c r="CC365" s="32" t="s">
        <v>69</v>
      </c>
      <c r="CW365" s="19">
        <f t="shared" si="82"/>
        <v>0</v>
      </c>
      <c r="CX365" s="19">
        <f>+IF(AK365="",IF(AY365="",IF(BM365="",0,1),1)*1,)</f>
        <v>0</v>
      </c>
      <c r="CZ365" s="19">
        <f t="shared" si="86"/>
        <v>1</v>
      </c>
      <c r="DA365" s="36">
        <f t="shared" si="81"/>
        <v>0</v>
      </c>
      <c r="DZ365" s="61"/>
    </row>
    <row r="366" spans="1:130" x14ac:dyDescent="0.25">
      <c r="A366" s="10"/>
      <c r="CA366" s="24"/>
      <c r="CB366" s="38" t="str">
        <f t="shared" si="85"/>
        <v>Riadok bude skrytý.</v>
      </c>
      <c r="CC366" s="32" t="s">
        <v>69</v>
      </c>
      <c r="CW366" s="19">
        <f t="shared" si="82"/>
        <v>0</v>
      </c>
      <c r="CZ366" s="19">
        <f t="shared" si="86"/>
        <v>1</v>
      </c>
      <c r="DA366" s="19">
        <f t="shared" ref="DA366:DA371" si="87">+IF(CW366+CX366+CY366=0,0,IF(CZ366=0,0,1))</f>
        <v>0</v>
      </c>
      <c r="DZ366" s="61"/>
    </row>
    <row r="367" spans="1:130" x14ac:dyDescent="0.25">
      <c r="A367" s="10"/>
      <c r="B367" s="66" t="s">
        <v>116</v>
      </c>
      <c r="CA367" s="25" t="s">
        <v>60</v>
      </c>
      <c r="CB367" s="38" t="str">
        <f t="shared" ref="CB367:CB370" si="88">+IF(DA367=0,"Riadok bude skrytý.","Riadok bude vidieť.")</f>
        <v>Riadok bude skrytý.</v>
      </c>
      <c r="CC367" s="32" t="s">
        <v>69</v>
      </c>
      <c r="CW367" s="19">
        <f>+IF($K$369="nie je",0,1)</f>
        <v>0</v>
      </c>
      <c r="CZ367" s="19">
        <f t="shared" ref="CZ367:CZ370" si="89">IF(CC367="",1,IF(CC367="Chcem skryť riadok.",0,1))</f>
        <v>1</v>
      </c>
      <c r="DA367" s="19">
        <f t="shared" si="87"/>
        <v>0</v>
      </c>
      <c r="DZ367" s="61"/>
    </row>
    <row r="368" spans="1:130" x14ac:dyDescent="0.25">
      <c r="A368" s="10"/>
      <c r="CA368" s="24"/>
      <c r="CB368" s="38" t="str">
        <f t="shared" si="88"/>
        <v>Riadok bude skrytý.</v>
      </c>
      <c r="CC368" s="32" t="s">
        <v>69</v>
      </c>
      <c r="CW368" s="19">
        <f t="shared" ref="CW368:CW370" si="90">+IF($K$369="nie je",0,1)</f>
        <v>0</v>
      </c>
      <c r="CZ368" s="19">
        <f t="shared" si="89"/>
        <v>1</v>
      </c>
      <c r="DA368" s="19">
        <f t="shared" si="87"/>
        <v>0</v>
      </c>
      <c r="DZ368" s="61"/>
    </row>
    <row r="369" spans="1:130" x14ac:dyDescent="0.25">
      <c r="A369" s="10"/>
      <c r="B369" s="2" t="s">
        <v>117</v>
      </c>
      <c r="K369" s="86" t="s">
        <v>145</v>
      </c>
      <c r="L369" s="86"/>
      <c r="M369" s="86"/>
      <c r="N369" s="86"/>
      <c r="O369" s="86"/>
      <c r="P369" s="2" t="s">
        <v>119</v>
      </c>
      <c r="CA369" s="24"/>
      <c r="CB369" s="38" t="str">
        <f t="shared" si="88"/>
        <v>Riadok bude skrytý.</v>
      </c>
      <c r="CC369" s="32" t="s">
        <v>69</v>
      </c>
      <c r="CW369" s="19">
        <f t="shared" si="90"/>
        <v>0</v>
      </c>
      <c r="CZ369" s="19">
        <f t="shared" si="89"/>
        <v>1</v>
      </c>
      <c r="DA369" s="19">
        <f t="shared" si="87"/>
        <v>0</v>
      </c>
      <c r="DZ369" s="61"/>
    </row>
    <row r="370" spans="1:130" x14ac:dyDescent="0.25">
      <c r="A370" s="10"/>
      <c r="B370" s="2" t="s">
        <v>118</v>
      </c>
      <c r="CA370" s="24"/>
      <c r="CB370" s="38" t="str">
        <f t="shared" si="88"/>
        <v>Riadok bude skrytý.</v>
      </c>
      <c r="CC370" s="32" t="s">
        <v>69</v>
      </c>
      <c r="CW370" s="19">
        <f t="shared" si="90"/>
        <v>0</v>
      </c>
      <c r="CZ370" s="19">
        <f t="shared" si="89"/>
        <v>1</v>
      </c>
      <c r="DA370" s="19">
        <f t="shared" si="87"/>
        <v>0</v>
      </c>
      <c r="DZ370" s="61"/>
    </row>
    <row r="371" spans="1:130" x14ac:dyDescent="0.25">
      <c r="A371" s="10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27"/>
      <c r="CB371" s="39" t="str">
        <f>+IF(DA371=0,"Riadok bude skrytý.","Riadok bude vidieť.")</f>
        <v>Riadok bude vidieť.</v>
      </c>
      <c r="CC371" s="40" t="s">
        <v>69</v>
      </c>
      <c r="CW371" s="33">
        <v>1</v>
      </c>
      <c r="CZ371" s="19">
        <f>IF(CC371="",1,IF(CC371="Chcem skryť riadok.",0,1))</f>
        <v>1</v>
      </c>
      <c r="DA371" s="19">
        <f t="shared" si="87"/>
        <v>1</v>
      </c>
    </row>
    <row r="372" spans="1:130" ht="7.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24"/>
      <c r="CC372" s="11"/>
    </row>
    <row r="373" spans="1:130" x14ac:dyDescent="0.25">
      <c r="CC373" s="11"/>
    </row>
    <row r="374" spans="1:130" x14ac:dyDescent="0.25">
      <c r="CC374" s="11"/>
    </row>
    <row r="375" spans="1:130" x14ac:dyDescent="0.25">
      <c r="CC375" s="11"/>
    </row>
    <row r="376" spans="1:130" x14ac:dyDescent="0.25">
      <c r="CC376" s="11"/>
    </row>
    <row r="377" spans="1:130" x14ac:dyDescent="0.25">
      <c r="CC377" s="11"/>
    </row>
    <row r="378" spans="1:130" x14ac:dyDescent="0.25">
      <c r="CC378" s="11"/>
    </row>
    <row r="379" spans="1:130" x14ac:dyDescent="0.25">
      <c r="CC379" s="11"/>
    </row>
    <row r="380" spans="1:130" x14ac:dyDescent="0.25">
      <c r="CC380" s="11"/>
    </row>
    <row r="381" spans="1:130" x14ac:dyDescent="0.25">
      <c r="CC381" s="11"/>
    </row>
    <row r="382" spans="1:130" x14ac:dyDescent="0.25">
      <c r="CC382" s="11"/>
    </row>
    <row r="383" spans="1:130" x14ac:dyDescent="0.25">
      <c r="CC383" s="11"/>
    </row>
    <row r="384" spans="1:130" x14ac:dyDescent="0.25">
      <c r="CC384" s="11"/>
    </row>
    <row r="385" spans="81:81" x14ac:dyDescent="0.25">
      <c r="CC385" s="11"/>
    </row>
    <row r="386" spans="81:81" x14ac:dyDescent="0.25">
      <c r="CC386" s="11"/>
    </row>
    <row r="387" spans="81:81" x14ac:dyDescent="0.25">
      <c r="CC387" s="11"/>
    </row>
    <row r="388" spans="81:81" x14ac:dyDescent="0.25">
      <c r="CC388" s="11"/>
    </row>
    <row r="389" spans="81:81" x14ac:dyDescent="0.25">
      <c r="CC389" s="11"/>
    </row>
    <row r="390" spans="81:81" x14ac:dyDescent="0.25">
      <c r="CC390" s="11"/>
    </row>
    <row r="391" spans="81:81" x14ac:dyDescent="0.25">
      <c r="CC391" s="11"/>
    </row>
    <row r="392" spans="81:81" x14ac:dyDescent="0.25">
      <c r="CC392" s="11"/>
    </row>
    <row r="393" spans="81:81" x14ac:dyDescent="0.25">
      <c r="CC393" s="11"/>
    </row>
    <row r="394" spans="81:81" x14ac:dyDescent="0.25">
      <c r="CC394" s="11"/>
    </row>
    <row r="395" spans="81:81" x14ac:dyDescent="0.25">
      <c r="CC395" s="11"/>
    </row>
    <row r="396" spans="81:81" x14ac:dyDescent="0.25">
      <c r="CC396" s="11"/>
    </row>
    <row r="397" spans="81:81" x14ac:dyDescent="0.25">
      <c r="CC397" s="11"/>
    </row>
    <row r="398" spans="81:81" x14ac:dyDescent="0.25">
      <c r="CC398" s="11"/>
    </row>
    <row r="399" spans="81:81" x14ac:dyDescent="0.25">
      <c r="CC399" s="11"/>
    </row>
    <row r="400" spans="81:81" x14ac:dyDescent="0.25">
      <c r="CC400" s="11"/>
    </row>
    <row r="401" spans="81:81" x14ac:dyDescent="0.25">
      <c r="CC401" s="11"/>
    </row>
    <row r="402" spans="81:81" x14ac:dyDescent="0.25">
      <c r="CC402" s="11"/>
    </row>
    <row r="403" spans="81:81" x14ac:dyDescent="0.25">
      <c r="CC403" s="11"/>
    </row>
    <row r="404" spans="81:81" x14ac:dyDescent="0.25">
      <c r="CC404" s="11"/>
    </row>
    <row r="405" spans="81:81" x14ac:dyDescent="0.25">
      <c r="CC405" s="11"/>
    </row>
    <row r="406" spans="81:81" x14ac:dyDescent="0.25">
      <c r="CC406" s="11"/>
    </row>
    <row r="407" spans="81:81" x14ac:dyDescent="0.25">
      <c r="CC407" s="11"/>
    </row>
    <row r="408" spans="81:81" x14ac:dyDescent="0.25">
      <c r="CC408" s="11"/>
    </row>
    <row r="409" spans="81:81" x14ac:dyDescent="0.25">
      <c r="CC409" s="11"/>
    </row>
    <row r="410" spans="81:81" x14ac:dyDescent="0.25">
      <c r="CC410" s="11"/>
    </row>
    <row r="411" spans="81:81" x14ac:dyDescent="0.25">
      <c r="CC411" s="11"/>
    </row>
    <row r="412" spans="81:81" x14ac:dyDescent="0.25">
      <c r="CC412" s="11"/>
    </row>
    <row r="413" spans="81:81" x14ac:dyDescent="0.25">
      <c r="CC413" s="11"/>
    </row>
    <row r="414" spans="81:81" x14ac:dyDescent="0.25">
      <c r="CC414" s="11"/>
    </row>
    <row r="415" spans="81:81" x14ac:dyDescent="0.25">
      <c r="CC415" s="11"/>
    </row>
    <row r="416" spans="81:81" x14ac:dyDescent="0.25">
      <c r="CC416" s="11"/>
    </row>
    <row r="417" spans="81:81" x14ac:dyDescent="0.25">
      <c r="CC417" s="11"/>
    </row>
    <row r="418" spans="81:81" x14ac:dyDescent="0.25">
      <c r="CC418" s="11"/>
    </row>
    <row r="419" spans="81:81" x14ac:dyDescent="0.25">
      <c r="CC419" s="11"/>
    </row>
    <row r="420" spans="81:81" x14ac:dyDescent="0.25">
      <c r="CC420" s="11"/>
    </row>
    <row r="421" spans="81:81" x14ac:dyDescent="0.25">
      <c r="CC421" s="11"/>
    </row>
    <row r="422" spans="81:81" x14ac:dyDescent="0.25">
      <c r="CC422" s="11"/>
    </row>
    <row r="423" spans="81:81" x14ac:dyDescent="0.25">
      <c r="CC423" s="11"/>
    </row>
    <row r="424" spans="81:81" x14ac:dyDescent="0.25">
      <c r="CC424" s="11"/>
    </row>
    <row r="425" spans="81:81" x14ac:dyDescent="0.25">
      <c r="CC425" s="11"/>
    </row>
    <row r="426" spans="81:81" x14ac:dyDescent="0.25">
      <c r="CC426" s="11"/>
    </row>
    <row r="427" spans="81:81" x14ac:dyDescent="0.25">
      <c r="CC427" s="11"/>
    </row>
    <row r="428" spans="81:81" x14ac:dyDescent="0.25">
      <c r="CC428" s="11"/>
    </row>
    <row r="429" spans="81:81" x14ac:dyDescent="0.25">
      <c r="CC429" s="11"/>
    </row>
    <row r="430" spans="81:81" x14ac:dyDescent="0.25">
      <c r="CC430" s="11"/>
    </row>
    <row r="431" spans="81:81" x14ac:dyDescent="0.25">
      <c r="CC431" s="11"/>
    </row>
    <row r="432" spans="81:81" x14ac:dyDescent="0.25">
      <c r="CC432" s="11"/>
    </row>
    <row r="433" spans="81:81" x14ac:dyDescent="0.25">
      <c r="CC433" s="11"/>
    </row>
    <row r="434" spans="81:81" x14ac:dyDescent="0.25">
      <c r="CC434" s="11"/>
    </row>
    <row r="435" spans="81:81" x14ac:dyDescent="0.25">
      <c r="CC435" s="11"/>
    </row>
    <row r="436" spans="81:81" x14ac:dyDescent="0.25">
      <c r="CC436" s="11"/>
    </row>
    <row r="437" spans="81:81" x14ac:dyDescent="0.25">
      <c r="CC437" s="11"/>
    </row>
    <row r="438" spans="81:81" x14ac:dyDescent="0.25">
      <c r="CC438" s="11"/>
    </row>
    <row r="439" spans="81:81" x14ac:dyDescent="0.25">
      <c r="CC439" s="11"/>
    </row>
    <row r="440" spans="81:81" x14ac:dyDescent="0.25">
      <c r="CC440" s="11"/>
    </row>
    <row r="441" spans="81:81" x14ac:dyDescent="0.25">
      <c r="CC441" s="11"/>
    </row>
    <row r="442" spans="81:81" x14ac:dyDescent="0.25">
      <c r="CC442" s="11"/>
    </row>
    <row r="443" spans="81:81" x14ac:dyDescent="0.25">
      <c r="CC443" s="11"/>
    </row>
    <row r="444" spans="81:81" x14ac:dyDescent="0.25">
      <c r="CC444" s="11"/>
    </row>
    <row r="445" spans="81:81" x14ac:dyDescent="0.25">
      <c r="CC445" s="11"/>
    </row>
    <row r="446" spans="81:81" x14ac:dyDescent="0.25">
      <c r="CC446" s="11"/>
    </row>
    <row r="447" spans="81:81" x14ac:dyDescent="0.25">
      <c r="CC447" s="11"/>
    </row>
    <row r="448" spans="81:81" x14ac:dyDescent="0.25">
      <c r="CC448" s="11"/>
    </row>
    <row r="449" spans="81:81" x14ac:dyDescent="0.25">
      <c r="CC449" s="11"/>
    </row>
    <row r="450" spans="81:81" x14ac:dyDescent="0.25">
      <c r="CC450" s="11"/>
    </row>
    <row r="451" spans="81:81" x14ac:dyDescent="0.25">
      <c r="CC451" s="11"/>
    </row>
    <row r="452" spans="81:81" x14ac:dyDescent="0.25">
      <c r="CC452" s="11"/>
    </row>
    <row r="453" spans="81:81" x14ac:dyDescent="0.25">
      <c r="CC453" s="11"/>
    </row>
    <row r="454" spans="81:81" x14ac:dyDescent="0.25">
      <c r="CC454" s="11"/>
    </row>
    <row r="455" spans="81:81" x14ac:dyDescent="0.25">
      <c r="CC455" s="11"/>
    </row>
    <row r="456" spans="81:81" x14ac:dyDescent="0.25">
      <c r="CC456" s="11"/>
    </row>
    <row r="457" spans="81:81" x14ac:dyDescent="0.25">
      <c r="CC457" s="11"/>
    </row>
    <row r="458" spans="81:81" x14ac:dyDescent="0.25">
      <c r="CC458" s="11"/>
    </row>
    <row r="459" spans="81:81" x14ac:dyDescent="0.25">
      <c r="CC459" s="11"/>
    </row>
    <row r="460" spans="81:81" x14ac:dyDescent="0.25">
      <c r="CC460" s="11"/>
    </row>
    <row r="461" spans="81:81" x14ac:dyDescent="0.25">
      <c r="CC461" s="11"/>
    </row>
    <row r="462" spans="81:81" x14ac:dyDescent="0.25">
      <c r="CC462" s="11"/>
    </row>
    <row r="463" spans="81:81" x14ac:dyDescent="0.25">
      <c r="CC463" s="11"/>
    </row>
    <row r="464" spans="81:81" x14ac:dyDescent="0.25">
      <c r="CC464" s="11"/>
    </row>
    <row r="465" spans="81:81" x14ac:dyDescent="0.25">
      <c r="CC465" s="11"/>
    </row>
    <row r="466" spans="81:81" x14ac:dyDescent="0.25">
      <c r="CC466" s="11"/>
    </row>
    <row r="467" spans="81:81" x14ac:dyDescent="0.25">
      <c r="CC467" s="11"/>
    </row>
    <row r="468" spans="81:81" x14ac:dyDescent="0.25">
      <c r="CC468" s="11"/>
    </row>
    <row r="469" spans="81:81" x14ac:dyDescent="0.25">
      <c r="CC469" s="11"/>
    </row>
    <row r="470" spans="81:81" x14ac:dyDescent="0.25">
      <c r="CC470" s="11"/>
    </row>
    <row r="471" spans="81:81" x14ac:dyDescent="0.25">
      <c r="CC471" s="11"/>
    </row>
    <row r="472" spans="81:81" x14ac:dyDescent="0.25">
      <c r="CC472" s="11"/>
    </row>
    <row r="473" spans="81:81" x14ac:dyDescent="0.25">
      <c r="CC473" s="11"/>
    </row>
    <row r="474" spans="81:81" x14ac:dyDescent="0.25">
      <c r="CC474" s="11"/>
    </row>
    <row r="475" spans="81:81" x14ac:dyDescent="0.25">
      <c r="CC475" s="11"/>
    </row>
    <row r="476" spans="81:81" x14ac:dyDescent="0.25">
      <c r="CC476" s="11"/>
    </row>
    <row r="477" spans="81:81" x14ac:dyDescent="0.25">
      <c r="CC477" s="11"/>
    </row>
    <row r="478" spans="81:81" x14ac:dyDescent="0.25">
      <c r="CC478" s="11"/>
    </row>
    <row r="479" spans="81:81" x14ac:dyDescent="0.25">
      <c r="CC479" s="11"/>
    </row>
    <row r="480" spans="81:81" x14ac:dyDescent="0.25">
      <c r="CC480" s="11"/>
    </row>
    <row r="481" spans="81:81" x14ac:dyDescent="0.25">
      <c r="CC481" s="11"/>
    </row>
    <row r="482" spans="81:81" x14ac:dyDescent="0.25">
      <c r="CC482" s="11"/>
    </row>
    <row r="483" spans="81:81" x14ac:dyDescent="0.25">
      <c r="CC483" s="11"/>
    </row>
    <row r="484" spans="81:81" x14ac:dyDescent="0.25">
      <c r="CC484" s="11"/>
    </row>
    <row r="485" spans="81:81" x14ac:dyDescent="0.25">
      <c r="CC485" s="11"/>
    </row>
    <row r="486" spans="81:81" x14ac:dyDescent="0.25">
      <c r="CC486" s="11"/>
    </row>
    <row r="487" spans="81:81" x14ac:dyDescent="0.25">
      <c r="CC487" s="11"/>
    </row>
    <row r="488" spans="81:81" x14ac:dyDescent="0.25">
      <c r="CC488" s="11"/>
    </row>
    <row r="489" spans="81:81" x14ac:dyDescent="0.25">
      <c r="CC489" s="11"/>
    </row>
    <row r="490" spans="81:81" x14ac:dyDescent="0.25">
      <c r="CC490" s="11"/>
    </row>
    <row r="491" spans="81:81" x14ac:dyDescent="0.25">
      <c r="CC491" s="11"/>
    </row>
    <row r="492" spans="81:81" x14ac:dyDescent="0.25">
      <c r="CC492" s="11"/>
    </row>
    <row r="493" spans="81:81" x14ac:dyDescent="0.25">
      <c r="CC493" s="11"/>
    </row>
    <row r="494" spans="81:81" x14ac:dyDescent="0.25">
      <c r="CC494" s="11"/>
    </row>
    <row r="495" spans="81:81" x14ac:dyDescent="0.25">
      <c r="CC495" s="11"/>
    </row>
    <row r="496" spans="81:81" x14ac:dyDescent="0.25">
      <c r="CC496" s="11"/>
    </row>
    <row r="497" spans="81:81" x14ac:dyDescent="0.25">
      <c r="CC497" s="11"/>
    </row>
    <row r="498" spans="81:81" x14ac:dyDescent="0.25">
      <c r="CC498" s="11"/>
    </row>
    <row r="499" spans="81:81" x14ac:dyDescent="0.25">
      <c r="CC499" s="11"/>
    </row>
    <row r="500" spans="81:81" x14ac:dyDescent="0.25">
      <c r="CC500" s="11"/>
    </row>
    <row r="501" spans="81:81" x14ac:dyDescent="0.25">
      <c r="CC501" s="11"/>
    </row>
    <row r="502" spans="81:81" x14ac:dyDescent="0.25">
      <c r="CC502" s="11"/>
    </row>
    <row r="503" spans="81:81" x14ac:dyDescent="0.25">
      <c r="CC503" s="11"/>
    </row>
    <row r="504" spans="81:81" x14ac:dyDescent="0.25">
      <c r="CC504" s="11"/>
    </row>
    <row r="505" spans="81:81" x14ac:dyDescent="0.25">
      <c r="CC505" s="11"/>
    </row>
    <row r="506" spans="81:81" x14ac:dyDescent="0.25">
      <c r="CC506" s="11"/>
    </row>
    <row r="507" spans="81:81" x14ac:dyDescent="0.25">
      <c r="CC507" s="11"/>
    </row>
    <row r="508" spans="81:81" x14ac:dyDescent="0.25">
      <c r="CC508" s="11"/>
    </row>
    <row r="509" spans="81:81" x14ac:dyDescent="0.25">
      <c r="CC509" s="11"/>
    </row>
    <row r="510" spans="81:81" x14ac:dyDescent="0.25">
      <c r="CC510" s="11"/>
    </row>
    <row r="511" spans="81:81" x14ac:dyDescent="0.25">
      <c r="CC511" s="11"/>
    </row>
    <row r="512" spans="81:81" x14ac:dyDescent="0.25">
      <c r="CC512" s="11"/>
    </row>
    <row r="513" spans="81:81" x14ac:dyDescent="0.25">
      <c r="CC513" s="11"/>
    </row>
    <row r="514" spans="81:81" x14ac:dyDescent="0.25">
      <c r="CC514" s="11"/>
    </row>
    <row r="515" spans="81:81" x14ac:dyDescent="0.25">
      <c r="CC515" s="11"/>
    </row>
    <row r="516" spans="81:81" x14ac:dyDescent="0.25">
      <c r="CC516" s="11"/>
    </row>
    <row r="517" spans="81:81" x14ac:dyDescent="0.25">
      <c r="CC517" s="11"/>
    </row>
    <row r="518" spans="81:81" x14ac:dyDescent="0.25">
      <c r="CC518" s="11"/>
    </row>
    <row r="519" spans="81:81" x14ac:dyDescent="0.25">
      <c r="CC519" s="11"/>
    </row>
    <row r="520" spans="81:81" x14ac:dyDescent="0.25">
      <c r="CC520" s="11"/>
    </row>
    <row r="521" spans="81:81" x14ac:dyDescent="0.25">
      <c r="CC521" s="11"/>
    </row>
    <row r="522" spans="81:81" x14ac:dyDescent="0.25">
      <c r="CC522" s="11"/>
    </row>
    <row r="523" spans="81:81" x14ac:dyDescent="0.25">
      <c r="CC523" s="11"/>
    </row>
    <row r="524" spans="81:81" x14ac:dyDescent="0.25">
      <c r="CC524" s="11"/>
    </row>
    <row r="525" spans="81:81" x14ac:dyDescent="0.25">
      <c r="CC525" s="11"/>
    </row>
    <row r="526" spans="81:81" x14ac:dyDescent="0.25">
      <c r="CC526" s="11"/>
    </row>
    <row r="527" spans="81:81" x14ac:dyDescent="0.25">
      <c r="CC527" s="11"/>
    </row>
    <row r="528" spans="81:81" x14ac:dyDescent="0.25">
      <c r="CC528" s="11"/>
    </row>
    <row r="529" spans="81:81" x14ac:dyDescent="0.25">
      <c r="CC529" s="11"/>
    </row>
    <row r="530" spans="81:81" x14ac:dyDescent="0.25">
      <c r="CC530" s="11"/>
    </row>
    <row r="531" spans="81:81" x14ac:dyDescent="0.25">
      <c r="CC531" s="11"/>
    </row>
    <row r="532" spans="81:81" x14ac:dyDescent="0.25">
      <c r="CC532" s="11"/>
    </row>
    <row r="533" spans="81:81" x14ac:dyDescent="0.25">
      <c r="CC533" s="11"/>
    </row>
    <row r="534" spans="81:81" x14ac:dyDescent="0.25">
      <c r="CC534" s="11"/>
    </row>
    <row r="535" spans="81:81" x14ac:dyDescent="0.25">
      <c r="CC535" s="11"/>
    </row>
    <row r="536" spans="81:81" x14ac:dyDescent="0.25">
      <c r="CC536" s="11"/>
    </row>
    <row r="537" spans="81:81" x14ac:dyDescent="0.25">
      <c r="CC537" s="11"/>
    </row>
    <row r="538" spans="81:81" x14ac:dyDescent="0.25">
      <c r="CC538" s="11"/>
    </row>
    <row r="539" spans="81:81" x14ac:dyDescent="0.25">
      <c r="CC539" s="11"/>
    </row>
    <row r="540" spans="81:81" x14ac:dyDescent="0.25">
      <c r="CC540" s="11"/>
    </row>
    <row r="541" spans="81:81" x14ac:dyDescent="0.25">
      <c r="CC541" s="11"/>
    </row>
    <row r="542" spans="81:81" x14ac:dyDescent="0.25">
      <c r="CC542" s="11"/>
    </row>
    <row r="543" spans="81:81" x14ac:dyDescent="0.25">
      <c r="CC543" s="11"/>
    </row>
    <row r="544" spans="81:81" x14ac:dyDescent="0.25">
      <c r="CC544" s="11"/>
    </row>
    <row r="545" spans="81:81" x14ac:dyDescent="0.25">
      <c r="CC545" s="11"/>
    </row>
    <row r="546" spans="81:81" x14ac:dyDescent="0.25">
      <c r="CC546" s="11"/>
    </row>
    <row r="547" spans="81:81" x14ac:dyDescent="0.25">
      <c r="CC547" s="11"/>
    </row>
    <row r="548" spans="81:81" x14ac:dyDescent="0.25">
      <c r="CC548" s="11"/>
    </row>
    <row r="549" spans="81:81" x14ac:dyDescent="0.25">
      <c r="CC549" s="11"/>
    </row>
    <row r="550" spans="81:81" x14ac:dyDescent="0.25">
      <c r="CC550" s="11"/>
    </row>
    <row r="551" spans="81:81" x14ac:dyDescent="0.25">
      <c r="CC551" s="11"/>
    </row>
    <row r="552" spans="81:81" x14ac:dyDescent="0.25">
      <c r="CC552" s="11"/>
    </row>
    <row r="553" spans="81:81" x14ac:dyDescent="0.25">
      <c r="CC553" s="11"/>
    </row>
    <row r="554" spans="81:81" x14ac:dyDescent="0.25">
      <c r="CC554" s="11"/>
    </row>
    <row r="555" spans="81:81" x14ac:dyDescent="0.25">
      <c r="CC555" s="11"/>
    </row>
    <row r="556" spans="81:81" x14ac:dyDescent="0.25">
      <c r="CC556" s="11"/>
    </row>
    <row r="557" spans="81:81" x14ac:dyDescent="0.25">
      <c r="CC557" s="11"/>
    </row>
    <row r="558" spans="81:81" x14ac:dyDescent="0.25">
      <c r="CC558" s="11"/>
    </row>
    <row r="559" spans="81:81" x14ac:dyDescent="0.25">
      <c r="CC559" s="11"/>
    </row>
    <row r="560" spans="81:81" x14ac:dyDescent="0.25">
      <c r="CC560" s="11"/>
    </row>
    <row r="561" spans="81:81" x14ac:dyDescent="0.25">
      <c r="CC561" s="11"/>
    </row>
    <row r="562" spans="81:81" x14ac:dyDescent="0.25">
      <c r="CC562" s="11"/>
    </row>
    <row r="563" spans="81:81" x14ac:dyDescent="0.25">
      <c r="CC563" s="11"/>
    </row>
    <row r="564" spans="81:81" x14ac:dyDescent="0.25">
      <c r="CC564" s="11"/>
    </row>
    <row r="565" spans="81:81" x14ac:dyDescent="0.25">
      <c r="CC565" s="11"/>
    </row>
    <row r="566" spans="81:81" x14ac:dyDescent="0.25">
      <c r="CC566" s="11"/>
    </row>
    <row r="567" spans="81:81" x14ac:dyDescent="0.25">
      <c r="CC567" s="11"/>
    </row>
    <row r="568" spans="81:81" x14ac:dyDescent="0.25">
      <c r="CC568" s="11"/>
    </row>
    <row r="569" spans="81:81" x14ac:dyDescent="0.25">
      <c r="CC569" s="11"/>
    </row>
    <row r="570" spans="81:81" x14ac:dyDescent="0.25">
      <c r="CC570" s="11"/>
    </row>
    <row r="571" spans="81:81" x14ac:dyDescent="0.25">
      <c r="CC571" s="11"/>
    </row>
    <row r="572" spans="81:81" x14ac:dyDescent="0.25">
      <c r="CC572" s="11"/>
    </row>
    <row r="573" spans="81:81" x14ac:dyDescent="0.25">
      <c r="CC573" s="11"/>
    </row>
    <row r="574" spans="81:81" x14ac:dyDescent="0.25">
      <c r="CC574" s="11"/>
    </row>
    <row r="575" spans="81:81" x14ac:dyDescent="0.25">
      <c r="CC575" s="11"/>
    </row>
    <row r="576" spans="81:81" x14ac:dyDescent="0.25">
      <c r="CC576" s="11"/>
    </row>
    <row r="577" spans="81:81" x14ac:dyDescent="0.25">
      <c r="CC577" s="11"/>
    </row>
    <row r="578" spans="81:81" x14ac:dyDescent="0.25">
      <c r="CC578" s="11"/>
    </row>
    <row r="579" spans="81:81" x14ac:dyDescent="0.25">
      <c r="CC579" s="11"/>
    </row>
    <row r="580" spans="81:81" x14ac:dyDescent="0.25">
      <c r="CC580" s="11"/>
    </row>
    <row r="581" spans="81:81" x14ac:dyDescent="0.25">
      <c r="CC581" s="11"/>
    </row>
    <row r="582" spans="81:81" x14ac:dyDescent="0.25">
      <c r="CC582" s="11"/>
    </row>
    <row r="583" spans="81:81" x14ac:dyDescent="0.25">
      <c r="CC583" s="11"/>
    </row>
    <row r="584" spans="81:81" x14ac:dyDescent="0.25">
      <c r="CC584" s="11"/>
    </row>
    <row r="585" spans="81:81" x14ac:dyDescent="0.25">
      <c r="CC585" s="11"/>
    </row>
    <row r="586" spans="81:81" x14ac:dyDescent="0.25">
      <c r="CC586" s="11"/>
    </row>
    <row r="587" spans="81:81" x14ac:dyDescent="0.25">
      <c r="CC587" s="11"/>
    </row>
    <row r="588" spans="81:81" x14ac:dyDescent="0.25">
      <c r="CC588" s="11"/>
    </row>
    <row r="589" spans="81:81" x14ac:dyDescent="0.25">
      <c r="CC589" s="11"/>
    </row>
    <row r="590" spans="81:81" x14ac:dyDescent="0.25">
      <c r="CC590" s="11"/>
    </row>
    <row r="591" spans="81:81" x14ac:dyDescent="0.25">
      <c r="CC591" s="11"/>
    </row>
    <row r="592" spans="81:81" x14ac:dyDescent="0.25">
      <c r="CC592" s="11"/>
    </row>
    <row r="593" spans="81:81" x14ac:dyDescent="0.25">
      <c r="CC593" s="11"/>
    </row>
    <row r="594" spans="81:81" x14ac:dyDescent="0.25">
      <c r="CC594" s="11"/>
    </row>
    <row r="595" spans="81:81" x14ac:dyDescent="0.25">
      <c r="CC595" s="11"/>
    </row>
    <row r="596" spans="81:81" x14ac:dyDescent="0.25">
      <c r="CC596" s="11"/>
    </row>
    <row r="597" spans="81:81" x14ac:dyDescent="0.25">
      <c r="CC597" s="11"/>
    </row>
    <row r="598" spans="81:81" x14ac:dyDescent="0.25">
      <c r="CC598" s="11"/>
    </row>
    <row r="599" spans="81:81" x14ac:dyDescent="0.25">
      <c r="CC599" s="11"/>
    </row>
    <row r="600" spans="81:81" x14ac:dyDescent="0.25">
      <c r="CC600" s="11"/>
    </row>
    <row r="601" spans="81:81" x14ac:dyDescent="0.25">
      <c r="CC601" s="11"/>
    </row>
    <row r="602" spans="81:81" x14ac:dyDescent="0.25">
      <c r="CC602" s="11"/>
    </row>
    <row r="603" spans="81:81" x14ac:dyDescent="0.25">
      <c r="CC603" s="11"/>
    </row>
    <row r="604" spans="81:81" x14ac:dyDescent="0.25">
      <c r="CC604" s="11"/>
    </row>
    <row r="605" spans="81:81" x14ac:dyDescent="0.25">
      <c r="CC605" s="11"/>
    </row>
    <row r="606" spans="81:81" x14ac:dyDescent="0.25">
      <c r="CC606" s="11"/>
    </row>
    <row r="607" spans="81:81" x14ac:dyDescent="0.25">
      <c r="CC607" s="11"/>
    </row>
    <row r="608" spans="81:81" x14ac:dyDescent="0.25">
      <c r="CC608" s="11"/>
    </row>
    <row r="609" spans="81:81" x14ac:dyDescent="0.25">
      <c r="CC609" s="11"/>
    </row>
    <row r="610" spans="81:81" x14ac:dyDescent="0.25">
      <c r="CC610" s="11"/>
    </row>
    <row r="611" spans="81:81" x14ac:dyDescent="0.25">
      <c r="CC611" s="11"/>
    </row>
    <row r="612" spans="81:81" x14ac:dyDescent="0.25">
      <c r="CC612" s="11"/>
    </row>
    <row r="613" spans="81:81" x14ac:dyDescent="0.25">
      <c r="CC613" s="11"/>
    </row>
    <row r="614" spans="81:81" x14ac:dyDescent="0.25">
      <c r="CC614" s="11"/>
    </row>
    <row r="615" spans="81:81" x14ac:dyDescent="0.25">
      <c r="CC615" s="11"/>
    </row>
    <row r="616" spans="81:81" x14ac:dyDescent="0.25">
      <c r="CC616" s="11"/>
    </row>
    <row r="617" spans="81:81" x14ac:dyDescent="0.25">
      <c r="CC617" s="11"/>
    </row>
    <row r="618" spans="81:81" x14ac:dyDescent="0.25">
      <c r="CC618" s="11"/>
    </row>
    <row r="619" spans="81:81" x14ac:dyDescent="0.25">
      <c r="CC619" s="11"/>
    </row>
    <row r="620" spans="81:81" x14ac:dyDescent="0.25">
      <c r="CC620" s="11"/>
    </row>
    <row r="621" spans="81:81" x14ac:dyDescent="0.25">
      <c r="CC621" s="11"/>
    </row>
    <row r="622" spans="81:81" x14ac:dyDescent="0.25">
      <c r="CC622" s="11"/>
    </row>
    <row r="623" spans="81:81" x14ac:dyDescent="0.25">
      <c r="CC623" s="11"/>
    </row>
    <row r="624" spans="81:81" x14ac:dyDescent="0.25">
      <c r="CC624" s="11"/>
    </row>
    <row r="625" spans="81:81" x14ac:dyDescent="0.25">
      <c r="CC625" s="11"/>
    </row>
    <row r="626" spans="81:81" x14ac:dyDescent="0.25">
      <c r="CC626" s="11"/>
    </row>
    <row r="627" spans="81:81" x14ac:dyDescent="0.25">
      <c r="CC627" s="11"/>
    </row>
    <row r="628" spans="81:81" x14ac:dyDescent="0.25">
      <c r="CC628" s="11"/>
    </row>
    <row r="629" spans="81:81" x14ac:dyDescent="0.25">
      <c r="CC629" s="11"/>
    </row>
    <row r="630" spans="81:81" x14ac:dyDescent="0.25">
      <c r="CC630" s="11"/>
    </row>
    <row r="631" spans="81:81" x14ac:dyDescent="0.25">
      <c r="CC631" s="11"/>
    </row>
    <row r="632" spans="81:81" x14ac:dyDescent="0.25">
      <c r="CC632" s="11"/>
    </row>
    <row r="633" spans="81:81" x14ac:dyDescent="0.25">
      <c r="CC633" s="11"/>
    </row>
    <row r="634" spans="81:81" x14ac:dyDescent="0.25">
      <c r="CC634" s="11"/>
    </row>
    <row r="635" spans="81:81" x14ac:dyDescent="0.25">
      <c r="CC635" s="11"/>
    </row>
    <row r="636" spans="81:81" x14ac:dyDescent="0.25">
      <c r="CC636" s="11"/>
    </row>
    <row r="637" spans="81:81" x14ac:dyDescent="0.25">
      <c r="CC637" s="11"/>
    </row>
    <row r="638" spans="81:81" x14ac:dyDescent="0.25">
      <c r="CC638" s="11"/>
    </row>
    <row r="639" spans="81:81" x14ac:dyDescent="0.25">
      <c r="CC639" s="11"/>
    </row>
    <row r="640" spans="81:81" x14ac:dyDescent="0.25">
      <c r="CC640" s="11"/>
    </row>
    <row r="641" spans="81:81" x14ac:dyDescent="0.25">
      <c r="CC641" s="11"/>
    </row>
    <row r="642" spans="81:81" x14ac:dyDescent="0.25">
      <c r="CC642" s="11"/>
    </row>
    <row r="643" spans="81:81" x14ac:dyDescent="0.25">
      <c r="CC643" s="11"/>
    </row>
    <row r="644" spans="81:81" x14ac:dyDescent="0.25">
      <c r="CC644" s="11"/>
    </row>
    <row r="645" spans="81:81" x14ac:dyDescent="0.25">
      <c r="CC645" s="11"/>
    </row>
    <row r="646" spans="81:81" x14ac:dyDescent="0.25">
      <c r="CC646" s="11"/>
    </row>
    <row r="647" spans="81:81" x14ac:dyDescent="0.25">
      <c r="CC647" s="11"/>
    </row>
    <row r="648" spans="81:81" x14ac:dyDescent="0.25">
      <c r="CC648" s="11"/>
    </row>
    <row r="649" spans="81:81" x14ac:dyDescent="0.25">
      <c r="CC649" s="11"/>
    </row>
    <row r="650" spans="81:81" x14ac:dyDescent="0.25">
      <c r="CC650" s="11"/>
    </row>
    <row r="651" spans="81:81" x14ac:dyDescent="0.25">
      <c r="CC651" s="11"/>
    </row>
    <row r="652" spans="81:81" x14ac:dyDescent="0.25">
      <c r="CC652" s="11"/>
    </row>
    <row r="653" spans="81:81" x14ac:dyDescent="0.25">
      <c r="CC653" s="11"/>
    </row>
    <row r="654" spans="81:81" x14ac:dyDescent="0.25">
      <c r="CC654" s="11"/>
    </row>
    <row r="655" spans="81:81" x14ac:dyDescent="0.25">
      <c r="CC655" s="11"/>
    </row>
    <row r="656" spans="81:81" x14ac:dyDescent="0.25">
      <c r="CC656" s="11"/>
    </row>
    <row r="657" spans="81:81" x14ac:dyDescent="0.25">
      <c r="CC657" s="11"/>
    </row>
    <row r="658" spans="81:81" x14ac:dyDescent="0.25">
      <c r="CC658" s="11"/>
    </row>
    <row r="659" spans="81:81" x14ac:dyDescent="0.25">
      <c r="CC659" s="11"/>
    </row>
    <row r="660" spans="81:81" x14ac:dyDescent="0.25">
      <c r="CC660" s="11"/>
    </row>
    <row r="661" spans="81:81" x14ac:dyDescent="0.25">
      <c r="CC661" s="11"/>
    </row>
    <row r="662" spans="81:81" x14ac:dyDescent="0.25">
      <c r="CC662" s="11"/>
    </row>
    <row r="663" spans="81:81" x14ac:dyDescent="0.25">
      <c r="CC663" s="11"/>
    </row>
    <row r="664" spans="81:81" x14ac:dyDescent="0.25">
      <c r="CC664" s="11"/>
    </row>
    <row r="665" spans="81:81" x14ac:dyDescent="0.25">
      <c r="CC665" s="11"/>
    </row>
    <row r="666" spans="81:81" x14ac:dyDescent="0.25">
      <c r="CC666" s="11"/>
    </row>
    <row r="667" spans="81:81" x14ac:dyDescent="0.25">
      <c r="CC667" s="11"/>
    </row>
    <row r="668" spans="81:81" x14ac:dyDescent="0.25">
      <c r="CC668" s="11"/>
    </row>
    <row r="669" spans="81:81" x14ac:dyDescent="0.25">
      <c r="CC669" s="11"/>
    </row>
    <row r="670" spans="81:81" x14ac:dyDescent="0.25">
      <c r="CC670" s="11"/>
    </row>
    <row r="671" spans="81:81" x14ac:dyDescent="0.25">
      <c r="CC671" s="11"/>
    </row>
    <row r="672" spans="81:81" x14ac:dyDescent="0.25">
      <c r="CC672" s="11"/>
    </row>
    <row r="673" spans="81:81" x14ac:dyDescent="0.25">
      <c r="CC673" s="11"/>
    </row>
    <row r="674" spans="81:81" x14ac:dyDescent="0.25">
      <c r="CC674" s="11"/>
    </row>
    <row r="675" spans="81:81" x14ac:dyDescent="0.25">
      <c r="CC675" s="11"/>
    </row>
    <row r="676" spans="81:81" x14ac:dyDescent="0.25">
      <c r="CC676" s="11"/>
    </row>
    <row r="677" spans="81:81" x14ac:dyDescent="0.25">
      <c r="CC677" s="11"/>
    </row>
    <row r="678" spans="81:81" x14ac:dyDescent="0.25">
      <c r="CC678" s="11"/>
    </row>
    <row r="679" spans="81:81" x14ac:dyDescent="0.25">
      <c r="CC679" s="11"/>
    </row>
    <row r="680" spans="81:81" x14ac:dyDescent="0.25">
      <c r="CC680" s="11"/>
    </row>
    <row r="681" spans="81:81" x14ac:dyDescent="0.25">
      <c r="CC681" s="11"/>
    </row>
    <row r="682" spans="81:81" x14ac:dyDescent="0.25">
      <c r="CC682" s="11"/>
    </row>
    <row r="683" spans="81:81" x14ac:dyDescent="0.25">
      <c r="CC683" s="11"/>
    </row>
    <row r="684" spans="81:81" x14ac:dyDescent="0.25">
      <c r="CC684" s="11"/>
    </row>
    <row r="685" spans="81:81" x14ac:dyDescent="0.25">
      <c r="CC685" s="11"/>
    </row>
    <row r="686" spans="81:81" x14ac:dyDescent="0.25">
      <c r="CC686" s="11"/>
    </row>
    <row r="687" spans="81:81" x14ac:dyDescent="0.25">
      <c r="CC687" s="11"/>
    </row>
    <row r="688" spans="81:81" x14ac:dyDescent="0.25">
      <c r="CC688" s="11"/>
    </row>
    <row r="689" spans="81:81" x14ac:dyDescent="0.25">
      <c r="CC689" s="11"/>
    </row>
    <row r="690" spans="81:81" x14ac:dyDescent="0.25">
      <c r="CC690" s="11"/>
    </row>
    <row r="691" spans="81:81" x14ac:dyDescent="0.25">
      <c r="CC691" s="11"/>
    </row>
    <row r="692" spans="81:81" x14ac:dyDescent="0.25">
      <c r="CC692" s="11"/>
    </row>
    <row r="693" spans="81:81" x14ac:dyDescent="0.25">
      <c r="CC693" s="11"/>
    </row>
    <row r="694" spans="81:81" x14ac:dyDescent="0.25">
      <c r="CC694" s="11"/>
    </row>
    <row r="695" spans="81:81" x14ac:dyDescent="0.25">
      <c r="CC695" s="11"/>
    </row>
    <row r="696" spans="81:81" x14ac:dyDescent="0.25">
      <c r="CC696" s="11"/>
    </row>
    <row r="697" spans="81:81" x14ac:dyDescent="0.25">
      <c r="CC697" s="11"/>
    </row>
    <row r="698" spans="81:81" x14ac:dyDescent="0.25">
      <c r="CC698" s="11"/>
    </row>
    <row r="699" spans="81:81" x14ac:dyDescent="0.25">
      <c r="CC699" s="11"/>
    </row>
    <row r="700" spans="81:81" x14ac:dyDescent="0.25">
      <c r="CC700" s="11"/>
    </row>
    <row r="701" spans="81:81" x14ac:dyDescent="0.25">
      <c r="CC701" s="11"/>
    </row>
    <row r="702" spans="81:81" x14ac:dyDescent="0.25">
      <c r="CC702" s="11"/>
    </row>
    <row r="703" spans="81:81" x14ac:dyDescent="0.25">
      <c r="CC703" s="11"/>
    </row>
    <row r="704" spans="81:81" x14ac:dyDescent="0.25">
      <c r="CC704" s="11"/>
    </row>
    <row r="705" spans="81:81" x14ac:dyDescent="0.25">
      <c r="CC705" s="11"/>
    </row>
    <row r="706" spans="81:81" x14ac:dyDescent="0.25">
      <c r="CC706" s="11"/>
    </row>
    <row r="707" spans="81:81" x14ac:dyDescent="0.25">
      <c r="CC707" s="11"/>
    </row>
    <row r="708" spans="81:81" x14ac:dyDescent="0.25">
      <c r="CC708" s="11"/>
    </row>
    <row r="709" spans="81:81" x14ac:dyDescent="0.25">
      <c r="CC709" s="11"/>
    </row>
    <row r="710" spans="81:81" x14ac:dyDescent="0.25">
      <c r="CC710" s="11"/>
    </row>
    <row r="711" spans="81:81" x14ac:dyDescent="0.25">
      <c r="CC711" s="11"/>
    </row>
    <row r="712" spans="81:81" x14ac:dyDescent="0.25">
      <c r="CC712" s="11"/>
    </row>
    <row r="713" spans="81:81" x14ac:dyDescent="0.25">
      <c r="CC713" s="11"/>
    </row>
    <row r="714" spans="81:81" x14ac:dyDescent="0.25">
      <c r="CC714" s="11"/>
    </row>
    <row r="715" spans="81:81" x14ac:dyDescent="0.25">
      <c r="CC715" s="11"/>
    </row>
    <row r="716" spans="81:81" x14ac:dyDescent="0.25">
      <c r="CC716" s="11"/>
    </row>
    <row r="717" spans="81:81" x14ac:dyDescent="0.25">
      <c r="CC717" s="11"/>
    </row>
    <row r="718" spans="81:81" x14ac:dyDescent="0.25">
      <c r="CC718" s="11"/>
    </row>
    <row r="719" spans="81:81" x14ac:dyDescent="0.25">
      <c r="CC719" s="11"/>
    </row>
    <row r="720" spans="81:81" x14ac:dyDescent="0.25">
      <c r="CC720" s="11"/>
    </row>
    <row r="721" spans="81:81" x14ac:dyDescent="0.25">
      <c r="CC721" s="11"/>
    </row>
    <row r="722" spans="81:81" x14ac:dyDescent="0.25">
      <c r="CC722" s="11"/>
    </row>
    <row r="723" spans="81:81" x14ac:dyDescent="0.25">
      <c r="CC723" s="11"/>
    </row>
    <row r="724" spans="81:81" x14ac:dyDescent="0.25">
      <c r="CC724" s="11"/>
    </row>
    <row r="725" spans="81:81" x14ac:dyDescent="0.25">
      <c r="CC725" s="11"/>
    </row>
    <row r="726" spans="81:81" x14ac:dyDescent="0.25">
      <c r="CC726" s="11"/>
    </row>
    <row r="727" spans="81:81" x14ac:dyDescent="0.25">
      <c r="CC727" s="11"/>
    </row>
    <row r="728" spans="81:81" x14ac:dyDescent="0.25">
      <c r="CC728" s="11"/>
    </row>
    <row r="729" spans="81:81" x14ac:dyDescent="0.25">
      <c r="CC729" s="11"/>
    </row>
    <row r="730" spans="81:81" x14ac:dyDescent="0.25">
      <c r="CC730" s="11"/>
    </row>
    <row r="731" spans="81:81" x14ac:dyDescent="0.25">
      <c r="CC731" s="11"/>
    </row>
    <row r="732" spans="81:81" x14ac:dyDescent="0.25">
      <c r="CC732" s="11"/>
    </row>
    <row r="733" spans="81:81" x14ac:dyDescent="0.25">
      <c r="CC733" s="11"/>
    </row>
    <row r="734" spans="81:81" x14ac:dyDescent="0.25">
      <c r="CC734" s="11"/>
    </row>
    <row r="735" spans="81:81" x14ac:dyDescent="0.25">
      <c r="CC735" s="11"/>
    </row>
    <row r="736" spans="81:81" x14ac:dyDescent="0.25">
      <c r="CC736" s="11"/>
    </row>
    <row r="737" spans="81:81" x14ac:dyDescent="0.25">
      <c r="CC737" s="11"/>
    </row>
    <row r="738" spans="81:81" x14ac:dyDescent="0.25">
      <c r="CC738" s="11"/>
    </row>
    <row r="739" spans="81:81" x14ac:dyDescent="0.25">
      <c r="CC739" s="11"/>
    </row>
    <row r="740" spans="81:81" x14ac:dyDescent="0.25">
      <c r="CC740" s="11"/>
    </row>
    <row r="741" spans="81:81" x14ac:dyDescent="0.25">
      <c r="CC741" s="11"/>
    </row>
    <row r="742" spans="81:81" x14ac:dyDescent="0.25">
      <c r="CC742" s="11"/>
    </row>
    <row r="743" spans="81:81" x14ac:dyDescent="0.25">
      <c r="CC743" s="11"/>
    </row>
    <row r="744" spans="81:81" x14ac:dyDescent="0.25">
      <c r="CC744" s="11"/>
    </row>
    <row r="745" spans="81:81" x14ac:dyDescent="0.25">
      <c r="CC745" s="11"/>
    </row>
    <row r="746" spans="81:81" x14ac:dyDescent="0.25">
      <c r="CC746" s="11"/>
    </row>
    <row r="747" spans="81:81" x14ac:dyDescent="0.25">
      <c r="CC747" s="11"/>
    </row>
    <row r="748" spans="81:81" x14ac:dyDescent="0.25">
      <c r="CC748" s="11"/>
    </row>
    <row r="749" spans="81:81" x14ac:dyDescent="0.25">
      <c r="CC749" s="11"/>
    </row>
    <row r="750" spans="81:81" x14ac:dyDescent="0.25">
      <c r="CC750" s="11"/>
    </row>
    <row r="751" spans="81:81" x14ac:dyDescent="0.25">
      <c r="CC751" s="11"/>
    </row>
    <row r="752" spans="81:81" x14ac:dyDescent="0.25">
      <c r="CC752" s="11"/>
    </row>
    <row r="753" spans="81:81" x14ac:dyDescent="0.25">
      <c r="CC753" s="11"/>
    </row>
    <row r="754" spans="81:81" x14ac:dyDescent="0.25">
      <c r="CC754" s="11"/>
    </row>
    <row r="755" spans="81:81" x14ac:dyDescent="0.25">
      <c r="CC755" s="11"/>
    </row>
    <row r="756" spans="81:81" x14ac:dyDescent="0.25">
      <c r="CC756" s="11"/>
    </row>
    <row r="757" spans="81:81" x14ac:dyDescent="0.25">
      <c r="CC757" s="11"/>
    </row>
    <row r="758" spans="81:81" x14ac:dyDescent="0.25">
      <c r="CC758" s="11"/>
    </row>
    <row r="759" spans="81:81" x14ac:dyDescent="0.25">
      <c r="CC759" s="11"/>
    </row>
    <row r="760" spans="81:81" x14ac:dyDescent="0.25">
      <c r="CC760" s="11"/>
    </row>
    <row r="761" spans="81:81" x14ac:dyDescent="0.25">
      <c r="CC761" s="11"/>
    </row>
    <row r="762" spans="81:81" x14ac:dyDescent="0.25">
      <c r="CC762" s="11"/>
    </row>
    <row r="763" spans="81:81" x14ac:dyDescent="0.25">
      <c r="CC763" s="11"/>
    </row>
    <row r="764" spans="81:81" x14ac:dyDescent="0.25">
      <c r="CC764" s="11"/>
    </row>
    <row r="765" spans="81:81" x14ac:dyDescent="0.25">
      <c r="CC765" s="11"/>
    </row>
    <row r="766" spans="81:81" x14ac:dyDescent="0.25">
      <c r="CC766" s="11"/>
    </row>
    <row r="767" spans="81:81" x14ac:dyDescent="0.25">
      <c r="CC767" s="11"/>
    </row>
    <row r="768" spans="81:81" x14ac:dyDescent="0.25">
      <c r="CC768" s="11"/>
    </row>
    <row r="769" spans="81:81" x14ac:dyDescent="0.25">
      <c r="CC769" s="11"/>
    </row>
    <row r="770" spans="81:81" x14ac:dyDescent="0.25">
      <c r="CC770" s="11"/>
    </row>
    <row r="771" spans="81:81" x14ac:dyDescent="0.25">
      <c r="CC771" s="11"/>
    </row>
    <row r="772" spans="81:81" x14ac:dyDescent="0.25">
      <c r="CC772" s="11"/>
    </row>
    <row r="773" spans="81:81" x14ac:dyDescent="0.25">
      <c r="CC773" s="11"/>
    </row>
    <row r="774" spans="81:81" x14ac:dyDescent="0.25">
      <c r="CC774" s="11"/>
    </row>
    <row r="775" spans="81:81" x14ac:dyDescent="0.25">
      <c r="CC775" s="11"/>
    </row>
    <row r="776" spans="81:81" x14ac:dyDescent="0.25">
      <c r="CC776" s="11"/>
    </row>
    <row r="777" spans="81:81" x14ac:dyDescent="0.25">
      <c r="CC777" s="11"/>
    </row>
    <row r="778" spans="81:81" x14ac:dyDescent="0.25">
      <c r="CC778" s="11"/>
    </row>
    <row r="779" spans="81:81" x14ac:dyDescent="0.25">
      <c r="CC779" s="11"/>
    </row>
    <row r="780" spans="81:81" x14ac:dyDescent="0.25">
      <c r="CC780" s="11"/>
    </row>
    <row r="781" spans="81:81" x14ac:dyDescent="0.25">
      <c r="CC781" s="11"/>
    </row>
    <row r="782" spans="81:81" x14ac:dyDescent="0.25">
      <c r="CC782" s="11"/>
    </row>
    <row r="783" spans="81:81" x14ac:dyDescent="0.25">
      <c r="CC783" s="11"/>
    </row>
    <row r="784" spans="81:81" x14ac:dyDescent="0.25">
      <c r="CC784" s="11"/>
    </row>
    <row r="785" spans="81:81" x14ac:dyDescent="0.25">
      <c r="CC785" s="11"/>
    </row>
    <row r="786" spans="81:81" x14ac:dyDescent="0.25">
      <c r="CC786" s="11"/>
    </row>
    <row r="787" spans="81:81" x14ac:dyDescent="0.25">
      <c r="CC787" s="11"/>
    </row>
    <row r="788" spans="81:81" x14ac:dyDescent="0.25">
      <c r="CC788" s="11"/>
    </row>
    <row r="789" spans="81:81" x14ac:dyDescent="0.25">
      <c r="CC789" s="11"/>
    </row>
    <row r="790" spans="81:81" x14ac:dyDescent="0.25">
      <c r="CC790" s="11"/>
    </row>
    <row r="791" spans="81:81" x14ac:dyDescent="0.25">
      <c r="CC791" s="11"/>
    </row>
    <row r="792" spans="81:81" x14ac:dyDescent="0.25">
      <c r="CC792" s="11"/>
    </row>
    <row r="793" spans="81:81" x14ac:dyDescent="0.25">
      <c r="CC793" s="11"/>
    </row>
    <row r="794" spans="81:81" x14ac:dyDescent="0.25">
      <c r="CC794" s="11"/>
    </row>
    <row r="795" spans="81:81" x14ac:dyDescent="0.25">
      <c r="CC795" s="11"/>
    </row>
    <row r="796" spans="81:81" x14ac:dyDescent="0.25">
      <c r="CC796" s="11"/>
    </row>
    <row r="797" spans="81:81" x14ac:dyDescent="0.25">
      <c r="CC797" s="11"/>
    </row>
    <row r="798" spans="81:81" x14ac:dyDescent="0.25">
      <c r="CC798" s="11"/>
    </row>
    <row r="799" spans="81:81" x14ac:dyDescent="0.25">
      <c r="CC799" s="11"/>
    </row>
    <row r="800" spans="81:81" x14ac:dyDescent="0.25">
      <c r="CC800" s="11"/>
    </row>
    <row r="801" spans="81:81" x14ac:dyDescent="0.25">
      <c r="CC801" s="11"/>
    </row>
    <row r="802" spans="81:81" x14ac:dyDescent="0.25">
      <c r="CC802" s="11"/>
    </row>
    <row r="803" spans="81:81" x14ac:dyDescent="0.25">
      <c r="CC803" s="11"/>
    </row>
    <row r="804" spans="81:81" x14ac:dyDescent="0.25">
      <c r="CC804" s="11"/>
    </row>
    <row r="805" spans="81:81" x14ac:dyDescent="0.25">
      <c r="CC805" s="11"/>
    </row>
    <row r="806" spans="81:81" x14ac:dyDescent="0.25">
      <c r="CC806" s="11"/>
    </row>
    <row r="807" spans="81:81" x14ac:dyDescent="0.25">
      <c r="CC807" s="11"/>
    </row>
    <row r="808" spans="81:81" x14ac:dyDescent="0.25">
      <c r="CC808" s="11"/>
    </row>
    <row r="809" spans="81:81" x14ac:dyDescent="0.25">
      <c r="CC809" s="11"/>
    </row>
    <row r="810" spans="81:81" x14ac:dyDescent="0.25">
      <c r="CC810" s="11"/>
    </row>
    <row r="811" spans="81:81" x14ac:dyDescent="0.25">
      <c r="CC811" s="11"/>
    </row>
    <row r="812" spans="81:81" x14ac:dyDescent="0.25">
      <c r="CC812" s="11"/>
    </row>
    <row r="813" spans="81:81" x14ac:dyDescent="0.25">
      <c r="CC813" s="11"/>
    </row>
    <row r="814" spans="81:81" x14ac:dyDescent="0.25">
      <c r="CC814" s="11"/>
    </row>
    <row r="815" spans="81:81" x14ac:dyDescent="0.25">
      <c r="CC815" s="11"/>
    </row>
    <row r="816" spans="81:81" x14ac:dyDescent="0.25">
      <c r="CC816" s="11"/>
    </row>
    <row r="817" spans="81:81" x14ac:dyDescent="0.25">
      <c r="CC817" s="11"/>
    </row>
    <row r="818" spans="81:81" x14ac:dyDescent="0.25">
      <c r="CC818" s="11"/>
    </row>
    <row r="819" spans="81:81" x14ac:dyDescent="0.25">
      <c r="CC819" s="11"/>
    </row>
    <row r="820" spans="81:81" x14ac:dyDescent="0.25">
      <c r="CC820" s="11"/>
    </row>
    <row r="821" spans="81:81" x14ac:dyDescent="0.25">
      <c r="CC821" s="11"/>
    </row>
    <row r="822" spans="81:81" x14ac:dyDescent="0.25">
      <c r="CC822" s="11"/>
    </row>
    <row r="823" spans="81:81" x14ac:dyDescent="0.25">
      <c r="CC823" s="11"/>
    </row>
    <row r="824" spans="81:81" x14ac:dyDescent="0.25">
      <c r="CC824" s="11"/>
    </row>
    <row r="825" spans="81:81" x14ac:dyDescent="0.25">
      <c r="CC825" s="11"/>
    </row>
    <row r="826" spans="81:81" x14ac:dyDescent="0.25">
      <c r="CC826" s="11"/>
    </row>
    <row r="827" spans="81:81" x14ac:dyDescent="0.25">
      <c r="CC827" s="11"/>
    </row>
    <row r="828" spans="81:81" x14ac:dyDescent="0.25">
      <c r="CC828" s="11"/>
    </row>
    <row r="829" spans="81:81" x14ac:dyDescent="0.25">
      <c r="CC829" s="11"/>
    </row>
    <row r="830" spans="81:81" x14ac:dyDescent="0.25">
      <c r="CC830" s="11"/>
    </row>
    <row r="831" spans="81:81" x14ac:dyDescent="0.25">
      <c r="CC831" s="11"/>
    </row>
    <row r="832" spans="81:81" x14ac:dyDescent="0.25">
      <c r="CC832" s="11"/>
    </row>
    <row r="833" spans="81:81" x14ac:dyDescent="0.25">
      <c r="CC833" s="11"/>
    </row>
    <row r="834" spans="81:81" x14ac:dyDescent="0.25">
      <c r="CC834" s="11"/>
    </row>
    <row r="835" spans="81:81" x14ac:dyDescent="0.25">
      <c r="CC835" s="11"/>
    </row>
    <row r="836" spans="81:81" x14ac:dyDescent="0.25">
      <c r="CC836" s="11"/>
    </row>
    <row r="837" spans="81:81" x14ac:dyDescent="0.25">
      <c r="CC837" s="11"/>
    </row>
    <row r="838" spans="81:81" x14ac:dyDescent="0.25">
      <c r="CC838" s="11"/>
    </row>
  </sheetData>
  <sheetProtection selectLockedCells="1" autoFilter="0"/>
  <autoFilter ref="CB1:CB371"/>
  <mergeCells count="457">
    <mergeCell ref="K369:O369"/>
    <mergeCell ref="AJ38:BZ38"/>
    <mergeCell ref="AJ39:BZ39"/>
    <mergeCell ref="B282:BZ282"/>
    <mergeCell ref="J266:Q266"/>
    <mergeCell ref="B252:AA252"/>
    <mergeCell ref="AB248:BZ248"/>
    <mergeCell ref="AR272:BZ272"/>
    <mergeCell ref="B348:AJ350"/>
    <mergeCell ref="AB249:BZ249"/>
    <mergeCell ref="B145:BZ145"/>
    <mergeCell ref="AB251:BZ251"/>
    <mergeCell ref="AB252:BZ252"/>
    <mergeCell ref="B131:AT131"/>
    <mergeCell ref="B151:BZ151"/>
    <mergeCell ref="B147:BZ147"/>
    <mergeCell ref="B136:AT136"/>
    <mergeCell ref="B130:AT130"/>
    <mergeCell ref="B198:BZ198"/>
    <mergeCell ref="B302:BZ302"/>
    <mergeCell ref="B310:BZ310"/>
    <mergeCell ref="B303:BZ303"/>
    <mergeCell ref="B292:BZ292"/>
    <mergeCell ref="B283:BZ283"/>
    <mergeCell ref="B294:BZ294"/>
    <mergeCell ref="B285:BZ285"/>
    <mergeCell ref="B287:BZ287"/>
    <mergeCell ref="AB250:BZ250"/>
    <mergeCell ref="B225:BZ225"/>
    <mergeCell ref="B143:BZ143"/>
    <mergeCell ref="B176:BZ176"/>
    <mergeCell ref="B144:BZ144"/>
    <mergeCell ref="B170:BZ170"/>
    <mergeCell ref="B171:BZ171"/>
    <mergeCell ref="B218:BZ218"/>
    <mergeCell ref="B219:BZ219"/>
    <mergeCell ref="B231:BZ231"/>
    <mergeCell ref="C237:BZ237"/>
    <mergeCell ref="AE239:AM239"/>
    <mergeCell ref="B228:BZ228"/>
    <mergeCell ref="B226:BZ226"/>
    <mergeCell ref="B233:BZ233"/>
    <mergeCell ref="B270:AQ270"/>
    <mergeCell ref="AR267:BZ267"/>
    <mergeCell ref="AR268:BZ268"/>
    <mergeCell ref="B271:AQ271"/>
    <mergeCell ref="AR270:BZ270"/>
    <mergeCell ref="B267:AQ267"/>
    <mergeCell ref="BM2:BN2"/>
    <mergeCell ref="BF2:BH2"/>
    <mergeCell ref="BB2:BC2"/>
    <mergeCell ref="BD2:BE2"/>
    <mergeCell ref="BI2:BJ2"/>
    <mergeCell ref="BU2:BV2"/>
    <mergeCell ref="D2:T2"/>
    <mergeCell ref="BO2:BP2"/>
    <mergeCell ref="BS2:BT2"/>
    <mergeCell ref="BK2:BL2"/>
    <mergeCell ref="BQ2:BR2"/>
    <mergeCell ref="B21:BZ21"/>
    <mergeCell ref="B17:BZ17"/>
    <mergeCell ref="B149:BZ149"/>
    <mergeCell ref="B162:BZ162"/>
    <mergeCell ref="B188:BZ188"/>
    <mergeCell ref="B179:BZ179"/>
    <mergeCell ref="B186:BZ186"/>
    <mergeCell ref="B213:BZ213"/>
    <mergeCell ref="B158:BZ158"/>
    <mergeCell ref="B165:BZ165"/>
    <mergeCell ref="B194:BZ194"/>
    <mergeCell ref="B197:BZ197"/>
    <mergeCell ref="B189:BZ189"/>
    <mergeCell ref="B184:BZ184"/>
    <mergeCell ref="B172:BZ172"/>
    <mergeCell ref="B164:BZ164"/>
    <mergeCell ref="B192:BZ192"/>
    <mergeCell ref="B175:BZ175"/>
    <mergeCell ref="B180:BZ180"/>
    <mergeCell ref="B200:BZ200"/>
    <mergeCell ref="B150:BZ150"/>
    <mergeCell ref="B31:BZ31"/>
    <mergeCell ref="B32:BZ32"/>
    <mergeCell ref="B148:BZ148"/>
    <mergeCell ref="BF135:BP135"/>
    <mergeCell ref="B212:BZ212"/>
    <mergeCell ref="B230:BZ230"/>
    <mergeCell ref="B216:BZ216"/>
    <mergeCell ref="C204:BZ204"/>
    <mergeCell ref="B207:BZ207"/>
    <mergeCell ref="B206:BZ206"/>
    <mergeCell ref="B205:BZ205"/>
    <mergeCell ref="B214:BZ214"/>
    <mergeCell ref="B211:BZ211"/>
    <mergeCell ref="B220:BZ220"/>
    <mergeCell ref="B178:BZ178"/>
    <mergeCell ref="B173:BZ173"/>
    <mergeCell ref="B222:BZ222"/>
    <mergeCell ref="AU136:BE136"/>
    <mergeCell ref="B142:BZ142"/>
    <mergeCell ref="BQ129:BZ129"/>
    <mergeCell ref="B215:BZ215"/>
    <mergeCell ref="B104:BZ104"/>
    <mergeCell ref="J245:R245"/>
    <mergeCell ref="B251:AA251"/>
    <mergeCell ref="B193:BZ193"/>
    <mergeCell ref="B183:BZ183"/>
    <mergeCell ref="B187:BZ187"/>
    <mergeCell ref="B185:BZ185"/>
    <mergeCell ref="B153:BZ153"/>
    <mergeCell ref="B155:BZ155"/>
    <mergeCell ref="B221:BZ221"/>
    <mergeCell ref="B227:BZ227"/>
    <mergeCell ref="B195:BZ195"/>
    <mergeCell ref="B196:BZ196"/>
    <mergeCell ref="B199:BZ199"/>
    <mergeCell ref="B223:BZ223"/>
    <mergeCell ref="B201:BZ201"/>
    <mergeCell ref="B191:BZ191"/>
    <mergeCell ref="B190:BZ190"/>
    <mergeCell ref="B232:BZ232"/>
    <mergeCell ref="B234:BZ234"/>
    <mergeCell ref="B235:BZ235"/>
    <mergeCell ref="B236:BZ236"/>
    <mergeCell ref="B121:BZ121"/>
    <mergeCell ref="B113:BZ113"/>
    <mergeCell ref="B128:AT128"/>
    <mergeCell ref="AU128:BE128"/>
    <mergeCell ref="B111:BZ111"/>
    <mergeCell ref="B112:BZ112"/>
    <mergeCell ref="B119:BZ119"/>
    <mergeCell ref="B122:BZ122"/>
    <mergeCell ref="B125:AT126"/>
    <mergeCell ref="B114:BZ114"/>
    <mergeCell ref="B115:BZ115"/>
    <mergeCell ref="B118:BZ118"/>
    <mergeCell ref="B120:BZ120"/>
    <mergeCell ref="B106:BZ106"/>
    <mergeCell ref="AU99:BE99"/>
    <mergeCell ref="B168:BZ168"/>
    <mergeCell ref="B140:BZ140"/>
    <mergeCell ref="AU135:BE135"/>
    <mergeCell ref="BF129:BP129"/>
    <mergeCell ref="AU129:BE129"/>
    <mergeCell ref="B127:AT127"/>
    <mergeCell ref="B116:BZ116"/>
    <mergeCell ref="AU131:BE131"/>
    <mergeCell ref="BF134:BP134"/>
    <mergeCell ref="BQ131:BZ131"/>
    <mergeCell ref="BQ134:BZ134"/>
    <mergeCell ref="B167:BZ167"/>
    <mergeCell ref="B156:BZ156"/>
    <mergeCell ref="AU133:BE133"/>
    <mergeCell ref="AU132:BE132"/>
    <mergeCell ref="AU130:BE130"/>
    <mergeCell ref="B132:AT132"/>
    <mergeCell ref="BF131:BP131"/>
    <mergeCell ref="BF130:BP130"/>
    <mergeCell ref="BQ130:BZ130"/>
    <mergeCell ref="BF136:BP136"/>
    <mergeCell ref="BQ135:BZ135"/>
    <mergeCell ref="B55:AA55"/>
    <mergeCell ref="BD60:BZ60"/>
    <mergeCell ref="BQ92:BZ92"/>
    <mergeCell ref="B97:AT97"/>
    <mergeCell ref="B66:BZ66"/>
    <mergeCell ref="B83:BZ83"/>
    <mergeCell ref="B82:BZ82"/>
    <mergeCell ref="BQ100:BZ100"/>
    <mergeCell ref="B76:BZ76"/>
    <mergeCell ref="BF95:BP95"/>
    <mergeCell ref="B81:BZ81"/>
    <mergeCell ref="B77:BZ77"/>
    <mergeCell ref="B68:BZ68"/>
    <mergeCell ref="B69:BZ69"/>
    <mergeCell ref="B86:BZ86"/>
    <mergeCell ref="B92:AT92"/>
    <mergeCell ref="BQ91:BZ91"/>
    <mergeCell ref="B99:AT99"/>
    <mergeCell ref="BQ94:BZ94"/>
    <mergeCell ref="BF94:BP94"/>
    <mergeCell ref="B95:AT95"/>
    <mergeCell ref="B96:AT96"/>
    <mergeCell ref="B94:AT94"/>
    <mergeCell ref="BQ95:BZ95"/>
    <mergeCell ref="B80:BZ80"/>
    <mergeCell ref="B84:BZ84"/>
    <mergeCell ref="BF89:BP90"/>
    <mergeCell ref="B72:BZ72"/>
    <mergeCell ref="B85:BZ85"/>
    <mergeCell ref="B64:BZ64"/>
    <mergeCell ref="BD59:BZ59"/>
    <mergeCell ref="B71:BZ71"/>
    <mergeCell ref="C65:BZ65"/>
    <mergeCell ref="BD61:BZ61"/>
    <mergeCell ref="B78:BZ78"/>
    <mergeCell ref="B63:AA63"/>
    <mergeCell ref="AB63:BC63"/>
    <mergeCell ref="B88:BZ88"/>
    <mergeCell ref="BQ89:BZ90"/>
    <mergeCell ref="B62:AA62"/>
    <mergeCell ref="B101:BZ101"/>
    <mergeCell ref="B139:BZ139"/>
    <mergeCell ref="B209:BZ209"/>
    <mergeCell ref="BQ136:BZ136"/>
    <mergeCell ref="B134:AT134"/>
    <mergeCell ref="B133:AT133"/>
    <mergeCell ref="AU134:BE134"/>
    <mergeCell ref="B135:AT135"/>
    <mergeCell ref="B152:BZ152"/>
    <mergeCell ref="B208:BZ208"/>
    <mergeCell ref="BQ133:BZ133"/>
    <mergeCell ref="B202:BZ202"/>
    <mergeCell ref="B146:BZ146"/>
    <mergeCell ref="B177:BZ177"/>
    <mergeCell ref="B154:BZ154"/>
    <mergeCell ref="B157:BZ157"/>
    <mergeCell ref="B163:BZ163"/>
    <mergeCell ref="B161:BZ161"/>
    <mergeCell ref="B166:BZ166"/>
    <mergeCell ref="B169:BZ169"/>
    <mergeCell ref="B174:BZ174"/>
    <mergeCell ref="BQ127:BZ127"/>
    <mergeCell ref="B102:BZ102"/>
    <mergeCell ref="B117:BZ117"/>
    <mergeCell ref="BF97:BP97"/>
    <mergeCell ref="BQ93:BZ93"/>
    <mergeCell ref="B93:AT93"/>
    <mergeCell ref="AU92:BE92"/>
    <mergeCell ref="AU89:BE90"/>
    <mergeCell ref="BF96:BP96"/>
    <mergeCell ref="BQ96:BZ96"/>
    <mergeCell ref="B89:AT90"/>
    <mergeCell ref="AU93:BE93"/>
    <mergeCell ref="BF93:BP93"/>
    <mergeCell ref="AU94:BE94"/>
    <mergeCell ref="AU96:BE96"/>
    <mergeCell ref="AU95:BE95"/>
    <mergeCell ref="BF92:BP92"/>
    <mergeCell ref="B100:AT100"/>
    <mergeCell ref="AU97:BE97"/>
    <mergeCell ref="BF132:BP132"/>
    <mergeCell ref="BF125:BP126"/>
    <mergeCell ref="BQ125:BZ126"/>
    <mergeCell ref="AU125:BE126"/>
    <mergeCell ref="B141:BZ141"/>
    <mergeCell ref="B124:BZ124"/>
    <mergeCell ref="BQ128:BZ128"/>
    <mergeCell ref="AU127:BE127"/>
    <mergeCell ref="BQ98:BZ98"/>
    <mergeCell ref="BF128:BP128"/>
    <mergeCell ref="B129:AT129"/>
    <mergeCell ref="B109:BZ109"/>
    <mergeCell ref="BF127:BP127"/>
    <mergeCell ref="BF98:BP98"/>
    <mergeCell ref="BQ99:BZ99"/>
    <mergeCell ref="B108:BZ108"/>
    <mergeCell ref="BF99:BP99"/>
    <mergeCell ref="BF100:BP100"/>
    <mergeCell ref="B105:BZ105"/>
    <mergeCell ref="B103:BZ103"/>
    <mergeCell ref="AU100:BE100"/>
    <mergeCell ref="B107:BZ107"/>
    <mergeCell ref="B269:AQ269"/>
    <mergeCell ref="AY355:BL355"/>
    <mergeCell ref="BM355:BZ355"/>
    <mergeCell ref="B336:BZ336"/>
    <mergeCell ref="AK354:BZ354"/>
    <mergeCell ref="J323:R323"/>
    <mergeCell ref="B328:BZ328"/>
    <mergeCell ref="B329:BZ329"/>
    <mergeCell ref="B268:AQ268"/>
    <mergeCell ref="B291:BZ291"/>
    <mergeCell ref="B279:BZ279"/>
    <mergeCell ref="B352:AJ354"/>
    <mergeCell ref="AK348:BZ348"/>
    <mergeCell ref="B289:BZ289"/>
    <mergeCell ref="B290:BZ290"/>
    <mergeCell ref="AK350:BZ350"/>
    <mergeCell ref="B351:AJ351"/>
    <mergeCell ref="AK351:AX351"/>
    <mergeCell ref="B293:BZ293"/>
    <mergeCell ref="B286:BZ286"/>
    <mergeCell ref="B284:BZ284"/>
    <mergeCell ref="B330:BZ330"/>
    <mergeCell ref="B295:BZ295"/>
    <mergeCell ref="B296:BZ296"/>
    <mergeCell ref="B315:BZ315"/>
    <mergeCell ref="B316:BZ316"/>
    <mergeCell ref="AK352:BZ352"/>
    <mergeCell ref="AK353:BZ353"/>
    <mergeCell ref="AY351:BL351"/>
    <mergeCell ref="BM351:BZ351"/>
    <mergeCell ref="AK349:AX349"/>
    <mergeCell ref="AY349:BL349"/>
    <mergeCell ref="BM349:BZ349"/>
    <mergeCell ref="B325:BZ325"/>
    <mergeCell ref="B326:BZ326"/>
    <mergeCell ref="B327:BZ327"/>
    <mergeCell ref="B308:BZ308"/>
    <mergeCell ref="B309:BZ309"/>
    <mergeCell ref="BQ97:BZ97"/>
    <mergeCell ref="B340:BZ340"/>
    <mergeCell ref="AR269:BZ269"/>
    <mergeCell ref="B277:BZ277"/>
    <mergeCell ref="BM356:BZ356"/>
    <mergeCell ref="B272:AQ272"/>
    <mergeCell ref="B331:BZ331"/>
    <mergeCell ref="B332:BZ332"/>
    <mergeCell ref="B333:BZ333"/>
    <mergeCell ref="J274:R274"/>
    <mergeCell ref="B319:BZ319"/>
    <mergeCell ref="B301:BZ301"/>
    <mergeCell ref="B280:BZ280"/>
    <mergeCell ref="J298:R298"/>
    <mergeCell ref="B300:BZ300"/>
    <mergeCell ref="B317:BZ317"/>
    <mergeCell ref="B314:BZ314"/>
    <mergeCell ref="B318:BZ318"/>
    <mergeCell ref="B304:BZ304"/>
    <mergeCell ref="B305:BZ305"/>
    <mergeCell ref="B288:BZ288"/>
    <mergeCell ref="B281:BZ281"/>
    <mergeCell ref="B306:BZ306"/>
    <mergeCell ref="B337:BZ337"/>
    <mergeCell ref="B61:AA61"/>
    <mergeCell ref="B34:BZ34"/>
    <mergeCell ref="AB54:BC54"/>
    <mergeCell ref="BD62:BZ62"/>
    <mergeCell ref="AI50:AN50"/>
    <mergeCell ref="BD63:BZ63"/>
    <mergeCell ref="B91:AT91"/>
    <mergeCell ref="AU91:BE91"/>
    <mergeCell ref="B56:AA56"/>
    <mergeCell ref="B70:BZ70"/>
    <mergeCell ref="B73:BZ73"/>
    <mergeCell ref="B74:BZ74"/>
    <mergeCell ref="B67:BZ67"/>
    <mergeCell ref="BF91:BP91"/>
    <mergeCell ref="AB58:BC58"/>
    <mergeCell ref="B79:BZ79"/>
    <mergeCell ref="B75:BZ75"/>
    <mergeCell ref="B59:AA59"/>
    <mergeCell ref="AB57:BC57"/>
    <mergeCell ref="AB61:BC61"/>
    <mergeCell ref="B57:AA57"/>
    <mergeCell ref="B53:AA53"/>
    <mergeCell ref="AU98:BE98"/>
    <mergeCell ref="B110:BZ110"/>
    <mergeCell ref="BM363:BZ363"/>
    <mergeCell ref="B364:AJ364"/>
    <mergeCell ref="AK364:AX364"/>
    <mergeCell ref="AY364:BL364"/>
    <mergeCell ref="BM364:BZ364"/>
    <mergeCell ref="AY361:BL361"/>
    <mergeCell ref="BM361:BZ361"/>
    <mergeCell ref="B362:AJ362"/>
    <mergeCell ref="AK362:AX362"/>
    <mergeCell ref="AY362:BL362"/>
    <mergeCell ref="B356:AJ356"/>
    <mergeCell ref="AK356:AX356"/>
    <mergeCell ref="AY356:BL356"/>
    <mergeCell ref="BM362:BZ362"/>
    <mergeCell ref="AR271:BZ271"/>
    <mergeCell ref="B98:AT98"/>
    <mergeCell ref="BQ132:BZ132"/>
    <mergeCell ref="AK358:AX358"/>
    <mergeCell ref="AY358:BL358"/>
    <mergeCell ref="BM358:BZ358"/>
    <mergeCell ref="B338:BZ338"/>
    <mergeCell ref="AK359:BZ359"/>
    <mergeCell ref="B360:AJ360"/>
    <mergeCell ref="AK360:AX360"/>
    <mergeCell ref="AY360:BL360"/>
    <mergeCell ref="BM360:BZ360"/>
    <mergeCell ref="B334:BZ334"/>
    <mergeCell ref="B335:BZ335"/>
    <mergeCell ref="B355:Z355"/>
    <mergeCell ref="AA355:AJ355"/>
    <mergeCell ref="AK355:AX355"/>
    <mergeCell ref="B339:BZ339"/>
    <mergeCell ref="B341:BZ341"/>
    <mergeCell ref="AK357:AX357"/>
    <mergeCell ref="AY357:BL357"/>
    <mergeCell ref="BM357:BZ357"/>
    <mergeCell ref="B358:AJ358"/>
    <mergeCell ref="J258:R258"/>
    <mergeCell ref="B250:AA250"/>
    <mergeCell ref="B248:AA249"/>
    <mergeCell ref="AK2:AL2"/>
    <mergeCell ref="J262:R262"/>
    <mergeCell ref="B365:AJ365"/>
    <mergeCell ref="AK365:AX365"/>
    <mergeCell ref="AY365:BL365"/>
    <mergeCell ref="BM365:BZ365"/>
    <mergeCell ref="B342:BZ342"/>
    <mergeCell ref="B343:BZ343"/>
    <mergeCell ref="B344:BZ344"/>
    <mergeCell ref="B363:AJ363"/>
    <mergeCell ref="AK363:AX363"/>
    <mergeCell ref="AY363:BL363"/>
    <mergeCell ref="B361:AJ361"/>
    <mergeCell ref="AK361:AX361"/>
    <mergeCell ref="B278:BZ278"/>
    <mergeCell ref="B357:AJ357"/>
    <mergeCell ref="B313:BZ313"/>
    <mergeCell ref="B307:BZ307"/>
    <mergeCell ref="B311:BZ311"/>
    <mergeCell ref="B312:BZ312"/>
    <mergeCell ref="B359:AJ359"/>
    <mergeCell ref="BF133:BP133"/>
    <mergeCell ref="J254:N254"/>
    <mergeCell ref="AB2:AC2"/>
    <mergeCell ref="AO2:AP2"/>
    <mergeCell ref="AD2:AE2"/>
    <mergeCell ref="AF2:AH2"/>
    <mergeCell ref="AI2:AJ2"/>
    <mergeCell ref="AQ2:AR2"/>
    <mergeCell ref="AK5:BI5"/>
    <mergeCell ref="AB62:BC62"/>
    <mergeCell ref="B10:BZ10"/>
    <mergeCell ref="B23:U23"/>
    <mergeCell ref="AB59:BC59"/>
    <mergeCell ref="BD58:BZ58"/>
    <mergeCell ref="BD55:BZ55"/>
    <mergeCell ref="B33:BZ33"/>
    <mergeCell ref="BD57:BZ57"/>
    <mergeCell ref="BD53:BZ53"/>
    <mergeCell ref="AM2:AN2"/>
    <mergeCell ref="B9:BZ9"/>
    <mergeCell ref="B18:BZ18"/>
    <mergeCell ref="B41:BZ41"/>
    <mergeCell ref="B20:BZ20"/>
    <mergeCell ref="B22:BZ22"/>
    <mergeCell ref="B16:BZ16"/>
    <mergeCell ref="J14:N14"/>
    <mergeCell ref="B38:AI38"/>
    <mergeCell ref="B19:BZ19"/>
    <mergeCell ref="B60:AA60"/>
    <mergeCell ref="AB53:BC53"/>
    <mergeCell ref="B25:BZ25"/>
    <mergeCell ref="V23:BZ23"/>
    <mergeCell ref="B26:BZ26"/>
    <mergeCell ref="B39:AI39"/>
    <mergeCell ref="B27:BZ27"/>
    <mergeCell ref="B28:BZ28"/>
    <mergeCell ref="B24:BZ24"/>
    <mergeCell ref="O47:T47"/>
    <mergeCell ref="BD56:BZ56"/>
    <mergeCell ref="BD54:BZ54"/>
    <mergeCell ref="AB55:BC55"/>
    <mergeCell ref="AB60:BC60"/>
    <mergeCell ref="B29:BZ29"/>
    <mergeCell ref="B30:BZ30"/>
    <mergeCell ref="AD48:BZ48"/>
    <mergeCell ref="B58:AA58"/>
    <mergeCell ref="B54:AA54"/>
    <mergeCell ref="AB56:BC56"/>
  </mergeCells>
  <conditionalFormatting sqref="CC7:CC371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371">
    <cfRule type="containsText" dxfId="0" priority="29" stopIfTrue="1" operator="containsText" text="Riadok bude skrytý.">
      <formula>NOT(ISERROR(SEARCH("Riadok bude skrytý.",CB2)))</formula>
    </cfRule>
  </conditionalFormatting>
  <dataValidations count="17">
    <dataValidation type="whole" allowBlank="1" showInputMessage="1" showErrorMessage="1" sqref="AK350 AB249">
      <formula1>2008</formula1>
      <formula2>2020</formula2>
    </dataValidation>
    <dataValidation type="whole" operator="lessThan" allowBlank="1" showInputMessage="1" showErrorMessage="1" sqref="AK357:BZ358">
      <formula1>0</formula1>
    </dataValidation>
    <dataValidation type="list" allowBlank="1" showInputMessage="1" showErrorMessage="1" sqref="K369:O369 J14:M14">
      <formula1>"je,nie je"</formula1>
    </dataValidation>
    <dataValidation type="whole" operator="greaterThan" allowBlank="1" showInputMessage="1" showErrorMessage="1" sqref="AK356:BZ356 AK351:BZ351 AK359 AK365:BZ365">
      <formula1>0</formula1>
    </dataValidation>
    <dataValidation type="list" allowBlank="1" showInputMessage="1" showErrorMessage="1" sqref="J298:R298 T323 J323:R323 T298">
      <formula1>"poskytla,neposkytla"</formula1>
    </dataValidation>
    <dataValidation operator="greaterThan" allowBlank="1" showInputMessage="1" showErrorMessage="1" sqref="AK360:BZ364"/>
    <dataValidation type="whole" operator="greaterThanOrEqual" allowBlank="1" showInputMessage="1" showErrorMessage="1" sqref="AB250:AB252 AJ39 AR267:AR272">
      <formula1>0</formula1>
    </dataValidation>
    <dataValidation type="list" allowBlank="1" showInputMessage="1" showErrorMessage="1" sqref="J274:R274 T274 J245:R245 T245 J266:Q266">
      <formula1>"eviduje,neeviduje"</formula1>
    </dataValidation>
    <dataValidation type="list" allowBlank="1" showInputMessage="1" showErrorMessage="1" sqref="CC258:CC259 CC262:CC371 CC243:CC255 CC7:CC41 CC47:CC240">
      <formula1>"Chcem skryť riadok.,Automatické skrytie riadku."</formula1>
    </dataValidation>
    <dataValidation type="list" allowBlank="1" showInputMessage="1" showErrorMessage="1" sqref="J262:R262">
      <formula1>"eviduje, neeviduje"</formula1>
    </dataValidation>
    <dataValidation type="list" allowBlank="1" showInputMessage="1" showErrorMessage="1" sqref="J258 T258">
      <formula1>"účtovala,neúčtovala"</formula1>
    </dataValidation>
    <dataValidation type="list" allowBlank="1" showInputMessage="1" showErrorMessage="1" sqref="J254:N254">
      <formula1>"má,nemá"</formula1>
    </dataValidation>
    <dataValidation type="list" allowBlank="1" showInputMessage="1" showErrorMessage="1" sqref="AQ239:AS239 AQ50:AS50 AI50:AN50">
      <formula1>"boli,neboli"</formula1>
    </dataValidation>
    <dataValidation type="list" allowBlank="1" showInputMessage="1" showErrorMessage="1" sqref="AE239">
      <formula1>"vykonala,nevykonala"</formula1>
    </dataValidation>
    <dataValidation type="list" allowBlank="1" showInputMessage="1" showErrorMessage="1" sqref="O47 V47:X47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Dolikova</cp:lastModifiedBy>
  <cp:lastPrinted>2021-06-07T13:28:55Z</cp:lastPrinted>
  <dcterms:created xsi:type="dcterms:W3CDTF">2012-01-12T21:00:01Z</dcterms:created>
  <dcterms:modified xsi:type="dcterms:W3CDTF">2021-06-07T13:29:41Z</dcterms:modified>
</cp:coreProperties>
</file>