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otlarcikova\Desktop\DOKUMENTY\Bilancie + banky\Bilancie IT\2020\ZÁVIERKA\Finál\"/>
    </mc:Choice>
  </mc:AlternateContent>
  <xr:revisionPtr revIDLastSave="0" documentId="13_ncr:1_{AFC407C6-820A-48D6-9BFF-1D9B61F56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</workbook>
</file>

<file path=xl/calcChain.xml><?xml version="1.0" encoding="utf-8"?>
<calcChain xmlns="http://schemas.openxmlformats.org/spreadsheetml/2006/main">
  <c r="D70" i="1" l="1"/>
  <c r="C70" i="1"/>
  <c r="C88" i="1" l="1"/>
  <c r="D88" i="1"/>
  <c r="C60" i="1"/>
  <c r="D60" i="1"/>
  <c r="C25" i="1"/>
  <c r="C11" i="1"/>
  <c r="D11" i="1"/>
  <c r="D25" i="1"/>
  <c r="D39" i="1" l="1"/>
  <c r="D89" i="1" s="1"/>
  <c r="D30" i="1"/>
  <c r="D35" i="1" s="1"/>
  <c r="C39" i="1"/>
  <c r="C89" i="1" s="1"/>
  <c r="C30" i="1"/>
  <c r="C35" i="1" s="1"/>
</calcChain>
</file>

<file path=xl/sharedStrings.xml><?xml version="1.0" encoding="utf-8"?>
<sst xmlns="http://schemas.openxmlformats.org/spreadsheetml/2006/main" count="176" uniqueCount="175">
  <si>
    <t>Výkaz peňažných tokov</t>
  </si>
  <si>
    <t>Bežné účtovné obdobie</t>
  </si>
  <si>
    <t>Predch. účt. obdobie</t>
  </si>
  <si>
    <t>(EUR)</t>
  </si>
  <si>
    <t>Z/S</t>
  </si>
  <si>
    <t>Hospodársky výsledok z bežnej činnosti pred zdanením daňou z príjmov PO</t>
  </si>
  <si>
    <t>A.1.</t>
  </si>
  <si>
    <t>Nepeňažné operácie ovplyvňujúce hospodársky výsledok z bežnej činnosti</t>
  </si>
  <si>
    <t>A.1.1.</t>
  </si>
  <si>
    <t>Odpisy a opravne položky k dlhodobému majetku</t>
  </si>
  <si>
    <t>A.1.2.</t>
  </si>
  <si>
    <t>Zostatková hodnota dlhodobého nehmotného a hmotného majetku účtovaná pri vyradení (s výnimkou predaja)</t>
  </si>
  <si>
    <t>A.1.3.</t>
  </si>
  <si>
    <t>Odpis pohľadávok</t>
  </si>
  <si>
    <t>A.1.4.</t>
  </si>
  <si>
    <t>Zmena stavu rezerv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</si>
  <si>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</si>
  <si>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</si>
  <si>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</si>
  <si>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</si>
  <si>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</si>
  <si>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</si>
  <si>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</si>
  <si>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</si>
  <si>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</si>
  <si>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</si>
  <si>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</si>
  <si>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</si>
  <si>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</si>
  <si>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</si>
  <si>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</si>
  <si>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vrátane predaja dcérskych spoločností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</si>
  <si>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</si>
  <si>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</si>
  <si>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</si>
  <si>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</si>
  <si>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</si>
  <si>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</si>
  <si>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</si>
  <si>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</si>
  <si>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</si>
  <si>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</si>
  <si>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</si>
  <si>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</si>
  <si>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</si>
  <si>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</si>
  <si>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</si>
  <si>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</si>
  <si>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</si>
  <si>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</si>
  <si>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</si>
  <si>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</si>
  <si>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</si>
  <si>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</si>
  <si>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</si>
  <si>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</si>
  <si>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</si>
  <si>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</si>
  <si>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A.</t>
  </si>
  <si>
    <t>Čisté peňažné toky z prevádzkovej činnosti</t>
  </si>
  <si>
    <t>B.1.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</si>
  <si>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</si>
  <si>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</si>
  <si>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</si>
  <si>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</si>
  <si>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</si>
  <si>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</si>
  <si>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</si>
  <si>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</si>
  <si>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</si>
  <si>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</si>
  <si>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</si>
  <si>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</si>
  <si>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</si>
  <si>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</si>
  <si>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</si>
  <si>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</si>
  <si>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</si>
  <si>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</si>
  <si>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</si>
  <si>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B.11.</t>
  </si>
  <si>
    <t>Príjmy z prenájmu súboru hnuteľného a nehnuteľného majetku používaného a odpisovaného nájomcom</t>
  </si>
  <si>
    <t>B.12.</t>
  </si>
  <si>
    <t>Prijaté úroky, s výnimkou tých, ktoré sa začleňujú do prevádzkových činností</t>
  </si>
  <si>
    <t>B.13.</t>
  </si>
  <si>
    <t>Príjmy z dividend a iných podielov na zisku, s výnimkou tých, ktoré sa začleňujú do prevádzkových činností</t>
  </si>
  <si>
    <t>B.14.</t>
  </si>
  <si>
    <t>Výdavky súvisiace s derivátmi s výnimkou, ak sú určené na predaj alebo na obchodovanie</t>
  </si>
  <si>
    <t>B.15.</t>
  </si>
  <si>
    <t>Príjmy súvisiace s derivátmi s výnimkou, ak sú určené na predaj alebo na obchodovanie</t>
  </si>
  <si>
    <t>B.16.</t>
  </si>
  <si>
    <t>Výdavky na daň z príjmov účtovnej jednotky, ak je ju možné začleniť do investičných činností</t>
  </si>
  <si>
    <t>B.17.</t>
  </si>
  <si>
    <t>Príjmy mimoriadneho charakteru vzťahujúce sa na investičnú činnosť</t>
  </si>
  <si>
    <t>B.18.</t>
  </si>
  <si>
    <t>Výdavky mimoriadneho charakteru vzťahujúce sa na investičnú činnosť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</si>
  <si>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</si>
  <si>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</si>
  <si>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</si>
  <si>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</si>
  <si>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</si>
  <si>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C.1.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</si>
  <si>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</si>
  <si>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</si>
  <si>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</si>
  <si>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</si>
  <si>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</si>
  <si>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</si>
  <si>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</si>
  <si>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</si>
  <si>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</si>
  <si>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</si>
  <si>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</si>
  <si>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</si>
  <si>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</si>
  <si>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</si>
  <si>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</si>
  <si>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</si>
  <si>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</si>
  <si>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</si>
  <si>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</si>
  <si>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</si>
  <si>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</si>
  <si>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</si>
  <si>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</si>
  <si>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</si>
  <si>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</si>
  <si>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poskytnutých bankou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</si>
  <si>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</si>
  <si>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</si>
  <si>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</si>
  <si>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</si>
  <si>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</si>
  <si>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</si>
  <si>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</si>
  <si>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Výdavky na úhradu záväzkov za prenájom súboru hnuteľného/neh. majetku používaného a odpisovaného nájomcom</t>
  </si>
  <si>
    <t>C.2.9.</t>
  </si>
  <si>
    <t>Príjmy z ostatných dlhodobých a krátkodobých záväzkov vyplývajúcich z finančnej činnosti</t>
  </si>
  <si>
    <t>C.2.10.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</si>
  <si>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</si>
  <si>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</si>
  <si>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</si>
  <si>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</si>
  <si>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</si>
  <si>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</si>
  <si>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</si>
  <si>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</si>
  <si>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</si>
  <si>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</si>
  <si>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</si>
  <si>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</si>
  <si>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</si>
  <si>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</si>
  <si>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</si>
  <si>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C.</t>
  </si>
  <si>
    <t>D.</t>
  </si>
  <si>
    <t>Čisté zvýšenie alebo čisté zníženie peňažných prostriedkov</t>
  </si>
  <si>
    <t>E.</t>
  </si>
  <si>
    <t>Stav peňažných prostriedkov a peňažných ekvivalentov na začiatku účtovného obdobia</t>
  </si>
  <si>
    <t>F.</t>
  </si>
  <si>
    <t>Stav peňažných prostriedkov a peňažných ekvivalentov na konci účtovného obdobia</t>
  </si>
  <si>
    <t>G.</t>
  </si>
  <si>
    <t>Kurzové rozdiely vyčíslené k peňažným prostriedkom a peňažným ekvivalentom ku dňu účtovnej závierke</t>
  </si>
  <si>
    <t>H.</t>
  </si>
  <si>
    <t>Zostatok peňažných prostriedkov a peňažných ekvivalentov na konci účtovného obdobia</t>
  </si>
  <si>
    <t>Peňžné toky z prevádzkovej činnosti s výnimkou príjmov a výdavkou, ktoré sa uvádzajú osobitne v iných častiach prehľadu peňažných tokov (+/-)(súčet Z/S+A1+A2)</t>
  </si>
  <si>
    <t>Z.</t>
  </si>
  <si>
    <t>S.</t>
  </si>
  <si>
    <t>Zisk</t>
  </si>
  <si>
    <t>Peňažné toky z prevádzkovej činnosti (+/-)(účet Z/S+A1+A2+súčet A3 až A6)</t>
  </si>
  <si>
    <t>Čisté peňažné toky z investičnej činnosti (súčet B1 až B20)</t>
  </si>
  <si>
    <t>Peňažné toky vznikajúce z dlhodobých záväzkov a krátkodobých záväzkov z finančnej činnosti (súčet C2.1 až C2.10)</t>
  </si>
  <si>
    <t>Strata</t>
  </si>
  <si>
    <t>Čisté peňažné toky z finančnej činnosti (súčet C1 + C9)</t>
  </si>
  <si>
    <t>za obdobie 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</si>
</sst>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;&quot;&quot;"/>
    <numFmt numFmtId="165" formatCode="#,##0;\-#,##0;&quot;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Geneva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left"/>
    </xf>
    <xf numFmtId="37" fontId="3" fillId="0" borderId="0" xfId="2" applyNumberFormat="1" applyFont="1" applyFill="1" applyBorder="1" applyAlignment="1">
      <alignment horizontal="center"/>
    </xf>
    <xf numFmtId="0" fontId="4" fillId="0" borderId="0" xfId="1" applyFont="1" applyFill="1"/>
    <xf numFmtId="0" fontId="3" fillId="0" borderId="0" xfId="1" applyFont="1" applyFill="1" applyBorder="1"/>
    <xf numFmtId="0" fontId="3" fillId="0" borderId="0" xfId="2" applyFont="1" applyFill="1"/>
    <xf numFmtId="0" fontId="4" fillId="0" borderId="0" xfId="2" applyFont="1" applyFill="1" applyBorder="1"/>
    <xf numFmtId="0" fontId="3" fillId="0" borderId="0" xfId="1" applyFont="1" applyFill="1" applyAlignment="1">
      <alignment horizontal="center"/>
    </xf>
    <xf numFmtId="0" fontId="4" fillId="0" borderId="0" xfId="2" applyFont="1" applyFill="1"/>
    <xf numFmtId="17" fontId="4" fillId="0" borderId="0" xfId="2" quotePrefix="1" applyNumberFormat="1" applyFont="1" applyFill="1" applyBorder="1" applyAlignment="1">
      <alignment horizontal="right"/>
    </xf>
    <xf numFmtId="38" fontId="4" fillId="0" borderId="0" xfId="1" applyNumberFormat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wrapText="1"/>
    </xf>
    <xf numFmtId="164" fontId="3" fillId="0" borderId="4" xfId="1" applyNumberFormat="1" applyFont="1" applyFill="1" applyBorder="1" applyAlignment="1">
      <alignment horizontal="center" wrapText="1"/>
    </xf>
    <xf numFmtId="0" fontId="3" fillId="0" borderId="4" xfId="3" applyFont="1" applyFill="1" applyBorder="1" applyAlignment="1">
      <alignment horizontal="center" wrapText="1"/>
    </xf>
    <xf numFmtId="3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top" wrapText="1"/>
    </xf>
    <xf numFmtId="164" fontId="4" fillId="0" borderId="4" xfId="1" applyNumberFormat="1" applyFont="1" applyFill="1" applyBorder="1" applyAlignment="1">
      <alignment horizontal="right" indent="1"/>
    </xf>
    <xf numFmtId="3" fontId="4" fillId="0" borderId="0" xfId="1" applyNumberFormat="1" applyFont="1" applyFill="1"/>
    <xf numFmtId="0" fontId="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165" fontId="3" fillId="0" borderId="4" xfId="4" applyNumberFormat="1" applyFont="1" applyFill="1" applyBorder="1" applyAlignment="1">
      <alignment horizontal="right" vertical="center" indent="1"/>
    </xf>
    <xf numFmtId="0" fontId="4" fillId="0" borderId="4" xfId="0" applyFont="1" applyFill="1" applyBorder="1" applyAlignment="1">
      <alignment horizontal="left" vertical="top" indent="1"/>
    </xf>
    <xf numFmtId="0" fontId="4" fillId="0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3" fontId="3" fillId="0" borderId="0" xfId="1" applyNumberFormat="1" applyFont="1" applyFill="1"/>
    <xf numFmtId="0" fontId="3" fillId="0" borderId="0" xfId="1" applyFont="1" applyFill="1"/>
    <xf numFmtId="0" fontId="4" fillId="0" borderId="0" xfId="1" applyFont="1" applyFill="1" applyBorder="1"/>
    <xf numFmtId="164" fontId="4" fillId="0" borderId="0" xfId="1" applyNumberFormat="1" applyFont="1" applyFill="1" applyBorder="1"/>
    <xf numFmtId="0" fontId="4" fillId="0" borderId="4" xfId="1" applyFont="1" applyFill="1" applyBorder="1"/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top" wrapText="1"/>
    </xf>
    <xf numFmtId="164" fontId="4" fillId="2" borderId="4" xfId="1" applyNumberFormat="1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left" vertical="top" indent="1"/>
    </xf>
    <xf numFmtId="0" fontId="4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164" fontId="7" fillId="2" borderId="4" xfId="1" applyNumberFormat="1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left"/>
    </xf>
    <xf numFmtId="165" fontId="3" fillId="2" borderId="4" xfId="4" applyNumberFormat="1" applyFont="1" applyFill="1" applyBorder="1" applyAlignment="1">
      <alignment horizontal="right" vertical="center" indent="1"/>
    </xf>
    <xf numFmtId="0" fontId="3" fillId="2" borderId="4" xfId="0" applyFont="1" applyFill="1" applyBorder="1" applyAlignment="1">
      <alignment horizontal="left" vertical="top" wrapText="1"/>
    </xf>
  </cellXfs>
  <cellStyles count="5">
    <cellStyle name="Normal_Cash flow statement by PM" xfId="1" xr:uid="{00000000-0005-0000-0000-000000000000}"/>
    <cellStyle name="Normal_Cash flow statement by PM 2" xfId="3" xr:uid="{00000000-0005-0000-0000-000001000000}"/>
    <cellStyle name="Normal_Cash flow working template" xfId="2" xr:uid="{00000000-0005-0000-0000-000002000000}"/>
    <cellStyle name="Normal_FS Conoco Slovakia final 2001-rounding" xfId="4" xr:uid="{00000000-0005-0000-0000-000003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4"/>
  <sheetViews>
    <sheetView showGridLines="0" tabSelected="1" topLeftCell="A67" workbookViewId="0">
      <selection activeCell="I75" sqref="I75"/>
    </sheetView>
  </sheetViews>
  <sheetFormatPr defaultColWidth="9.140625" defaultRowHeight="15" customHeight="1"/>
  <cols>
    <col min="1" max="1" width="10" style="2" customWidth="1"/>
    <col min="2" max="2" width="47.7109375" style="2" customWidth="1"/>
    <col min="3" max="3" width="15.7109375" style="4" bestFit="1" customWidth="1"/>
    <col min="4" max="4" width="14.28515625" style="4" bestFit="1" customWidth="1"/>
    <col min="5" max="6" width="10.42578125" style="4" bestFit="1" customWidth="1"/>
    <col min="7" max="16384" width="9.140625" style="4"/>
  </cols>
  <sheetData>
    <row r="1" spans="1:23" ht="15" customHeight="1">
      <c r="A1" s="1" t="s">
        <v>0</v>
      </c>
      <c r="C1" s="3"/>
    </row>
    <row r="2" spans="1:23" ht="15" customHeight="1">
      <c r="A2" s="1" t="s">
        <v>174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5" customHeight="1">
      <c r="A3" s="1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1.25">
      <c r="A4" s="7"/>
      <c r="B4" s="8"/>
      <c r="C4" s="5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15" customHeight="1">
      <c r="A5" s="10"/>
      <c r="B5" s="8"/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22.5">
      <c r="A6" s="12"/>
      <c r="B6" s="13"/>
      <c r="C6" s="14" t="s">
        <v>1</v>
      </c>
      <c r="D6" s="15" t="s">
        <v>2</v>
      </c>
    </row>
    <row r="7" spans="1:23" s="20" customFormat="1" ht="15" customHeight="1">
      <c r="A7" s="16"/>
      <c r="B7" s="17"/>
      <c r="C7" s="16" t="s">
        <v>3</v>
      </c>
      <c r="D7" s="18" t="s">
        <v>3</v>
      </c>
      <c r="E7" s="19"/>
      <c r="F7" s="19"/>
      <c r="G7" s="19"/>
      <c r="H7" s="19"/>
      <c r="I7" s="19"/>
      <c r="J7" s="19"/>
    </row>
    <row r="8" spans="1:23" ht="21">
      <c r="A8" s="40" t="s">
        <v>4</v>
      </c>
      <c r="B8" s="41" t="s">
        <v>5</v>
      </c>
      <c r="C8" s="42">
        <v>718639</v>
      </c>
      <c r="D8" s="42">
        <v>803313</v>
      </c>
      <c r="E8" s="24"/>
      <c r="F8" s="24"/>
      <c r="G8" s="24"/>
      <c r="H8" s="24"/>
      <c r="I8" s="24"/>
      <c r="J8" s="24"/>
    </row>
    <row r="9" spans="1:23" ht="11.25">
      <c r="A9" s="37" t="s">
        <v>166</v>
      </c>
      <c r="B9" s="38" t="s">
        <v>168</v>
      </c>
      <c r="C9" s="23">
        <v>718639</v>
      </c>
      <c r="D9" s="23">
        <v>803313</v>
      </c>
      <c r="E9" s="24"/>
      <c r="F9" s="24"/>
      <c r="G9" s="24"/>
      <c r="H9" s="24"/>
      <c r="I9" s="24"/>
      <c r="J9" s="24"/>
    </row>
    <row r="10" spans="1:23" ht="11.25">
      <c r="A10" s="25" t="s">
        <v>167</v>
      </c>
      <c r="B10" s="25" t="s">
        <v>172</v>
      </c>
      <c r="C10" s="23">
        <v>0</v>
      </c>
      <c r="D10" s="23">
        <v>0</v>
      </c>
      <c r="E10" s="24"/>
      <c r="F10" s="24"/>
      <c r="G10" s="24"/>
      <c r="H10" s="24"/>
      <c r="I10" s="24"/>
      <c r="J10" s="24"/>
    </row>
    <row r="11" spans="1:23" ht="22.5">
      <c r="A11" s="26" t="s">
        <v>6</v>
      </c>
      <c r="B11" s="22" t="s">
        <v>7</v>
      </c>
      <c r="C11" s="27">
        <f>SUM(C12+C13+C14+C15+C16+C17+C18+C19+C20+C21+C22+C23+C24)</f>
        <v>3447594</v>
      </c>
      <c r="D11" s="27">
        <f>SUM(D12+D13+D14+D15+D16+D17+D18+D19+D20+D21+D22+D23+D24)</f>
        <v>3093098</v>
      </c>
      <c r="E11" s="24"/>
      <c r="F11" s="24"/>
      <c r="G11" s="24"/>
      <c r="H11" s="24"/>
      <c r="I11" s="24"/>
      <c r="J11" s="24"/>
    </row>
    <row r="12" spans="1:23" ht="11.25">
      <c r="A12" s="28" t="s">
        <v>8</v>
      </c>
      <c r="B12" s="29" t="s">
        <v>9</v>
      </c>
      <c r="C12" s="23">
        <v>3922569</v>
      </c>
      <c r="D12" s="23">
        <v>4270410</v>
      </c>
      <c r="E12" s="24"/>
      <c r="F12" s="24"/>
      <c r="G12" s="24"/>
      <c r="H12" s="24"/>
      <c r="I12" s="24"/>
      <c r="J12" s="24"/>
    </row>
    <row r="13" spans="1:23" ht="22.5">
      <c r="A13" s="28" t="s">
        <v>10</v>
      </c>
      <c r="B13" s="30" t="s">
        <v>11</v>
      </c>
      <c r="C13" s="23">
        <v>0</v>
      </c>
      <c r="D13" s="23">
        <v>0</v>
      </c>
      <c r="E13" s="24"/>
      <c r="F13" s="24"/>
      <c r="G13" s="24"/>
      <c r="H13" s="24"/>
      <c r="I13" s="24"/>
      <c r="J13" s="24"/>
    </row>
    <row r="14" spans="1:23" ht="11.25">
      <c r="A14" s="28" t="s">
        <v>12</v>
      </c>
      <c r="B14" s="30" t="s">
        <v>13</v>
      </c>
      <c r="C14" s="23">
        <v>0</v>
      </c>
      <c r="D14" s="23">
        <v>0</v>
      </c>
      <c r="E14" s="24"/>
      <c r="F14" s="24"/>
      <c r="G14" s="24"/>
      <c r="H14" s="24"/>
      <c r="I14" s="24"/>
      <c r="J14" s="24"/>
    </row>
    <row r="15" spans="1:23" ht="11.25">
      <c r="A15" s="28" t="s">
        <v>14</v>
      </c>
      <c r="B15" s="30" t="s">
        <v>15</v>
      </c>
      <c r="C15" s="23">
        <v>35736</v>
      </c>
      <c r="D15" s="23">
        <v>70925</v>
      </c>
      <c r="E15" s="24"/>
      <c r="F15" s="24"/>
      <c r="G15" s="24"/>
      <c r="H15" s="24"/>
      <c r="I15" s="24"/>
      <c r="J15" s="24"/>
    </row>
    <row r="16" spans="1:23" ht="11.25">
      <c r="A16" s="28" t="s">
        <v>16</v>
      </c>
      <c r="B16" s="30" t="s">
        <v>17</v>
      </c>
      <c r="C16" s="23">
        <v>0</v>
      </c>
      <c r="D16" s="23">
        <v>0</v>
      </c>
      <c r="E16" s="24"/>
      <c r="F16" s="24"/>
      <c r="G16" s="24"/>
      <c r="H16" s="24"/>
      <c r="I16" s="24"/>
      <c r="J16" s="24"/>
    </row>
    <row r="17" spans="1:10" ht="11.25">
      <c r="A17" s="28" t="s">
        <v>18</v>
      </c>
      <c r="B17" s="30" t="s">
        <v>19</v>
      </c>
      <c r="C17" s="23">
        <v>-271610</v>
      </c>
      <c r="D17" s="23">
        <v>-1090968</v>
      </c>
      <c r="E17" s="24"/>
      <c r="F17" s="24"/>
      <c r="G17" s="24"/>
      <c r="H17" s="24"/>
      <c r="I17" s="24"/>
      <c r="J17" s="24"/>
    </row>
    <row r="18" spans="1:10" ht="11.25">
      <c r="A18" s="28" t="s">
        <v>20</v>
      </c>
      <c r="B18" s="30" t="s">
        <v>21</v>
      </c>
      <c r="C18" s="23">
        <v>0</v>
      </c>
      <c r="D18" s="23">
        <v>0</v>
      </c>
      <c r="E18" s="24"/>
      <c r="F18" s="24"/>
      <c r="G18" s="24"/>
      <c r="H18" s="24"/>
      <c r="I18" s="24"/>
      <c r="J18" s="24"/>
    </row>
    <row r="19" spans="1:10" ht="11.25">
      <c r="A19" s="28" t="s">
        <v>22</v>
      </c>
      <c r="B19" s="30" t="s">
        <v>23</v>
      </c>
      <c r="C19" s="23">
        <v>230840</v>
      </c>
      <c r="D19" s="23">
        <v>286523</v>
      </c>
      <c r="E19" s="24"/>
      <c r="F19" s="24"/>
      <c r="G19" s="24"/>
      <c r="H19" s="24"/>
      <c r="I19" s="24"/>
      <c r="J19" s="24"/>
    </row>
    <row r="20" spans="1:10" ht="11.25">
      <c r="A20" s="28" t="s">
        <v>24</v>
      </c>
      <c r="B20" s="30" t="s">
        <v>25</v>
      </c>
      <c r="C20" s="23"/>
      <c r="D20" s="23"/>
      <c r="E20" s="24"/>
      <c r="F20" s="24"/>
      <c r="G20" s="24"/>
      <c r="H20" s="24"/>
      <c r="I20" s="24"/>
      <c r="J20" s="24"/>
    </row>
    <row r="21" spans="1:10" ht="22.5">
      <c r="A21" s="28" t="s">
        <v>26</v>
      </c>
      <c r="B21" s="30" t="s">
        <v>27</v>
      </c>
      <c r="C21" s="23">
        <v>0</v>
      </c>
      <c r="D21" s="23">
        <v>0</v>
      </c>
      <c r="E21" s="24"/>
      <c r="F21" s="24"/>
      <c r="G21" s="24"/>
      <c r="H21" s="24"/>
      <c r="I21" s="24"/>
      <c r="J21" s="24"/>
    </row>
    <row r="22" spans="1:10" ht="22.5">
      <c r="A22" s="28" t="s">
        <v>28</v>
      </c>
      <c r="B22" s="30" t="s">
        <v>29</v>
      </c>
      <c r="C22" s="23">
        <v>0</v>
      </c>
      <c r="D22" s="23">
        <v>0</v>
      </c>
      <c r="E22" s="24"/>
      <c r="F22" s="24"/>
      <c r="G22" s="24"/>
      <c r="H22" s="24"/>
      <c r="I22" s="24"/>
      <c r="J22" s="24"/>
    </row>
    <row r="23" spans="1:10" ht="22.5">
      <c r="A23" s="28" t="s">
        <v>30</v>
      </c>
      <c r="B23" s="29" t="s">
        <v>31</v>
      </c>
      <c r="C23" s="23">
        <v>-674000</v>
      </c>
      <c r="D23" s="23">
        <v>-917087</v>
      </c>
      <c r="E23" s="24"/>
      <c r="F23" s="24"/>
      <c r="G23" s="24"/>
      <c r="H23" s="24"/>
      <c r="I23" s="24"/>
      <c r="J23" s="24"/>
    </row>
    <row r="24" spans="1:10" ht="11.25">
      <c r="A24" s="28" t="s">
        <v>32</v>
      </c>
      <c r="B24" s="30" t="s">
        <v>33</v>
      </c>
      <c r="C24" s="23">
        <v>204059</v>
      </c>
      <c r="D24" s="23">
        <v>473295</v>
      </c>
      <c r="E24" s="24"/>
      <c r="F24" s="24"/>
      <c r="G24" s="24"/>
      <c r="H24" s="24"/>
      <c r="I24" s="24"/>
      <c r="J24" s="24"/>
    </row>
    <row r="25" spans="1:10" ht="11.25">
      <c r="A25" s="26" t="s">
        <v>34</v>
      </c>
      <c r="B25" s="26" t="s">
        <v>35</v>
      </c>
      <c r="C25" s="27">
        <f>SUM(C26+C27+C28+C29)</f>
        <v>-370048</v>
      </c>
      <c r="D25" s="27">
        <f>SUM(D26+D27+D28+D29)</f>
        <v>-2441041</v>
      </c>
      <c r="E25" s="24"/>
      <c r="F25" s="24"/>
      <c r="G25" s="24"/>
      <c r="H25" s="24"/>
      <c r="I25" s="24"/>
      <c r="J25" s="24"/>
    </row>
    <row r="26" spans="1:10" ht="11.25">
      <c r="A26" s="28" t="s">
        <v>36</v>
      </c>
      <c r="B26" s="30" t="s">
        <v>37</v>
      </c>
      <c r="C26" s="23">
        <v>2138843</v>
      </c>
      <c r="D26" s="23">
        <v>3254700</v>
      </c>
      <c r="E26" s="24"/>
      <c r="F26" s="24"/>
      <c r="G26" s="24"/>
      <c r="H26" s="24"/>
      <c r="I26" s="24"/>
      <c r="J26" s="24"/>
    </row>
    <row r="27" spans="1:10" ht="11.25">
      <c r="A27" s="28" t="s">
        <v>38</v>
      </c>
      <c r="B27" s="30" t="s">
        <v>39</v>
      </c>
      <c r="C27" s="23">
        <v>-3167611</v>
      </c>
      <c r="D27" s="23">
        <v>-5256342</v>
      </c>
      <c r="E27" s="24"/>
      <c r="F27" s="24"/>
      <c r="G27" s="24"/>
      <c r="H27" s="24"/>
      <c r="I27" s="24"/>
      <c r="J27" s="24"/>
    </row>
    <row r="28" spans="1:10" ht="11.25">
      <c r="A28" s="28" t="s">
        <v>40</v>
      </c>
      <c r="B28" s="30" t="s">
        <v>41</v>
      </c>
      <c r="C28" s="23">
        <v>658720</v>
      </c>
      <c r="D28" s="23">
        <v>-439399</v>
      </c>
      <c r="E28" s="24"/>
      <c r="F28" s="24"/>
      <c r="G28" s="24"/>
      <c r="H28" s="24"/>
      <c r="I28" s="24"/>
      <c r="J28" s="24"/>
    </row>
    <row r="29" spans="1:10" ht="22.5">
      <c r="A29" s="28" t="s">
        <v>42</v>
      </c>
      <c r="B29" s="30" t="s">
        <v>43</v>
      </c>
      <c r="C29" s="23">
        <v>0</v>
      </c>
      <c r="D29" s="23">
        <v>0</v>
      </c>
      <c r="E29" s="24"/>
      <c r="F29" s="24"/>
      <c r="G29" s="24"/>
      <c r="H29" s="24"/>
      <c r="I29" s="24"/>
      <c r="J29" s="24"/>
    </row>
    <row r="30" spans="1:10" ht="40.5" customHeight="1">
      <c r="A30" s="43"/>
      <c r="B30" s="41" t="s">
        <v>165</v>
      </c>
      <c r="C30" s="46">
        <f>SUM(C8+C11+C25)</f>
        <v>3796185</v>
      </c>
      <c r="D30" s="46">
        <f>SUM(D8+D11+D25)</f>
        <v>1455370</v>
      </c>
      <c r="E30" s="24"/>
      <c r="F30" s="24"/>
      <c r="G30" s="24"/>
      <c r="H30" s="24"/>
      <c r="I30" s="24"/>
      <c r="J30" s="24"/>
    </row>
    <row r="31" spans="1:10" ht="22.5">
      <c r="A31" s="31" t="s">
        <v>44</v>
      </c>
      <c r="B31" s="30" t="s">
        <v>45</v>
      </c>
      <c r="C31" s="23"/>
      <c r="D31" s="23"/>
      <c r="E31" s="24"/>
      <c r="F31" s="24"/>
      <c r="G31" s="24"/>
      <c r="H31" s="24"/>
      <c r="I31" s="24"/>
      <c r="J31" s="24"/>
    </row>
    <row r="32" spans="1:10" ht="22.5">
      <c r="A32" s="31" t="s">
        <v>46</v>
      </c>
      <c r="B32" s="30" t="s">
        <v>47</v>
      </c>
      <c r="C32" s="23">
        <v>-230840</v>
      </c>
      <c r="D32" s="23">
        <v>-286523</v>
      </c>
      <c r="E32" s="24"/>
      <c r="F32" s="24"/>
      <c r="G32" s="24"/>
      <c r="H32" s="24"/>
      <c r="I32" s="24"/>
      <c r="J32" s="24"/>
    </row>
    <row r="33" spans="1:10" ht="22.5">
      <c r="A33" s="31" t="s">
        <v>48</v>
      </c>
      <c r="B33" s="30" t="s">
        <v>49</v>
      </c>
      <c r="C33" s="23">
        <v>0</v>
      </c>
      <c r="D33" s="23">
        <v>0</v>
      </c>
      <c r="E33" s="24"/>
      <c r="F33" s="24"/>
      <c r="G33" s="24"/>
      <c r="H33" s="24"/>
      <c r="I33" s="24"/>
      <c r="J33" s="24"/>
    </row>
    <row r="34" spans="1:10" ht="22.5">
      <c r="A34" s="31" t="s">
        <v>50</v>
      </c>
      <c r="B34" s="30" t="s">
        <v>51</v>
      </c>
      <c r="C34" s="23">
        <v>0</v>
      </c>
      <c r="D34" s="23">
        <v>0</v>
      </c>
      <c r="E34" s="24"/>
      <c r="F34" s="24"/>
      <c r="G34" s="24"/>
      <c r="H34" s="24"/>
      <c r="I34" s="24"/>
      <c r="J34" s="24"/>
    </row>
    <row r="35" spans="1:10" ht="22.5" customHeight="1">
      <c r="A35" s="45"/>
      <c r="B35" s="44" t="s">
        <v>169</v>
      </c>
      <c r="C35" s="42">
        <f>SUM(C30+C31+C32+C33+C34)</f>
        <v>3565345</v>
      </c>
      <c r="D35" s="42">
        <f>SUM(D30+D31+D32+D33+D34)</f>
        <v>1168847</v>
      </c>
      <c r="E35" s="24"/>
      <c r="F35" s="24"/>
      <c r="G35" s="24"/>
      <c r="H35" s="24"/>
      <c r="I35" s="24"/>
      <c r="J35" s="24"/>
    </row>
    <row r="36" spans="1:10" ht="22.5">
      <c r="A36" s="31" t="s">
        <v>52</v>
      </c>
      <c r="B36" s="30" t="s">
        <v>53</v>
      </c>
      <c r="C36" s="23">
        <v>54380</v>
      </c>
      <c r="D36" s="23"/>
      <c r="E36" s="24"/>
      <c r="F36" s="24"/>
      <c r="G36" s="24"/>
      <c r="H36" s="24"/>
      <c r="I36" s="24"/>
      <c r="J36" s="24"/>
    </row>
    <row r="37" spans="1:10" ht="22.5">
      <c r="A37" s="31" t="s">
        <v>54</v>
      </c>
      <c r="B37" s="30" t="s">
        <v>55</v>
      </c>
      <c r="C37" s="23">
        <v>0</v>
      </c>
      <c r="D37" s="23"/>
      <c r="E37" s="24"/>
      <c r="F37" s="24"/>
      <c r="G37" s="24"/>
      <c r="H37" s="24"/>
      <c r="I37" s="24"/>
      <c r="J37" s="24"/>
    </row>
    <row r="38" spans="1:10" ht="22.5">
      <c r="A38" s="31" t="s">
        <v>56</v>
      </c>
      <c r="B38" s="30" t="s">
        <v>57</v>
      </c>
      <c r="C38" s="23"/>
      <c r="D38" s="23">
        <v>0</v>
      </c>
      <c r="E38" s="24"/>
      <c r="F38" s="24"/>
      <c r="G38" s="24"/>
      <c r="H38" s="24"/>
      <c r="I38" s="24"/>
      <c r="J38" s="24"/>
    </row>
    <row r="39" spans="1:10" ht="11.25">
      <c r="A39" s="47" t="s">
        <v>58</v>
      </c>
      <c r="B39" s="47" t="s">
        <v>59</v>
      </c>
      <c r="C39" s="48">
        <f>SUM(C8+C11+C25+C31+C32+C33+C34+C36+C37+C38)</f>
        <v>3619725</v>
      </c>
      <c r="D39" s="48">
        <f>SUM(D8+D11+D25+D31+D32+D33+D34+D36+D37+D38)</f>
        <v>1168847</v>
      </c>
      <c r="E39" s="24"/>
      <c r="F39" s="24"/>
      <c r="G39" s="24"/>
      <c r="H39" s="24"/>
      <c r="I39" s="24"/>
      <c r="J39" s="24"/>
    </row>
    <row r="40" spans="1:10" ht="11.25">
      <c r="A40" s="31" t="s">
        <v>60</v>
      </c>
      <c r="B40" s="30" t="s">
        <v>61</v>
      </c>
      <c r="C40" s="23">
        <v>0</v>
      </c>
      <c r="D40" s="23">
        <v>0</v>
      </c>
      <c r="E40" s="24"/>
      <c r="F40" s="24"/>
      <c r="G40" s="24"/>
      <c r="H40" s="24"/>
      <c r="I40" s="24"/>
      <c r="J40" s="24"/>
    </row>
    <row r="41" spans="1:10" ht="11.25">
      <c r="A41" s="31" t="s">
        <v>62</v>
      </c>
      <c r="B41" s="30" t="s">
        <v>63</v>
      </c>
      <c r="C41" s="23"/>
      <c r="D41" s="23">
        <v>0</v>
      </c>
      <c r="E41" s="24"/>
      <c r="F41" s="24"/>
      <c r="G41" s="24"/>
      <c r="H41" s="24"/>
      <c r="I41" s="24"/>
      <c r="J41" s="24"/>
    </row>
    <row r="42" spans="1:10" ht="22.5">
      <c r="A42" s="31" t="s">
        <v>64</v>
      </c>
      <c r="B42" s="30" t="s">
        <v>65</v>
      </c>
      <c r="C42" s="23">
        <v>0</v>
      </c>
      <c r="D42" s="23">
        <v>0</v>
      </c>
      <c r="E42" s="24"/>
      <c r="F42" s="24"/>
      <c r="G42" s="24"/>
      <c r="H42" s="24"/>
      <c r="I42" s="24"/>
      <c r="J42" s="24"/>
    </row>
    <row r="43" spans="1:10" ht="11.25">
      <c r="A43" s="31" t="s">
        <v>66</v>
      </c>
      <c r="B43" s="30" t="s">
        <v>67</v>
      </c>
      <c r="C43" s="23">
        <v>0</v>
      </c>
      <c r="D43" s="23">
        <v>0</v>
      </c>
      <c r="E43" s="24"/>
      <c r="F43" s="24"/>
      <c r="G43" s="24"/>
      <c r="H43" s="24"/>
      <c r="I43" s="24"/>
      <c r="J43" s="24"/>
    </row>
    <row r="44" spans="1:10" ht="11.25">
      <c r="A44" s="31" t="s">
        <v>68</v>
      </c>
      <c r="B44" s="30" t="s">
        <v>69</v>
      </c>
      <c r="C44" s="23">
        <v>674000</v>
      </c>
      <c r="D44" s="23">
        <v>1852000</v>
      </c>
      <c r="E44" s="24"/>
      <c r="F44" s="24"/>
      <c r="G44" s="24"/>
      <c r="H44" s="24"/>
      <c r="I44" s="24"/>
      <c r="J44" s="24"/>
    </row>
    <row r="45" spans="1:10" ht="22.5">
      <c r="A45" s="31" t="s">
        <v>70</v>
      </c>
      <c r="B45" s="30" t="s">
        <v>71</v>
      </c>
      <c r="C45" s="23">
        <v>0</v>
      </c>
      <c r="D45" s="23">
        <v>0</v>
      </c>
      <c r="E45" s="24"/>
      <c r="F45" s="24"/>
      <c r="G45" s="24"/>
      <c r="H45" s="24"/>
      <c r="I45" s="24"/>
      <c r="J45" s="24"/>
    </row>
    <row r="46" spans="1:10" ht="22.5">
      <c r="A46" s="31" t="s">
        <v>72</v>
      </c>
      <c r="B46" s="30" t="s">
        <v>73</v>
      </c>
      <c r="C46" s="23">
        <v>0</v>
      </c>
      <c r="D46" s="23">
        <v>0</v>
      </c>
      <c r="E46" s="24"/>
      <c r="F46" s="24"/>
      <c r="G46" s="24"/>
      <c r="H46" s="24"/>
      <c r="I46" s="24"/>
      <c r="J46" s="24"/>
    </row>
    <row r="47" spans="1:10" ht="22.5">
      <c r="A47" s="31" t="s">
        <v>74</v>
      </c>
      <c r="B47" s="30" t="s">
        <v>75</v>
      </c>
      <c r="C47" s="23">
        <v>0</v>
      </c>
      <c r="D47" s="23">
        <v>0</v>
      </c>
      <c r="E47" s="24"/>
      <c r="F47" s="24"/>
      <c r="G47" s="24"/>
      <c r="H47" s="24"/>
      <c r="I47" s="24"/>
      <c r="J47" s="24"/>
    </row>
    <row r="48" spans="1:10" ht="22.5">
      <c r="A48" s="31" t="s">
        <v>76</v>
      </c>
      <c r="B48" s="30" t="s">
        <v>77</v>
      </c>
      <c r="C48" s="23">
        <v>0</v>
      </c>
      <c r="D48" s="23">
        <v>0</v>
      </c>
      <c r="E48" s="24"/>
      <c r="F48" s="24"/>
      <c r="G48" s="24"/>
      <c r="H48" s="24"/>
      <c r="I48" s="24"/>
      <c r="J48" s="24"/>
    </row>
    <row r="49" spans="1:10" ht="22.5">
      <c r="A49" s="31" t="s">
        <v>78</v>
      </c>
      <c r="B49" s="30" t="s">
        <v>79</v>
      </c>
      <c r="C49" s="23">
        <v>91244</v>
      </c>
      <c r="D49" s="23">
        <v>88140</v>
      </c>
      <c r="E49" s="24"/>
      <c r="F49" s="24"/>
      <c r="G49" s="24"/>
      <c r="H49" s="24"/>
      <c r="I49" s="24"/>
      <c r="J49" s="24"/>
    </row>
    <row r="50" spans="1:10" ht="22.5">
      <c r="A50" s="31" t="s">
        <v>80</v>
      </c>
      <c r="B50" s="30" t="s">
        <v>81</v>
      </c>
      <c r="C50" s="23">
        <v>0</v>
      </c>
      <c r="D50" s="23">
        <v>0</v>
      </c>
      <c r="E50" s="24"/>
      <c r="F50" s="24"/>
      <c r="G50" s="24"/>
      <c r="H50" s="24"/>
      <c r="I50" s="24"/>
      <c r="J50" s="24"/>
    </row>
    <row r="51" spans="1:10" ht="22.5">
      <c r="A51" s="31" t="s">
        <v>82</v>
      </c>
      <c r="B51" s="30" t="s">
        <v>83</v>
      </c>
      <c r="C51" s="23">
        <v>0</v>
      </c>
      <c r="D51" s="23">
        <v>0</v>
      </c>
      <c r="E51" s="24"/>
      <c r="F51" s="24"/>
      <c r="G51" s="24"/>
      <c r="H51" s="24"/>
      <c r="I51" s="24"/>
      <c r="J51" s="24"/>
    </row>
    <row r="52" spans="1:10" ht="22.5">
      <c r="A52" s="31" t="s">
        <v>84</v>
      </c>
      <c r="B52" s="30" t="s">
        <v>85</v>
      </c>
      <c r="C52" s="23">
        <v>0</v>
      </c>
      <c r="D52" s="23">
        <v>0</v>
      </c>
      <c r="E52" s="24"/>
      <c r="F52" s="24"/>
      <c r="G52" s="24"/>
      <c r="H52" s="24"/>
      <c r="I52" s="24"/>
      <c r="J52" s="24"/>
    </row>
    <row r="53" spans="1:10" ht="22.5">
      <c r="A53" s="31" t="s">
        <v>86</v>
      </c>
      <c r="B53" s="30" t="s">
        <v>87</v>
      </c>
      <c r="C53" s="23">
        <v>0</v>
      </c>
      <c r="D53" s="23">
        <v>0</v>
      </c>
      <c r="E53" s="24"/>
      <c r="F53" s="24"/>
      <c r="G53" s="24"/>
      <c r="H53" s="24"/>
      <c r="I53" s="24"/>
      <c r="J53" s="24"/>
    </row>
    <row r="54" spans="1:10" ht="22.5">
      <c r="A54" s="31" t="s">
        <v>88</v>
      </c>
      <c r="B54" s="30" t="s">
        <v>89</v>
      </c>
      <c r="C54" s="23">
        <v>0</v>
      </c>
      <c r="D54" s="23">
        <v>0</v>
      </c>
      <c r="E54" s="24"/>
      <c r="F54" s="24"/>
      <c r="G54" s="24"/>
      <c r="H54" s="24"/>
      <c r="I54" s="24"/>
      <c r="J54" s="24"/>
    </row>
    <row r="55" spans="1:10" ht="22.5">
      <c r="A55" s="31" t="s">
        <v>90</v>
      </c>
      <c r="B55" s="30" t="s">
        <v>91</v>
      </c>
      <c r="C55" s="23">
        <v>0</v>
      </c>
      <c r="D55" s="23">
        <v>0</v>
      </c>
      <c r="E55" s="24"/>
      <c r="F55" s="24"/>
      <c r="G55" s="24"/>
      <c r="H55" s="24"/>
      <c r="I55" s="24"/>
      <c r="J55" s="24"/>
    </row>
    <row r="56" spans="1:10" ht="22.5">
      <c r="A56" s="31" t="s">
        <v>92</v>
      </c>
      <c r="B56" s="30" t="s">
        <v>93</v>
      </c>
      <c r="C56" s="23">
        <v>0</v>
      </c>
      <c r="D56" s="23">
        <v>0</v>
      </c>
      <c r="E56" s="24"/>
      <c r="F56" s="24"/>
      <c r="G56" s="24"/>
      <c r="H56" s="24"/>
      <c r="I56" s="24"/>
      <c r="J56" s="24"/>
    </row>
    <row r="57" spans="1:10" ht="22.5">
      <c r="A57" s="31" t="s">
        <v>94</v>
      </c>
      <c r="B57" s="30" t="s">
        <v>95</v>
      </c>
      <c r="C57" s="23">
        <v>0</v>
      </c>
      <c r="D57" s="23">
        <v>0</v>
      </c>
      <c r="E57" s="24"/>
      <c r="F57" s="24"/>
      <c r="G57" s="24"/>
      <c r="H57" s="24"/>
      <c r="I57" s="24"/>
      <c r="J57" s="24"/>
    </row>
    <row r="58" spans="1:10" ht="11.25">
      <c r="A58" s="31" t="s">
        <v>96</v>
      </c>
      <c r="B58" s="30" t="s">
        <v>97</v>
      </c>
      <c r="C58" s="23">
        <v>0</v>
      </c>
      <c r="D58" s="23">
        <v>0</v>
      </c>
      <c r="E58" s="24"/>
      <c r="F58" s="24"/>
      <c r="G58" s="24"/>
      <c r="H58" s="24"/>
      <c r="I58" s="24"/>
      <c r="J58" s="24"/>
    </row>
    <row r="59" spans="1:10" s="33" customFormat="1" ht="11.25">
      <c r="A59" s="31" t="s">
        <v>98</v>
      </c>
      <c r="B59" s="30" t="s">
        <v>99</v>
      </c>
      <c r="C59" s="23">
        <v>0</v>
      </c>
      <c r="D59" s="23">
        <v>0</v>
      </c>
      <c r="E59" s="24"/>
      <c r="F59" s="32"/>
      <c r="G59" s="32"/>
      <c r="H59" s="32"/>
      <c r="I59" s="32"/>
      <c r="J59" s="32"/>
    </row>
    <row r="60" spans="1:10" s="33" customFormat="1" ht="11.25">
      <c r="A60" s="47" t="s">
        <v>100</v>
      </c>
      <c r="B60" s="47" t="s">
        <v>170</v>
      </c>
      <c r="C60" s="48">
        <f>SUM(C40+C41+C42+C43+C44+C45+C46+C47+C48+C49+C50+C51+C52+C53+C54+C55+C56+C57+C58+C59)</f>
        <v>765244</v>
      </c>
      <c r="D60" s="48">
        <f>SUM(D40+D41+D42+D43+D44+D45+D46+D47+D48+D49+D50+D51+D52+D53+D54+D55+D56+D57+D58+D59)</f>
        <v>1940140</v>
      </c>
      <c r="E60" s="24"/>
      <c r="F60" s="32"/>
      <c r="G60" s="32"/>
      <c r="H60" s="32"/>
      <c r="I60" s="32"/>
      <c r="J60" s="32"/>
    </row>
    <row r="61" spans="1:10" s="33" customFormat="1" ht="11.25">
      <c r="A61" s="26" t="s">
        <v>101</v>
      </c>
      <c r="B61" s="26" t="s">
        <v>102</v>
      </c>
      <c r="C61" s="27"/>
      <c r="D61" s="27"/>
      <c r="E61" s="24"/>
      <c r="F61" s="32"/>
      <c r="G61" s="32"/>
      <c r="H61" s="32"/>
      <c r="I61" s="32"/>
      <c r="J61" s="32"/>
    </row>
    <row r="62" spans="1:10" s="33" customFormat="1" ht="11.25">
      <c r="A62" s="28" t="s">
        <v>103</v>
      </c>
      <c r="B62" s="30" t="s">
        <v>104</v>
      </c>
      <c r="C62" s="23">
        <v>0</v>
      </c>
      <c r="D62" s="23">
        <v>0</v>
      </c>
      <c r="E62" s="24"/>
      <c r="F62" s="32"/>
      <c r="G62" s="32"/>
      <c r="H62" s="32"/>
      <c r="I62" s="32"/>
      <c r="J62" s="32"/>
    </row>
    <row r="63" spans="1:10" s="33" customFormat="1" ht="22.5">
      <c r="A63" s="28" t="s">
        <v>105</v>
      </c>
      <c r="B63" s="30" t="s">
        <v>106</v>
      </c>
      <c r="C63" s="23"/>
      <c r="D63" s="23"/>
      <c r="E63" s="24"/>
      <c r="F63" s="32"/>
      <c r="G63" s="32"/>
      <c r="H63" s="32"/>
      <c r="I63" s="32"/>
      <c r="J63" s="32"/>
    </row>
    <row r="64" spans="1:10" ht="11.25">
      <c r="A64" s="28" t="s">
        <v>107</v>
      </c>
      <c r="B64" s="30" t="s">
        <v>108</v>
      </c>
      <c r="C64" s="23">
        <v>0</v>
      </c>
      <c r="D64" s="23">
        <v>0</v>
      </c>
      <c r="E64" s="24"/>
      <c r="F64" s="24"/>
      <c r="G64" s="24"/>
      <c r="H64" s="24"/>
      <c r="I64" s="24"/>
      <c r="J64" s="24"/>
    </row>
    <row r="65" spans="1:10" ht="11.25">
      <c r="A65" s="28" t="s">
        <v>109</v>
      </c>
      <c r="B65" s="30" t="s">
        <v>110</v>
      </c>
      <c r="C65" s="23">
        <v>0</v>
      </c>
      <c r="D65" s="23">
        <v>0</v>
      </c>
      <c r="E65" s="24"/>
      <c r="F65" s="24"/>
      <c r="G65" s="24"/>
      <c r="H65" s="24"/>
      <c r="I65" s="24"/>
      <c r="J65" s="24"/>
    </row>
    <row r="66" spans="1:10" ht="22.5">
      <c r="A66" s="28" t="s">
        <v>111</v>
      </c>
      <c r="B66" s="30" t="s">
        <v>112</v>
      </c>
      <c r="C66" s="23">
        <v>0</v>
      </c>
      <c r="D66" s="23">
        <v>0</v>
      </c>
      <c r="E66" s="24"/>
      <c r="F66" s="24"/>
      <c r="G66" s="24"/>
      <c r="H66" s="24"/>
      <c r="I66" s="24"/>
      <c r="J66" s="24"/>
    </row>
    <row r="67" spans="1:10" ht="22.5">
      <c r="A67" s="28" t="s">
        <v>113</v>
      </c>
      <c r="B67" s="30" t="s">
        <v>114</v>
      </c>
      <c r="C67" s="23">
        <v>0</v>
      </c>
      <c r="D67" s="23">
        <v>0</v>
      </c>
      <c r="E67" s="24"/>
      <c r="F67" s="24"/>
      <c r="G67" s="24"/>
      <c r="H67" s="24"/>
      <c r="I67" s="24"/>
      <c r="J67" s="24"/>
    </row>
    <row r="68" spans="1:10" s="33" customFormat="1" ht="22.5">
      <c r="A68" s="28" t="s">
        <v>115</v>
      </c>
      <c r="B68" s="30" t="s">
        <v>116</v>
      </c>
      <c r="C68" s="23">
        <v>0</v>
      </c>
      <c r="D68" s="23">
        <v>0</v>
      </c>
      <c r="E68" s="24"/>
      <c r="F68" s="32"/>
      <c r="G68" s="32"/>
      <c r="H68" s="32"/>
      <c r="I68" s="32"/>
      <c r="J68" s="32"/>
    </row>
    <row r="69" spans="1:10" s="33" customFormat="1" ht="22.5">
      <c r="A69" s="28" t="s">
        <v>117</v>
      </c>
      <c r="B69" s="30" t="s">
        <v>118</v>
      </c>
      <c r="C69" s="23">
        <v>0</v>
      </c>
      <c r="D69" s="23">
        <v>0</v>
      </c>
      <c r="E69" s="24"/>
      <c r="F69" s="32"/>
      <c r="G69" s="32"/>
      <c r="H69" s="32"/>
      <c r="I69" s="32"/>
      <c r="J69" s="32"/>
    </row>
    <row r="70" spans="1:10" s="33" customFormat="1" ht="31.5">
      <c r="A70" s="26" t="s">
        <v>119</v>
      </c>
      <c r="B70" s="39" t="s">
        <v>171</v>
      </c>
      <c r="C70" s="27">
        <f>SUM(C71+C71+C72+C73+C74+C75+C76+C77+C78+C79+C80)</f>
        <v>-4164287</v>
      </c>
      <c r="D70" s="27">
        <f>SUM(D71+D71+D72+D73+D74+D75+D76+D77+D78+D79+D80)</f>
        <v>-3055596</v>
      </c>
      <c r="E70" s="24"/>
      <c r="F70" s="32"/>
      <c r="G70" s="32"/>
      <c r="H70" s="32"/>
      <c r="I70" s="32"/>
      <c r="J70" s="32"/>
    </row>
    <row r="71" spans="1:10" ht="11.25">
      <c r="A71" s="28" t="s">
        <v>120</v>
      </c>
      <c r="B71" s="30" t="s">
        <v>121</v>
      </c>
      <c r="C71" s="23">
        <v>0</v>
      </c>
      <c r="D71" s="23">
        <v>0</v>
      </c>
      <c r="E71" s="24"/>
      <c r="F71" s="24"/>
      <c r="G71" s="24"/>
      <c r="H71" s="24"/>
      <c r="I71" s="24"/>
      <c r="J71" s="24"/>
    </row>
    <row r="72" spans="1:10" ht="11.25">
      <c r="A72" s="28" t="s">
        <v>122</v>
      </c>
      <c r="B72" s="30" t="s">
        <v>123</v>
      </c>
      <c r="C72" s="23">
        <v>0</v>
      </c>
      <c r="D72" s="23">
        <v>0</v>
      </c>
      <c r="E72" s="24"/>
      <c r="F72" s="24"/>
      <c r="G72" s="24"/>
      <c r="H72" s="24"/>
      <c r="I72" s="24"/>
      <c r="J72" s="24"/>
    </row>
    <row r="73" spans="1:10" ht="22.5">
      <c r="A73" s="28" t="s">
        <v>124</v>
      </c>
      <c r="B73" s="30" t="s">
        <v>125</v>
      </c>
      <c r="C73" s="23">
        <v>1110418</v>
      </c>
      <c r="D73" s="23">
        <v>910335</v>
      </c>
      <c r="E73" s="24"/>
      <c r="F73" s="24"/>
      <c r="G73" s="24"/>
      <c r="H73" s="24"/>
      <c r="I73" s="24"/>
      <c r="J73" s="24"/>
    </row>
    <row r="74" spans="1:10" ht="11.25">
      <c r="A74" s="28" t="s">
        <v>126</v>
      </c>
      <c r="B74" s="29" t="s">
        <v>127</v>
      </c>
      <c r="C74" s="23">
        <v>0</v>
      </c>
      <c r="D74" s="23">
        <v>0</v>
      </c>
      <c r="E74" s="24"/>
      <c r="F74" s="24"/>
      <c r="G74" s="24"/>
      <c r="H74" s="24"/>
      <c r="I74" s="24"/>
      <c r="J74" s="24"/>
    </row>
    <row r="75" spans="1:10" ht="11.25">
      <c r="A75" s="28" t="s">
        <v>128</v>
      </c>
      <c r="B75" s="30" t="s">
        <v>129</v>
      </c>
      <c r="C75" s="23">
        <v>1799863</v>
      </c>
      <c r="D75" s="23">
        <v>1863514</v>
      </c>
      <c r="E75" s="24"/>
      <c r="F75" s="24"/>
      <c r="G75" s="24"/>
      <c r="H75" s="24"/>
      <c r="I75" s="24"/>
      <c r="J75" s="24"/>
    </row>
    <row r="76" spans="1:10" ht="11.25">
      <c r="A76" s="28" t="s">
        <v>130</v>
      </c>
      <c r="B76" s="30" t="s">
        <v>131</v>
      </c>
      <c r="C76" s="23">
        <v>-1978234</v>
      </c>
      <c r="D76" s="23">
        <v>-1726196</v>
      </c>
      <c r="E76" s="24"/>
      <c r="F76" s="24"/>
      <c r="G76" s="24"/>
      <c r="H76" s="24"/>
      <c r="I76" s="24"/>
      <c r="J76" s="24"/>
    </row>
    <row r="77" spans="1:10" ht="22.5">
      <c r="A77" s="28" t="s">
        <v>132</v>
      </c>
      <c r="B77" s="30" t="s">
        <v>133</v>
      </c>
      <c r="C77" s="23">
        <v>-5096334</v>
      </c>
      <c r="D77" s="23">
        <v>-4103249</v>
      </c>
      <c r="E77" s="24"/>
      <c r="F77" s="24"/>
      <c r="G77" s="24"/>
      <c r="H77" s="24"/>
      <c r="I77" s="24"/>
      <c r="J77" s="24"/>
    </row>
    <row r="78" spans="1:10" ht="22.5">
      <c r="A78" s="28" t="s">
        <v>134</v>
      </c>
      <c r="B78" s="30" t="s">
        <v>135</v>
      </c>
      <c r="C78" s="36"/>
      <c r="D78" s="36"/>
      <c r="E78" s="24"/>
      <c r="F78" s="24"/>
      <c r="G78" s="24"/>
      <c r="H78" s="24"/>
      <c r="I78" s="24"/>
      <c r="J78" s="24"/>
    </row>
    <row r="79" spans="1:10" ht="22.5">
      <c r="A79" s="28" t="s">
        <v>136</v>
      </c>
      <c r="B79" s="30" t="s">
        <v>137</v>
      </c>
      <c r="C79" s="23">
        <v>0</v>
      </c>
      <c r="D79" s="23">
        <v>0</v>
      </c>
      <c r="E79" s="24"/>
      <c r="F79" s="24"/>
      <c r="G79" s="24"/>
      <c r="H79" s="24"/>
      <c r="I79" s="24"/>
      <c r="J79" s="24"/>
    </row>
    <row r="80" spans="1:10" ht="22.5">
      <c r="A80" s="28" t="s">
        <v>138</v>
      </c>
      <c r="B80" s="30" t="s">
        <v>139</v>
      </c>
      <c r="C80" s="23">
        <v>0</v>
      </c>
      <c r="D80" s="23">
        <v>0</v>
      </c>
      <c r="E80" s="24"/>
      <c r="F80" s="24"/>
      <c r="G80" s="24"/>
      <c r="H80" s="24"/>
      <c r="I80" s="24"/>
      <c r="J80" s="24"/>
    </row>
    <row r="81" spans="1:5" ht="22.5">
      <c r="A81" s="31" t="s">
        <v>140</v>
      </c>
      <c r="B81" s="30" t="s">
        <v>141</v>
      </c>
      <c r="C81" s="23">
        <v>0</v>
      </c>
      <c r="D81" s="23">
        <v>0</v>
      </c>
      <c r="E81" s="24"/>
    </row>
    <row r="82" spans="1:5" ht="22.5">
      <c r="A82" s="31" t="s">
        <v>142</v>
      </c>
      <c r="B82" s="30" t="s">
        <v>143</v>
      </c>
      <c r="C82" s="23">
        <v>0</v>
      </c>
      <c r="D82" s="23">
        <v>0</v>
      </c>
      <c r="E82" s="24"/>
    </row>
    <row r="83" spans="1:5" ht="22.5">
      <c r="A83" s="31" t="s">
        <v>144</v>
      </c>
      <c r="B83" s="30" t="s">
        <v>145</v>
      </c>
      <c r="C83" s="23">
        <v>0</v>
      </c>
      <c r="D83" s="23">
        <v>0</v>
      </c>
      <c r="E83" s="24"/>
    </row>
    <row r="84" spans="1:5" ht="22.5">
      <c r="A84" s="31" t="s">
        <v>146</v>
      </c>
      <c r="B84" s="30" t="s">
        <v>147</v>
      </c>
      <c r="C84" s="23">
        <v>0</v>
      </c>
      <c r="D84" s="23">
        <v>0</v>
      </c>
      <c r="E84" s="24"/>
    </row>
    <row r="85" spans="1:5" ht="22.5">
      <c r="A85" s="31" t="s">
        <v>148</v>
      </c>
      <c r="B85" s="30" t="s">
        <v>149</v>
      </c>
      <c r="C85" s="23">
        <v>0</v>
      </c>
      <c r="D85" s="23">
        <v>0</v>
      </c>
      <c r="E85" s="24"/>
    </row>
    <row r="86" spans="1:5" ht="22.5">
      <c r="A86" s="31" t="s">
        <v>150</v>
      </c>
      <c r="B86" s="30" t="s">
        <v>151</v>
      </c>
      <c r="C86" s="23">
        <v>0</v>
      </c>
      <c r="D86" s="23">
        <v>0</v>
      </c>
      <c r="E86" s="24"/>
    </row>
    <row r="87" spans="1:5" ht="22.5">
      <c r="A87" s="31" t="s">
        <v>152</v>
      </c>
      <c r="B87" s="30" t="s">
        <v>153</v>
      </c>
      <c r="C87" s="23">
        <v>0</v>
      </c>
      <c r="D87" s="23">
        <v>0</v>
      </c>
      <c r="E87" s="24"/>
    </row>
    <row r="88" spans="1:5" ht="11.25">
      <c r="A88" s="47" t="s">
        <v>154</v>
      </c>
      <c r="B88" s="49" t="s">
        <v>173</v>
      </c>
      <c r="C88" s="48">
        <f>SUM(C61+C70+C81+C82+C83+C84+C85+C86+C87)</f>
        <v>-4164287</v>
      </c>
      <c r="D88" s="48">
        <f>SUM(D61+D70+D81+D82+D83+D84+D85+D86+D87)</f>
        <v>-3055596</v>
      </c>
      <c r="E88" s="24"/>
    </row>
    <row r="89" spans="1:5" ht="22.5">
      <c r="A89" s="26" t="s">
        <v>155</v>
      </c>
      <c r="B89" s="22" t="s">
        <v>156</v>
      </c>
      <c r="C89" s="27">
        <f>SUM(C39+C60+C88)</f>
        <v>220682</v>
      </c>
      <c r="D89" s="27">
        <f>SUM(D39+D60+D88)</f>
        <v>53391</v>
      </c>
      <c r="E89" s="24"/>
    </row>
    <row r="90" spans="1:5" ht="22.5">
      <c r="A90" s="21" t="s">
        <v>157</v>
      </c>
      <c r="B90" s="22" t="s">
        <v>158</v>
      </c>
      <c r="C90" s="23">
        <v>81592</v>
      </c>
      <c r="D90" s="23">
        <v>28201</v>
      </c>
      <c r="E90" s="24"/>
    </row>
    <row r="91" spans="1:5" ht="22.5">
      <c r="A91" s="21" t="s">
        <v>159</v>
      </c>
      <c r="B91" s="22" t="s">
        <v>160</v>
      </c>
      <c r="C91" s="23">
        <v>302274</v>
      </c>
      <c r="D91" s="23">
        <v>81592</v>
      </c>
      <c r="E91" s="24"/>
    </row>
    <row r="92" spans="1:5" ht="22.5">
      <c r="A92" s="21" t="s">
        <v>161</v>
      </c>
      <c r="B92" s="22" t="s">
        <v>162</v>
      </c>
      <c r="C92" s="23">
        <v>0</v>
      </c>
      <c r="D92" s="23">
        <v>0</v>
      </c>
      <c r="E92" s="24"/>
    </row>
    <row r="93" spans="1:5" ht="22.5">
      <c r="A93" s="26" t="s">
        <v>163</v>
      </c>
      <c r="B93" s="22" t="s">
        <v>164</v>
      </c>
      <c r="C93" s="27">
        <v>302274</v>
      </c>
      <c r="D93" s="27">
        <v>81592</v>
      </c>
      <c r="E93" s="24"/>
    </row>
    <row r="94" spans="1:5" ht="11.25">
      <c r="C94" s="34"/>
    </row>
    <row r="95" spans="1:5" ht="11.25">
      <c r="C95" s="35"/>
    </row>
    <row r="96" spans="1:5" ht="11.25">
      <c r="C96" s="34"/>
    </row>
    <row r="97" spans="3:3" ht="11.25">
      <c r="C97" s="34"/>
    </row>
    <row r="98" spans="3:3" ht="11.25">
      <c r="C98" s="34"/>
    </row>
    <row r="99" spans="3:3" ht="11.25">
      <c r="C99" s="34"/>
    </row>
    <row r="100" spans="3:3" ht="11.25">
      <c r="C100" s="34"/>
    </row>
    <row r="101" spans="3:3" ht="11.25">
      <c r="C101" s="34"/>
    </row>
    <row r="102" spans="3:3" ht="11.25">
      <c r="C102" s="34"/>
    </row>
    <row r="103" spans="3:3" ht="11.25">
      <c r="C103" s="34"/>
    </row>
    <row r="104" spans="3:3" ht="11.25">
      <c r="C104" s="34"/>
    </row>
    <row r="105" spans="3:3" ht="11.25">
      <c r="C105" s="34"/>
    </row>
    <row r="106" spans="3:3" ht="11.25">
      <c r="C106" s="34"/>
    </row>
    <row r="107" spans="3:3" ht="11.25">
      <c r="C107" s="34"/>
    </row>
    <row r="108" spans="3:3" ht="11.25">
      <c r="C108" s="34"/>
    </row>
    <row r="109" spans="3:3" ht="11.25">
      <c r="C109" s="34"/>
    </row>
    <row r="110" spans="3:3" ht="11.25">
      <c r="C110" s="34"/>
    </row>
    <row r="111" spans="3:3" ht="11.25">
      <c r="C111" s="34"/>
    </row>
    <row r="112" spans="3:3" ht="11.25">
      <c r="C112" s="34"/>
    </row>
    <row r="113" spans="3:3" ht="11.25">
      <c r="C113" s="34"/>
    </row>
    <row r="114" spans="3:3" ht="11.25">
      <c r="C114" s="34"/>
    </row>
    <row r="115" spans="3:3" ht="11.25">
      <c r="C115" s="34"/>
    </row>
    <row r="116" spans="3:3" ht="11.25">
      <c r="C116" s="34"/>
    </row>
    <row r="117" spans="3:3" ht="11.25">
      <c r="C117" s="34"/>
    </row>
    <row r="118" spans="3:3" ht="11.25">
      <c r="C118" s="34"/>
    </row>
    <row r="119" spans="3:3" ht="11.25">
      <c r="C119" s="34"/>
    </row>
    <row r="120" spans="3:3" ht="11.25">
      <c r="C120" s="34"/>
    </row>
    <row r="121" spans="3:3" ht="11.25">
      <c r="C121" s="34"/>
    </row>
    <row r="122" spans="3:3" ht="11.25">
      <c r="C122" s="34"/>
    </row>
    <row r="123" spans="3:3" ht="11.25">
      <c r="C123" s="34"/>
    </row>
    <row r="124" spans="3:3" ht="11.25">
      <c r="C124" s="34"/>
    </row>
    <row r="125" spans="3:3" ht="11.25">
      <c r="C125" s="34"/>
    </row>
    <row r="126" spans="3:3" ht="11.25">
      <c r="C126" s="34"/>
    </row>
    <row r="127" spans="3:3" ht="11.25">
      <c r="C127" s="34"/>
    </row>
    <row r="128" spans="3:3" ht="11.25">
      <c r="C128" s="34"/>
    </row>
    <row r="129" spans="3:3" ht="11.25">
      <c r="C129" s="34"/>
    </row>
    <row r="130" spans="3:3" ht="11.25">
      <c r="C130" s="34"/>
    </row>
    <row r="131" spans="3:3" ht="11.25">
      <c r="C131" s="34"/>
    </row>
    <row r="132" spans="3:3" ht="11.25">
      <c r="C132" s="34"/>
    </row>
    <row r="133" spans="3:3" ht="11.25">
      <c r="C133" s="34"/>
    </row>
    <row r="134" spans="3:3" ht="11.25">
      <c r="C134" s="34"/>
    </row>
    <row r="135" spans="3:3" ht="11.25">
      <c r="C135" s="34"/>
    </row>
    <row r="136" spans="3:3" ht="11.25">
      <c r="C136" s="34"/>
    </row>
    <row r="137" spans="3:3" ht="11.25">
      <c r="C137" s="34"/>
    </row>
    <row r="138" spans="3:3" ht="11.25">
      <c r="C138" s="34"/>
    </row>
    <row r="139" spans="3:3" ht="11.25">
      <c r="C139" s="34"/>
    </row>
    <row r="140" spans="3:3" ht="11.25">
      <c r="C140" s="34"/>
    </row>
    <row r="141" spans="3:3" ht="11.25">
      <c r="C141" s="34"/>
    </row>
    <row r="142" spans="3:3" ht="11.25">
      <c r="C142" s="34"/>
    </row>
    <row r="143" spans="3:3" ht="11.25">
      <c r="C143" s="34"/>
    </row>
    <row r="144" spans="3:3" ht="11.25">
      <c r="C144" s="34"/>
    </row>
    <row r="145" spans="3:3" ht="11.25">
      <c r="C145" s="34"/>
    </row>
    <row r="146" spans="3:3" ht="11.25">
      <c r="C146" s="34"/>
    </row>
    <row r="147" spans="3:3" ht="11.25">
      <c r="C147" s="34"/>
    </row>
    <row r="148" spans="3:3" ht="11.25">
      <c r="C148" s="34"/>
    </row>
    <row r="149" spans="3:3" ht="11.25">
      <c r="C149" s="34"/>
    </row>
    <row r="150" spans="3:3" ht="11.25">
      <c r="C150" s="34"/>
    </row>
    <row r="151" spans="3:3" ht="11.25">
      <c r="C151" s="34"/>
    </row>
    <row r="152" spans="3:3" ht="11.25">
      <c r="C152" s="34"/>
    </row>
    <row r="153" spans="3:3" ht="11.25">
      <c r="C153" s="34"/>
    </row>
    <row r="154" spans="3:3" ht="11.25">
      <c r="C154" s="34"/>
    </row>
    <row r="155" spans="3:3" ht="11.25">
      <c r="C155" s="34"/>
    </row>
    <row r="156" spans="3:3" ht="11.25">
      <c r="C156" s="34"/>
    </row>
    <row r="157" spans="3:3" ht="11.25">
      <c r="C157" s="34"/>
    </row>
    <row r="158" spans="3:3" ht="11.25">
      <c r="C158" s="34"/>
    </row>
    <row r="159" spans="3:3" ht="11.25">
      <c r="C159" s="34"/>
    </row>
    <row r="160" spans="3:3" ht="11.25">
      <c r="C160" s="34"/>
    </row>
    <row r="161" spans="3:3" ht="11.25">
      <c r="C161" s="34"/>
    </row>
    <row r="162" spans="3:3" ht="11.25">
      <c r="C162" s="34"/>
    </row>
    <row r="163" spans="3:3" ht="11.25">
      <c r="C163" s="34"/>
    </row>
    <row r="164" spans="3:3" ht="11.25">
      <c r="C164" s="34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</dc:creator>
  <cp:lastModifiedBy>Kotlarcikova</cp:lastModifiedBy>
  <cp:lastPrinted>2020-06-05T15:36:04Z</cp:lastPrinted>
  <dcterms:created xsi:type="dcterms:W3CDTF">2016-08-22T08:48:14Z</dcterms:created>
  <dcterms:modified xsi:type="dcterms:W3CDTF">2021-06-30T06:58:07Z</dcterms:modified>
</cp:coreProperties>
</file>