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Hárok1" sheetId="1" r:id="rId1"/>
    <sheet name="Hárok2" sheetId="2" r:id="rId2"/>
    <sheet name="Hárok3" sheetId="3" r:id="rId3"/>
    <sheet name="Hárok4" sheetId="4" r:id="rId4"/>
  </sheets>
  <calcPr calcId="162913"/>
</workbook>
</file>

<file path=xl/calcChain.xml><?xml version="1.0" encoding="utf-8"?>
<calcChain xmlns="http://schemas.openxmlformats.org/spreadsheetml/2006/main">
  <c r="G22" i="1" l="1"/>
  <c r="D7" i="1"/>
  <c r="G20" i="1"/>
  <c r="A171" i="1"/>
  <c r="A166" i="1"/>
  <c r="A31" i="4" l="1"/>
  <c r="A33" i="4"/>
  <c r="A35" i="4"/>
  <c r="A71" i="4"/>
  <c r="A73" i="4"/>
  <c r="A75" i="4"/>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 i="2"/>
</calcChain>
</file>

<file path=xl/sharedStrings.xml><?xml version="1.0" encoding="utf-8"?>
<sst xmlns="http://schemas.openxmlformats.org/spreadsheetml/2006/main" count="53" uniqueCount="38">
  <si>
    <t>poštovné</t>
  </si>
  <si>
    <t>Náklady</t>
  </si>
  <si>
    <t>bankové poplatky</t>
  </si>
  <si>
    <t>kreditnýúrok</t>
  </si>
  <si>
    <t>daň z úroku</t>
  </si>
  <si>
    <t>výber z účtu</t>
  </si>
  <si>
    <t>pokladńa</t>
  </si>
  <si>
    <t>Prepustením tovaru pri dovoze z tretích krajín do voľného obehu krajín Europského spoločenstva získava tovar štatút tovaru Spoločenstva. Prepustenie tovaru do colného režimu voľného obchodu znamená uplatnenie obchodno-politických opatrení vzťahujúcich sa na tovar v čase prijatia colného vyhlásenia colnými orgánmi. Dovozca deklaruje dovoz tovaru, pričom tento tovar podlieha zaplateniu cla, ktorého výšku upravuje colný sadzobník a zároveň tento tovar podlieha pri dovoze dani z pridanej hodnoty, čo vyplýva z ustanovenia zákona, ktorý upravuje uplatňovanie režimu DPH pri dovoze tovaru. Dovozcovi tak vzniká colný dlh, teda povinnosť zaplatiť dovozné clo (colný dlh pri dovoze), ktoré sa vzťahuje na konkrétny tovar podľa platných predpisov Spoločenstva, ktorý sa skladá z dovozného cla, z pridanej hodnoty resp. aj zo spotrebnej dane /pokiaľ takýto tovar podlieha spotrebnej dani pri dovoze/.</t>
  </si>
  <si>
    <t>Spôsob účtovania colného dlhu upravuje ustanovenie § 55 ods.9/ písm. c/ postupov účtovania. Záväzok dovozcu voči colnému orgánu z dôvodu vzniku cla, spotrebnej dane a dane z pridanej hodnoty sa účtuje v prospech účtu 379 - Iné záväzky, pričom tento účet je potrebné viesť analyticky podľa zložiek colného dlhu /clo, spotrebná daň, daň z pridanej hodnoty/so súvsťažným zápisom na ťarchu účtu :</t>
  </si>
  <si>
    <t xml:space="preserve">    zásob /materiálu alebo tovaru /111, 131/, hmotného majetku /042 /vymeraná výška cla/</t>
  </si>
  <si>
    <t xml:space="preserve">    spotrebnej dane /345/</t>
  </si>
  <si>
    <t xml:space="preserve">    dane z pridanej hodnoty /343/ u platiteľa dane</t>
  </si>
  <si>
    <t>Spôsob účtovania u platiteľa dane z pridanej hodnoty:</t>
  </si>
  <si>
    <t>Text</t>
  </si>
  <si>
    <t>MD</t>
  </si>
  <si>
    <t>D</t>
  </si>
  <si>
    <t>1. faktúra za nákup tovaru z tretích krajín</t>
  </si>
  <si>
    <t>2. colný dlh k dovezenému</t>
  </si>
  <si>
    <t>Spôsob účtovania u neplatiteľa dane z pridanej hodnoty:</t>
  </si>
  <si>
    <t>Rok 2020</t>
  </si>
  <si>
    <t>príjem pokladna</t>
  </si>
  <si>
    <t>tovar kapsule</t>
  </si>
  <si>
    <t>tovar pc</t>
  </si>
  <si>
    <t>tovar káva</t>
  </si>
  <si>
    <t>došlé fa 1q2020</t>
  </si>
  <si>
    <t>došlé fa 2q2020</t>
  </si>
  <si>
    <t>pc tovar</t>
  </si>
  <si>
    <t>renault megan ako tovar</t>
  </si>
  <si>
    <t>motobatéria</t>
  </si>
  <si>
    <t>káva</t>
  </si>
  <si>
    <t>dopravné nákl. Na dovoz aut</t>
  </si>
  <si>
    <t>dph 4q2020</t>
  </si>
  <si>
    <t>fiat doblo auto vo firme</t>
  </si>
  <si>
    <t>fiat sedici auto vo firme</t>
  </si>
  <si>
    <t>auto predané v decembri na súkr. Osobu</t>
  </si>
  <si>
    <t>káva tovar</t>
  </si>
  <si>
    <t>vfa</t>
  </si>
  <si>
    <t>tovar na sklade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</si>
</sst>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13">
    <xf numFmtId="0" fontId="0" fillId="0" borderId="0" xfId="0"/>
    <xf numFmtId="0" fontId="2" fillId="0" borderId="0" xfId="0" applyFont="1"/>
    <xf numFmtId="0" fontId="1" fillId="0" borderId="0" xfId="0" applyFont="1"/>
    <xf numFmtId="0" fontId="2" fillId="0" borderId="1" xfId="0" applyFont="1" applyBorder="1"/>
    <xf numFmtId="0" fontId="0" fillId="0" borderId="1" xfId="0" applyBorder="1"/>
    <xf numFmtId="0" fontId="0" fillId="0" borderId="1" xfId="0" applyBorder="1" applyAlignment="1">
      <alignment shrinkToFit="1"/>
    </xf>
    <xf numFmtId="2" fontId="0" fillId="0" borderId="0" xfId="0" applyNumberFormat="1"/>
    <xf numFmtId="0" fontId="0" fillId="0" borderId="2" xfId="0" applyFill="1" applyBorder="1"/>
    <xf numFmtId="0" fontId="0" fillId="0" borderId="1" xfId="0" applyFill="1" applyBorder="1"/>
    <xf numFmtId="0" fontId="0" fillId="0" borderId="3" xfId="0" applyFill="1" applyBorder="1"/>
    <xf numFmtId="0" fontId="0" fillId="0" borderId="0" xfId="0" applyFill="1" applyBorder="1"/>
    <xf numFmtId="0" fontId="0" fillId="2" borderId="2" xfId="0" applyFill="1" applyBorder="1"/>
    <xf numFmtId="0" fontId="0" fillId="2" borderId="1" xfId="0" applyFill="1" applyBorder="1"/>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4"/>
  <sheetViews>
    <sheetView tabSelected="1" topLeftCell="A10" zoomScaleNormal="100" workbookViewId="0">
      <selection activeCell="K7" sqref="K7"/>
    </sheetView>
  </sheetViews>
  <sheetFormatPr defaultRowHeight="15" x14ac:dyDescent="0.25"/>
  <cols>
    <col min="1" max="1" width="20.140625" customWidth="1"/>
    <col min="2" max="2" width="24.5703125" customWidth="1"/>
    <col min="3" max="3" width="13.7109375" customWidth="1"/>
    <col min="4" max="4" width="15.140625" customWidth="1"/>
    <col min="5" max="5" width="10.85546875" customWidth="1"/>
    <col min="6" max="6" width="28.42578125" customWidth="1"/>
    <col min="7" max="7" width="20.85546875" customWidth="1"/>
    <col min="8" max="8" width="18.85546875" customWidth="1"/>
    <col min="9" max="9" width="16.7109375" customWidth="1"/>
    <col min="10" max="10" width="12.5703125" customWidth="1"/>
    <col min="11" max="11" width="10.7109375" customWidth="1"/>
    <col min="12" max="12" width="11.42578125" customWidth="1"/>
  </cols>
  <sheetData>
    <row r="1" spans="1:12" x14ac:dyDescent="0.25">
      <c r="A1" t="s">
        <v>19</v>
      </c>
    </row>
    <row r="2" spans="1:12" x14ac:dyDescent="0.25">
      <c r="A2" s="3" t="s">
        <v>24</v>
      </c>
      <c r="B2" s="3" t="s">
        <v>0</v>
      </c>
      <c r="C2" s="3"/>
      <c r="D2" s="3" t="s">
        <v>6</v>
      </c>
      <c r="E2" s="3" t="s">
        <v>1</v>
      </c>
      <c r="F2" s="3"/>
      <c r="G2" s="3" t="s">
        <v>20</v>
      </c>
      <c r="H2" s="3"/>
      <c r="I2" s="3" t="s">
        <v>2</v>
      </c>
      <c r="J2" s="3" t="s">
        <v>3</v>
      </c>
      <c r="K2" s="3" t="s">
        <v>4</v>
      </c>
      <c r="L2" s="3" t="s">
        <v>5</v>
      </c>
    </row>
    <row r="3" spans="1:12" x14ac:dyDescent="0.25">
      <c r="A3" s="4">
        <v>5.46</v>
      </c>
      <c r="B3" s="4"/>
      <c r="C3" s="4"/>
      <c r="D3" s="4">
        <v>462.31</v>
      </c>
      <c r="E3" s="4"/>
      <c r="F3" s="4"/>
      <c r="G3" s="3">
        <v>538.95000000000005</v>
      </c>
      <c r="H3" s="4"/>
      <c r="I3" s="4"/>
      <c r="J3" s="4"/>
      <c r="K3" s="4"/>
      <c r="L3" s="4"/>
    </row>
    <row r="4" spans="1:12" x14ac:dyDescent="0.25">
      <c r="A4" s="4">
        <v>11.39</v>
      </c>
      <c r="B4" s="4"/>
      <c r="C4" s="4"/>
      <c r="D4" s="4">
        <v>92.46</v>
      </c>
      <c r="E4" s="4"/>
      <c r="F4" s="4"/>
      <c r="G4" s="3">
        <v>566.21</v>
      </c>
      <c r="H4" s="4"/>
      <c r="I4" s="4"/>
      <c r="J4" s="4"/>
      <c r="K4" s="4"/>
      <c r="L4" s="4"/>
    </row>
    <row r="5" spans="1:12" x14ac:dyDescent="0.25">
      <c r="A5" s="4">
        <v>42.1</v>
      </c>
      <c r="B5" s="4"/>
      <c r="C5" s="4"/>
      <c r="D5" s="4">
        <v>964.38</v>
      </c>
      <c r="E5" s="4"/>
      <c r="F5" s="4"/>
      <c r="G5" s="3">
        <v>732.73</v>
      </c>
      <c r="H5" s="4"/>
      <c r="I5" s="4"/>
      <c r="J5" s="4"/>
      <c r="K5" s="4"/>
      <c r="L5" s="4"/>
    </row>
    <row r="6" spans="1:12" x14ac:dyDescent="0.25">
      <c r="A6" s="4">
        <v>395.64</v>
      </c>
      <c r="B6" s="4"/>
      <c r="C6" s="4"/>
      <c r="D6" s="4">
        <v>926.14</v>
      </c>
      <c r="E6" s="4"/>
      <c r="F6" s="4"/>
      <c r="G6" s="3">
        <v>1959.56</v>
      </c>
      <c r="H6" s="4"/>
      <c r="I6" s="4"/>
      <c r="J6" s="4"/>
      <c r="K6" s="4"/>
      <c r="L6" s="4"/>
    </row>
    <row r="7" spans="1:12" x14ac:dyDescent="0.25">
      <c r="A7" s="4">
        <v>56.88</v>
      </c>
      <c r="B7" s="4"/>
      <c r="C7" s="4"/>
      <c r="D7" s="12">
        <f>SUM(D3:D6)</f>
        <v>2445.29</v>
      </c>
      <c r="E7" s="4"/>
      <c r="F7" s="4"/>
      <c r="G7" s="3">
        <v>1035.6199999999999</v>
      </c>
      <c r="H7" s="4"/>
      <c r="I7" s="4"/>
      <c r="J7" s="4"/>
      <c r="K7" s="4"/>
      <c r="L7" s="4"/>
    </row>
    <row r="8" spans="1:12" x14ac:dyDescent="0.25">
      <c r="A8" s="4">
        <v>180</v>
      </c>
      <c r="B8" s="4"/>
      <c r="C8" s="4"/>
      <c r="D8" s="4"/>
      <c r="E8" s="4"/>
      <c r="F8" s="4"/>
      <c r="G8" s="3">
        <v>1647.37</v>
      </c>
      <c r="H8" s="4"/>
      <c r="I8" s="4"/>
      <c r="J8" s="4"/>
      <c r="K8" s="4"/>
      <c r="L8" s="4"/>
    </row>
    <row r="9" spans="1:12" x14ac:dyDescent="0.25">
      <c r="A9" s="4">
        <v>11.39</v>
      </c>
      <c r="B9" s="4"/>
      <c r="C9" s="4"/>
      <c r="D9" s="4"/>
      <c r="E9" s="4"/>
      <c r="F9" s="4"/>
      <c r="G9" s="3">
        <v>489.48</v>
      </c>
      <c r="H9" s="4"/>
      <c r="I9" s="4"/>
      <c r="J9" s="4"/>
      <c r="K9" s="4"/>
      <c r="L9" s="4"/>
    </row>
    <row r="10" spans="1:12" x14ac:dyDescent="0.25">
      <c r="A10" s="4">
        <v>32.1</v>
      </c>
      <c r="B10" s="4"/>
      <c r="C10" s="4"/>
      <c r="D10" s="4"/>
      <c r="E10" s="4"/>
      <c r="F10" s="4"/>
      <c r="G10" s="3">
        <v>295.33999999999997</v>
      </c>
      <c r="H10" s="4"/>
      <c r="I10" s="4"/>
      <c r="J10" s="4"/>
      <c r="K10" s="4"/>
      <c r="L10" s="4"/>
    </row>
    <row r="11" spans="1:12" x14ac:dyDescent="0.25">
      <c r="A11" s="4">
        <v>107.72</v>
      </c>
      <c r="B11" s="4"/>
      <c r="C11" s="4"/>
      <c r="D11" s="4"/>
      <c r="E11" s="4"/>
      <c r="F11" s="4"/>
      <c r="G11" s="3">
        <v>558.08000000000004</v>
      </c>
      <c r="H11" s="4"/>
      <c r="I11" s="4"/>
      <c r="J11" s="4"/>
      <c r="K11" s="4"/>
      <c r="L11" s="4"/>
    </row>
    <row r="12" spans="1:12" x14ac:dyDescent="0.25">
      <c r="A12" s="4">
        <v>125.99</v>
      </c>
      <c r="B12" s="4"/>
      <c r="C12" s="4"/>
      <c r="D12" s="4"/>
      <c r="E12" s="4"/>
      <c r="F12" s="4"/>
      <c r="G12" s="3">
        <v>863.57</v>
      </c>
      <c r="H12" s="4"/>
      <c r="I12" s="4"/>
      <c r="J12" s="4"/>
      <c r="K12" s="4"/>
      <c r="L12" s="4"/>
    </row>
    <row r="13" spans="1:12" x14ac:dyDescent="0.25">
      <c r="A13" s="4">
        <v>781.09</v>
      </c>
      <c r="B13" s="4"/>
      <c r="C13" s="4"/>
      <c r="D13" s="4"/>
      <c r="E13" s="4"/>
      <c r="F13" s="4"/>
      <c r="G13" s="3">
        <v>975.66</v>
      </c>
      <c r="H13" s="4"/>
      <c r="I13" s="4"/>
      <c r="J13" s="4"/>
      <c r="K13" s="3"/>
      <c r="L13" s="4"/>
    </row>
    <row r="14" spans="1:12" x14ac:dyDescent="0.25">
      <c r="A14" s="4">
        <v>369.85</v>
      </c>
      <c r="B14" s="3"/>
      <c r="C14" s="3"/>
      <c r="D14" s="4"/>
      <c r="E14" s="4"/>
      <c r="F14" s="4"/>
      <c r="G14" s="3">
        <v>111.16</v>
      </c>
      <c r="H14" s="4"/>
      <c r="I14" s="4"/>
      <c r="J14" s="3"/>
      <c r="K14" s="4"/>
      <c r="L14" s="4"/>
    </row>
    <row r="15" spans="1:12" x14ac:dyDescent="0.25">
      <c r="A15" s="4">
        <v>27.49</v>
      </c>
      <c r="B15" s="4"/>
      <c r="C15" s="4"/>
      <c r="D15" s="4"/>
      <c r="E15" s="4"/>
      <c r="F15" s="4"/>
      <c r="G15" s="3">
        <v>127.59</v>
      </c>
      <c r="H15" s="3"/>
      <c r="I15" s="3"/>
      <c r="J15" s="4"/>
      <c r="K15" s="4"/>
      <c r="L15" s="4"/>
    </row>
    <row r="16" spans="1:12" x14ac:dyDescent="0.25">
      <c r="A16" s="4">
        <v>70.12</v>
      </c>
      <c r="B16" s="4"/>
      <c r="C16" s="4"/>
      <c r="D16" s="4"/>
      <c r="E16" s="4"/>
      <c r="F16" s="4"/>
      <c r="G16" s="3">
        <v>139.32</v>
      </c>
      <c r="H16" s="4"/>
      <c r="I16" s="4"/>
      <c r="J16" s="4"/>
      <c r="K16" s="4"/>
      <c r="L16" s="4"/>
    </row>
    <row r="17" spans="1:12" x14ac:dyDescent="0.25">
      <c r="A17" s="4">
        <v>11.39</v>
      </c>
      <c r="B17" s="4"/>
      <c r="C17" s="4"/>
      <c r="D17" s="4"/>
      <c r="E17" s="4"/>
      <c r="F17" s="4"/>
      <c r="G17" s="4">
        <v>790.28</v>
      </c>
      <c r="H17" s="4"/>
      <c r="I17" s="4"/>
      <c r="J17" s="4"/>
      <c r="K17" s="4"/>
      <c r="L17" s="4"/>
    </row>
    <row r="18" spans="1:12" x14ac:dyDescent="0.25">
      <c r="A18" s="4">
        <v>174.49</v>
      </c>
      <c r="B18" s="4"/>
      <c r="C18" s="4"/>
      <c r="D18" s="4"/>
      <c r="E18" s="4"/>
      <c r="F18" s="5"/>
      <c r="G18" s="4">
        <v>876.56</v>
      </c>
      <c r="H18" s="4"/>
      <c r="I18" s="4"/>
      <c r="J18" s="4"/>
      <c r="K18" s="4"/>
      <c r="L18" s="4"/>
    </row>
    <row r="19" spans="1:12" x14ac:dyDescent="0.25">
      <c r="A19" s="4">
        <v>69.94</v>
      </c>
      <c r="B19" s="4"/>
      <c r="C19" s="4"/>
      <c r="D19" s="4"/>
      <c r="E19" s="4"/>
      <c r="F19" s="4"/>
      <c r="G19" s="4">
        <v>625.99</v>
      </c>
      <c r="H19" s="4"/>
      <c r="I19" s="4"/>
      <c r="J19" s="4"/>
      <c r="K19" s="4"/>
      <c r="L19" s="4"/>
    </row>
    <row r="20" spans="1:12" x14ac:dyDescent="0.25">
      <c r="A20" s="4">
        <v>11.48</v>
      </c>
      <c r="B20" s="4"/>
      <c r="C20" s="4"/>
      <c r="D20" s="4"/>
      <c r="E20" s="4"/>
      <c r="F20" s="4"/>
      <c r="G20" s="12">
        <f>SUM(G3:G19)</f>
        <v>12333.47</v>
      </c>
      <c r="H20" s="4"/>
      <c r="I20" s="4"/>
      <c r="J20" s="4"/>
      <c r="K20" s="4"/>
      <c r="L20" s="4"/>
    </row>
    <row r="21" spans="1:12" x14ac:dyDescent="0.25">
      <c r="A21" s="4">
        <v>59.65</v>
      </c>
      <c r="B21" s="4"/>
      <c r="C21" s="4"/>
      <c r="D21" s="4"/>
      <c r="E21" s="4"/>
      <c r="F21" s="4"/>
      <c r="G21" s="4">
        <v>31547</v>
      </c>
      <c r="H21" s="4" t="s">
        <v>36</v>
      </c>
      <c r="I21" s="4"/>
      <c r="J21" s="4"/>
      <c r="K21" s="4"/>
      <c r="L21" s="4"/>
    </row>
    <row r="22" spans="1:12" x14ac:dyDescent="0.25">
      <c r="A22" s="4">
        <v>153.04</v>
      </c>
      <c r="B22" s="4"/>
      <c r="C22" s="4"/>
      <c r="D22" s="4"/>
      <c r="E22" s="4"/>
      <c r="F22" s="4"/>
      <c r="G22" s="4">
        <f>G20+G21</f>
        <v>43880.47</v>
      </c>
      <c r="H22" s="4"/>
      <c r="I22" s="4"/>
      <c r="J22" s="4"/>
      <c r="K22" s="4"/>
      <c r="L22" s="4"/>
    </row>
    <row r="23" spans="1:12" x14ac:dyDescent="0.25">
      <c r="A23" s="4">
        <v>78.790000000000006</v>
      </c>
      <c r="B23" s="4"/>
      <c r="C23" s="4"/>
      <c r="D23" s="4"/>
      <c r="E23" s="4"/>
      <c r="F23" s="4"/>
      <c r="G23" s="4"/>
      <c r="H23" s="4"/>
      <c r="I23" s="4"/>
      <c r="J23" s="4"/>
      <c r="K23" s="4"/>
      <c r="L23" s="4"/>
    </row>
    <row r="24" spans="1:12" x14ac:dyDescent="0.25">
      <c r="A24" s="7">
        <v>5.7</v>
      </c>
      <c r="B24" s="7"/>
      <c r="C24" s="7"/>
      <c r="D24" s="7"/>
    </row>
    <row r="25" spans="1:12" x14ac:dyDescent="0.25">
      <c r="A25" s="7">
        <v>153.43</v>
      </c>
      <c r="B25" s="7"/>
      <c r="C25" s="7"/>
      <c r="D25" s="7"/>
    </row>
    <row r="26" spans="1:12" x14ac:dyDescent="0.25">
      <c r="A26" s="7">
        <v>25.25</v>
      </c>
      <c r="B26" s="7"/>
      <c r="C26" s="7"/>
      <c r="D26" s="7"/>
    </row>
    <row r="27" spans="1:12" x14ac:dyDescent="0.25">
      <c r="A27" s="7">
        <v>2393.36</v>
      </c>
      <c r="B27" s="7" t="s">
        <v>21</v>
      </c>
      <c r="C27" s="7"/>
      <c r="D27" s="7"/>
    </row>
    <row r="28" spans="1:12" x14ac:dyDescent="0.25">
      <c r="A28" s="7">
        <v>492</v>
      </c>
      <c r="B28" s="7" t="s">
        <v>21</v>
      </c>
      <c r="C28" s="7"/>
      <c r="D28" s="7"/>
    </row>
    <row r="29" spans="1:12" x14ac:dyDescent="0.25">
      <c r="A29" s="7">
        <v>115.51</v>
      </c>
      <c r="B29" s="7" t="s">
        <v>22</v>
      </c>
      <c r="C29" s="7"/>
      <c r="D29" s="7"/>
    </row>
    <row r="30" spans="1:12" x14ac:dyDescent="0.25">
      <c r="A30" s="7">
        <v>377</v>
      </c>
      <c r="B30" s="7" t="s">
        <v>23</v>
      </c>
      <c r="C30" s="7"/>
      <c r="D30" s="7"/>
    </row>
    <row r="31" spans="1:12" x14ac:dyDescent="0.25">
      <c r="A31" s="7">
        <v>2320</v>
      </c>
      <c r="B31" s="7" t="s">
        <v>23</v>
      </c>
      <c r="C31" s="7"/>
      <c r="D31" s="7"/>
    </row>
    <row r="32" spans="1:12" x14ac:dyDescent="0.25">
      <c r="A32" s="7">
        <v>118.77</v>
      </c>
      <c r="B32" s="7"/>
      <c r="C32" s="7"/>
      <c r="D32" s="7"/>
    </row>
    <row r="33" spans="1:4" x14ac:dyDescent="0.25">
      <c r="A33" s="7">
        <v>318</v>
      </c>
      <c r="B33" s="7" t="s">
        <v>23</v>
      </c>
      <c r="C33" s="7"/>
      <c r="D33" s="7"/>
    </row>
    <row r="34" spans="1:4" x14ac:dyDescent="0.25">
      <c r="A34" s="11">
        <v>2200</v>
      </c>
      <c r="B34" s="7" t="s">
        <v>32</v>
      </c>
      <c r="C34" s="7"/>
      <c r="D34" s="7"/>
    </row>
    <row r="35" spans="1:4" x14ac:dyDescent="0.25">
      <c r="A35" s="7">
        <v>11.39</v>
      </c>
      <c r="B35" s="7" t="s">
        <v>25</v>
      </c>
      <c r="C35" s="7"/>
      <c r="D35" s="7"/>
    </row>
    <row r="36" spans="1:4" x14ac:dyDescent="0.25">
      <c r="A36" s="7">
        <v>30</v>
      </c>
      <c r="B36" s="7"/>
      <c r="C36" s="7"/>
      <c r="D36" s="7"/>
    </row>
    <row r="37" spans="1:4" x14ac:dyDescent="0.25">
      <c r="A37" s="7">
        <v>70.09</v>
      </c>
      <c r="B37" s="8"/>
      <c r="C37" s="7"/>
      <c r="D37" s="7"/>
    </row>
    <row r="38" spans="1:4" x14ac:dyDescent="0.25">
      <c r="A38" s="7">
        <v>39.85</v>
      </c>
      <c r="B38" s="7"/>
      <c r="C38" s="7"/>
      <c r="D38" s="7"/>
    </row>
    <row r="39" spans="1:4" x14ac:dyDescent="0.25">
      <c r="A39" s="7">
        <v>28.14</v>
      </c>
      <c r="B39" s="7"/>
      <c r="C39" s="7"/>
      <c r="D39" s="7"/>
    </row>
    <row r="40" spans="1:4" x14ac:dyDescent="0.25">
      <c r="A40" s="7">
        <v>149.22999999999999</v>
      </c>
      <c r="B40" s="7"/>
      <c r="C40" s="7"/>
      <c r="D40" s="7"/>
    </row>
    <row r="41" spans="1:4" x14ac:dyDescent="0.25">
      <c r="A41" s="7">
        <v>120.37</v>
      </c>
      <c r="B41" s="7"/>
      <c r="C41" s="7"/>
      <c r="D41" s="7"/>
    </row>
    <row r="42" spans="1:4" x14ac:dyDescent="0.25">
      <c r="A42" s="7">
        <v>26.48</v>
      </c>
      <c r="B42" s="7"/>
      <c r="C42" s="7"/>
      <c r="D42" s="7"/>
    </row>
    <row r="43" spans="1:4" x14ac:dyDescent="0.25">
      <c r="A43" s="7">
        <v>550.20000000000005</v>
      </c>
      <c r="B43" s="7"/>
      <c r="C43" s="7"/>
      <c r="D43" s="7"/>
    </row>
    <row r="44" spans="1:4" x14ac:dyDescent="0.25">
      <c r="A44" s="7">
        <v>674.24</v>
      </c>
      <c r="B44" s="7"/>
      <c r="C44" s="7"/>
      <c r="D44" s="7"/>
    </row>
    <row r="45" spans="1:4" x14ac:dyDescent="0.25">
      <c r="A45" s="7">
        <v>414</v>
      </c>
      <c r="B45" s="7" t="s">
        <v>23</v>
      </c>
      <c r="C45" s="10"/>
      <c r="D45" s="2"/>
    </row>
    <row r="46" spans="1:4" x14ac:dyDescent="0.25">
      <c r="A46" s="7">
        <v>60.1</v>
      </c>
      <c r="B46" s="7"/>
      <c r="C46" s="9"/>
      <c r="D46" s="9"/>
    </row>
    <row r="47" spans="1:4" x14ac:dyDescent="0.25">
      <c r="A47" s="7">
        <v>123.92</v>
      </c>
      <c r="B47" s="7"/>
      <c r="C47" s="9"/>
      <c r="D47" s="9"/>
    </row>
    <row r="48" spans="1:4" x14ac:dyDescent="0.25">
      <c r="A48" s="7">
        <v>263.18</v>
      </c>
      <c r="B48" s="7"/>
      <c r="C48" s="9"/>
      <c r="D48" s="9"/>
    </row>
    <row r="49" spans="1:4" x14ac:dyDescent="0.25">
      <c r="A49" s="7">
        <v>23.81</v>
      </c>
      <c r="B49" s="7"/>
      <c r="C49" s="9"/>
      <c r="D49" s="9"/>
    </row>
    <row r="50" spans="1:4" x14ac:dyDescent="0.25">
      <c r="A50" s="7">
        <v>113.89</v>
      </c>
      <c r="B50" s="7"/>
      <c r="C50" s="9"/>
      <c r="D50" s="9"/>
    </row>
    <row r="51" spans="1:4" x14ac:dyDescent="0.25">
      <c r="A51" s="7">
        <v>98.3</v>
      </c>
      <c r="B51" s="7"/>
      <c r="C51" s="9"/>
      <c r="D51" s="9"/>
    </row>
    <row r="52" spans="1:4" x14ac:dyDescent="0.25">
      <c r="A52" s="7">
        <v>2413.36</v>
      </c>
      <c r="B52" s="7" t="s">
        <v>23</v>
      </c>
      <c r="C52" s="9"/>
      <c r="D52" s="9"/>
    </row>
    <row r="53" spans="1:4" x14ac:dyDescent="0.25">
      <c r="A53" s="7">
        <v>2489.6</v>
      </c>
      <c r="B53" s="7" t="s">
        <v>23</v>
      </c>
      <c r="C53" s="9"/>
      <c r="D53" s="9"/>
    </row>
    <row r="54" spans="1:4" x14ac:dyDescent="0.25">
      <c r="A54" s="7">
        <v>31.17</v>
      </c>
      <c r="B54" s="7"/>
      <c r="C54" s="9"/>
      <c r="D54" s="9"/>
    </row>
    <row r="55" spans="1:4" x14ac:dyDescent="0.25">
      <c r="A55" s="7">
        <v>324.83999999999997</v>
      </c>
      <c r="B55" s="7"/>
      <c r="C55" s="9"/>
      <c r="D55" s="9"/>
    </row>
    <row r="56" spans="1:4" x14ac:dyDescent="0.25">
      <c r="A56" s="7">
        <v>205.68</v>
      </c>
      <c r="B56" s="7"/>
      <c r="C56" s="9"/>
      <c r="D56" s="9"/>
    </row>
    <row r="57" spans="1:4" x14ac:dyDescent="0.25">
      <c r="A57" s="7">
        <v>60.8</v>
      </c>
      <c r="B57" s="7"/>
      <c r="C57" s="9"/>
      <c r="D57" s="9"/>
    </row>
    <row r="58" spans="1:4" x14ac:dyDescent="0.25">
      <c r="A58" s="7">
        <v>40</v>
      </c>
      <c r="B58" s="7"/>
      <c r="C58" s="9"/>
      <c r="D58" s="9"/>
    </row>
    <row r="59" spans="1:4" x14ac:dyDescent="0.25">
      <c r="A59" s="7">
        <v>11.39</v>
      </c>
      <c r="B59" s="7"/>
      <c r="C59" s="9"/>
      <c r="D59" s="9"/>
    </row>
    <row r="60" spans="1:4" x14ac:dyDescent="0.25">
      <c r="A60" s="7">
        <v>124.8</v>
      </c>
      <c r="B60" s="7"/>
      <c r="C60" s="9"/>
      <c r="D60" s="9"/>
    </row>
    <row r="61" spans="1:4" x14ac:dyDescent="0.25">
      <c r="A61" s="7">
        <v>23.05</v>
      </c>
      <c r="B61" s="7"/>
      <c r="C61" s="9"/>
      <c r="D61" s="9"/>
    </row>
    <row r="62" spans="1:4" x14ac:dyDescent="0.25">
      <c r="A62" s="7">
        <v>169.39</v>
      </c>
      <c r="B62" s="7"/>
      <c r="C62" s="10"/>
      <c r="D62" s="1"/>
    </row>
    <row r="63" spans="1:4" x14ac:dyDescent="0.25">
      <c r="A63" s="7">
        <v>168</v>
      </c>
      <c r="B63" s="7"/>
      <c r="C63" s="9"/>
      <c r="D63" s="9"/>
    </row>
    <row r="64" spans="1:4" x14ac:dyDescent="0.25">
      <c r="A64" s="7">
        <v>26.61</v>
      </c>
      <c r="B64" s="7"/>
      <c r="C64" s="9"/>
      <c r="D64" s="9"/>
    </row>
    <row r="65" spans="1:4" x14ac:dyDescent="0.25">
      <c r="A65" s="7">
        <v>30</v>
      </c>
      <c r="B65" s="7"/>
      <c r="C65" s="9"/>
      <c r="D65" s="9"/>
    </row>
    <row r="66" spans="1:4" x14ac:dyDescent="0.25">
      <c r="A66" s="7">
        <v>31.17</v>
      </c>
      <c r="B66" s="7"/>
      <c r="C66" s="9"/>
      <c r="D66" s="9"/>
    </row>
    <row r="67" spans="1:4" x14ac:dyDescent="0.25">
      <c r="A67" s="7">
        <v>11.39</v>
      </c>
      <c r="B67" s="7"/>
      <c r="C67" s="10"/>
    </row>
    <row r="68" spans="1:4" x14ac:dyDescent="0.25">
      <c r="A68" s="7">
        <v>113.96</v>
      </c>
      <c r="B68" s="7"/>
      <c r="C68" s="10"/>
    </row>
    <row r="69" spans="1:4" x14ac:dyDescent="0.25">
      <c r="A69" s="7">
        <v>31.05</v>
      </c>
      <c r="B69" s="7"/>
      <c r="C69" s="10"/>
    </row>
    <row r="70" spans="1:4" x14ac:dyDescent="0.25">
      <c r="A70" s="7">
        <v>1198.6099999999999</v>
      </c>
      <c r="B70" s="7" t="s">
        <v>26</v>
      </c>
      <c r="C70" s="10"/>
    </row>
    <row r="71" spans="1:4" x14ac:dyDescent="0.25">
      <c r="A71" s="7">
        <v>2371.9</v>
      </c>
      <c r="B71" s="7" t="s">
        <v>27</v>
      </c>
      <c r="C71" s="10" t="s">
        <v>34</v>
      </c>
    </row>
    <row r="72" spans="1:4" x14ac:dyDescent="0.25">
      <c r="A72" s="11">
        <v>1971.9</v>
      </c>
      <c r="B72" s="7" t="s">
        <v>33</v>
      </c>
      <c r="C72" s="10"/>
    </row>
    <row r="73" spans="1:4" x14ac:dyDescent="0.25">
      <c r="A73" s="7">
        <v>200.9</v>
      </c>
      <c r="B73" s="7" t="s">
        <v>23</v>
      </c>
      <c r="C73" s="10"/>
    </row>
    <row r="74" spans="1:4" x14ac:dyDescent="0.25">
      <c r="A74" s="7">
        <v>31.05</v>
      </c>
      <c r="B74" s="7"/>
      <c r="C74" s="10"/>
    </row>
    <row r="75" spans="1:4" x14ac:dyDescent="0.25">
      <c r="A75" s="7">
        <v>93.94</v>
      </c>
      <c r="B75" s="7"/>
      <c r="C75" s="10"/>
    </row>
    <row r="76" spans="1:4" x14ac:dyDescent="0.25">
      <c r="A76" s="7">
        <v>921.48</v>
      </c>
      <c r="B76" s="7" t="s">
        <v>28</v>
      </c>
      <c r="C76" s="10"/>
    </row>
    <row r="77" spans="1:4" x14ac:dyDescent="0.25">
      <c r="A77" s="7">
        <v>379.05</v>
      </c>
      <c r="B77" s="7"/>
      <c r="C77" s="10"/>
    </row>
    <row r="78" spans="1:4" x14ac:dyDescent="0.25">
      <c r="A78" s="7">
        <v>108.88</v>
      </c>
      <c r="B78" s="7"/>
      <c r="C78" s="10"/>
    </row>
    <row r="79" spans="1:4" x14ac:dyDescent="0.25">
      <c r="A79" s="7">
        <v>56.88</v>
      </c>
      <c r="B79" s="7"/>
      <c r="C79" s="10"/>
    </row>
    <row r="80" spans="1:4" x14ac:dyDescent="0.25">
      <c r="A80" s="7">
        <v>180</v>
      </c>
      <c r="B80" s="7"/>
      <c r="C80" s="10"/>
    </row>
    <row r="81" spans="1:3" x14ac:dyDescent="0.25">
      <c r="A81" s="7">
        <v>180</v>
      </c>
      <c r="B81" s="7"/>
      <c r="C81" s="10"/>
    </row>
    <row r="82" spans="1:3" x14ac:dyDescent="0.25">
      <c r="A82" s="7">
        <v>99.23</v>
      </c>
      <c r="B82" s="7"/>
      <c r="C82" s="10"/>
    </row>
    <row r="83" spans="1:3" x14ac:dyDescent="0.25">
      <c r="A83" s="7">
        <v>30</v>
      </c>
      <c r="B83" s="7"/>
      <c r="C83" s="10"/>
    </row>
    <row r="84" spans="1:3" x14ac:dyDescent="0.25">
      <c r="A84" s="7">
        <v>37.590000000000003</v>
      </c>
      <c r="B84" s="7"/>
      <c r="C84" s="10"/>
    </row>
    <row r="85" spans="1:3" x14ac:dyDescent="0.25">
      <c r="A85" s="7">
        <v>167.58</v>
      </c>
      <c r="B85" s="7"/>
      <c r="C85" s="10"/>
    </row>
    <row r="86" spans="1:3" x14ac:dyDescent="0.25">
      <c r="A86" s="7">
        <v>58.8</v>
      </c>
      <c r="B86" s="7"/>
      <c r="C86" s="10"/>
    </row>
    <row r="87" spans="1:3" x14ac:dyDescent="0.25">
      <c r="A87" s="7">
        <v>123.35</v>
      </c>
      <c r="B87" s="7"/>
      <c r="C87" s="10"/>
    </row>
    <row r="88" spans="1:3" x14ac:dyDescent="0.25">
      <c r="A88" s="7">
        <v>357.16</v>
      </c>
      <c r="B88" s="7"/>
      <c r="C88" s="10"/>
    </row>
    <row r="89" spans="1:3" x14ac:dyDescent="0.25">
      <c r="A89" s="7">
        <v>146.27000000000001</v>
      </c>
      <c r="B89" s="7"/>
      <c r="C89" s="10"/>
    </row>
    <row r="90" spans="1:3" x14ac:dyDescent="0.25">
      <c r="A90" s="7">
        <v>115.7</v>
      </c>
      <c r="B90" s="7"/>
      <c r="C90" s="10"/>
    </row>
    <row r="91" spans="1:3" x14ac:dyDescent="0.25">
      <c r="A91" s="7">
        <v>189.62</v>
      </c>
      <c r="B91" s="7"/>
      <c r="C91" s="10"/>
    </row>
    <row r="92" spans="1:3" x14ac:dyDescent="0.25">
      <c r="A92" s="7">
        <v>53.1</v>
      </c>
      <c r="B92" s="7"/>
      <c r="C92" s="10"/>
    </row>
    <row r="93" spans="1:3" x14ac:dyDescent="0.25">
      <c r="A93" s="7">
        <v>364.8</v>
      </c>
      <c r="B93" s="7"/>
      <c r="C93" s="10"/>
    </row>
    <row r="94" spans="1:3" x14ac:dyDescent="0.25">
      <c r="A94" s="7">
        <v>125.72</v>
      </c>
      <c r="B94" s="7"/>
      <c r="C94" s="10"/>
    </row>
    <row r="95" spans="1:3" x14ac:dyDescent="0.25">
      <c r="A95" s="7">
        <v>666</v>
      </c>
      <c r="B95" s="7" t="s">
        <v>29</v>
      </c>
      <c r="C95" s="10"/>
    </row>
    <row r="96" spans="1:3" x14ac:dyDescent="0.25">
      <c r="A96" s="7">
        <v>364.8</v>
      </c>
      <c r="B96" s="7"/>
      <c r="C96" s="10"/>
    </row>
    <row r="97" spans="1:3" x14ac:dyDescent="0.25">
      <c r="A97" s="7">
        <v>357.16</v>
      </c>
      <c r="B97" s="7"/>
      <c r="C97" s="10"/>
    </row>
    <row r="98" spans="1:3" x14ac:dyDescent="0.25">
      <c r="A98" s="7">
        <v>5402.84</v>
      </c>
      <c r="B98" s="7" t="s">
        <v>23</v>
      </c>
      <c r="C98" s="10"/>
    </row>
    <row r="99" spans="1:3" x14ac:dyDescent="0.25">
      <c r="A99" s="7">
        <v>71.040000000000006</v>
      </c>
      <c r="B99" s="7"/>
      <c r="C99" s="10"/>
    </row>
    <row r="100" spans="1:3" x14ac:dyDescent="0.25">
      <c r="A100" s="7">
        <v>10.95</v>
      </c>
      <c r="B100" s="7"/>
      <c r="C100" s="10"/>
    </row>
    <row r="101" spans="1:3" x14ac:dyDescent="0.25">
      <c r="A101" s="7">
        <v>37.799999999999997</v>
      </c>
      <c r="B101" s="7"/>
      <c r="C101" s="10"/>
    </row>
    <row r="102" spans="1:3" x14ac:dyDescent="0.25">
      <c r="A102" s="7">
        <v>623.58000000000004</v>
      </c>
      <c r="B102" s="7"/>
      <c r="C102" s="10"/>
    </row>
    <row r="103" spans="1:3" x14ac:dyDescent="0.25">
      <c r="A103" s="7">
        <v>160.57</v>
      </c>
      <c r="B103" s="7"/>
      <c r="C103" s="10"/>
    </row>
    <row r="104" spans="1:3" x14ac:dyDescent="0.25">
      <c r="A104" s="7">
        <v>125.14</v>
      </c>
      <c r="B104" s="8"/>
      <c r="C104" s="10"/>
    </row>
    <row r="105" spans="1:3" x14ac:dyDescent="0.25">
      <c r="A105" s="7">
        <v>55.09</v>
      </c>
      <c r="B105" s="7"/>
      <c r="C105" s="10"/>
    </row>
    <row r="106" spans="1:3" x14ac:dyDescent="0.25">
      <c r="A106" s="7">
        <v>704.95</v>
      </c>
      <c r="B106" s="7"/>
      <c r="C106" s="10"/>
    </row>
    <row r="107" spans="1:3" x14ac:dyDescent="0.25">
      <c r="A107" s="7">
        <v>178.44</v>
      </c>
      <c r="B107" s="7"/>
      <c r="C107" s="10"/>
    </row>
    <row r="108" spans="1:3" x14ac:dyDescent="0.25">
      <c r="A108" s="7">
        <v>98.32</v>
      </c>
      <c r="B108" s="7"/>
      <c r="C108" s="10"/>
    </row>
    <row r="109" spans="1:3" x14ac:dyDescent="0.25">
      <c r="A109" s="7">
        <v>11.39</v>
      </c>
      <c r="B109" s="7"/>
      <c r="C109" s="10"/>
    </row>
    <row r="110" spans="1:3" x14ac:dyDescent="0.25">
      <c r="A110" s="7">
        <v>32.18</v>
      </c>
      <c r="B110" s="7"/>
      <c r="C110" s="10"/>
    </row>
    <row r="111" spans="1:3" x14ac:dyDescent="0.25">
      <c r="A111" s="7">
        <v>101</v>
      </c>
      <c r="B111" s="7"/>
      <c r="C111" s="10"/>
    </row>
    <row r="112" spans="1:3" x14ac:dyDescent="0.25">
      <c r="A112" s="7">
        <v>162.62</v>
      </c>
      <c r="B112" s="7"/>
      <c r="C112" s="10"/>
    </row>
    <row r="113" spans="1:3" x14ac:dyDescent="0.25">
      <c r="A113" s="7">
        <v>26.28</v>
      </c>
      <c r="B113" s="7"/>
      <c r="C113" s="10"/>
    </row>
    <row r="114" spans="1:3" x14ac:dyDescent="0.25">
      <c r="A114" s="7">
        <v>124.61</v>
      </c>
      <c r="B114" s="7"/>
      <c r="C114" s="10"/>
    </row>
    <row r="115" spans="1:3" x14ac:dyDescent="0.25">
      <c r="A115" s="7">
        <v>-61.89</v>
      </c>
      <c r="B115" s="7"/>
      <c r="C115" s="10"/>
    </row>
    <row r="116" spans="1:3" x14ac:dyDescent="0.25">
      <c r="A116" s="7">
        <v>336</v>
      </c>
      <c r="B116" s="7" t="s">
        <v>30</v>
      </c>
      <c r="C116" s="10"/>
    </row>
    <row r="117" spans="1:3" x14ac:dyDescent="0.25">
      <c r="A117" s="7">
        <v>403</v>
      </c>
      <c r="B117" s="7" t="s">
        <v>30</v>
      </c>
      <c r="C117" s="10"/>
    </row>
    <row r="118" spans="1:3" x14ac:dyDescent="0.25">
      <c r="A118" s="7">
        <v>46.92</v>
      </c>
      <c r="B118" s="7" t="s">
        <v>31</v>
      </c>
      <c r="C118" s="10"/>
    </row>
    <row r="119" spans="1:3" x14ac:dyDescent="0.25">
      <c r="A119" s="7">
        <v>-3.83</v>
      </c>
      <c r="B119" s="7"/>
      <c r="C119" s="10"/>
    </row>
    <row r="120" spans="1:3" x14ac:dyDescent="0.25">
      <c r="A120" s="7">
        <v>-43.09</v>
      </c>
      <c r="B120" s="7"/>
      <c r="C120" s="10"/>
    </row>
    <row r="121" spans="1:3" x14ac:dyDescent="0.25">
      <c r="A121" s="7">
        <v>110.77</v>
      </c>
      <c r="B121" s="7"/>
      <c r="C121" s="10"/>
    </row>
    <row r="122" spans="1:3" x14ac:dyDescent="0.25">
      <c r="A122" s="7">
        <v>68.989999999999995</v>
      </c>
      <c r="B122" s="7"/>
      <c r="C122" s="10"/>
    </row>
    <row r="123" spans="1:3" x14ac:dyDescent="0.25">
      <c r="A123" s="7">
        <v>15.08</v>
      </c>
      <c r="B123" s="7"/>
      <c r="C123" s="10"/>
    </row>
    <row r="124" spans="1:3" x14ac:dyDescent="0.25">
      <c r="A124" s="7">
        <v>11.39</v>
      </c>
      <c r="B124" s="7"/>
      <c r="C124" s="10"/>
    </row>
    <row r="125" spans="1:3" x14ac:dyDescent="0.25">
      <c r="A125" s="7">
        <v>76.319999999999993</v>
      </c>
      <c r="B125" s="7"/>
      <c r="C125" s="10"/>
    </row>
    <row r="126" spans="1:3" x14ac:dyDescent="0.25">
      <c r="A126" s="7">
        <v>77.62</v>
      </c>
      <c r="B126" s="7"/>
      <c r="C126" s="10"/>
    </row>
    <row r="127" spans="1:3" x14ac:dyDescent="0.25">
      <c r="A127" s="7">
        <v>127.45</v>
      </c>
      <c r="B127" s="7"/>
      <c r="C127" s="10"/>
    </row>
    <row r="128" spans="1:3" x14ac:dyDescent="0.25">
      <c r="A128" s="7">
        <v>180</v>
      </c>
      <c r="B128" s="7"/>
      <c r="C128" s="10"/>
    </row>
    <row r="129" spans="1:3" x14ac:dyDescent="0.25">
      <c r="A129" s="7">
        <v>15</v>
      </c>
      <c r="B129" s="7"/>
      <c r="C129" s="10"/>
    </row>
    <row r="130" spans="1:3" x14ac:dyDescent="0.25">
      <c r="A130" s="7">
        <v>10.76</v>
      </c>
      <c r="B130" s="7"/>
      <c r="C130" s="10"/>
    </row>
    <row r="131" spans="1:3" x14ac:dyDescent="0.25">
      <c r="A131" s="7">
        <v>562.79999999999995</v>
      </c>
      <c r="B131" s="7"/>
      <c r="C131" s="10"/>
    </row>
    <row r="132" spans="1:3" x14ac:dyDescent="0.25">
      <c r="A132" s="7">
        <v>42.7</v>
      </c>
      <c r="B132" s="7"/>
      <c r="C132" s="10"/>
    </row>
    <row r="133" spans="1:3" x14ac:dyDescent="0.25">
      <c r="A133" s="7">
        <v>27.66</v>
      </c>
      <c r="B133" s="7"/>
      <c r="C133" s="10"/>
    </row>
    <row r="134" spans="1:3" x14ac:dyDescent="0.25">
      <c r="A134" s="7">
        <v>-51.75</v>
      </c>
      <c r="B134" s="7"/>
      <c r="C134" s="10"/>
    </row>
    <row r="135" spans="1:3" x14ac:dyDescent="0.25">
      <c r="A135" s="7">
        <v>661.22</v>
      </c>
      <c r="B135" s="7"/>
      <c r="C135" s="10"/>
    </row>
    <row r="136" spans="1:3" x14ac:dyDescent="0.25">
      <c r="A136" s="7">
        <v>46.39</v>
      </c>
      <c r="B136" s="7"/>
      <c r="C136" s="10"/>
    </row>
    <row r="137" spans="1:3" x14ac:dyDescent="0.25">
      <c r="A137" s="7">
        <v>52.15</v>
      </c>
      <c r="B137" s="8"/>
      <c r="C137" s="10"/>
    </row>
    <row r="138" spans="1:3" x14ac:dyDescent="0.25">
      <c r="A138" s="7">
        <v>31.11</v>
      </c>
      <c r="B138" s="7"/>
      <c r="C138" s="10"/>
    </row>
    <row r="139" spans="1:3" x14ac:dyDescent="0.25">
      <c r="A139" s="7">
        <v>420</v>
      </c>
      <c r="B139" s="7" t="s">
        <v>29</v>
      </c>
      <c r="C139" s="10"/>
    </row>
    <row r="140" spans="1:3" x14ac:dyDescent="0.25">
      <c r="A140" s="7">
        <v>24</v>
      </c>
      <c r="B140" s="7"/>
      <c r="C140" s="10"/>
    </row>
    <row r="141" spans="1:3" x14ac:dyDescent="0.25">
      <c r="A141" s="7">
        <v>24</v>
      </c>
      <c r="B141" s="7"/>
      <c r="C141" s="10"/>
    </row>
    <row r="142" spans="1:3" x14ac:dyDescent="0.25">
      <c r="A142" s="7">
        <v>46.39</v>
      </c>
      <c r="B142" s="7"/>
      <c r="C142" s="10"/>
    </row>
    <row r="143" spans="1:3" x14ac:dyDescent="0.25">
      <c r="A143" s="7">
        <v>359.38</v>
      </c>
      <c r="B143" s="7"/>
      <c r="C143" s="10"/>
    </row>
    <row r="144" spans="1:3" x14ac:dyDescent="0.25">
      <c r="A144" s="7">
        <v>267.85000000000002</v>
      </c>
      <c r="B144" s="7"/>
      <c r="C144" s="10"/>
    </row>
    <row r="145" spans="1:3" x14ac:dyDescent="0.25">
      <c r="A145" s="7">
        <v>124.92</v>
      </c>
      <c r="B145" s="7"/>
      <c r="C145" s="10"/>
    </row>
    <row r="146" spans="1:3" x14ac:dyDescent="0.25">
      <c r="A146" s="7">
        <v>2964.4</v>
      </c>
      <c r="B146" s="7" t="s">
        <v>35</v>
      </c>
      <c r="C146" s="10"/>
    </row>
    <row r="147" spans="1:3" x14ac:dyDescent="0.25">
      <c r="A147" s="7">
        <v>-151.81</v>
      </c>
      <c r="B147" s="7"/>
      <c r="C147" s="10"/>
    </row>
    <row r="148" spans="1:3" x14ac:dyDescent="0.25">
      <c r="A148" s="7">
        <v>88.14</v>
      </c>
      <c r="B148" s="7"/>
      <c r="C148" s="10"/>
    </row>
    <row r="149" spans="1:3" x14ac:dyDescent="0.25">
      <c r="A149" s="7">
        <v>88.1</v>
      </c>
      <c r="B149" s="7"/>
      <c r="C149" s="10"/>
    </row>
    <row r="150" spans="1:3" x14ac:dyDescent="0.25">
      <c r="A150" s="7">
        <v>11.39</v>
      </c>
    </row>
    <row r="151" spans="1:3" x14ac:dyDescent="0.25">
      <c r="A151" s="7">
        <v>33.06</v>
      </c>
    </row>
    <row r="152" spans="1:3" x14ac:dyDescent="0.25">
      <c r="A152" s="7">
        <v>679.2</v>
      </c>
    </row>
    <row r="153" spans="1:3" x14ac:dyDescent="0.25">
      <c r="A153" s="7">
        <v>68.72</v>
      </c>
    </row>
    <row r="154" spans="1:3" x14ac:dyDescent="0.25">
      <c r="A154" s="7">
        <v>289.73</v>
      </c>
    </row>
    <row r="155" spans="1:3" x14ac:dyDescent="0.25">
      <c r="A155" s="7">
        <v>319.2</v>
      </c>
    </row>
    <row r="156" spans="1:3" x14ac:dyDescent="0.25">
      <c r="A156" s="7">
        <v>313.5</v>
      </c>
    </row>
    <row r="157" spans="1:3" x14ac:dyDescent="0.25">
      <c r="A157" s="7">
        <v>279</v>
      </c>
    </row>
    <row r="158" spans="1:3" x14ac:dyDescent="0.25">
      <c r="A158" s="7">
        <v>127.22</v>
      </c>
    </row>
    <row r="159" spans="1:3" x14ac:dyDescent="0.25">
      <c r="A159" s="7">
        <v>11.39</v>
      </c>
    </row>
    <row r="160" spans="1:3" x14ac:dyDescent="0.25">
      <c r="A160" s="7">
        <v>30</v>
      </c>
    </row>
    <row r="161" spans="1:1" x14ac:dyDescent="0.25">
      <c r="A161" s="7">
        <v>31.78</v>
      </c>
    </row>
    <row r="162" spans="1:1" x14ac:dyDescent="0.25">
      <c r="A162" s="7">
        <v>27.67</v>
      </c>
    </row>
    <row r="163" spans="1:1" x14ac:dyDescent="0.25">
      <c r="A163" s="7">
        <v>52.78</v>
      </c>
    </row>
    <row r="164" spans="1:1" x14ac:dyDescent="0.25">
      <c r="A164" s="7">
        <v>91.19</v>
      </c>
    </row>
    <row r="165" spans="1:1" x14ac:dyDescent="0.25">
      <c r="A165" s="7">
        <v>-106.33</v>
      </c>
    </row>
    <row r="166" spans="1:1" x14ac:dyDescent="0.25">
      <c r="A166" s="1">
        <f>SUM(A3:A165)</f>
        <v>48534.379999999983</v>
      </c>
    </row>
    <row r="168" spans="1:1" x14ac:dyDescent="0.25">
      <c r="A168">
        <v>48534.38</v>
      </c>
    </row>
    <row r="169" spans="1:1" x14ac:dyDescent="0.25">
      <c r="A169">
        <v>1972</v>
      </c>
    </row>
    <row r="170" spans="1:1" x14ac:dyDescent="0.25">
      <c r="A170">
        <v>2200</v>
      </c>
    </row>
    <row r="171" spans="1:1" x14ac:dyDescent="0.25">
      <c r="A171">
        <f>A168-A169-A170</f>
        <v>44362.38</v>
      </c>
    </row>
    <row r="172" spans="1:1" x14ac:dyDescent="0.25">
      <c r="A172" t="s">
        <v>37</v>
      </c>
    </row>
    <row r="404" spans="1:1" x14ac:dyDescent="0.25">
      <c r="A404" s="1"/>
    </row>
  </sheetData>
  <pageMargins left="0.11811023622047245" right="0.11811023622047245" top="0.35433070866141736" bottom="0.35433070866141736"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3"/>
  <sheetViews>
    <sheetView topLeftCell="A52" workbookViewId="0">
      <selection activeCell="A29" sqref="A29"/>
    </sheetView>
  </sheetViews>
  <sheetFormatPr defaultRowHeight="15" x14ac:dyDescent="0.25"/>
  <sheetData>
    <row r="1" spans="1:2" x14ac:dyDescent="0.25">
      <c r="A1">
        <v>69.42</v>
      </c>
      <c r="B1" s="6">
        <f>A1:A2*0.2</f>
        <v>13.884</v>
      </c>
    </row>
    <row r="2" spans="1:2" x14ac:dyDescent="0.25">
      <c r="A2">
        <v>11.71</v>
      </c>
      <c r="B2" s="6">
        <f t="shared" ref="B2:B65" si="0">A2:A3*0.2</f>
        <v>2.3420000000000001</v>
      </c>
    </row>
    <row r="3" spans="1:2" x14ac:dyDescent="0.25">
      <c r="A3">
        <v>23.2</v>
      </c>
      <c r="B3" s="6">
        <f t="shared" si="0"/>
        <v>4.6399999999999997</v>
      </c>
    </row>
    <row r="4" spans="1:2" x14ac:dyDescent="0.25">
      <c r="A4">
        <v>10.63</v>
      </c>
      <c r="B4" s="6">
        <f t="shared" si="0"/>
        <v>2.1260000000000003</v>
      </c>
    </row>
    <row r="5" spans="1:2" x14ac:dyDescent="0.25">
      <c r="A5">
        <v>27.84</v>
      </c>
      <c r="B5" s="6">
        <f t="shared" si="0"/>
        <v>5.5680000000000005</v>
      </c>
    </row>
    <row r="6" spans="1:2" x14ac:dyDescent="0.25">
      <c r="A6">
        <v>1.89</v>
      </c>
      <c r="B6" s="6">
        <f t="shared" si="0"/>
        <v>0.378</v>
      </c>
    </row>
    <row r="7" spans="1:2" x14ac:dyDescent="0.25">
      <c r="A7">
        <v>72.5</v>
      </c>
      <c r="B7" s="6">
        <f t="shared" si="0"/>
        <v>14.5</v>
      </c>
    </row>
    <row r="8" spans="1:2" x14ac:dyDescent="0.25">
      <c r="A8">
        <v>34.97</v>
      </c>
      <c r="B8" s="6">
        <f t="shared" si="0"/>
        <v>6.9939999999999998</v>
      </c>
    </row>
    <row r="9" spans="1:2" x14ac:dyDescent="0.25">
      <c r="A9">
        <v>63.33</v>
      </c>
      <c r="B9" s="6">
        <f t="shared" si="0"/>
        <v>12.666</v>
      </c>
    </row>
    <row r="10" spans="1:2" x14ac:dyDescent="0.25">
      <c r="A10">
        <v>101.24</v>
      </c>
      <c r="B10" s="6">
        <f t="shared" si="0"/>
        <v>20.248000000000001</v>
      </c>
    </row>
    <row r="11" spans="1:2" x14ac:dyDescent="0.25">
      <c r="A11">
        <v>1.25</v>
      </c>
      <c r="B11" s="6">
        <f t="shared" si="0"/>
        <v>0.25</v>
      </c>
    </row>
    <row r="12" spans="1:2" x14ac:dyDescent="0.25">
      <c r="A12">
        <v>98.95</v>
      </c>
      <c r="B12" s="6">
        <f t="shared" si="0"/>
        <v>19.790000000000003</v>
      </c>
    </row>
    <row r="13" spans="1:2" x14ac:dyDescent="0.25">
      <c r="A13">
        <v>84.98</v>
      </c>
      <c r="B13" s="6">
        <f t="shared" si="0"/>
        <v>16.996000000000002</v>
      </c>
    </row>
    <row r="14" spans="1:2" x14ac:dyDescent="0.25">
      <c r="A14">
        <v>17.39</v>
      </c>
      <c r="B14" s="6">
        <f t="shared" si="0"/>
        <v>3.4780000000000002</v>
      </c>
    </row>
    <row r="15" spans="1:2" x14ac:dyDescent="0.25">
      <c r="A15">
        <v>6.53</v>
      </c>
      <c r="B15" s="6">
        <f t="shared" si="0"/>
        <v>1.306</v>
      </c>
    </row>
    <row r="16" spans="1:2" x14ac:dyDescent="0.25">
      <c r="A16">
        <v>4.1500000000000004</v>
      </c>
      <c r="B16" s="6">
        <f t="shared" si="0"/>
        <v>0.83000000000000007</v>
      </c>
    </row>
    <row r="17" spans="1:2" x14ac:dyDescent="0.25">
      <c r="A17">
        <v>15.37</v>
      </c>
      <c r="B17" s="6">
        <f t="shared" si="0"/>
        <v>3.0739999999999998</v>
      </c>
    </row>
    <row r="18" spans="1:2" x14ac:dyDescent="0.25">
      <c r="A18">
        <v>8.51</v>
      </c>
      <c r="B18" s="6">
        <f t="shared" si="0"/>
        <v>1.702</v>
      </c>
    </row>
    <row r="19" spans="1:2" x14ac:dyDescent="0.25">
      <c r="A19">
        <v>6.92</v>
      </c>
      <c r="B19" s="6">
        <f t="shared" si="0"/>
        <v>1.3840000000000001</v>
      </c>
    </row>
    <row r="20" spans="1:2" x14ac:dyDescent="0.25">
      <c r="A20">
        <v>19.72</v>
      </c>
      <c r="B20" s="6">
        <f t="shared" si="0"/>
        <v>3.944</v>
      </c>
    </row>
    <row r="21" spans="1:2" x14ac:dyDescent="0.25">
      <c r="A21">
        <v>4.1500000000000004</v>
      </c>
      <c r="B21" s="6">
        <f t="shared" si="0"/>
        <v>0.83000000000000007</v>
      </c>
    </row>
    <row r="22" spans="1:2" x14ac:dyDescent="0.25">
      <c r="A22">
        <v>6.92</v>
      </c>
      <c r="B22" s="6">
        <f t="shared" si="0"/>
        <v>1.3840000000000001</v>
      </c>
    </row>
    <row r="23" spans="1:2" x14ac:dyDescent="0.25">
      <c r="A23">
        <v>28.07</v>
      </c>
      <c r="B23" s="6">
        <f t="shared" si="0"/>
        <v>5.6140000000000008</v>
      </c>
    </row>
    <row r="24" spans="1:2" x14ac:dyDescent="0.25">
      <c r="A24">
        <v>5.58</v>
      </c>
      <c r="B24" s="6">
        <f t="shared" si="0"/>
        <v>1.1160000000000001</v>
      </c>
    </row>
    <row r="25" spans="1:2" x14ac:dyDescent="0.25">
      <c r="A25">
        <v>60.83</v>
      </c>
      <c r="B25" s="6">
        <f t="shared" si="0"/>
        <v>12.166</v>
      </c>
    </row>
    <row r="26" spans="1:2" x14ac:dyDescent="0.25">
      <c r="A26">
        <v>71.67</v>
      </c>
      <c r="B26" s="6">
        <f t="shared" si="0"/>
        <v>14.334000000000001</v>
      </c>
    </row>
    <row r="27" spans="1:2" x14ac:dyDescent="0.25">
      <c r="B27" s="6">
        <f t="shared" si="0"/>
        <v>0</v>
      </c>
    </row>
    <row r="28" spans="1:2" x14ac:dyDescent="0.25">
      <c r="A28">
        <v>12.52</v>
      </c>
      <c r="B28" s="6">
        <f t="shared" si="0"/>
        <v>2.504</v>
      </c>
    </row>
    <row r="29" spans="1:2" x14ac:dyDescent="0.25">
      <c r="B29" s="6">
        <f t="shared" si="0"/>
        <v>0</v>
      </c>
    </row>
    <row r="30" spans="1:2" x14ac:dyDescent="0.25">
      <c r="B30" s="6">
        <f t="shared" si="0"/>
        <v>0</v>
      </c>
    </row>
    <row r="31" spans="1:2" x14ac:dyDescent="0.25">
      <c r="B31" s="6">
        <f t="shared" si="0"/>
        <v>0</v>
      </c>
    </row>
    <row r="32" spans="1:2" x14ac:dyDescent="0.25">
      <c r="B32" s="6">
        <f t="shared" si="0"/>
        <v>0</v>
      </c>
    </row>
    <row r="33" spans="2:2" x14ac:dyDescent="0.25">
      <c r="B33" s="6">
        <f t="shared" si="0"/>
        <v>0</v>
      </c>
    </row>
    <row r="34" spans="2:2" x14ac:dyDescent="0.25">
      <c r="B34" s="6">
        <f t="shared" si="0"/>
        <v>0</v>
      </c>
    </row>
    <row r="35" spans="2:2" x14ac:dyDescent="0.25">
      <c r="B35" s="6">
        <f t="shared" si="0"/>
        <v>0</v>
      </c>
    </row>
    <row r="36" spans="2:2" x14ac:dyDescent="0.25">
      <c r="B36" s="6">
        <f t="shared" si="0"/>
        <v>0</v>
      </c>
    </row>
    <row r="37" spans="2:2" x14ac:dyDescent="0.25">
      <c r="B37" s="6">
        <f t="shared" si="0"/>
        <v>0</v>
      </c>
    </row>
    <row r="38" spans="2:2" x14ac:dyDescent="0.25">
      <c r="B38" s="6">
        <f t="shared" si="0"/>
        <v>0</v>
      </c>
    </row>
    <row r="39" spans="2:2" x14ac:dyDescent="0.25">
      <c r="B39" s="6">
        <f t="shared" si="0"/>
        <v>0</v>
      </c>
    </row>
    <row r="40" spans="2:2" x14ac:dyDescent="0.25">
      <c r="B40" s="6">
        <f t="shared" si="0"/>
        <v>0</v>
      </c>
    </row>
    <row r="41" spans="2:2" x14ac:dyDescent="0.25">
      <c r="B41" s="6">
        <f t="shared" si="0"/>
        <v>0</v>
      </c>
    </row>
    <row r="42" spans="2:2" x14ac:dyDescent="0.25">
      <c r="B42" s="6">
        <f t="shared" si="0"/>
        <v>0</v>
      </c>
    </row>
    <row r="43" spans="2:2" x14ac:dyDescent="0.25">
      <c r="B43" s="6">
        <f t="shared" si="0"/>
        <v>0</v>
      </c>
    </row>
    <row r="44" spans="2:2" x14ac:dyDescent="0.25">
      <c r="B44" s="6">
        <f t="shared" si="0"/>
        <v>0</v>
      </c>
    </row>
    <row r="45" spans="2:2" x14ac:dyDescent="0.25">
      <c r="B45" s="6">
        <f t="shared" si="0"/>
        <v>0</v>
      </c>
    </row>
    <row r="46" spans="2:2" x14ac:dyDescent="0.25">
      <c r="B46" s="6">
        <f t="shared" si="0"/>
        <v>0</v>
      </c>
    </row>
    <row r="47" spans="2:2" x14ac:dyDescent="0.25">
      <c r="B47" s="6">
        <f t="shared" si="0"/>
        <v>0</v>
      </c>
    </row>
    <row r="48" spans="2:2" x14ac:dyDescent="0.25">
      <c r="B48" s="6">
        <f t="shared" si="0"/>
        <v>0</v>
      </c>
    </row>
    <row r="49" spans="2:2" x14ac:dyDescent="0.25">
      <c r="B49" s="6">
        <f t="shared" si="0"/>
        <v>0</v>
      </c>
    </row>
    <row r="50" spans="2:2" x14ac:dyDescent="0.25">
      <c r="B50" s="6">
        <f t="shared" si="0"/>
        <v>0</v>
      </c>
    </row>
    <row r="51" spans="2:2" x14ac:dyDescent="0.25">
      <c r="B51" s="6">
        <f t="shared" si="0"/>
        <v>0</v>
      </c>
    </row>
    <row r="52" spans="2:2" x14ac:dyDescent="0.25">
      <c r="B52" s="6">
        <f t="shared" si="0"/>
        <v>0</v>
      </c>
    </row>
    <row r="53" spans="2:2" x14ac:dyDescent="0.25">
      <c r="B53" s="6">
        <f t="shared" si="0"/>
        <v>0</v>
      </c>
    </row>
    <row r="54" spans="2:2" x14ac:dyDescent="0.25">
      <c r="B54" s="6">
        <f t="shared" si="0"/>
        <v>0</v>
      </c>
    </row>
    <row r="55" spans="2:2" x14ac:dyDescent="0.25">
      <c r="B55" s="6">
        <f t="shared" si="0"/>
        <v>0</v>
      </c>
    </row>
    <row r="56" spans="2:2" x14ac:dyDescent="0.25">
      <c r="B56" s="6">
        <f t="shared" si="0"/>
        <v>0</v>
      </c>
    </row>
    <row r="57" spans="2:2" x14ac:dyDescent="0.25">
      <c r="B57" s="6">
        <f t="shared" si="0"/>
        <v>0</v>
      </c>
    </row>
    <row r="58" spans="2:2" x14ac:dyDescent="0.25">
      <c r="B58" s="6">
        <f t="shared" si="0"/>
        <v>0</v>
      </c>
    </row>
    <row r="59" spans="2:2" x14ac:dyDescent="0.25">
      <c r="B59" s="6">
        <f t="shared" si="0"/>
        <v>0</v>
      </c>
    </row>
    <row r="60" spans="2:2" x14ac:dyDescent="0.25">
      <c r="B60" s="6">
        <f t="shared" si="0"/>
        <v>0</v>
      </c>
    </row>
    <row r="61" spans="2:2" x14ac:dyDescent="0.25">
      <c r="B61" s="6">
        <f t="shared" si="0"/>
        <v>0</v>
      </c>
    </row>
    <row r="62" spans="2:2" x14ac:dyDescent="0.25">
      <c r="B62" s="6">
        <f t="shared" si="0"/>
        <v>0</v>
      </c>
    </row>
    <row r="63" spans="2:2" x14ac:dyDescent="0.25">
      <c r="B63" s="6">
        <f t="shared" si="0"/>
        <v>0</v>
      </c>
    </row>
    <row r="64" spans="2:2" x14ac:dyDescent="0.25">
      <c r="B64" s="6">
        <f t="shared" si="0"/>
        <v>0</v>
      </c>
    </row>
    <row r="65" spans="2:2" x14ac:dyDescent="0.25">
      <c r="B65" s="6">
        <f t="shared" si="0"/>
        <v>0</v>
      </c>
    </row>
    <row r="66" spans="2:2" x14ac:dyDescent="0.25">
      <c r="B66" s="6">
        <f t="shared" ref="B66:B129" si="1">A66:A67*0.2</f>
        <v>0</v>
      </c>
    </row>
    <row r="67" spans="2:2" x14ac:dyDescent="0.25">
      <c r="B67" s="6">
        <f t="shared" si="1"/>
        <v>0</v>
      </c>
    </row>
    <row r="68" spans="2:2" x14ac:dyDescent="0.25">
      <c r="B68" s="6">
        <f t="shared" si="1"/>
        <v>0</v>
      </c>
    </row>
    <row r="69" spans="2:2" x14ac:dyDescent="0.25">
      <c r="B69" s="6">
        <f t="shared" si="1"/>
        <v>0</v>
      </c>
    </row>
    <row r="70" spans="2:2" x14ac:dyDescent="0.25">
      <c r="B70" s="6">
        <f t="shared" si="1"/>
        <v>0</v>
      </c>
    </row>
    <row r="71" spans="2:2" x14ac:dyDescent="0.25">
      <c r="B71" s="6">
        <f t="shared" si="1"/>
        <v>0</v>
      </c>
    </row>
    <row r="72" spans="2:2" x14ac:dyDescent="0.25">
      <c r="B72" s="6">
        <f t="shared" si="1"/>
        <v>0</v>
      </c>
    </row>
    <row r="73" spans="2:2" x14ac:dyDescent="0.25">
      <c r="B73" s="6">
        <f t="shared" si="1"/>
        <v>0</v>
      </c>
    </row>
    <row r="74" spans="2:2" x14ac:dyDescent="0.25">
      <c r="B74" s="6">
        <f t="shared" si="1"/>
        <v>0</v>
      </c>
    </row>
    <row r="75" spans="2:2" x14ac:dyDescent="0.25">
      <c r="B75" s="6">
        <f t="shared" si="1"/>
        <v>0</v>
      </c>
    </row>
    <row r="76" spans="2:2" x14ac:dyDescent="0.25">
      <c r="B76" s="6">
        <f t="shared" si="1"/>
        <v>0</v>
      </c>
    </row>
    <row r="77" spans="2:2" x14ac:dyDescent="0.25">
      <c r="B77" s="6">
        <f t="shared" si="1"/>
        <v>0</v>
      </c>
    </row>
    <row r="78" spans="2:2" x14ac:dyDescent="0.25">
      <c r="B78" s="6">
        <f t="shared" si="1"/>
        <v>0</v>
      </c>
    </row>
    <row r="79" spans="2:2" x14ac:dyDescent="0.25">
      <c r="B79" s="6">
        <f t="shared" si="1"/>
        <v>0</v>
      </c>
    </row>
    <row r="80" spans="2:2" x14ac:dyDescent="0.25">
      <c r="B80" s="6">
        <f t="shared" si="1"/>
        <v>0</v>
      </c>
    </row>
    <row r="81" spans="2:2" x14ac:dyDescent="0.25">
      <c r="B81" s="6">
        <f t="shared" si="1"/>
        <v>0</v>
      </c>
    </row>
    <row r="82" spans="2:2" x14ac:dyDescent="0.25">
      <c r="B82" s="6">
        <f t="shared" si="1"/>
        <v>0</v>
      </c>
    </row>
    <row r="83" spans="2:2" x14ac:dyDescent="0.25">
      <c r="B83" s="6">
        <f t="shared" si="1"/>
        <v>0</v>
      </c>
    </row>
    <row r="84" spans="2:2" x14ac:dyDescent="0.25">
      <c r="B84" s="6">
        <f t="shared" si="1"/>
        <v>0</v>
      </c>
    </row>
    <row r="85" spans="2:2" x14ac:dyDescent="0.25">
      <c r="B85" s="6">
        <f t="shared" si="1"/>
        <v>0</v>
      </c>
    </row>
    <row r="86" spans="2:2" x14ac:dyDescent="0.25">
      <c r="B86" s="6">
        <f t="shared" si="1"/>
        <v>0</v>
      </c>
    </row>
    <row r="87" spans="2:2" x14ac:dyDescent="0.25">
      <c r="B87" s="6">
        <f t="shared" si="1"/>
        <v>0</v>
      </c>
    </row>
    <row r="88" spans="2:2" x14ac:dyDescent="0.25">
      <c r="B88" s="6">
        <f t="shared" si="1"/>
        <v>0</v>
      </c>
    </row>
    <row r="89" spans="2:2" x14ac:dyDescent="0.25">
      <c r="B89" s="6">
        <f t="shared" si="1"/>
        <v>0</v>
      </c>
    </row>
    <row r="90" spans="2:2" x14ac:dyDescent="0.25">
      <c r="B90" s="6">
        <f t="shared" si="1"/>
        <v>0</v>
      </c>
    </row>
    <row r="91" spans="2:2" x14ac:dyDescent="0.25">
      <c r="B91" s="6">
        <f t="shared" si="1"/>
        <v>0</v>
      </c>
    </row>
    <row r="92" spans="2:2" x14ac:dyDescent="0.25">
      <c r="B92" s="6">
        <f t="shared" si="1"/>
        <v>0</v>
      </c>
    </row>
    <row r="93" spans="2:2" x14ac:dyDescent="0.25">
      <c r="B93" s="6">
        <f t="shared" si="1"/>
        <v>0</v>
      </c>
    </row>
    <row r="94" spans="2:2" x14ac:dyDescent="0.25">
      <c r="B94" s="6">
        <f t="shared" si="1"/>
        <v>0</v>
      </c>
    </row>
    <row r="95" spans="2:2" x14ac:dyDescent="0.25">
      <c r="B95" s="6">
        <f t="shared" si="1"/>
        <v>0</v>
      </c>
    </row>
    <row r="96" spans="2:2" x14ac:dyDescent="0.25">
      <c r="B96" s="6">
        <f t="shared" si="1"/>
        <v>0</v>
      </c>
    </row>
    <row r="97" spans="2:2" x14ac:dyDescent="0.25">
      <c r="B97" s="6">
        <f t="shared" si="1"/>
        <v>0</v>
      </c>
    </row>
    <row r="98" spans="2:2" x14ac:dyDescent="0.25">
      <c r="B98" s="6">
        <f t="shared" si="1"/>
        <v>0</v>
      </c>
    </row>
    <row r="99" spans="2:2" x14ac:dyDescent="0.25">
      <c r="B99" s="6">
        <f t="shared" si="1"/>
        <v>0</v>
      </c>
    </row>
    <row r="100" spans="2:2" x14ac:dyDescent="0.25">
      <c r="B100" s="6">
        <f t="shared" si="1"/>
        <v>0</v>
      </c>
    </row>
    <row r="101" spans="2:2" x14ac:dyDescent="0.25">
      <c r="B101" s="6">
        <f t="shared" si="1"/>
        <v>0</v>
      </c>
    </row>
    <row r="102" spans="2:2" x14ac:dyDescent="0.25">
      <c r="B102" s="6">
        <f t="shared" si="1"/>
        <v>0</v>
      </c>
    </row>
    <row r="103" spans="2:2" x14ac:dyDescent="0.25">
      <c r="B103" s="6">
        <f t="shared" si="1"/>
        <v>0</v>
      </c>
    </row>
    <row r="104" spans="2:2" x14ac:dyDescent="0.25">
      <c r="B104" s="6">
        <f t="shared" si="1"/>
        <v>0</v>
      </c>
    </row>
    <row r="105" spans="2:2" x14ac:dyDescent="0.25">
      <c r="B105" s="6">
        <f t="shared" si="1"/>
        <v>0</v>
      </c>
    </row>
    <row r="106" spans="2:2" x14ac:dyDescent="0.25">
      <c r="B106" s="6">
        <f t="shared" si="1"/>
        <v>0</v>
      </c>
    </row>
    <row r="107" spans="2:2" x14ac:dyDescent="0.25">
      <c r="B107" s="6">
        <f t="shared" si="1"/>
        <v>0</v>
      </c>
    </row>
    <row r="108" spans="2:2" x14ac:dyDescent="0.25">
      <c r="B108" s="6">
        <f t="shared" si="1"/>
        <v>0</v>
      </c>
    </row>
    <row r="109" spans="2:2" x14ac:dyDescent="0.25">
      <c r="B109" s="6">
        <f t="shared" si="1"/>
        <v>0</v>
      </c>
    </row>
    <row r="110" spans="2:2" x14ac:dyDescent="0.25">
      <c r="B110" s="6">
        <f t="shared" si="1"/>
        <v>0</v>
      </c>
    </row>
    <row r="111" spans="2:2" x14ac:dyDescent="0.25">
      <c r="B111" s="6">
        <f t="shared" si="1"/>
        <v>0</v>
      </c>
    </row>
    <row r="112" spans="2:2" x14ac:dyDescent="0.25">
      <c r="B112" s="6">
        <f t="shared" si="1"/>
        <v>0</v>
      </c>
    </row>
    <row r="113" spans="2:2" x14ac:dyDescent="0.25">
      <c r="B113" s="6">
        <f t="shared" si="1"/>
        <v>0</v>
      </c>
    </row>
    <row r="114" spans="2:2" x14ac:dyDescent="0.25">
      <c r="B114" s="6">
        <f t="shared" si="1"/>
        <v>0</v>
      </c>
    </row>
    <row r="115" spans="2:2" x14ac:dyDescent="0.25">
      <c r="B115" s="6">
        <f t="shared" si="1"/>
        <v>0</v>
      </c>
    </row>
    <row r="116" spans="2:2" x14ac:dyDescent="0.25">
      <c r="B116" s="6">
        <f t="shared" si="1"/>
        <v>0</v>
      </c>
    </row>
    <row r="117" spans="2:2" x14ac:dyDescent="0.25">
      <c r="B117" s="6">
        <f t="shared" si="1"/>
        <v>0</v>
      </c>
    </row>
    <row r="118" spans="2:2" x14ac:dyDescent="0.25">
      <c r="B118" s="6">
        <f t="shared" si="1"/>
        <v>0</v>
      </c>
    </row>
    <row r="119" spans="2:2" x14ac:dyDescent="0.25">
      <c r="B119" s="6">
        <f t="shared" si="1"/>
        <v>0</v>
      </c>
    </row>
    <row r="120" spans="2:2" x14ac:dyDescent="0.25">
      <c r="B120" s="6">
        <f t="shared" si="1"/>
        <v>0</v>
      </c>
    </row>
    <row r="121" spans="2:2" x14ac:dyDescent="0.25">
      <c r="B121" s="6">
        <f t="shared" si="1"/>
        <v>0</v>
      </c>
    </row>
    <row r="122" spans="2:2" x14ac:dyDescent="0.25">
      <c r="B122" s="6">
        <f t="shared" si="1"/>
        <v>0</v>
      </c>
    </row>
    <row r="123" spans="2:2" x14ac:dyDescent="0.25">
      <c r="B123" s="6">
        <f t="shared" si="1"/>
        <v>0</v>
      </c>
    </row>
    <row r="124" spans="2:2" x14ac:dyDescent="0.25">
      <c r="B124" s="6">
        <f t="shared" si="1"/>
        <v>0</v>
      </c>
    </row>
    <row r="125" spans="2:2" x14ac:dyDescent="0.25">
      <c r="B125" s="6">
        <f t="shared" si="1"/>
        <v>0</v>
      </c>
    </row>
    <row r="126" spans="2:2" x14ac:dyDescent="0.25">
      <c r="B126" s="6">
        <f t="shared" si="1"/>
        <v>0</v>
      </c>
    </row>
    <row r="127" spans="2:2" x14ac:dyDescent="0.25">
      <c r="B127" s="6">
        <f t="shared" si="1"/>
        <v>0</v>
      </c>
    </row>
    <row r="128" spans="2:2" x14ac:dyDescent="0.25">
      <c r="B128" s="6">
        <f t="shared" si="1"/>
        <v>0</v>
      </c>
    </row>
    <row r="129" spans="2:2" x14ac:dyDescent="0.25">
      <c r="B129" s="6">
        <f t="shared" si="1"/>
        <v>0</v>
      </c>
    </row>
    <row r="130" spans="2:2" x14ac:dyDescent="0.25">
      <c r="B130" s="6">
        <f t="shared" ref="B130:B193" si="2">A130:A131*0.2</f>
        <v>0</v>
      </c>
    </row>
    <row r="131" spans="2:2" x14ac:dyDescent="0.25">
      <c r="B131" s="6">
        <f t="shared" si="2"/>
        <v>0</v>
      </c>
    </row>
    <row r="132" spans="2:2" x14ac:dyDescent="0.25">
      <c r="B132" s="6">
        <f t="shared" si="2"/>
        <v>0</v>
      </c>
    </row>
    <row r="133" spans="2:2" x14ac:dyDescent="0.25">
      <c r="B133" s="6">
        <f t="shared" si="2"/>
        <v>0</v>
      </c>
    </row>
    <row r="134" spans="2:2" x14ac:dyDescent="0.25">
      <c r="B134" s="6">
        <f t="shared" si="2"/>
        <v>0</v>
      </c>
    </row>
    <row r="135" spans="2:2" x14ac:dyDescent="0.25">
      <c r="B135" s="6">
        <f t="shared" si="2"/>
        <v>0</v>
      </c>
    </row>
    <row r="136" spans="2:2" x14ac:dyDescent="0.25">
      <c r="B136" s="6">
        <f t="shared" si="2"/>
        <v>0</v>
      </c>
    </row>
    <row r="137" spans="2:2" x14ac:dyDescent="0.25">
      <c r="B137" s="6">
        <f t="shared" si="2"/>
        <v>0</v>
      </c>
    </row>
    <row r="138" spans="2:2" x14ac:dyDescent="0.25">
      <c r="B138" s="6">
        <f t="shared" si="2"/>
        <v>0</v>
      </c>
    </row>
    <row r="139" spans="2:2" x14ac:dyDescent="0.25">
      <c r="B139" s="6">
        <f t="shared" si="2"/>
        <v>0</v>
      </c>
    </row>
    <row r="140" spans="2:2" x14ac:dyDescent="0.25">
      <c r="B140" s="6">
        <f t="shared" si="2"/>
        <v>0</v>
      </c>
    </row>
    <row r="141" spans="2:2" x14ac:dyDescent="0.25">
      <c r="B141" s="6">
        <f t="shared" si="2"/>
        <v>0</v>
      </c>
    </row>
    <row r="142" spans="2:2" x14ac:dyDescent="0.25">
      <c r="B142" s="6">
        <f t="shared" si="2"/>
        <v>0</v>
      </c>
    </row>
    <row r="143" spans="2:2" x14ac:dyDescent="0.25">
      <c r="B143" s="6">
        <f t="shared" si="2"/>
        <v>0</v>
      </c>
    </row>
    <row r="144" spans="2:2" x14ac:dyDescent="0.25">
      <c r="B144" s="6">
        <f t="shared" si="2"/>
        <v>0</v>
      </c>
    </row>
    <row r="145" spans="2:2" x14ac:dyDescent="0.25">
      <c r="B145" s="6">
        <f t="shared" si="2"/>
        <v>0</v>
      </c>
    </row>
    <row r="146" spans="2:2" x14ac:dyDescent="0.25">
      <c r="B146" s="6">
        <f t="shared" si="2"/>
        <v>0</v>
      </c>
    </row>
    <row r="147" spans="2:2" x14ac:dyDescent="0.25">
      <c r="B147" s="6">
        <f t="shared" si="2"/>
        <v>0</v>
      </c>
    </row>
    <row r="148" spans="2:2" x14ac:dyDescent="0.25">
      <c r="B148" s="6">
        <f t="shared" si="2"/>
        <v>0</v>
      </c>
    </row>
    <row r="149" spans="2:2" x14ac:dyDescent="0.25">
      <c r="B149" s="6">
        <f t="shared" si="2"/>
        <v>0</v>
      </c>
    </row>
    <row r="150" spans="2:2" x14ac:dyDescent="0.25">
      <c r="B150" s="6">
        <f t="shared" si="2"/>
        <v>0</v>
      </c>
    </row>
    <row r="151" spans="2:2" x14ac:dyDescent="0.25">
      <c r="B151" s="6">
        <f t="shared" si="2"/>
        <v>0</v>
      </c>
    </row>
    <row r="152" spans="2:2" x14ac:dyDescent="0.25">
      <c r="B152" s="6">
        <f t="shared" si="2"/>
        <v>0</v>
      </c>
    </row>
    <row r="153" spans="2:2" x14ac:dyDescent="0.25">
      <c r="B153" s="6">
        <f t="shared" si="2"/>
        <v>0</v>
      </c>
    </row>
    <row r="154" spans="2:2" x14ac:dyDescent="0.25">
      <c r="B154" s="6">
        <f t="shared" si="2"/>
        <v>0</v>
      </c>
    </row>
    <row r="155" spans="2:2" x14ac:dyDescent="0.25">
      <c r="B155" s="6">
        <f t="shared" si="2"/>
        <v>0</v>
      </c>
    </row>
    <row r="156" spans="2:2" x14ac:dyDescent="0.25">
      <c r="B156" s="6">
        <f t="shared" si="2"/>
        <v>0</v>
      </c>
    </row>
    <row r="157" spans="2:2" x14ac:dyDescent="0.25">
      <c r="B157" s="6">
        <f t="shared" si="2"/>
        <v>0</v>
      </c>
    </row>
    <row r="158" spans="2:2" x14ac:dyDescent="0.25">
      <c r="B158" s="6">
        <f t="shared" si="2"/>
        <v>0</v>
      </c>
    </row>
    <row r="159" spans="2:2" x14ac:dyDescent="0.25">
      <c r="B159" s="6">
        <f t="shared" si="2"/>
        <v>0</v>
      </c>
    </row>
    <row r="160" spans="2:2" x14ac:dyDescent="0.25">
      <c r="B160" s="6">
        <f t="shared" si="2"/>
        <v>0</v>
      </c>
    </row>
    <row r="161" spans="2:2" x14ac:dyDescent="0.25">
      <c r="B161" s="6">
        <f t="shared" si="2"/>
        <v>0</v>
      </c>
    </row>
    <row r="162" spans="2:2" x14ac:dyDescent="0.25">
      <c r="B162" s="6">
        <f t="shared" si="2"/>
        <v>0</v>
      </c>
    </row>
    <row r="163" spans="2:2" x14ac:dyDescent="0.25">
      <c r="B163" s="6">
        <f t="shared" si="2"/>
        <v>0</v>
      </c>
    </row>
    <row r="164" spans="2:2" x14ac:dyDescent="0.25">
      <c r="B164" s="6">
        <f t="shared" si="2"/>
        <v>0</v>
      </c>
    </row>
    <row r="165" spans="2:2" x14ac:dyDescent="0.25">
      <c r="B165" s="6">
        <f t="shared" si="2"/>
        <v>0</v>
      </c>
    </row>
    <row r="166" spans="2:2" x14ac:dyDescent="0.25">
      <c r="B166" s="6">
        <f t="shared" si="2"/>
        <v>0</v>
      </c>
    </row>
    <row r="167" spans="2:2" x14ac:dyDescent="0.25">
      <c r="B167" s="6">
        <f t="shared" si="2"/>
        <v>0</v>
      </c>
    </row>
    <row r="168" spans="2:2" x14ac:dyDescent="0.25">
      <c r="B168" s="6">
        <f t="shared" si="2"/>
        <v>0</v>
      </c>
    </row>
    <row r="169" spans="2:2" x14ac:dyDescent="0.25">
      <c r="B169" s="6">
        <f t="shared" si="2"/>
        <v>0</v>
      </c>
    </row>
    <row r="170" spans="2:2" x14ac:dyDescent="0.25">
      <c r="B170" s="6">
        <f t="shared" si="2"/>
        <v>0</v>
      </c>
    </row>
    <row r="171" spans="2:2" x14ac:dyDescent="0.25">
      <c r="B171" s="6">
        <f t="shared" si="2"/>
        <v>0</v>
      </c>
    </row>
    <row r="172" spans="2:2" x14ac:dyDescent="0.25">
      <c r="B172" s="6">
        <f t="shared" si="2"/>
        <v>0</v>
      </c>
    </row>
    <row r="173" spans="2:2" x14ac:dyDescent="0.25">
      <c r="B173" s="6">
        <f t="shared" si="2"/>
        <v>0</v>
      </c>
    </row>
    <row r="174" spans="2:2" x14ac:dyDescent="0.25">
      <c r="B174" s="6">
        <f t="shared" si="2"/>
        <v>0</v>
      </c>
    </row>
    <row r="175" spans="2:2" x14ac:dyDescent="0.25">
      <c r="B175" s="6">
        <f t="shared" si="2"/>
        <v>0</v>
      </c>
    </row>
    <row r="176" spans="2:2" x14ac:dyDescent="0.25">
      <c r="B176" s="6">
        <f t="shared" si="2"/>
        <v>0</v>
      </c>
    </row>
    <row r="177" spans="2:2" x14ac:dyDescent="0.25">
      <c r="B177" s="6">
        <f t="shared" si="2"/>
        <v>0</v>
      </c>
    </row>
    <row r="178" spans="2:2" x14ac:dyDescent="0.25">
      <c r="B178" s="6">
        <f t="shared" si="2"/>
        <v>0</v>
      </c>
    </row>
    <row r="179" spans="2:2" x14ac:dyDescent="0.25">
      <c r="B179" s="6">
        <f t="shared" si="2"/>
        <v>0</v>
      </c>
    </row>
    <row r="180" spans="2:2" x14ac:dyDescent="0.25">
      <c r="B180" s="6">
        <f t="shared" si="2"/>
        <v>0</v>
      </c>
    </row>
    <row r="181" spans="2:2" x14ac:dyDescent="0.25">
      <c r="B181" s="6">
        <f t="shared" si="2"/>
        <v>0</v>
      </c>
    </row>
    <row r="182" spans="2:2" x14ac:dyDescent="0.25">
      <c r="B182" s="6">
        <f t="shared" si="2"/>
        <v>0</v>
      </c>
    </row>
    <row r="183" spans="2:2" x14ac:dyDescent="0.25">
      <c r="B183" s="6">
        <f t="shared" si="2"/>
        <v>0</v>
      </c>
    </row>
    <row r="184" spans="2:2" x14ac:dyDescent="0.25">
      <c r="B184" s="6">
        <f t="shared" si="2"/>
        <v>0</v>
      </c>
    </row>
    <row r="185" spans="2:2" x14ac:dyDescent="0.25">
      <c r="B185" s="6">
        <f t="shared" si="2"/>
        <v>0</v>
      </c>
    </row>
    <row r="186" spans="2:2" x14ac:dyDescent="0.25">
      <c r="B186" s="6">
        <f t="shared" si="2"/>
        <v>0</v>
      </c>
    </row>
    <row r="187" spans="2:2" x14ac:dyDescent="0.25">
      <c r="B187" s="6">
        <f t="shared" si="2"/>
        <v>0</v>
      </c>
    </row>
    <row r="188" spans="2:2" x14ac:dyDescent="0.25">
      <c r="B188" s="6">
        <f t="shared" si="2"/>
        <v>0</v>
      </c>
    </row>
    <row r="189" spans="2:2" x14ac:dyDescent="0.25">
      <c r="B189" s="6">
        <f t="shared" si="2"/>
        <v>0</v>
      </c>
    </row>
    <row r="190" spans="2:2" x14ac:dyDescent="0.25">
      <c r="B190" s="6">
        <f t="shared" si="2"/>
        <v>0</v>
      </c>
    </row>
    <row r="191" spans="2:2" x14ac:dyDescent="0.25">
      <c r="B191" s="6">
        <f t="shared" si="2"/>
        <v>0</v>
      </c>
    </row>
    <row r="192" spans="2:2" x14ac:dyDescent="0.25">
      <c r="B192" s="6">
        <f t="shared" si="2"/>
        <v>0</v>
      </c>
    </row>
    <row r="193" spans="2:2" x14ac:dyDescent="0.25">
      <c r="B193" s="6">
        <f t="shared" si="2"/>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9"/>
  <sheetViews>
    <sheetView workbookViewId="0">
      <selection activeCell="J22" sqref="J22"/>
    </sheetView>
  </sheetViews>
  <sheetFormatPr defaultRowHeight="15" x14ac:dyDescent="0.25"/>
  <sheetData>
    <row r="1" spans="1:1" x14ac:dyDescent="0.25">
      <c r="A1" t="s">
        <v>7</v>
      </c>
    </row>
    <row r="3" spans="1:1" x14ac:dyDescent="0.25">
      <c r="A3" t="s">
        <v>8</v>
      </c>
    </row>
    <row r="5" spans="1:1" x14ac:dyDescent="0.25">
      <c r="A5" t="s">
        <v>9</v>
      </c>
    </row>
    <row r="7" spans="1:1" x14ac:dyDescent="0.25">
      <c r="A7" t="s">
        <v>10</v>
      </c>
    </row>
    <row r="9" spans="1:1" x14ac:dyDescent="0.25">
      <c r="A9" t="s">
        <v>11</v>
      </c>
    </row>
    <row r="11" spans="1:1" x14ac:dyDescent="0.25">
      <c r="A11" t="s">
        <v>12</v>
      </c>
    </row>
    <row r="13" spans="1:1" x14ac:dyDescent="0.25">
      <c r="A13" t="s">
        <v>13</v>
      </c>
    </row>
    <row r="16" spans="1:1" x14ac:dyDescent="0.25">
      <c r="A16" t="s">
        <v>14</v>
      </c>
    </row>
    <row r="19" spans="1:1" x14ac:dyDescent="0.25">
      <c r="A19" t="s">
        <v>15</v>
      </c>
    </row>
    <row r="21" spans="1:1" x14ac:dyDescent="0.25">
      <c r="A21" t="s">
        <v>16</v>
      </c>
    </row>
    <row r="24" spans="1:1" x14ac:dyDescent="0.25">
      <c r="A24">
        <v>111</v>
      </c>
    </row>
    <row r="27" spans="1:1" x14ac:dyDescent="0.25">
      <c r="A27">
        <v>379</v>
      </c>
    </row>
    <row r="29" spans="1:1" x14ac:dyDescent="0.25">
      <c r="A29" t="s">
        <v>17</v>
      </c>
    </row>
    <row r="31" spans="1:1" x14ac:dyDescent="0.25">
      <c r="A31" t="e">
        <f>- clo</f>
        <v>#NAME?</v>
      </c>
    </row>
    <row r="33" spans="1:1" x14ac:dyDescent="0.25">
      <c r="A33" t="e">
        <f>- prípadná spotrebná daň</f>
        <v>#NAME?</v>
      </c>
    </row>
    <row r="35" spans="1:1" x14ac:dyDescent="0.25">
      <c r="A35" t="e">
        <f>- daň z pridanej hodnoty</f>
        <v>#NAME?</v>
      </c>
    </row>
    <row r="38" spans="1:1" x14ac:dyDescent="0.25">
      <c r="A38">
        <v>111</v>
      </c>
    </row>
    <row r="40" spans="1:1" x14ac:dyDescent="0.25">
      <c r="A40">
        <v>345</v>
      </c>
    </row>
    <row r="42" spans="1:1" x14ac:dyDescent="0.25">
      <c r="A42">
        <v>343</v>
      </c>
    </row>
    <row r="45" spans="1:1" x14ac:dyDescent="0.25">
      <c r="A45">
        <v>379</v>
      </c>
    </row>
    <row r="47" spans="1:1" x14ac:dyDescent="0.25">
      <c r="A47">
        <v>379</v>
      </c>
    </row>
    <row r="49" spans="1:1" x14ac:dyDescent="0.25">
      <c r="A49">
        <v>379</v>
      </c>
    </row>
    <row r="51" spans="1:1" x14ac:dyDescent="0.25">
      <c r="A51" t="s">
        <v>18</v>
      </c>
    </row>
    <row r="53" spans="1:1" x14ac:dyDescent="0.25">
      <c r="A53" t="s">
        <v>13</v>
      </c>
    </row>
    <row r="56" spans="1:1" x14ac:dyDescent="0.25">
      <c r="A56" t="s">
        <v>14</v>
      </c>
    </row>
    <row r="59" spans="1:1" x14ac:dyDescent="0.25">
      <c r="A59" t="s">
        <v>15</v>
      </c>
    </row>
    <row r="61" spans="1:1" x14ac:dyDescent="0.25">
      <c r="A61" t="s">
        <v>16</v>
      </c>
    </row>
    <row r="64" spans="1:1" x14ac:dyDescent="0.25">
      <c r="A64">
        <v>111</v>
      </c>
    </row>
    <row r="67" spans="1:1" x14ac:dyDescent="0.25">
      <c r="A67">
        <v>379</v>
      </c>
    </row>
    <row r="69" spans="1:1" x14ac:dyDescent="0.25">
      <c r="A69" t="s">
        <v>17</v>
      </c>
    </row>
    <row r="71" spans="1:1" x14ac:dyDescent="0.25">
      <c r="A71" t="e">
        <f>- clo</f>
        <v>#NAME?</v>
      </c>
    </row>
    <row r="73" spans="1:1" x14ac:dyDescent="0.25">
      <c r="A73" t="e">
        <f>- prípadná spotrebná daň</f>
        <v>#NAME?</v>
      </c>
    </row>
    <row r="75" spans="1:1" x14ac:dyDescent="0.25">
      <c r="A75" t="e">
        <f>- daň z pridanej hodnoty</f>
        <v>#NAME?</v>
      </c>
    </row>
    <row r="78" spans="1:1" x14ac:dyDescent="0.25">
      <c r="A78">
        <v>111</v>
      </c>
    </row>
    <row r="80" spans="1:1" x14ac:dyDescent="0.25">
      <c r="A80">
        <v>345</v>
      </c>
    </row>
    <row r="82" spans="1:1" x14ac:dyDescent="0.25">
      <c r="A82">
        <v>111</v>
      </c>
    </row>
    <row r="85" spans="1:1" x14ac:dyDescent="0.25">
      <c r="A85">
        <v>379</v>
      </c>
    </row>
    <row r="87" spans="1:1" x14ac:dyDescent="0.25">
      <c r="A87">
        <v>379</v>
      </c>
    </row>
    <row r="89" spans="1:1" x14ac:dyDescent="0.25">
      <c r="A89">
        <v>379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Hárok1</vt:lpstr>
      <vt:lpstr>Hárok2</vt:lpstr>
      <vt:lpstr>Hárok3</vt:lpstr>
      <vt:lpstr>Hárok4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2021-06-29T22:59:18Z</dcterms:modified>
</cp:coreProperties>
</file>