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755"/>
  </bookViews>
  <sheets>
    <sheet name="Hárok1" sheetId="1" r:id="rId1"/>
    <sheet name="Hárok2" sheetId="2" r:id="rId2"/>
  </sheets>
  <calcPr calcId="145621"/>
</workbook>
</file>

<file path=xl/calcChain.xml><?xml version="1.0" encoding="utf-8"?>
<calcChain xmlns="http://schemas.openxmlformats.org/spreadsheetml/2006/main">
  <c r="C53" i="1" l="1"/>
  <c r="C29" i="1"/>
  <c r="C25" i="1"/>
  <c r="D55" i="1"/>
  <c r="D50" i="1"/>
  <c r="D29" i="1"/>
  <c r="D25" i="1"/>
  <c r="D13" i="1"/>
  <c r="D40" i="1" l="1"/>
  <c r="D28" i="1"/>
  <c r="D9" i="1"/>
  <c r="D26" i="1" s="1"/>
  <c r="D50" i="2" l="1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s="1"/>
  <c r="C55" i="2" s="1"/>
  <c r="C40" i="1" l="1"/>
  <c r="C9" i="1" l="1"/>
  <c r="C26" i="1" s="1"/>
  <c r="C28" i="1" l="1"/>
  <c r="C52" i="1" s="1"/>
  <c r="C55" i="1" l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<sst xmlns="http://schemas.openxmlformats.org/spreadsheetml/2006/main" count="224" uniqueCount="114">
  <si>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</si>
  <si>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</si>
  <si>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</si>
  <si>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</si>
  <si>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</si>
  <si>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</si>
  <si>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</si>
  <si>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</si>
  <si>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</si>
  <si>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</si>
  <si>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</si>
  <si>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</si>
  <si>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</si>
  <si>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</si>
  <si>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</si>
  <si>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</si>
  <si>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</si>
  <si>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</si>
  <si>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</si>
  <si>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</si>
  <si>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</si>
  <si>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</si>
  <si>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</si>
  <si>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</si>
  <si>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</si>
  <si>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</si>
  <si>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</si>
  <si>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</si>
  <si>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</si>
  <si>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</si>
  <si>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</si>
  <si>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</si>
  <si>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</si>
  <si>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</si>
  <si>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</si>
  <si>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</si>
  <si>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</si>
  <si>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</si>
  <si>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</si>
  <si>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</si>
  <si>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</si>
  <si>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</si>
  <si>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</si>
  <si>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</si>
  <si>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</si>
  <si>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</si>
  <si>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</si>
  <si>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</si>
  <si>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</si>
  <si>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</si>
  <si>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</si>
  <si>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</si>
  <si>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</si>
  <si>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</si>
  <si>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</si>
  <si>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</si>
  <si>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</si>
  <si>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</si>
  <si>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</si>
  <si>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</si>
  <si>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</si>
  <si>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</si>
  <si>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</si>
  <si>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</si>
  <si>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</si>
  <si>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</si>
  <si>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</si>
  <si>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</si>
  <si>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</si>
  <si>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</si>
  <si>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</si>
  <si>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</si>
  <si>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</si>
  <si>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</si>
  <si>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</si>
  <si>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</si>
  <si>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</si>
  <si>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</si>
  <si>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</si>
  <si>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</si>
  <si>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</si>
  <si>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</si>
  <si>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</si>
  <si>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</si>
  <si>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</si>
  <si>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</si>
  <si>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</si>
  <si>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</si>
  <si>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</si>
  <si>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</si>
  <si>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</si>
  <si>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</si>
  <si>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</si>
  <si>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</si>
  <si>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</si>
  <si>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</si>
  <si>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</si>
  <si>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</si>
  <si>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</si>
  <si>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</si>
  <si>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</si>
  <si>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</si>
  <si>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</si>
  <si>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</si>
  <si>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</si>
  <si>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</si>
  <si>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</si>
  <si>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</si>
  <si>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</si>
  <si>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</si>
  <si>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</si>
  <si>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</si>
  <si>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2020</t>
  </si>
  <si>
    <t>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</si>
</sst>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tabSelected="1" view="pageLayout" topLeftCell="A40" zoomScaleNormal="100" workbookViewId="0">
      <selection activeCell="D54" sqref="D54"/>
    </sheetView>
  </sheetViews>
  <sheetFormatPr defaultRowHeight="15" x14ac:dyDescent="0.25"/>
  <cols>
    <col min="1" max="1" width="6.85546875" customWidth="1"/>
    <col min="2" max="2" width="50.5703125" customWidth="1"/>
    <col min="3" max="4" width="14.140625" style="30" customWidth="1"/>
  </cols>
  <sheetData>
    <row r="2" spans="1:4" x14ac:dyDescent="0.25">
      <c r="A2" s="1" t="s">
        <v>32</v>
      </c>
    </row>
    <row r="3" spans="1:4" x14ac:dyDescent="0.25">
      <c r="A3" s="51" t="s">
        <v>107</v>
      </c>
    </row>
    <row r="4" spans="1:4" ht="15.75" thickBot="1" x14ac:dyDescent="0.3">
      <c r="A4" s="1" t="s">
        <v>59</v>
      </c>
      <c r="B4" s="1"/>
    </row>
    <row r="5" spans="1:4" ht="15.75" hidden="1" thickBot="1" x14ac:dyDescent="0.3"/>
    <row r="6" spans="1:4" ht="15.75" thickBot="1" x14ac:dyDescent="0.3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.75" thickBot="1" x14ac:dyDescent="0.3">
      <c r="A7" s="22" t="s">
        <v>2</v>
      </c>
      <c r="B7" s="23" t="s">
        <v>31</v>
      </c>
      <c r="C7" s="32">
        <v>419078.41</v>
      </c>
      <c r="D7" s="32">
        <v>345648.3</v>
      </c>
    </row>
    <row r="8" spans="1:4" ht="15.75" thickBot="1" x14ac:dyDescent="0.3">
      <c r="A8" s="26"/>
      <c r="B8" s="27"/>
      <c r="C8" s="34"/>
      <c r="D8" s="34"/>
    </row>
    <row r="9" spans="1:4" x14ac:dyDescent="0.25">
      <c r="A9" s="6" t="s">
        <v>3</v>
      </c>
      <c r="B9" s="28" t="s">
        <v>68</v>
      </c>
      <c r="C9" s="36">
        <f>SUM(C10:C19)</f>
        <v>651139.24</v>
      </c>
      <c r="D9" s="36">
        <f>SUM(D10:D19)</f>
        <v>368357.4</v>
      </c>
    </row>
    <row r="10" spans="1:4" x14ac:dyDescent="0.25">
      <c r="A10" s="17" t="s">
        <v>4</v>
      </c>
      <c r="B10" s="2" t="s">
        <v>15</v>
      </c>
      <c r="C10" s="37">
        <v>521279.01</v>
      </c>
      <c r="D10" s="37">
        <v>487682.22</v>
      </c>
    </row>
    <row r="11" spans="1:4" x14ac:dyDescent="0.25">
      <c r="A11" s="17" t="s">
        <v>5</v>
      </c>
      <c r="B11" s="2" t="s">
        <v>56</v>
      </c>
      <c r="C11" s="37">
        <v>1823.64</v>
      </c>
      <c r="D11" s="37">
        <v>-90467.87</v>
      </c>
    </row>
    <row r="12" spans="1:4" x14ac:dyDescent="0.25">
      <c r="A12" s="17" t="s">
        <v>6</v>
      </c>
      <c r="B12" s="2" t="s">
        <v>57</v>
      </c>
      <c r="C12" s="37">
        <v>87000</v>
      </c>
      <c r="D12" s="37">
        <v>-56101.72</v>
      </c>
    </row>
    <row r="13" spans="1:4" x14ac:dyDescent="0.25">
      <c r="A13" s="17" t="s">
        <v>7</v>
      </c>
      <c r="B13" s="2" t="s">
        <v>58</v>
      </c>
      <c r="C13" s="37">
        <v>-2261.3000000000002</v>
      </c>
      <c r="D13" s="37">
        <f>-13469.72+1116.12</f>
        <v>-12353.599999999999</v>
      </c>
    </row>
    <row r="14" spans="1:4" x14ac:dyDescent="0.25">
      <c r="A14" s="17" t="s">
        <v>8</v>
      </c>
      <c r="B14" s="2" t="s">
        <v>65</v>
      </c>
      <c r="C14" s="37">
        <v>51350.13</v>
      </c>
      <c r="D14" s="37">
        <v>47873.74</v>
      </c>
    </row>
    <row r="15" spans="1:4" x14ac:dyDescent="0.25">
      <c r="A15" s="17" t="s">
        <v>17</v>
      </c>
      <c r="B15" s="2" t="s">
        <v>66</v>
      </c>
      <c r="C15" s="37">
        <v>0</v>
      </c>
      <c r="D15" s="37">
        <v>0</v>
      </c>
    </row>
    <row r="16" spans="1:4" x14ac:dyDescent="0.25">
      <c r="A16" s="17" t="s">
        <v>20</v>
      </c>
      <c r="B16" s="2" t="s">
        <v>21</v>
      </c>
      <c r="C16" s="37">
        <v>31.09</v>
      </c>
      <c r="D16" s="37">
        <v>225.86</v>
      </c>
    </row>
    <row r="17" spans="1:4" x14ac:dyDescent="0.25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25">
      <c r="A18" s="17" t="s">
        <v>63</v>
      </c>
      <c r="B18" s="2" t="s">
        <v>84</v>
      </c>
      <c r="C18" s="37">
        <v>-8083.33</v>
      </c>
      <c r="D18" s="37">
        <v>-8501.23</v>
      </c>
    </row>
    <row r="19" spans="1:4" x14ac:dyDescent="0.25">
      <c r="A19" s="17" t="s">
        <v>64</v>
      </c>
      <c r="B19" s="2" t="s">
        <v>16</v>
      </c>
      <c r="C19" s="37">
        <v>0</v>
      </c>
      <c r="D19" s="37">
        <v>0</v>
      </c>
    </row>
    <row r="20" spans="1:4" x14ac:dyDescent="0.25">
      <c r="A20" s="17" t="s">
        <v>9</v>
      </c>
      <c r="B20" s="2" t="s">
        <v>83</v>
      </c>
      <c r="C20" s="37">
        <v>-3123517.04</v>
      </c>
      <c r="D20" s="37">
        <v>984827.14</v>
      </c>
    </row>
    <row r="21" spans="1:4" x14ac:dyDescent="0.25">
      <c r="A21" s="17" t="s">
        <v>10</v>
      </c>
      <c r="B21" s="2" t="s">
        <v>18</v>
      </c>
      <c r="C21" s="37">
        <v>1026965.83</v>
      </c>
      <c r="D21" s="37">
        <v>-1324443.3500000001</v>
      </c>
    </row>
    <row r="22" spans="1:4" x14ac:dyDescent="0.25">
      <c r="A22" s="17" t="s">
        <v>11</v>
      </c>
      <c r="B22" s="2" t="s">
        <v>19</v>
      </c>
      <c r="C22" s="37">
        <v>1699411.46</v>
      </c>
      <c r="D22" s="37">
        <v>1102233.3799999999</v>
      </c>
    </row>
    <row r="23" spans="1:4" x14ac:dyDescent="0.25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25">
      <c r="A24" s="21" t="s">
        <v>13</v>
      </c>
      <c r="B24" s="4" t="s">
        <v>109</v>
      </c>
      <c r="C24" s="39">
        <v>-109459.38</v>
      </c>
      <c r="D24" s="39">
        <v>-53648</v>
      </c>
    </row>
    <row r="25" spans="1:4" ht="15.75" thickBot="1" x14ac:dyDescent="0.3">
      <c r="A25" s="20" t="s">
        <v>14</v>
      </c>
      <c r="B25" s="11" t="s">
        <v>37</v>
      </c>
      <c r="C25" s="41">
        <f>-34383.89+1068182.75</f>
        <v>1033798.86</v>
      </c>
      <c r="D25" s="41">
        <f>-699536.51-32914.27</f>
        <v>-732450.78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1597417.3800000001</v>
      </c>
      <c r="D26" s="32">
        <f>D7+(D9+D20+D21+D22+D24+D25)</f>
        <v>690524.08999999985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-3345914.9299999997</v>
      </c>
      <c r="D28" s="32">
        <f>SUM(D29:D38)</f>
        <v>-451496.56000000006</v>
      </c>
    </row>
    <row r="29" spans="1:4" x14ac:dyDescent="0.25">
      <c r="A29" s="24" t="s">
        <v>39</v>
      </c>
      <c r="B29" s="16" t="s">
        <v>69</v>
      </c>
      <c r="C29" s="44">
        <f>-3179752.91-9270.57</f>
        <v>-3189023.48</v>
      </c>
      <c r="D29" s="44">
        <f>-8204-314926.14</f>
        <v>-323130.14</v>
      </c>
    </row>
    <row r="30" spans="1:4" x14ac:dyDescent="0.25">
      <c r="A30" s="17" t="s">
        <v>40</v>
      </c>
      <c r="B30" s="2" t="s">
        <v>70</v>
      </c>
      <c r="C30" s="37">
        <v>8083.33</v>
      </c>
      <c r="D30" s="37">
        <v>8501.23</v>
      </c>
    </row>
    <row r="31" spans="1:4" x14ac:dyDescent="0.25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7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7">
        <v>0</v>
      </c>
    </row>
    <row r="38" spans="1:4" ht="15.75" thickBot="1" x14ac:dyDescent="0.3">
      <c r="A38" s="20" t="s">
        <v>48</v>
      </c>
      <c r="B38" s="11" t="s">
        <v>50</v>
      </c>
      <c r="C38" s="44">
        <v>-164974.78</v>
      </c>
      <c r="D38" s="44">
        <v>-136867.65</v>
      </c>
    </row>
    <row r="39" spans="1:4" ht="15.75" thickBot="1" x14ac:dyDescent="0.3">
      <c r="A39" s="18"/>
      <c r="B39" s="19"/>
      <c r="C39" s="52"/>
      <c r="D39" s="52"/>
    </row>
    <row r="40" spans="1:4" ht="15.75" thickBot="1" x14ac:dyDescent="0.3">
      <c r="A40" s="22" t="s">
        <v>27</v>
      </c>
      <c r="B40" s="23" t="s">
        <v>104</v>
      </c>
      <c r="C40" s="32">
        <f>SUM(C41:C50)</f>
        <v>1941272.84</v>
      </c>
      <c r="D40" s="32">
        <f>SUM(D41:D50)</f>
        <v>-239144.49</v>
      </c>
    </row>
    <row r="41" spans="1:4" x14ac:dyDescent="0.25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25">
      <c r="A42" s="17" t="s">
        <v>92</v>
      </c>
      <c r="B42" s="2" t="s">
        <v>77</v>
      </c>
      <c r="C42" s="37">
        <v>-14600</v>
      </c>
      <c r="D42" s="37">
        <v>-17263</v>
      </c>
    </row>
    <row r="43" spans="1:4" x14ac:dyDescent="0.25">
      <c r="A43" s="17" t="s">
        <v>93</v>
      </c>
      <c r="B43" s="2" t="s">
        <v>78</v>
      </c>
      <c r="C43" s="37">
        <v>2227802.1800000002</v>
      </c>
      <c r="D43" s="37">
        <v>0</v>
      </c>
    </row>
    <row r="44" spans="1:4" x14ac:dyDescent="0.25">
      <c r="A44" s="17" t="s">
        <v>94</v>
      </c>
      <c r="B44" s="2" t="s">
        <v>79</v>
      </c>
      <c r="C44" s="37">
        <v>-245660.1</v>
      </c>
      <c r="D44" s="37">
        <v>-202854</v>
      </c>
    </row>
    <row r="45" spans="1:4" x14ac:dyDescent="0.25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25">
      <c r="A48" s="17" t="s">
        <v>98</v>
      </c>
      <c r="B48" s="2" t="s">
        <v>61</v>
      </c>
      <c r="C48" s="37">
        <v>-16966.240000000002</v>
      </c>
      <c r="D48" s="37">
        <v>-14959.47</v>
      </c>
    </row>
    <row r="49" spans="1:4" x14ac:dyDescent="0.25">
      <c r="A49" s="21" t="s">
        <v>99</v>
      </c>
      <c r="B49" s="4" t="s">
        <v>82</v>
      </c>
      <c r="C49" s="39">
        <v>0</v>
      </c>
      <c r="D49" s="39">
        <v>0</v>
      </c>
    </row>
    <row r="50" spans="1:4" ht="15.75" thickBot="1" x14ac:dyDescent="0.3">
      <c r="A50" s="20" t="s">
        <v>100</v>
      </c>
      <c r="B50" s="11" t="s">
        <v>51</v>
      </c>
      <c r="C50" s="41">
        <v>-9303</v>
      </c>
      <c r="D50" s="41">
        <f>39961.42-44029.44</f>
        <v>-4068.0200000000041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192775.2900000005</v>
      </c>
      <c r="D52" s="46">
        <v>-116.96000000019558</v>
      </c>
    </row>
    <row r="53" spans="1:4" x14ac:dyDescent="0.25">
      <c r="A53" s="9" t="s">
        <v>29</v>
      </c>
      <c r="B53" s="3" t="s">
        <v>55</v>
      </c>
      <c r="C53" s="37">
        <f>D55</f>
        <v>189555.31999999983</v>
      </c>
      <c r="D53" s="37">
        <v>189898.14</v>
      </c>
    </row>
    <row r="54" spans="1:4" x14ac:dyDescent="0.25">
      <c r="A54" s="9" t="s">
        <v>49</v>
      </c>
      <c r="B54" s="2" t="s">
        <v>22</v>
      </c>
      <c r="C54" s="37">
        <v>-31.09</v>
      </c>
      <c r="D54" s="37">
        <v>-225.86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382299.52000000031</v>
      </c>
      <c r="D55" s="42">
        <f>D53+D52+D54</f>
        <v>189555.31999999983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</row>
    <row r="60" spans="1:4" x14ac:dyDescent="0.25">
      <c r="A60" t="s">
        <v>23</v>
      </c>
      <c r="B60" s="12"/>
    </row>
    <row r="61" spans="1:4" x14ac:dyDescent="0.25">
      <c r="A61" t="s">
        <v>30</v>
      </c>
      <c r="B61" s="12"/>
    </row>
    <row r="62" spans="1:4" x14ac:dyDescent="0.25">
      <c r="A62" t="s">
        <v>52</v>
      </c>
      <c r="B62" s="12"/>
    </row>
    <row r="63" spans="1:4" x14ac:dyDescent="0.25">
      <c r="A63" t="s">
        <v>54</v>
      </c>
      <c r="B63" s="12"/>
    </row>
    <row r="64" spans="1:4" x14ac:dyDescent="0.25">
      <c r="A64" s="29" t="s">
        <v>85</v>
      </c>
    </row>
    <row r="65" spans="1:1" x14ac:dyDescent="0.25">
      <c r="A65" s="29" t="s">
        <v>86</v>
      </c>
    </row>
    <row r="66" spans="1:1" x14ac:dyDescent="0.25">
      <c r="A66" t="s">
        <v>87</v>
      </c>
    </row>
    <row r="67" spans="1:1" x14ac:dyDescent="0.25">
      <c r="A67" t="s">
        <v>24</v>
      </c>
    </row>
    <row r="68" spans="1:1" x14ac:dyDescent="0.25">
      <c r="A68" t="s">
        <v>53</v>
      </c>
    </row>
    <row r="69" spans="1:1" x14ac:dyDescent="0.25">
      <c r="A69" t="s">
        <v>108</v>
      </c>
    </row>
    <row r="70" spans="1:1" x14ac:dyDescent="0.25">
      <c r="A70" t="s">
        <v>34</v>
      </c>
    </row>
    <row r="71" spans="1:1" x14ac:dyDescent="0.25">
      <c r="A71" t="s">
        <v>35</v>
      </c>
    </row>
    <row r="72" spans="1:1" x14ac:dyDescent="0.25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H21" sqref="H21"/>
    </sheetView>
  </sheetViews>
  <sheetFormatPr defaultRowHeight="15" x14ac:dyDescent="0.25"/>
  <cols>
    <col min="2" max="2" width="51.140625" bestFit="1" customWidth="1"/>
    <col min="3" max="4" width="8.140625" bestFit="1" customWidth="1"/>
  </cols>
  <sheetData>
    <row r="1" spans="1:4" x14ac:dyDescent="0.25">
      <c r="A1" s="1" t="s">
        <v>32</v>
      </c>
      <c r="C1" s="30"/>
      <c r="D1" s="30"/>
    </row>
    <row r="2" spans="1:4" x14ac:dyDescent="0.25">
      <c r="A2" t="s">
        <v>107</v>
      </c>
      <c r="C2" s="30"/>
      <c r="D2" s="30"/>
    </row>
    <row r="3" spans="1:4" x14ac:dyDescent="0.25">
      <c r="C3" s="30"/>
      <c r="D3" s="30"/>
    </row>
    <row r="4" spans="1:4" x14ac:dyDescent="0.25">
      <c r="A4" s="1" t="s">
        <v>59</v>
      </c>
      <c r="B4" s="1"/>
      <c r="C4" s="30"/>
      <c r="D4" s="30"/>
    </row>
    <row r="5" spans="1:4" ht="15.75" thickBot="1" x14ac:dyDescent="0.3">
      <c r="C5" s="30"/>
      <c r="D5" s="30"/>
    </row>
    <row r="6" spans="1:4" ht="15.75" thickBot="1" x14ac:dyDescent="0.3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.75" thickBot="1" x14ac:dyDescent="0.3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25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25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25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25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25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25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25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25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25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25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25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25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25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25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25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.75" thickBot="1" x14ac:dyDescent="0.3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25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25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25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8">
        <v>0</v>
      </c>
    </row>
    <row r="38" spans="1:4" ht="15.75" thickBot="1" x14ac:dyDescent="0.3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.75" thickBot="1" x14ac:dyDescent="0.3">
      <c r="A39" s="18"/>
      <c r="B39" s="19"/>
      <c r="C39" s="43"/>
      <c r="D39" s="43"/>
    </row>
    <row r="40" spans="1:4" ht="15.75" thickBot="1" x14ac:dyDescent="0.3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25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25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25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25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25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25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25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.75" thickBot="1" x14ac:dyDescent="0.3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25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25">
      <c r="A54" s="9" t="s">
        <v>49</v>
      </c>
      <c r="B54" s="2" t="s">
        <v>22</v>
      </c>
      <c r="C54" s="37">
        <v>128.03</v>
      </c>
      <c r="D54" s="38">
        <v>582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  <c r="C59" s="30"/>
      <c r="D59" s="30"/>
    </row>
    <row r="60" spans="1:4" x14ac:dyDescent="0.25">
      <c r="A60" t="s">
        <v>23</v>
      </c>
      <c r="B60" s="12"/>
      <c r="C60" s="30"/>
      <c r="D60" s="30"/>
    </row>
    <row r="61" spans="1:4" x14ac:dyDescent="0.25">
      <c r="A61" t="s">
        <v>30</v>
      </c>
      <c r="B61" s="12"/>
      <c r="C61" s="30"/>
      <c r="D61" s="30"/>
    </row>
    <row r="62" spans="1:4" x14ac:dyDescent="0.25">
      <c r="A62" t="s">
        <v>52</v>
      </c>
      <c r="B62" s="12"/>
      <c r="C62" s="30"/>
      <c r="D62" s="30"/>
    </row>
    <row r="63" spans="1:4" x14ac:dyDescent="0.25">
      <c r="A63" t="s">
        <v>54</v>
      </c>
      <c r="B63" s="12"/>
      <c r="C63" s="30"/>
      <c r="D63" s="30"/>
    </row>
    <row r="64" spans="1:4" x14ac:dyDescent="0.25">
      <c r="A64" s="29" t="s">
        <v>85</v>
      </c>
      <c r="C64" s="30"/>
      <c r="D64" s="30"/>
    </row>
    <row r="65" spans="1:4" x14ac:dyDescent="0.25">
      <c r="A65" s="29" t="s">
        <v>86</v>
      </c>
      <c r="C65" s="30"/>
      <c r="D65" s="30"/>
    </row>
    <row r="66" spans="1:4" x14ac:dyDescent="0.25">
      <c r="A66" t="s">
        <v>87</v>
      </c>
      <c r="C66" s="30"/>
      <c r="D66" s="30"/>
    </row>
    <row r="67" spans="1:4" x14ac:dyDescent="0.25">
      <c r="A67" t="s">
        <v>24</v>
      </c>
      <c r="C67" s="30"/>
      <c r="D67" s="30"/>
    </row>
    <row r="68" spans="1:4" x14ac:dyDescent="0.25">
      <c r="A68" t="s">
        <v>53</v>
      </c>
      <c r="C68" s="30"/>
      <c r="D68" s="30"/>
    </row>
    <row r="69" spans="1:4" x14ac:dyDescent="0.25">
      <c r="A69" t="s">
        <v>108</v>
      </c>
      <c r="C69" s="30"/>
      <c r="D69" s="30"/>
    </row>
    <row r="70" spans="1:4" x14ac:dyDescent="0.25">
      <c r="A70" t="s">
        <v>34</v>
      </c>
      <c r="C70" s="30"/>
      <c r="D70" s="30"/>
    </row>
    <row r="71" spans="1:4" x14ac:dyDescent="0.25">
      <c r="A71" t="s">
        <v>35</v>
      </c>
      <c r="C71" s="30"/>
      <c r="D71" s="30"/>
    </row>
    <row r="72" spans="1:4" x14ac:dyDescent="0.25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Marsalekova Alena</cp:lastModifiedBy>
  <cp:lastPrinted>2017-03-24T12:37:13Z</cp:lastPrinted>
  <dcterms:created xsi:type="dcterms:W3CDTF">2015-08-21T12:19:00Z</dcterms:created>
  <dcterms:modified xsi:type="dcterms:W3CDTF">2022-02-27T18:05:51Z</dcterms:modified>
</cp:coreProperties>
</file>