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\AUDIT_ZLOŽKY KLIENTI (2017,2018,2019, 2020, 2021)\PL PROFY 2021 (TATRAVAGÓNKA Tlmače)\Dodatočné DP\"/>
    </mc:Choice>
  </mc:AlternateContent>
  <xr:revisionPtr revIDLastSave="0" documentId="13_ncr:1_{D7136EBA-F6A3-4123-ABF1-BD43C854ACF9}" xr6:coauthVersionLast="47" xr6:coauthVersionMax="47" xr10:uidLastSave="{00000000-0000-0000-0000-000000000000}"/>
  <bookViews>
    <workbookView xWindow="-120" yWindow="-120" windowWidth="29040" windowHeight="15840" activeTab="2" xr2:uid="{50F95D74-1B54-45AE-9554-D3B3B7E9E9B3}"/>
  </bookViews>
  <sheets>
    <sheet name="DHM_2021" sheetId="1" r:id="rId1"/>
    <sheet name="DHM_2020" sheetId="3" r:id="rId2"/>
    <sheet name="DNM_2021" sheetId="2" r:id="rId3"/>
    <sheet name="DNM_20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4" l="1"/>
  <c r="H27" i="4"/>
  <c r="G27" i="4"/>
  <c r="F27" i="4"/>
  <c r="E27" i="4"/>
  <c r="D27" i="4"/>
  <c r="C27" i="4"/>
  <c r="J27" i="4" s="1"/>
  <c r="I25" i="4"/>
  <c r="H25" i="4"/>
  <c r="G25" i="4"/>
  <c r="F25" i="4"/>
  <c r="F28" i="4" s="1"/>
  <c r="E25" i="4"/>
  <c r="D25" i="4"/>
  <c r="D28" i="4" s="1"/>
  <c r="C25" i="4"/>
  <c r="J25" i="4" s="1"/>
  <c r="J24" i="4"/>
  <c r="J23" i="4"/>
  <c r="J22" i="4"/>
  <c r="J21" i="4"/>
  <c r="I19" i="4"/>
  <c r="I28" i="4" s="1"/>
  <c r="H19" i="4"/>
  <c r="H28" i="4" s="1"/>
  <c r="G19" i="4"/>
  <c r="G28" i="4" s="1"/>
  <c r="F19" i="4"/>
  <c r="E19" i="4"/>
  <c r="E28" i="4" s="1"/>
  <c r="D19" i="4"/>
  <c r="C19" i="4"/>
  <c r="J18" i="4"/>
  <c r="J17" i="4"/>
  <c r="J16" i="4"/>
  <c r="J15" i="4"/>
  <c r="I13" i="4"/>
  <c r="H13" i="4"/>
  <c r="G13" i="4"/>
  <c r="F13" i="4"/>
  <c r="E13" i="4"/>
  <c r="D13" i="4"/>
  <c r="C13" i="4"/>
  <c r="J13" i="4" s="1"/>
  <c r="J12" i="4"/>
  <c r="J11" i="4"/>
  <c r="J10" i="4"/>
  <c r="J9" i="4"/>
  <c r="C28" i="3"/>
  <c r="J27" i="3"/>
  <c r="I27" i="3"/>
  <c r="H27" i="3"/>
  <c r="G27" i="3"/>
  <c r="F27" i="3"/>
  <c r="E27" i="3"/>
  <c r="D27" i="3"/>
  <c r="C27" i="3"/>
  <c r="K27" i="3" s="1"/>
  <c r="J25" i="3"/>
  <c r="I25" i="3"/>
  <c r="H25" i="3"/>
  <c r="G25" i="3"/>
  <c r="F25" i="3"/>
  <c r="E25" i="3"/>
  <c r="D25" i="3"/>
  <c r="C25" i="3"/>
  <c r="K25" i="3" s="1"/>
  <c r="K24" i="3"/>
  <c r="K23" i="3"/>
  <c r="K22" i="3"/>
  <c r="K21" i="3"/>
  <c r="J19" i="3"/>
  <c r="J28" i="3" s="1"/>
  <c r="I19" i="3"/>
  <c r="I28" i="3" s="1"/>
  <c r="H19" i="3"/>
  <c r="H28" i="3" s="1"/>
  <c r="G19" i="3"/>
  <c r="G28" i="3" s="1"/>
  <c r="F19" i="3"/>
  <c r="F28" i="3" s="1"/>
  <c r="E19" i="3"/>
  <c r="E28" i="3" s="1"/>
  <c r="D19" i="3"/>
  <c r="D28" i="3" s="1"/>
  <c r="C19" i="3"/>
  <c r="K19" i="3" s="1"/>
  <c r="K18" i="3"/>
  <c r="K17" i="3"/>
  <c r="K16" i="3"/>
  <c r="K15" i="3"/>
  <c r="J13" i="3"/>
  <c r="I13" i="3"/>
  <c r="H13" i="3"/>
  <c r="G13" i="3"/>
  <c r="F13" i="3"/>
  <c r="E13" i="3"/>
  <c r="D13" i="3"/>
  <c r="C13" i="3"/>
  <c r="K13" i="3" s="1"/>
  <c r="K12" i="3"/>
  <c r="K11" i="3"/>
  <c r="K10" i="3"/>
  <c r="K9" i="3"/>
  <c r="I27" i="2"/>
  <c r="H27" i="2"/>
  <c r="G27" i="2"/>
  <c r="F27" i="2"/>
  <c r="E27" i="2"/>
  <c r="D27" i="2"/>
  <c r="C27" i="2"/>
  <c r="I25" i="2"/>
  <c r="H25" i="2"/>
  <c r="G25" i="2"/>
  <c r="F25" i="2"/>
  <c r="E25" i="2"/>
  <c r="D25" i="2"/>
  <c r="C25" i="2"/>
  <c r="J24" i="2"/>
  <c r="J23" i="2"/>
  <c r="J22" i="2"/>
  <c r="J21" i="2"/>
  <c r="I19" i="2"/>
  <c r="H19" i="2"/>
  <c r="G19" i="2"/>
  <c r="F19" i="2"/>
  <c r="F28" i="2" s="1"/>
  <c r="E19" i="2"/>
  <c r="E28" i="2" s="1"/>
  <c r="D19" i="2"/>
  <c r="C19" i="2"/>
  <c r="C28" i="2" s="1"/>
  <c r="J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8" i="1"/>
  <c r="J27" i="1"/>
  <c r="I27" i="1"/>
  <c r="H27" i="1"/>
  <c r="G27" i="1"/>
  <c r="F27" i="1"/>
  <c r="E27" i="1"/>
  <c r="D27" i="1"/>
  <c r="C27" i="1"/>
  <c r="J25" i="1"/>
  <c r="I25" i="1"/>
  <c r="H25" i="1"/>
  <c r="G25" i="1"/>
  <c r="F25" i="1"/>
  <c r="E25" i="1"/>
  <c r="D25" i="1"/>
  <c r="C25" i="1"/>
  <c r="K24" i="1"/>
  <c r="K23" i="1"/>
  <c r="K22" i="1"/>
  <c r="K21" i="1"/>
  <c r="J19" i="1"/>
  <c r="I19" i="1"/>
  <c r="H19" i="1"/>
  <c r="G19" i="1"/>
  <c r="F19" i="1"/>
  <c r="E19" i="1"/>
  <c r="D19" i="1"/>
  <c r="D28" i="1" s="1"/>
  <c r="C19" i="1"/>
  <c r="K18" i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D28" i="2" l="1"/>
  <c r="J19" i="2"/>
  <c r="J27" i="2"/>
  <c r="J25" i="2"/>
  <c r="G28" i="2"/>
  <c r="J13" i="2"/>
  <c r="H28" i="2"/>
  <c r="I28" i="2"/>
  <c r="K27" i="1"/>
  <c r="I28" i="1"/>
  <c r="K25" i="1"/>
  <c r="F28" i="1"/>
  <c r="C28" i="1"/>
  <c r="G28" i="1"/>
  <c r="H28" i="1"/>
  <c r="J19" i="4"/>
  <c r="C28" i="4"/>
  <c r="J28" i="4" s="1"/>
  <c r="K28" i="3"/>
  <c r="K13" i="1"/>
  <c r="J28" i="1"/>
  <c r="K19" i="1"/>
  <c r="J28" i="2" l="1"/>
  <c r="K28" i="1"/>
</calcChain>
</file>

<file path=xl/sharedStrings.xml><?xml version="1.0" encoding="utf-8"?>
<sst xmlns="http://schemas.openxmlformats.org/spreadsheetml/2006/main" count="184" uniqueCount="45">
  <si>
    <t>Tatravagónka Tlamče s. r. o.</t>
  </si>
  <si>
    <t>Prehľad o pohybe dlhodobého hmotného majetku</t>
  </si>
  <si>
    <t>Dlhodobý hmotný majetok</t>
  </si>
  <si>
    <t>Bežné účtovné obdobie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</si>
  <si>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</si>
  <si>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</si>
  <si>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</si>
  <si>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</si>
  <si>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</si>
  <si>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</si>
  <si>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</si>
  <si>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</si>
  <si>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</si>
  <si>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</si>
  <si>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</si>
  <si>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</si>
  <si>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</si>
  <si>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</si>
  <si>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</si>
  <si>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</si>
  <si>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</si>
  <si>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</si>
  <si>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</si>
  <si>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</si>
  <si>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</si>
  <si>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</si>
  <si>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</si>
  <si>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</si>
  <si>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</si>
  <si>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</si>
  <si>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</si>
  <si>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</si>
  <si>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</si>
  <si>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</si>
  <si>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</si>
  <si>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</si>
  <si>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</si>
  <si>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</si>
  <si>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</si>
  <si>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</si>
  <si>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</si>
  <si>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Poznámky Úč POD 3 - 01</t>
  </si>
  <si>
    <t>DIČ</t>
  </si>
  <si>
    <t>IČO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</si>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</sst>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14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5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7" fillId="3" borderId="0" xfId="0" applyFont="1" applyFill="1"/>
    <xf numFmtId="3" fontId="5" fillId="3" borderId="0" xfId="1" applyNumberFormat="1" applyFont="1" applyFill="1" applyAlignment="1" applyProtection="1">
      <alignment horizontal="right" vertical="center" wrapText="1"/>
      <protection locked="0"/>
    </xf>
    <xf numFmtId="3" fontId="6" fillId="3" borderId="0" xfId="1" applyNumberFormat="1" applyFont="1" applyFill="1" applyAlignment="1" applyProtection="1">
      <alignment horizontal="right" vertical="center" wrapText="1"/>
      <protection locked="0"/>
    </xf>
    <xf numFmtId="3" fontId="6" fillId="0" borderId="0" xfId="1" applyNumberFormat="1" applyFont="1" applyFill="1" applyAlignment="1" applyProtection="1">
      <alignment horizontal="right" vertical="center" wrapText="1"/>
      <protection locked="0"/>
    </xf>
    <xf numFmtId="3" fontId="6" fillId="3" borderId="0" xfId="0" applyNumberFormat="1" applyFont="1" applyFill="1" applyAlignment="1" applyProtection="1">
      <alignment horizontal="right" vertical="center" wrapText="1"/>
      <protection locked="0"/>
    </xf>
    <xf numFmtId="3" fontId="8" fillId="3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7" fillId="3" borderId="1" xfId="0" applyFont="1" applyFill="1" applyBorder="1"/>
    <xf numFmtId="3" fontId="5" fillId="3" borderId="1" xfId="1" applyNumberFormat="1" applyFont="1" applyFill="1" applyBorder="1" applyAlignment="1">
      <alignment horizontal="right" vertical="center" wrapText="1"/>
    </xf>
    <xf numFmtId="3" fontId="6" fillId="3" borderId="1" xfId="1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vertical="center"/>
    </xf>
    <xf numFmtId="3" fontId="5" fillId="3" borderId="0" xfId="1" applyNumberFormat="1" applyFont="1" applyFill="1" applyAlignment="1">
      <alignment horizontal="right" vertical="center" wrapText="1"/>
    </xf>
    <xf numFmtId="3" fontId="6" fillId="3" borderId="0" xfId="1" applyNumberFormat="1" applyFont="1" applyFill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14" fontId="4" fillId="3" borderId="0" xfId="0" applyNumberFormat="1" applyFont="1" applyFill="1" applyAlignment="1" applyProtection="1">
      <alignment horizontal="center"/>
      <protection locked="0"/>
    </xf>
    <xf numFmtId="14" fontId="4" fillId="3" borderId="0" xfId="0" applyNumberFormat="1" applyFont="1" applyFill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Alignment="1" applyProtection="1">
      <alignment horizontal="right" vertical="center" wrapText="1"/>
      <protection locked="0"/>
    </xf>
    <xf numFmtId="164" fontId="7" fillId="3" borderId="0" xfId="0" applyNumberFormat="1" applyFont="1" applyFill="1" applyAlignment="1">
      <alignment horizontal="right" vertical="center" wrapText="1"/>
    </xf>
    <xf numFmtId="164" fontId="5" fillId="3" borderId="1" xfId="1" applyNumberFormat="1" applyFont="1" applyFill="1" applyBorder="1" applyAlignment="1" applyProtection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164" fontId="5" fillId="3" borderId="0" xfId="1" applyNumberFormat="1" applyFont="1" applyFill="1" applyAlignment="1" applyProtection="1">
      <alignment horizontal="right" vertical="center" wrapText="1"/>
    </xf>
    <xf numFmtId="164" fontId="6" fillId="3" borderId="1" xfId="1" applyNumberFormat="1" applyFont="1" applyFill="1" applyBorder="1" applyAlignment="1" applyProtection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 applyProtection="1">
      <alignment horizontal="center" vertical="center" textRotation="180"/>
      <protection locked="0"/>
    </xf>
    <xf numFmtId="0" fontId="11" fillId="0" borderId="0" xfId="0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6" xfId="0" applyFont="1" applyBorder="1" applyAlignment="1" applyProtection="1">
      <alignment horizontal="center" vertical="center" textRotation="180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5" fillId="0" borderId="0" xfId="0" applyFont="1" applyAlignment="1" applyProtection="1">
      <alignment vertical="top" textRotation="180"/>
      <protection locked="0"/>
    </xf>
    <xf numFmtId="0" fontId="11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 textRotation="180"/>
      <protection locked="0"/>
    </xf>
    <xf numFmtId="0" fontId="10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5" fillId="3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textRotation="180"/>
      <protection locked="0"/>
    </xf>
    <xf numFmtId="0" fontId="5" fillId="0" borderId="0" xfId="0" applyFont="1" applyAlignment="1">
      <alignment vertical="top" textRotation="180"/>
    </xf>
    <xf numFmtId="0" fontId="11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0" fontId="5" fillId="0" borderId="1" xfId="0" applyFont="1" applyBorder="1" applyAlignment="1">
      <alignment horizontal="center" vertical="top" textRotation="18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608A-717D-4DBF-B78D-708103D2E444}">
  <sheetPr>
    <pageSetUpPr fitToPage="1"/>
  </sheetPr>
  <dimension ref="B1:R31"/>
  <sheetViews>
    <sheetView workbookViewId="0">
      <selection activeCell="V10" sqref="V10"/>
    </sheetView>
  </sheetViews>
  <sheetFormatPr defaultRowHeight="15" x14ac:dyDescent="0.25"/>
  <cols>
    <col min="1" max="1" width="4.7109375" customWidth="1"/>
    <col min="2" max="2" width="28.140625" customWidth="1"/>
    <col min="3" max="3" width="11.140625" customWidth="1"/>
    <col min="4" max="4" width="11.85546875" customWidth="1"/>
    <col min="5" max="5" width="12.7109375" customWidth="1"/>
    <col min="6" max="6" width="10.5703125" customWidth="1"/>
    <col min="7" max="8" width="11.140625" customWidth="1"/>
    <col min="9" max="9" width="9.7109375" customWidth="1"/>
    <col min="11" max="11" width="11" customWidth="1"/>
    <col min="13" max="13" width="5.7109375" style="42" customWidth="1"/>
    <col min="14" max="14" width="2.5703125" style="42" customWidth="1"/>
    <col min="15" max="15" width="1.85546875" style="42" customWidth="1"/>
    <col min="16" max="16" width="2.5703125" style="42" customWidth="1"/>
    <col min="17" max="18" width="3.28515625" style="42" customWidth="1"/>
  </cols>
  <sheetData>
    <row r="1" spans="2:18" x14ac:dyDescent="0.25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P1" s="59" t="s">
        <v>41</v>
      </c>
    </row>
    <row r="2" spans="2:18" x14ac:dyDescent="0.25">
      <c r="B2" s="63" t="s">
        <v>1</v>
      </c>
      <c r="C2" s="63"/>
      <c r="D2" s="63"/>
      <c r="E2" s="63"/>
      <c r="F2" s="63"/>
      <c r="G2" s="63"/>
      <c r="H2" s="63"/>
      <c r="I2" s="63"/>
      <c r="J2" s="63"/>
      <c r="K2" s="63"/>
      <c r="P2" s="60"/>
    </row>
    <row r="3" spans="2:18" x14ac:dyDescent="0.25">
      <c r="B3" s="64">
        <v>44561</v>
      </c>
      <c r="C3" s="64"/>
      <c r="D3" s="64"/>
      <c r="E3" s="64"/>
      <c r="F3" s="64"/>
      <c r="G3" s="64"/>
      <c r="H3" s="64"/>
      <c r="I3" s="64"/>
      <c r="J3" s="64"/>
      <c r="K3" s="64"/>
      <c r="P3" s="60"/>
    </row>
    <row r="4" spans="2:18" x14ac:dyDescent="0.25">
      <c r="B4" s="1"/>
      <c r="C4" s="2"/>
      <c r="D4" s="2"/>
      <c r="E4" s="2"/>
      <c r="F4" s="2"/>
      <c r="G4" s="2"/>
      <c r="H4" s="2"/>
      <c r="I4" s="2"/>
      <c r="J4" s="2"/>
      <c r="K4" s="3"/>
      <c r="P4" s="60"/>
    </row>
    <row r="5" spans="2:18" x14ac:dyDescent="0.25">
      <c r="B5" s="65" t="s">
        <v>2</v>
      </c>
      <c r="C5" s="67" t="s">
        <v>3</v>
      </c>
      <c r="D5" s="67"/>
      <c r="E5" s="67"/>
      <c r="F5" s="67"/>
      <c r="G5" s="67"/>
      <c r="H5" s="67"/>
      <c r="I5" s="67"/>
      <c r="J5" s="67"/>
      <c r="K5" s="67"/>
      <c r="P5" s="60"/>
    </row>
    <row r="6" spans="2:18" ht="72" x14ac:dyDescent="0.25">
      <c r="B6" s="66"/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5" t="s">
        <v>12</v>
      </c>
      <c r="P6" s="60"/>
    </row>
    <row r="7" spans="2:18" x14ac:dyDescent="0.25">
      <c r="B7" s="6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7" t="s">
        <v>21</v>
      </c>
      <c r="K7" s="8" t="s">
        <v>22</v>
      </c>
      <c r="P7" s="43"/>
    </row>
    <row r="8" spans="2:18" x14ac:dyDescent="0.25">
      <c r="B8" s="9" t="s">
        <v>23</v>
      </c>
      <c r="C8" s="10"/>
      <c r="D8" s="10"/>
      <c r="E8" s="10"/>
      <c r="F8" s="10"/>
      <c r="G8" s="10"/>
      <c r="H8" s="10"/>
      <c r="I8" s="10"/>
      <c r="J8" s="10"/>
      <c r="K8" s="11"/>
      <c r="P8" s="43"/>
    </row>
    <row r="9" spans="2:18" x14ac:dyDescent="0.25">
      <c r="B9" s="12" t="s">
        <v>24</v>
      </c>
      <c r="C9" s="13">
        <v>28215</v>
      </c>
      <c r="D9" s="13">
        <v>3687339</v>
      </c>
      <c r="E9" s="14">
        <v>3116660.93</v>
      </c>
      <c r="F9" s="14">
        <v>0</v>
      </c>
      <c r="G9" s="14">
        <v>0</v>
      </c>
      <c r="H9" s="14">
        <v>13394</v>
      </c>
      <c r="I9" s="15">
        <v>0</v>
      </c>
      <c r="J9" s="16">
        <v>0</v>
      </c>
      <c r="K9" s="17">
        <f>SUM(C9:J9)</f>
        <v>6845608.9299999997</v>
      </c>
      <c r="P9" s="43"/>
    </row>
    <row r="10" spans="2:18" x14ac:dyDescent="0.25">
      <c r="B10" s="18" t="s">
        <v>25</v>
      </c>
      <c r="C10" s="13">
        <v>2929037.72</v>
      </c>
      <c r="D10" s="13">
        <v>9070133.9299999997</v>
      </c>
      <c r="E10" s="14">
        <v>3522615.44</v>
      </c>
      <c r="F10" s="14">
        <v>0</v>
      </c>
      <c r="G10" s="14">
        <v>0</v>
      </c>
      <c r="H10" s="14">
        <v>0</v>
      </c>
      <c r="I10" s="14">
        <v>554269.57999999996</v>
      </c>
      <c r="J10" s="16">
        <v>127546.86</v>
      </c>
      <c r="K10" s="17">
        <f>SUM(C10:J10)</f>
        <v>16203603.529999999</v>
      </c>
      <c r="P10" s="43"/>
    </row>
    <row r="11" spans="2:18" x14ac:dyDescent="0.25">
      <c r="B11" s="18" t="s">
        <v>26</v>
      </c>
      <c r="C11" s="13">
        <v>0</v>
      </c>
      <c r="D11" s="13">
        <v>0</v>
      </c>
      <c r="E11" s="14">
        <v>61058.58</v>
      </c>
      <c r="F11" s="14">
        <v>0</v>
      </c>
      <c r="G11" s="14">
        <v>0</v>
      </c>
      <c r="H11" s="14"/>
      <c r="I11" s="14">
        <v>0</v>
      </c>
      <c r="J11" s="16">
        <v>0</v>
      </c>
      <c r="K11" s="17">
        <f>SUM(C11:J11)</f>
        <v>61058.58</v>
      </c>
      <c r="P11" s="43"/>
    </row>
    <row r="12" spans="2:18" x14ac:dyDescent="0.25">
      <c r="B12" s="18" t="s">
        <v>27</v>
      </c>
      <c r="C12" s="13">
        <v>0</v>
      </c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6">
        <v>0</v>
      </c>
      <c r="K12" s="17">
        <f>SUM(C12:J12)</f>
        <v>0</v>
      </c>
      <c r="P12" s="43"/>
    </row>
    <row r="13" spans="2:18" x14ac:dyDescent="0.25">
      <c r="B13" s="19" t="s">
        <v>28</v>
      </c>
      <c r="C13" s="20">
        <f>SUM(C9,C10,-C11,C12)</f>
        <v>2957252.72</v>
      </c>
      <c r="D13" s="20">
        <f t="shared" ref="D13:I13" si="0">SUM(D9,D10,-D11,D12)</f>
        <v>12757472.93</v>
      </c>
      <c r="E13" s="21">
        <f>SUM(E9,E10,-E11,E12)</f>
        <v>6578217.79</v>
      </c>
      <c r="F13" s="21">
        <f t="shared" si="0"/>
        <v>0</v>
      </c>
      <c r="G13" s="21">
        <f>SUM(G9,G10,-G11,G12)</f>
        <v>0</v>
      </c>
      <c r="H13" s="21">
        <f t="shared" si="0"/>
        <v>13394</v>
      </c>
      <c r="I13" s="21">
        <f t="shared" si="0"/>
        <v>554269.57999999996</v>
      </c>
      <c r="J13" s="21">
        <f>SUM(J9,J10,-J11,J12)</f>
        <v>127546.86</v>
      </c>
      <c r="K13" s="17">
        <f>SUM(C13:J13)</f>
        <v>22988153.879999999</v>
      </c>
      <c r="P13" s="43"/>
    </row>
    <row r="14" spans="2:18" x14ac:dyDescent="0.25">
      <c r="B14" s="9" t="s">
        <v>29</v>
      </c>
      <c r="C14" s="22"/>
      <c r="D14" s="22"/>
      <c r="E14" s="23"/>
      <c r="F14" s="23"/>
      <c r="G14" s="23"/>
      <c r="H14" s="23"/>
      <c r="I14" s="23"/>
      <c r="J14" s="23"/>
      <c r="K14" s="24"/>
      <c r="M14" s="44"/>
      <c r="N14" s="44"/>
      <c r="O14" s="44"/>
      <c r="P14" s="45"/>
      <c r="Q14" s="44"/>
      <c r="R14" s="44"/>
    </row>
    <row r="15" spans="2:18" x14ac:dyDescent="0.25">
      <c r="B15" s="12" t="s">
        <v>24</v>
      </c>
      <c r="C15" s="13">
        <v>0</v>
      </c>
      <c r="D15" s="13">
        <v>928770.18</v>
      </c>
      <c r="E15" s="14">
        <v>2271062</v>
      </c>
      <c r="F15" s="14">
        <v>0</v>
      </c>
      <c r="G15" s="14">
        <v>0</v>
      </c>
      <c r="H15" s="14">
        <v>13394</v>
      </c>
      <c r="I15" s="14">
        <v>0</v>
      </c>
      <c r="J15" s="14">
        <v>0</v>
      </c>
      <c r="K15" s="17">
        <f>SUM(C15:J15)</f>
        <v>3213226.18</v>
      </c>
      <c r="P15" s="43"/>
    </row>
    <row r="16" spans="2:18" x14ac:dyDescent="0.25">
      <c r="B16" s="18" t="s">
        <v>25</v>
      </c>
      <c r="C16" s="13">
        <v>0</v>
      </c>
      <c r="D16" s="13">
        <v>254947.26</v>
      </c>
      <c r="E16" s="14">
        <v>362541.95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7">
        <f>SUM(C16:J16)</f>
        <v>617489.21</v>
      </c>
      <c r="P16" s="43"/>
    </row>
    <row r="17" spans="2:18" x14ac:dyDescent="0.25">
      <c r="B17" s="18" t="s">
        <v>26</v>
      </c>
      <c r="C17" s="13">
        <v>0</v>
      </c>
      <c r="D17" s="13">
        <v>0</v>
      </c>
      <c r="E17" s="14">
        <v>61059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7">
        <f>SUM(C17:J17)</f>
        <v>61059</v>
      </c>
      <c r="P17" s="43"/>
    </row>
    <row r="18" spans="2:18" x14ac:dyDescent="0.25">
      <c r="B18" s="18" t="s">
        <v>27</v>
      </c>
      <c r="C18" s="13">
        <v>0</v>
      </c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7">
        <f>SUM(C18:J18)</f>
        <v>0</v>
      </c>
      <c r="P18" s="43"/>
    </row>
    <row r="19" spans="2:18" x14ac:dyDescent="0.25">
      <c r="B19" s="19" t="s">
        <v>28</v>
      </c>
      <c r="C19" s="20">
        <f t="shared" ref="C19:J19" si="1">SUM(C15,C16,-C17,C18)</f>
        <v>0</v>
      </c>
      <c r="D19" s="20">
        <f t="shared" si="1"/>
        <v>1183717.44</v>
      </c>
      <c r="E19" s="21">
        <f t="shared" si="1"/>
        <v>2572544.9500000002</v>
      </c>
      <c r="F19" s="21">
        <f t="shared" si="1"/>
        <v>0</v>
      </c>
      <c r="G19" s="21">
        <f t="shared" si="1"/>
        <v>0</v>
      </c>
      <c r="H19" s="21">
        <f t="shared" si="1"/>
        <v>13394</v>
      </c>
      <c r="I19" s="21">
        <f t="shared" si="1"/>
        <v>0</v>
      </c>
      <c r="J19" s="21">
        <f t="shared" si="1"/>
        <v>0</v>
      </c>
      <c r="K19" s="17">
        <f>SUM(C19:J19)</f>
        <v>3769656.39</v>
      </c>
      <c r="P19" s="43"/>
    </row>
    <row r="20" spans="2:18" x14ac:dyDescent="0.25">
      <c r="B20" s="9" t="s">
        <v>30</v>
      </c>
      <c r="C20" s="22"/>
      <c r="D20" s="22"/>
      <c r="E20" s="23"/>
      <c r="F20" s="23"/>
      <c r="G20" s="23"/>
      <c r="H20" s="23"/>
      <c r="I20" s="23"/>
      <c r="J20" s="23"/>
      <c r="K20" s="24"/>
      <c r="M20" s="44"/>
      <c r="N20" s="61" t="s">
        <v>42</v>
      </c>
      <c r="O20" s="46"/>
      <c r="P20" s="61" t="s">
        <v>43</v>
      </c>
      <c r="Q20" s="44"/>
      <c r="R20" s="44"/>
    </row>
    <row r="21" spans="2:18" x14ac:dyDescent="0.25">
      <c r="B21" s="12" t="s">
        <v>24</v>
      </c>
      <c r="C21" s="13">
        <v>0</v>
      </c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6">
        <v>0</v>
      </c>
      <c r="K21" s="17">
        <f>SUM(C21:J21)</f>
        <v>0</v>
      </c>
      <c r="N21" s="61"/>
      <c r="O21" s="46"/>
      <c r="P21" s="61"/>
    </row>
    <row r="22" spans="2:18" x14ac:dyDescent="0.25">
      <c r="B22" s="18" t="s">
        <v>25</v>
      </c>
      <c r="C22" s="13">
        <v>0</v>
      </c>
      <c r="D22" s="13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6">
        <v>0</v>
      </c>
      <c r="K22" s="17">
        <f>SUM(C22:J22)</f>
        <v>0</v>
      </c>
      <c r="N22" s="47">
        <v>2</v>
      </c>
      <c r="O22" s="46"/>
      <c r="P22" s="48"/>
    </row>
    <row r="23" spans="2:18" x14ac:dyDescent="0.25">
      <c r="B23" s="18" t="s">
        <v>26</v>
      </c>
      <c r="C23" s="13">
        <v>0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6">
        <v>0</v>
      </c>
      <c r="K23" s="17">
        <f>SUM(C23:J23)</f>
        <v>0</v>
      </c>
      <c r="N23" s="47">
        <v>0</v>
      </c>
      <c r="O23" s="46"/>
      <c r="P23" s="48"/>
    </row>
    <row r="24" spans="2:18" x14ac:dyDescent="0.25">
      <c r="B24" s="18" t="s">
        <v>27</v>
      </c>
      <c r="C24" s="13">
        <v>0</v>
      </c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6">
        <v>0</v>
      </c>
      <c r="K24" s="17">
        <f>SUM(C24:J24)</f>
        <v>0</v>
      </c>
      <c r="N24" s="47">
        <v>2</v>
      </c>
      <c r="O24" s="46"/>
      <c r="P24" s="47">
        <v>3</v>
      </c>
    </row>
    <row r="25" spans="2:18" x14ac:dyDescent="0.25">
      <c r="B25" s="19" t="s">
        <v>28</v>
      </c>
      <c r="C25" s="20">
        <f t="shared" ref="C25:J25" si="2">SUM(C21,C22,-C23,C24)</f>
        <v>0</v>
      </c>
      <c r="D25" s="20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17">
        <f>SUM(C25:J25)</f>
        <v>0</v>
      </c>
      <c r="N25" s="47">
        <v>0</v>
      </c>
      <c r="O25" s="46"/>
      <c r="P25" s="47">
        <v>6</v>
      </c>
    </row>
    <row r="26" spans="2:18" x14ac:dyDescent="0.25">
      <c r="B26" s="9" t="s">
        <v>31</v>
      </c>
      <c r="C26" s="22"/>
      <c r="D26" s="22"/>
      <c r="E26" s="23"/>
      <c r="F26" s="23"/>
      <c r="G26" s="23"/>
      <c r="H26" s="23"/>
      <c r="I26" s="23"/>
      <c r="J26" s="23"/>
      <c r="K26" s="24"/>
      <c r="M26" s="44"/>
      <c r="N26" s="47">
        <v>0</v>
      </c>
      <c r="O26" s="46"/>
      <c r="P26" s="47">
        <v>4</v>
      </c>
      <c r="Q26" s="44"/>
      <c r="R26" s="44"/>
    </row>
    <row r="27" spans="2:18" x14ac:dyDescent="0.25">
      <c r="B27" s="12" t="s">
        <v>24</v>
      </c>
      <c r="C27" s="25">
        <f>SUM(C9,-C15,-C21)</f>
        <v>28215</v>
      </c>
      <c r="D27" s="25">
        <f t="shared" ref="D27:J27" si="3">SUM(D9,-D15,-D21)</f>
        <v>2758568.82</v>
      </c>
      <c r="E27" s="26">
        <f t="shared" si="3"/>
        <v>845598.93000000017</v>
      </c>
      <c r="F27" s="26">
        <f>SUM(F9,-F15,-F21)</f>
        <v>0</v>
      </c>
      <c r="G27" s="26">
        <f t="shared" si="3"/>
        <v>0</v>
      </c>
      <c r="H27" s="26">
        <f t="shared" si="3"/>
        <v>0</v>
      </c>
      <c r="I27" s="26">
        <f t="shared" si="3"/>
        <v>0</v>
      </c>
      <c r="J27" s="26">
        <f t="shared" si="3"/>
        <v>0</v>
      </c>
      <c r="K27" s="17">
        <f>SUM(C27:J27)</f>
        <v>3632382.75</v>
      </c>
      <c r="N27" s="47">
        <v>0</v>
      </c>
      <c r="O27" s="46"/>
      <c r="P27" s="47">
        <v>8</v>
      </c>
    </row>
    <row r="28" spans="2:18" x14ac:dyDescent="0.25">
      <c r="B28" s="19" t="s">
        <v>28</v>
      </c>
      <c r="C28" s="21">
        <f>SUM(C13,-C19,-C25)</f>
        <v>2957252.72</v>
      </c>
      <c r="D28" s="21">
        <f t="shared" ref="D28:J28" si="4">SUM(D13,-D19,-D25)</f>
        <v>11573755.49</v>
      </c>
      <c r="E28" s="21">
        <f t="shared" si="4"/>
        <v>4005672.84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554269.57999999996</v>
      </c>
      <c r="J28" s="21">
        <f t="shared" si="4"/>
        <v>127546.86</v>
      </c>
      <c r="K28" s="27">
        <f>SUM(C28:J28)</f>
        <v>19218497.489999998</v>
      </c>
      <c r="N28" s="47">
        <v>4</v>
      </c>
      <c r="O28" s="46"/>
      <c r="P28" s="47">
        <v>2</v>
      </c>
    </row>
    <row r="29" spans="2:18" x14ac:dyDescent="0.25">
      <c r="C29" s="28"/>
      <c r="D29" s="28"/>
      <c r="E29" s="28"/>
      <c r="F29" s="28"/>
      <c r="G29" s="28"/>
      <c r="H29" s="28"/>
      <c r="I29" s="28"/>
      <c r="J29" s="28"/>
      <c r="N29" s="47">
        <v>4</v>
      </c>
      <c r="O29" s="46"/>
      <c r="P29" s="47">
        <v>1</v>
      </c>
    </row>
    <row r="30" spans="2:18" x14ac:dyDescent="0.25">
      <c r="D30" s="29"/>
      <c r="E30" s="29"/>
      <c r="N30" s="47">
        <v>3</v>
      </c>
      <c r="O30" s="46"/>
      <c r="P30" s="47">
        <v>5</v>
      </c>
    </row>
    <row r="31" spans="2:18" x14ac:dyDescent="0.25">
      <c r="D31" s="29"/>
      <c r="E31" s="29"/>
      <c r="N31" s="47">
        <v>7</v>
      </c>
      <c r="O31" s="46"/>
      <c r="P31" s="47">
        <v>3</v>
      </c>
    </row>
  </sheetData>
  <mergeCells count="8">
    <mergeCell ref="P1:P6"/>
    <mergeCell ref="N20:N21"/>
    <mergeCell ref="P20:P21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2EED-56B4-4ACD-B2BD-01B3D1393C32}">
  <sheetPr>
    <pageSetUpPr fitToPage="1"/>
  </sheetPr>
  <dimension ref="A1:O33"/>
  <sheetViews>
    <sheetView workbookViewId="0">
      <selection activeCell="C5" sqref="C5:K5"/>
    </sheetView>
  </sheetViews>
  <sheetFormatPr defaultRowHeight="15" x14ac:dyDescent="0.25"/>
  <cols>
    <col min="1" max="1" width="4.7109375" customWidth="1"/>
    <col min="2" max="2" width="28.42578125" customWidth="1"/>
    <col min="3" max="10" width="10.7109375" style="28" customWidth="1"/>
    <col min="12" max="12" width="5.7109375" customWidth="1"/>
    <col min="13" max="13" width="2.5703125" style="49" customWidth="1"/>
    <col min="14" max="14" width="1.7109375" customWidth="1"/>
    <col min="15" max="15" width="2.5703125" style="49" customWidth="1"/>
    <col min="16" max="17" width="3.28515625" customWidth="1"/>
  </cols>
  <sheetData>
    <row r="1" spans="1:15" ht="15" customHeight="1" x14ac:dyDescent="0.25">
      <c r="A1" s="68"/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O1" s="69" t="s">
        <v>41</v>
      </c>
    </row>
    <row r="2" spans="1:15" x14ac:dyDescent="0.25">
      <c r="A2" s="68"/>
      <c r="B2" s="63" t="s">
        <v>1</v>
      </c>
      <c r="C2" s="63"/>
      <c r="D2" s="63"/>
      <c r="E2" s="63"/>
      <c r="F2" s="63"/>
      <c r="G2" s="63"/>
      <c r="H2" s="63"/>
      <c r="I2" s="63"/>
      <c r="J2" s="63"/>
      <c r="K2" s="63"/>
      <c r="O2" s="70"/>
    </row>
    <row r="3" spans="1:15" x14ac:dyDescent="0.25">
      <c r="A3" s="68"/>
      <c r="B3" s="64">
        <v>44196</v>
      </c>
      <c r="C3" s="64"/>
      <c r="D3" s="64"/>
      <c r="E3" s="64"/>
      <c r="F3" s="64"/>
      <c r="G3" s="64"/>
      <c r="H3" s="64"/>
      <c r="I3" s="64"/>
      <c r="J3" s="64"/>
      <c r="K3" s="64"/>
      <c r="O3" s="70"/>
    </row>
    <row r="4" spans="1:15" ht="15" customHeight="1" x14ac:dyDescent="0.25">
      <c r="A4" s="68"/>
      <c r="B4" s="1"/>
      <c r="C4" s="2"/>
      <c r="D4" s="2"/>
      <c r="E4" s="2"/>
      <c r="F4" s="2"/>
      <c r="G4" s="2"/>
      <c r="H4" s="2"/>
      <c r="I4" s="2"/>
      <c r="J4" s="2"/>
      <c r="K4" s="3"/>
      <c r="O4" s="70"/>
    </row>
    <row r="5" spans="1:15" ht="15" customHeight="1" x14ac:dyDescent="0.25">
      <c r="A5" s="68"/>
      <c r="B5" s="65" t="s">
        <v>2</v>
      </c>
      <c r="C5" s="67" t="s">
        <v>44</v>
      </c>
      <c r="D5" s="67"/>
      <c r="E5" s="67"/>
      <c r="F5" s="67"/>
      <c r="G5" s="67"/>
      <c r="H5" s="67"/>
      <c r="I5" s="67"/>
      <c r="J5" s="67"/>
      <c r="K5" s="67"/>
      <c r="O5" s="70"/>
    </row>
    <row r="6" spans="1:15" ht="60" x14ac:dyDescent="0.25">
      <c r="A6" s="68"/>
      <c r="B6" s="66"/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5" t="s">
        <v>12</v>
      </c>
      <c r="O6" s="70"/>
    </row>
    <row r="7" spans="1:15" ht="22.5" customHeight="1" x14ac:dyDescent="0.25">
      <c r="A7" s="68"/>
      <c r="B7" s="6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7" t="s">
        <v>21</v>
      </c>
      <c r="K7" s="8" t="s">
        <v>22</v>
      </c>
    </row>
    <row r="8" spans="1:15" ht="15" customHeight="1" x14ac:dyDescent="0.25">
      <c r="A8" s="68"/>
      <c r="B8" s="9" t="s">
        <v>23</v>
      </c>
      <c r="C8" s="10"/>
      <c r="D8" s="10"/>
      <c r="E8" s="10"/>
      <c r="F8" s="10"/>
      <c r="G8" s="10"/>
      <c r="H8" s="10"/>
      <c r="I8" s="10"/>
      <c r="J8" s="10"/>
      <c r="K8" s="11"/>
    </row>
    <row r="9" spans="1:15" ht="15" customHeight="1" x14ac:dyDescent="0.25">
      <c r="A9" s="68"/>
      <c r="B9" s="12" t="s">
        <v>24</v>
      </c>
      <c r="C9" s="13">
        <v>28215</v>
      </c>
      <c r="D9" s="13">
        <v>3687339</v>
      </c>
      <c r="E9" s="14">
        <v>2917782</v>
      </c>
      <c r="F9" s="14">
        <v>0</v>
      </c>
      <c r="G9" s="14">
        <v>0</v>
      </c>
      <c r="H9" s="14">
        <v>80374</v>
      </c>
      <c r="I9" s="15">
        <v>16117</v>
      </c>
      <c r="J9" s="16">
        <v>0</v>
      </c>
      <c r="K9" s="17">
        <f>SUM(C9:J9)</f>
        <v>6729827</v>
      </c>
    </row>
    <row r="10" spans="1:15" ht="15" customHeight="1" x14ac:dyDescent="0.25">
      <c r="A10" s="68"/>
      <c r="B10" s="18" t="s">
        <v>25</v>
      </c>
      <c r="C10" s="13">
        <v>0</v>
      </c>
      <c r="D10" s="13">
        <v>0</v>
      </c>
      <c r="E10" s="14">
        <v>709881</v>
      </c>
      <c r="F10" s="14">
        <v>0</v>
      </c>
      <c r="G10" s="14">
        <v>0</v>
      </c>
      <c r="H10" s="14">
        <v>0</v>
      </c>
      <c r="I10" s="14">
        <v>709881</v>
      </c>
      <c r="J10" s="16">
        <v>0</v>
      </c>
      <c r="K10" s="17">
        <f>SUM(C10:J10)</f>
        <v>1419762</v>
      </c>
    </row>
    <row r="11" spans="1:15" ht="15" customHeight="1" x14ac:dyDescent="0.25">
      <c r="A11" s="68"/>
      <c r="B11" s="18" t="s">
        <v>26</v>
      </c>
      <c r="C11" s="13">
        <v>0</v>
      </c>
      <c r="D11" s="13">
        <v>0</v>
      </c>
      <c r="E11" s="14">
        <v>511002</v>
      </c>
      <c r="F11" s="14">
        <v>0</v>
      </c>
      <c r="G11" s="14">
        <v>0</v>
      </c>
      <c r="H11" s="14">
        <v>66980</v>
      </c>
      <c r="I11" s="14">
        <v>725998</v>
      </c>
      <c r="J11" s="16">
        <v>0</v>
      </c>
      <c r="K11" s="17">
        <f>SUM(C11:J11)</f>
        <v>1303980</v>
      </c>
    </row>
    <row r="12" spans="1:15" ht="15" customHeight="1" x14ac:dyDescent="0.25">
      <c r="A12" s="68"/>
      <c r="B12" s="18" t="s">
        <v>27</v>
      </c>
      <c r="C12" s="13">
        <v>0</v>
      </c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6">
        <v>0</v>
      </c>
      <c r="K12" s="17">
        <f>SUM(C12:J12)</f>
        <v>0</v>
      </c>
    </row>
    <row r="13" spans="1:15" ht="15" customHeight="1" x14ac:dyDescent="0.25">
      <c r="A13" s="68"/>
      <c r="B13" s="19" t="s">
        <v>28</v>
      </c>
      <c r="C13" s="20">
        <f>SUM(C9,C10,-C11,C12)</f>
        <v>28215</v>
      </c>
      <c r="D13" s="20">
        <f t="shared" ref="D13:I13" si="0">SUM(D9,D10,-D11,D12)</f>
        <v>3687339</v>
      </c>
      <c r="E13" s="21">
        <f>SUM(E9,E10,-E11,E12)</f>
        <v>3116661</v>
      </c>
      <c r="F13" s="21">
        <f t="shared" si="0"/>
        <v>0</v>
      </c>
      <c r="G13" s="21">
        <f>SUM(G9,G10,-G11,G12)</f>
        <v>0</v>
      </c>
      <c r="H13" s="21">
        <f t="shared" si="0"/>
        <v>13394</v>
      </c>
      <c r="I13" s="21">
        <f t="shared" si="0"/>
        <v>0</v>
      </c>
      <c r="J13" s="21">
        <f>SUM(J9,J10,-J11,J12)</f>
        <v>0</v>
      </c>
      <c r="K13" s="17">
        <f>SUM(C13:J13)</f>
        <v>6845609</v>
      </c>
    </row>
    <row r="14" spans="1:15" s="50" customFormat="1" ht="15" customHeight="1" x14ac:dyDescent="0.25">
      <c r="A14" s="68"/>
      <c r="B14" s="9" t="s">
        <v>29</v>
      </c>
      <c r="C14" s="22"/>
      <c r="D14" s="22"/>
      <c r="E14" s="23"/>
      <c r="F14" s="23"/>
      <c r="G14" s="23"/>
      <c r="H14" s="23"/>
      <c r="I14" s="23"/>
      <c r="J14" s="23"/>
      <c r="K14" s="24"/>
      <c r="M14" s="51"/>
      <c r="O14" s="51"/>
    </row>
    <row r="15" spans="1:15" ht="15" customHeight="1" x14ac:dyDescent="0.25">
      <c r="A15" s="68"/>
      <c r="B15" s="12" t="s">
        <v>24</v>
      </c>
      <c r="C15" s="13">
        <v>0</v>
      </c>
      <c r="D15" s="13">
        <v>862784</v>
      </c>
      <c r="E15" s="14">
        <v>2383388</v>
      </c>
      <c r="F15" s="14">
        <v>0</v>
      </c>
      <c r="G15" s="14">
        <v>0</v>
      </c>
      <c r="H15" s="14">
        <v>80374</v>
      </c>
      <c r="I15" s="14">
        <v>0</v>
      </c>
      <c r="J15" s="14">
        <v>0</v>
      </c>
      <c r="K15" s="17">
        <f>SUM(C15:J15)</f>
        <v>3326546</v>
      </c>
    </row>
    <row r="16" spans="1:15" ht="15" customHeight="1" x14ac:dyDescent="0.25">
      <c r="A16" s="68"/>
      <c r="B16" s="18" t="s">
        <v>25</v>
      </c>
      <c r="C16" s="13">
        <v>0</v>
      </c>
      <c r="D16" s="13">
        <v>65986</v>
      </c>
      <c r="E16" s="14">
        <v>398676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7">
        <f>SUM(C16:J16)</f>
        <v>464662</v>
      </c>
      <c r="M16" s="52"/>
    </row>
    <row r="17" spans="1:15" ht="15" customHeight="1" x14ac:dyDescent="0.25">
      <c r="A17" s="68"/>
      <c r="B17" s="18" t="s">
        <v>26</v>
      </c>
      <c r="C17" s="13">
        <v>0</v>
      </c>
      <c r="D17" s="13">
        <v>0</v>
      </c>
      <c r="E17" s="14">
        <v>511002</v>
      </c>
      <c r="F17" s="14">
        <v>0</v>
      </c>
      <c r="G17" s="14">
        <v>0</v>
      </c>
      <c r="H17" s="14">
        <v>66980</v>
      </c>
      <c r="I17" s="14">
        <v>0</v>
      </c>
      <c r="J17" s="14">
        <v>0</v>
      </c>
      <c r="K17" s="17">
        <f>SUM(C17:J17)</f>
        <v>577982</v>
      </c>
    </row>
    <row r="18" spans="1:15" ht="15" customHeight="1" x14ac:dyDescent="0.25">
      <c r="A18" s="68"/>
      <c r="B18" s="18" t="s">
        <v>27</v>
      </c>
      <c r="C18" s="13">
        <v>0</v>
      </c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7">
        <f>SUM(C18:J18)</f>
        <v>0</v>
      </c>
    </row>
    <row r="19" spans="1:15" ht="15" customHeight="1" x14ac:dyDescent="0.25">
      <c r="A19" s="68"/>
      <c r="B19" s="19" t="s">
        <v>28</v>
      </c>
      <c r="C19" s="20">
        <f t="shared" ref="C19:J19" si="1">SUM(C15,C16,-C17,C18)</f>
        <v>0</v>
      </c>
      <c r="D19" s="20">
        <f t="shared" si="1"/>
        <v>928770</v>
      </c>
      <c r="E19" s="21">
        <f t="shared" si="1"/>
        <v>2271062</v>
      </c>
      <c r="F19" s="21">
        <f t="shared" si="1"/>
        <v>0</v>
      </c>
      <c r="G19" s="21">
        <f t="shared" si="1"/>
        <v>0</v>
      </c>
      <c r="H19" s="21">
        <f t="shared" si="1"/>
        <v>13394</v>
      </c>
      <c r="I19" s="21">
        <f t="shared" si="1"/>
        <v>0</v>
      </c>
      <c r="J19" s="21">
        <f t="shared" si="1"/>
        <v>0</v>
      </c>
      <c r="K19" s="17">
        <f>SUM(C19:J19)</f>
        <v>3213226</v>
      </c>
    </row>
    <row r="20" spans="1:15" s="50" customFormat="1" ht="15" customHeight="1" x14ac:dyDescent="0.25">
      <c r="A20" s="68"/>
      <c r="B20" s="9" t="s">
        <v>30</v>
      </c>
      <c r="C20" s="22"/>
      <c r="D20" s="22"/>
      <c r="E20" s="23"/>
      <c r="F20" s="23"/>
      <c r="G20" s="23"/>
      <c r="H20" s="23"/>
      <c r="I20" s="23"/>
      <c r="J20" s="23"/>
      <c r="K20" s="24"/>
      <c r="M20" s="71" t="s">
        <v>42</v>
      </c>
      <c r="N20" s="53"/>
      <c r="O20" s="71" t="s">
        <v>43</v>
      </c>
    </row>
    <row r="21" spans="1:15" ht="15" customHeight="1" x14ac:dyDescent="0.25">
      <c r="A21" s="68"/>
      <c r="B21" s="12" t="s">
        <v>24</v>
      </c>
      <c r="C21" s="13">
        <v>0</v>
      </c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16117</v>
      </c>
      <c r="J21" s="16">
        <v>0</v>
      </c>
      <c r="K21" s="17">
        <f>SUM(C21:J21)</f>
        <v>16117</v>
      </c>
      <c r="M21" s="72"/>
      <c r="N21" s="53"/>
      <c r="O21" s="71"/>
    </row>
    <row r="22" spans="1:15" ht="15" customHeight="1" x14ac:dyDescent="0.25">
      <c r="A22" s="68"/>
      <c r="B22" s="18" t="s">
        <v>25</v>
      </c>
      <c r="C22" s="13">
        <v>0</v>
      </c>
      <c r="D22" s="13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6">
        <v>0</v>
      </c>
      <c r="K22" s="17">
        <f>SUM(C22:J22)</f>
        <v>0</v>
      </c>
      <c r="M22" s="47">
        <v>2</v>
      </c>
      <c r="N22" s="53"/>
      <c r="O22" s="48"/>
    </row>
    <row r="23" spans="1:15" ht="15" customHeight="1" x14ac:dyDescent="0.25">
      <c r="A23" s="68"/>
      <c r="B23" s="18" t="s">
        <v>26</v>
      </c>
      <c r="C23" s="13">
        <v>0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16117</v>
      </c>
      <c r="J23" s="16">
        <v>0</v>
      </c>
      <c r="K23" s="17">
        <f>SUM(C23:J23)</f>
        <v>16117</v>
      </c>
      <c r="M23" s="47">
        <v>0</v>
      </c>
      <c r="N23" s="53"/>
      <c r="O23" s="54"/>
    </row>
    <row r="24" spans="1:15" ht="15" customHeight="1" x14ac:dyDescent="0.25">
      <c r="A24" s="68"/>
      <c r="B24" s="18" t="s">
        <v>27</v>
      </c>
      <c r="C24" s="13">
        <v>0</v>
      </c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6">
        <v>0</v>
      </c>
      <c r="K24" s="17">
        <f>SUM(C24:J24)</f>
        <v>0</v>
      </c>
      <c r="M24" s="55">
        <v>2</v>
      </c>
      <c r="N24" s="53"/>
      <c r="O24" s="55">
        <v>3</v>
      </c>
    </row>
    <row r="25" spans="1:15" ht="15" customHeight="1" x14ac:dyDescent="0.25">
      <c r="A25" s="68"/>
      <c r="B25" s="19" t="s">
        <v>28</v>
      </c>
      <c r="C25" s="20">
        <f t="shared" ref="C25:J25" si="2">SUM(C21,C22,-C23,C24)</f>
        <v>0</v>
      </c>
      <c r="D25" s="20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17">
        <f>SUM(C25:J25)</f>
        <v>0</v>
      </c>
      <c r="M25" s="47">
        <v>0</v>
      </c>
      <c r="N25" s="53"/>
      <c r="O25" s="47">
        <v>6</v>
      </c>
    </row>
    <row r="26" spans="1:15" s="50" customFormat="1" ht="15" customHeight="1" x14ac:dyDescent="0.25">
      <c r="A26" s="68"/>
      <c r="B26" s="9" t="s">
        <v>31</v>
      </c>
      <c r="C26" s="22"/>
      <c r="D26" s="22"/>
      <c r="E26" s="23"/>
      <c r="F26" s="23"/>
      <c r="G26" s="23"/>
      <c r="H26" s="23"/>
      <c r="I26" s="23"/>
      <c r="J26" s="23"/>
      <c r="K26" s="24"/>
      <c r="M26" s="55">
        <v>0</v>
      </c>
      <c r="N26" s="53"/>
      <c r="O26" s="55">
        <v>4</v>
      </c>
    </row>
    <row r="27" spans="1:15" ht="15" customHeight="1" x14ac:dyDescent="0.25">
      <c r="A27" s="68"/>
      <c r="B27" s="12" t="s">
        <v>24</v>
      </c>
      <c r="C27" s="25">
        <f>SUM(C9,-C15,-C21)</f>
        <v>28215</v>
      </c>
      <c r="D27" s="25">
        <f t="shared" ref="D27:J27" si="3">SUM(D9,-D15,-D21)</f>
        <v>2824555</v>
      </c>
      <c r="E27" s="26">
        <f t="shared" si="3"/>
        <v>534394</v>
      </c>
      <c r="F27" s="26">
        <f>SUM(F9,-F15,-F21)</f>
        <v>0</v>
      </c>
      <c r="G27" s="26">
        <f t="shared" si="3"/>
        <v>0</v>
      </c>
      <c r="H27" s="26">
        <f t="shared" si="3"/>
        <v>0</v>
      </c>
      <c r="I27" s="26">
        <f t="shared" si="3"/>
        <v>0</v>
      </c>
      <c r="J27" s="26">
        <f t="shared" si="3"/>
        <v>0</v>
      </c>
      <c r="K27" s="17">
        <f>SUM(C27:J27)</f>
        <v>3387164</v>
      </c>
      <c r="M27" s="47">
        <v>0</v>
      </c>
      <c r="N27" s="53"/>
      <c r="O27" s="47">
        <v>8</v>
      </c>
    </row>
    <row r="28" spans="1:15" ht="15" customHeight="1" x14ac:dyDescent="0.25">
      <c r="A28" s="68"/>
      <c r="B28" s="19" t="s">
        <v>28</v>
      </c>
      <c r="C28" s="20">
        <f>SUM(C13,-C19,-C25)</f>
        <v>28215</v>
      </c>
      <c r="D28" s="20">
        <f t="shared" ref="D28:J28" si="4">SUM(D13,-D19,-D25)</f>
        <v>2758569</v>
      </c>
      <c r="E28" s="21">
        <f t="shared" si="4"/>
        <v>845599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0</v>
      </c>
      <c r="J28" s="21">
        <f t="shared" si="4"/>
        <v>0</v>
      </c>
      <c r="K28" s="27">
        <f>SUM(C28:J28)</f>
        <v>3632383</v>
      </c>
      <c r="M28" s="55">
        <v>4</v>
      </c>
      <c r="N28" s="53"/>
      <c r="O28" s="55">
        <v>2</v>
      </c>
    </row>
    <row r="29" spans="1:15" ht="15" customHeight="1" x14ac:dyDescent="0.25">
      <c r="A29" s="68"/>
      <c r="M29" s="47">
        <v>4</v>
      </c>
      <c r="N29" s="53"/>
      <c r="O29" s="47">
        <v>1</v>
      </c>
    </row>
    <row r="30" spans="1:15" ht="15" customHeight="1" x14ac:dyDescent="0.25">
      <c r="A30" s="68"/>
      <c r="M30" s="47">
        <v>3</v>
      </c>
      <c r="N30" s="53"/>
      <c r="O30" s="47">
        <v>5</v>
      </c>
    </row>
    <row r="31" spans="1:15" ht="15" customHeight="1" x14ac:dyDescent="0.25">
      <c r="A31" s="68"/>
      <c r="M31" s="56">
        <v>7</v>
      </c>
      <c r="N31" s="53"/>
      <c r="O31" s="56">
        <v>3</v>
      </c>
    </row>
    <row r="32" spans="1:15" x14ac:dyDescent="0.25">
      <c r="A32" s="68"/>
    </row>
    <row r="33" spans="1:1" x14ac:dyDescent="0.25">
      <c r="A33" s="68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  <pageSetup paperSize="9" scale="9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A9F4-5ABE-462B-AF58-75671D5E38CA}">
  <sheetPr>
    <pageSetUpPr fitToPage="1"/>
  </sheetPr>
  <dimension ref="B1:R31"/>
  <sheetViews>
    <sheetView tabSelected="1" workbookViewId="0">
      <selection activeCell="K12" sqref="K12"/>
    </sheetView>
  </sheetViews>
  <sheetFormatPr defaultRowHeight="15" x14ac:dyDescent="0.25"/>
  <cols>
    <col min="1" max="1" width="4.7109375" customWidth="1"/>
    <col min="2" max="2" width="25.28515625" customWidth="1"/>
    <col min="3" max="3" width="11" customWidth="1"/>
    <col min="5" max="5" width="10.85546875" customWidth="1"/>
    <col min="6" max="6" width="10.140625" customWidth="1"/>
    <col min="7" max="7" width="12.5703125" customWidth="1"/>
    <col min="8" max="8" width="11.42578125" customWidth="1"/>
    <col min="9" max="9" width="16.28515625" customWidth="1"/>
    <col min="10" max="10" width="16" customWidth="1"/>
    <col min="13" max="13" width="5.7109375" style="42" customWidth="1"/>
    <col min="14" max="14" width="2.5703125" style="42" customWidth="1"/>
    <col min="15" max="15" width="1.85546875" style="42" customWidth="1"/>
    <col min="16" max="16" width="2.5703125" style="42" customWidth="1"/>
    <col min="17" max="18" width="3.28515625" style="42" customWidth="1"/>
  </cols>
  <sheetData>
    <row r="1" spans="2:18" x14ac:dyDescent="0.25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P1" s="59" t="s">
        <v>41</v>
      </c>
    </row>
    <row r="2" spans="2:18" x14ac:dyDescent="0.25">
      <c r="B2" s="63" t="s">
        <v>32</v>
      </c>
      <c r="C2" s="63"/>
      <c r="D2" s="63"/>
      <c r="E2" s="63"/>
      <c r="F2" s="63"/>
      <c r="G2" s="63"/>
      <c r="H2" s="63"/>
      <c r="I2" s="63"/>
      <c r="J2" s="63"/>
      <c r="P2" s="60"/>
    </row>
    <row r="3" spans="2:18" x14ac:dyDescent="0.25">
      <c r="B3" s="64">
        <v>44561</v>
      </c>
      <c r="C3" s="64"/>
      <c r="D3" s="64"/>
      <c r="E3" s="64"/>
      <c r="F3" s="64"/>
      <c r="G3" s="64"/>
      <c r="H3" s="64"/>
      <c r="I3" s="64"/>
      <c r="J3" s="64"/>
      <c r="P3" s="60"/>
    </row>
    <row r="4" spans="2:18" x14ac:dyDescent="0.25">
      <c r="B4" s="30"/>
      <c r="C4" s="31"/>
      <c r="D4" s="31"/>
      <c r="E4" s="31"/>
      <c r="F4" s="31"/>
      <c r="G4" s="31"/>
      <c r="H4" s="31"/>
      <c r="I4" s="31"/>
      <c r="J4" s="31"/>
      <c r="P4" s="60"/>
    </row>
    <row r="5" spans="2:18" x14ac:dyDescent="0.25">
      <c r="B5" s="65" t="s">
        <v>33</v>
      </c>
      <c r="C5" s="67" t="s">
        <v>3</v>
      </c>
      <c r="D5" s="67"/>
      <c r="E5" s="67"/>
      <c r="F5" s="67"/>
      <c r="G5" s="67"/>
      <c r="H5" s="67"/>
      <c r="I5" s="67"/>
      <c r="J5" s="67"/>
      <c r="P5" s="60"/>
    </row>
    <row r="6" spans="2:18" ht="48" x14ac:dyDescent="0.25">
      <c r="B6" s="66"/>
      <c r="C6" s="4" t="s">
        <v>34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5" t="s">
        <v>12</v>
      </c>
      <c r="P6" s="60"/>
    </row>
    <row r="7" spans="2:18" x14ac:dyDescent="0.25">
      <c r="B7" s="6" t="s">
        <v>13</v>
      </c>
      <c r="C7" s="32" t="s">
        <v>14</v>
      </c>
      <c r="D7" s="32" t="s">
        <v>15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  <c r="J7" s="8" t="s">
        <v>21</v>
      </c>
      <c r="P7" s="43"/>
    </row>
    <row r="8" spans="2:18" x14ac:dyDescent="0.25">
      <c r="B8" s="9" t="s">
        <v>23</v>
      </c>
      <c r="C8" s="33"/>
      <c r="D8" s="33"/>
      <c r="E8" s="33"/>
      <c r="F8" s="33"/>
      <c r="G8" s="33"/>
      <c r="H8" s="33"/>
      <c r="I8" s="33"/>
      <c r="J8" s="10"/>
      <c r="P8" s="43"/>
    </row>
    <row r="9" spans="2:18" x14ac:dyDescent="0.25">
      <c r="B9" s="12" t="s">
        <v>24</v>
      </c>
      <c r="C9" s="34">
        <v>0</v>
      </c>
      <c r="D9" s="34">
        <v>102736.67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5">
        <f>SUM(C9:I9)</f>
        <v>102736.67</v>
      </c>
      <c r="P9" s="43"/>
    </row>
    <row r="10" spans="2:18" x14ac:dyDescent="0.25">
      <c r="B10" s="18" t="s">
        <v>25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172903</v>
      </c>
      <c r="I10" s="34">
        <v>75000</v>
      </c>
      <c r="J10" s="35">
        <f t="shared" ref="J10:J19" si="0">SUM(C10:I10)</f>
        <v>247903</v>
      </c>
      <c r="P10" s="43"/>
    </row>
    <row r="11" spans="2:18" x14ac:dyDescent="0.25">
      <c r="B11" s="18" t="s">
        <v>26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5">
        <f t="shared" si="0"/>
        <v>0</v>
      </c>
      <c r="P11" s="43"/>
    </row>
    <row r="12" spans="2:18" x14ac:dyDescent="0.25">
      <c r="B12" s="18" t="s">
        <v>27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5">
        <f t="shared" si="0"/>
        <v>0</v>
      </c>
      <c r="P12" s="43"/>
    </row>
    <row r="13" spans="2:18" x14ac:dyDescent="0.25">
      <c r="B13" s="19" t="s">
        <v>28</v>
      </c>
      <c r="C13" s="36">
        <f>SUM(C9,C10,-C11,C12)</f>
        <v>0</v>
      </c>
      <c r="D13" s="36">
        <f t="shared" ref="D13:I13" si="1">SUM(D9,D10,-D11,D12)</f>
        <v>102736.67</v>
      </c>
      <c r="E13" s="36">
        <f t="shared" si="1"/>
        <v>0</v>
      </c>
      <c r="F13" s="36">
        <f t="shared" si="1"/>
        <v>0</v>
      </c>
      <c r="G13" s="36">
        <f t="shared" si="1"/>
        <v>0</v>
      </c>
      <c r="H13" s="36">
        <f t="shared" si="1"/>
        <v>172903</v>
      </c>
      <c r="I13" s="36">
        <f t="shared" si="1"/>
        <v>75000</v>
      </c>
      <c r="J13" s="37">
        <f t="shared" si="0"/>
        <v>350639.67</v>
      </c>
      <c r="P13" s="43"/>
    </row>
    <row r="14" spans="2:18" x14ac:dyDescent="0.25">
      <c r="B14" s="9" t="s">
        <v>29</v>
      </c>
      <c r="C14" s="33"/>
      <c r="D14" s="33"/>
      <c r="E14" s="33"/>
      <c r="F14" s="33"/>
      <c r="G14" s="33"/>
      <c r="H14" s="33"/>
      <c r="I14" s="33"/>
      <c r="J14" s="10"/>
      <c r="M14" s="44"/>
      <c r="N14" s="44"/>
      <c r="O14" s="44"/>
      <c r="P14" s="45"/>
      <c r="Q14" s="44"/>
      <c r="R14" s="44"/>
    </row>
    <row r="15" spans="2:18" x14ac:dyDescent="0.25">
      <c r="B15" s="12" t="s">
        <v>24</v>
      </c>
      <c r="C15" s="34">
        <v>0</v>
      </c>
      <c r="D15" s="34">
        <v>101137.66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5">
        <f t="shared" si="0"/>
        <v>101137.66</v>
      </c>
      <c r="P15" s="43"/>
    </row>
    <row r="16" spans="2:18" x14ac:dyDescent="0.25">
      <c r="B16" s="18" t="s">
        <v>25</v>
      </c>
      <c r="C16" s="34">
        <v>0</v>
      </c>
      <c r="D16" s="34">
        <v>1599.01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5">
        <f t="shared" si="0"/>
        <v>1599.01</v>
      </c>
      <c r="P16" s="43"/>
    </row>
    <row r="17" spans="2:18" x14ac:dyDescent="0.25">
      <c r="B17" s="18" t="s">
        <v>26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5">
        <f t="shared" si="0"/>
        <v>0</v>
      </c>
      <c r="P17" s="43"/>
    </row>
    <row r="18" spans="2:18" x14ac:dyDescent="0.25">
      <c r="B18" s="18" t="s">
        <v>27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5">
        <f t="shared" si="0"/>
        <v>0</v>
      </c>
      <c r="P18" s="43"/>
    </row>
    <row r="19" spans="2:18" x14ac:dyDescent="0.25">
      <c r="B19" s="19" t="s">
        <v>28</v>
      </c>
      <c r="C19" s="36">
        <f t="shared" ref="C19:I19" si="2">SUM(C15,C16,-C17,C18)</f>
        <v>0</v>
      </c>
      <c r="D19" s="36">
        <f t="shared" si="2"/>
        <v>102736.67</v>
      </c>
      <c r="E19" s="36">
        <f t="shared" si="2"/>
        <v>0</v>
      </c>
      <c r="F19" s="36">
        <f t="shared" si="2"/>
        <v>0</v>
      </c>
      <c r="G19" s="36">
        <f t="shared" si="2"/>
        <v>0</v>
      </c>
      <c r="H19" s="36">
        <f t="shared" si="2"/>
        <v>0</v>
      </c>
      <c r="I19" s="36">
        <f t="shared" si="2"/>
        <v>0</v>
      </c>
      <c r="J19" s="37">
        <f t="shared" si="0"/>
        <v>102736.67</v>
      </c>
      <c r="P19" s="43"/>
    </row>
    <row r="20" spans="2:18" x14ac:dyDescent="0.25">
      <c r="B20" s="9" t="s">
        <v>30</v>
      </c>
      <c r="C20" s="33"/>
      <c r="D20" s="33"/>
      <c r="E20" s="33"/>
      <c r="F20" s="33"/>
      <c r="G20" s="33"/>
      <c r="H20" s="33"/>
      <c r="I20" s="33"/>
      <c r="J20" s="10"/>
      <c r="M20" s="44"/>
      <c r="N20" s="61" t="s">
        <v>42</v>
      </c>
      <c r="O20" s="46"/>
      <c r="P20" s="61" t="s">
        <v>43</v>
      </c>
      <c r="Q20" s="44"/>
      <c r="R20" s="44"/>
    </row>
    <row r="21" spans="2:18" x14ac:dyDescent="0.25">
      <c r="B21" s="12" t="s">
        <v>24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5">
        <f t="shared" ref="J21:J25" si="3">SUM(C21:I21)</f>
        <v>0</v>
      </c>
      <c r="N21" s="61"/>
      <c r="O21" s="46"/>
      <c r="P21" s="61"/>
    </row>
    <row r="22" spans="2:18" x14ac:dyDescent="0.25">
      <c r="B22" s="18" t="s">
        <v>25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5">
        <f t="shared" si="3"/>
        <v>0</v>
      </c>
      <c r="N22" s="47">
        <v>2</v>
      </c>
      <c r="O22" s="46"/>
      <c r="P22" s="48"/>
    </row>
    <row r="23" spans="2:18" x14ac:dyDescent="0.25">
      <c r="B23" s="18" t="s">
        <v>26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f t="shared" si="3"/>
        <v>0</v>
      </c>
      <c r="N23" s="47">
        <v>0</v>
      </c>
      <c r="O23" s="46"/>
      <c r="P23" s="48"/>
    </row>
    <row r="24" spans="2:18" x14ac:dyDescent="0.25">
      <c r="B24" s="18" t="s">
        <v>27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5">
        <f t="shared" si="3"/>
        <v>0</v>
      </c>
      <c r="N24" s="47">
        <v>2</v>
      </c>
      <c r="O24" s="46"/>
      <c r="P24" s="47">
        <v>3</v>
      </c>
    </row>
    <row r="25" spans="2:18" x14ac:dyDescent="0.25">
      <c r="B25" s="19" t="s">
        <v>28</v>
      </c>
      <c r="C25" s="36">
        <f t="shared" ref="C25:I25" si="4">SUM(C21,C22,-C23,C24)</f>
        <v>0</v>
      </c>
      <c r="D25" s="36">
        <f t="shared" si="4"/>
        <v>0</v>
      </c>
      <c r="E25" s="36">
        <f>SUM(E21,E22,-E23,E24)</f>
        <v>0</v>
      </c>
      <c r="F25" s="36">
        <f t="shared" si="4"/>
        <v>0</v>
      </c>
      <c r="G25" s="36">
        <f t="shared" si="4"/>
        <v>0</v>
      </c>
      <c r="H25" s="36">
        <f t="shared" si="4"/>
        <v>0</v>
      </c>
      <c r="I25" s="36">
        <f t="shared" si="4"/>
        <v>0</v>
      </c>
      <c r="J25" s="37">
        <f t="shared" si="3"/>
        <v>0</v>
      </c>
      <c r="N25" s="47">
        <v>0</v>
      </c>
      <c r="O25" s="46"/>
      <c r="P25" s="47">
        <v>6</v>
      </c>
    </row>
    <row r="26" spans="2:18" x14ac:dyDescent="0.25">
      <c r="B26" s="9" t="s">
        <v>31</v>
      </c>
      <c r="C26" s="33"/>
      <c r="D26" s="33"/>
      <c r="E26" s="33"/>
      <c r="F26" s="33"/>
      <c r="G26" s="33"/>
      <c r="H26" s="33"/>
      <c r="I26" s="33"/>
      <c r="J26" s="10"/>
      <c r="M26" s="44"/>
      <c r="N26" s="47">
        <v>0</v>
      </c>
      <c r="O26" s="46"/>
      <c r="P26" s="47">
        <v>4</v>
      </c>
      <c r="Q26" s="44"/>
      <c r="R26" s="44"/>
    </row>
    <row r="27" spans="2:18" x14ac:dyDescent="0.25">
      <c r="B27" s="12" t="s">
        <v>24</v>
      </c>
      <c r="C27" s="38">
        <f t="shared" ref="C27:I27" si="5">SUM(C9,-C15,-C21)</f>
        <v>0</v>
      </c>
      <c r="D27" s="38">
        <f t="shared" si="5"/>
        <v>1599.0099999999948</v>
      </c>
      <c r="E27" s="38">
        <f t="shared" si="5"/>
        <v>0</v>
      </c>
      <c r="F27" s="38">
        <f t="shared" si="5"/>
        <v>0</v>
      </c>
      <c r="G27" s="38">
        <f t="shared" si="5"/>
        <v>0</v>
      </c>
      <c r="H27" s="38">
        <f t="shared" si="5"/>
        <v>0</v>
      </c>
      <c r="I27" s="38">
        <f t="shared" si="5"/>
        <v>0</v>
      </c>
      <c r="J27" s="35">
        <f>SUM(C27:I27)</f>
        <v>1599.0099999999948</v>
      </c>
      <c r="N27" s="47">
        <v>0</v>
      </c>
      <c r="O27" s="46"/>
      <c r="P27" s="47">
        <v>8</v>
      </c>
    </row>
    <row r="28" spans="2:18" x14ac:dyDescent="0.25">
      <c r="B28" s="19" t="s">
        <v>28</v>
      </c>
      <c r="C28" s="39">
        <f t="shared" ref="C28:I28" si="6">SUM(C13,-C19,-C25)</f>
        <v>0</v>
      </c>
      <c r="D28" s="39">
        <f t="shared" si="6"/>
        <v>0</v>
      </c>
      <c r="E28" s="39">
        <f t="shared" si="6"/>
        <v>0</v>
      </c>
      <c r="F28" s="39">
        <f t="shared" si="6"/>
        <v>0</v>
      </c>
      <c r="G28" s="39">
        <f t="shared" si="6"/>
        <v>0</v>
      </c>
      <c r="H28" s="39">
        <f t="shared" si="6"/>
        <v>172903</v>
      </c>
      <c r="I28" s="39">
        <f t="shared" si="6"/>
        <v>75000</v>
      </c>
      <c r="J28" s="40">
        <f>SUM(C28:I28)</f>
        <v>247903</v>
      </c>
      <c r="K28" s="41"/>
      <c r="N28" s="47">
        <v>4</v>
      </c>
      <c r="O28" s="46"/>
      <c r="P28" s="47">
        <v>2</v>
      </c>
    </row>
    <row r="29" spans="2:18" x14ac:dyDescent="0.25">
      <c r="N29" s="47">
        <v>4</v>
      </c>
      <c r="O29" s="46"/>
      <c r="P29" s="47">
        <v>1</v>
      </c>
    </row>
    <row r="30" spans="2:18" x14ac:dyDescent="0.25">
      <c r="N30" s="47">
        <v>3</v>
      </c>
      <c r="O30" s="46"/>
      <c r="P30" s="47">
        <v>5</v>
      </c>
    </row>
    <row r="31" spans="2:18" x14ac:dyDescent="0.25">
      <c r="N31" s="47">
        <v>7</v>
      </c>
      <c r="O31" s="46"/>
      <c r="P31" s="47">
        <v>3</v>
      </c>
    </row>
  </sheetData>
  <mergeCells count="8">
    <mergeCell ref="P1:P6"/>
    <mergeCell ref="N20:N21"/>
    <mergeCell ref="P20:P21"/>
    <mergeCell ref="B2:J2"/>
    <mergeCell ref="B3:J3"/>
    <mergeCell ref="B5:B6"/>
    <mergeCell ref="C5:J5"/>
    <mergeCell ref="B1:K1"/>
  </mergeCells>
  <pageMargins left="0.7" right="0.7" top="0.75" bottom="0.75" header="0.3" footer="0.3"/>
  <pageSetup paperSize="9" scale="8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4154-BC47-4AFE-B024-C21222D95F0F}">
  <sheetPr>
    <pageSetUpPr fitToPage="1"/>
  </sheetPr>
  <dimension ref="A1:O33"/>
  <sheetViews>
    <sheetView workbookViewId="0">
      <selection activeCell="T10" sqref="T10"/>
    </sheetView>
  </sheetViews>
  <sheetFormatPr defaultRowHeight="15" x14ac:dyDescent="0.25"/>
  <cols>
    <col min="1" max="1" width="5.42578125" style="42" customWidth="1"/>
    <col min="2" max="2" width="28.42578125" style="42" customWidth="1"/>
    <col min="3" max="10" width="10.7109375" style="57" customWidth="1"/>
    <col min="11" max="11" width="9.140625" style="57"/>
    <col min="12" max="12" width="5.7109375" style="42" customWidth="1"/>
    <col min="13" max="13" width="2.5703125" style="42" customWidth="1"/>
    <col min="14" max="14" width="1.85546875" style="42" customWidth="1"/>
    <col min="15" max="15" width="2.5703125" style="42" customWidth="1"/>
    <col min="16" max="17" width="3.28515625" style="42" customWidth="1"/>
    <col min="18" max="16384" width="9.140625" style="42"/>
  </cols>
  <sheetData>
    <row r="1" spans="1:15" ht="15" customHeight="1" x14ac:dyDescent="0.25">
      <c r="A1" s="68"/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O1" s="59" t="s">
        <v>41</v>
      </c>
    </row>
    <row r="2" spans="1:15" x14ac:dyDescent="0.25">
      <c r="A2" s="68"/>
      <c r="B2" s="63" t="s">
        <v>32</v>
      </c>
      <c r="C2" s="63"/>
      <c r="D2" s="63"/>
      <c r="E2" s="63"/>
      <c r="F2" s="63"/>
      <c r="G2" s="63"/>
      <c r="H2" s="63"/>
      <c r="I2" s="63"/>
      <c r="J2" s="63"/>
      <c r="K2" s="42"/>
      <c r="O2" s="60"/>
    </row>
    <row r="3" spans="1:15" ht="15" customHeight="1" x14ac:dyDescent="0.25">
      <c r="A3" s="68"/>
      <c r="B3" s="64">
        <v>44196</v>
      </c>
      <c r="C3" s="64"/>
      <c r="D3" s="64"/>
      <c r="E3" s="64"/>
      <c r="F3" s="64"/>
      <c r="G3" s="64"/>
      <c r="H3" s="64"/>
      <c r="I3" s="64"/>
      <c r="J3" s="64"/>
      <c r="K3" s="42"/>
      <c r="O3" s="60"/>
    </row>
    <row r="4" spans="1:15" ht="15" customHeight="1" x14ac:dyDescent="0.25">
      <c r="A4" s="68"/>
      <c r="B4" s="30"/>
      <c r="C4" s="31"/>
      <c r="D4" s="31"/>
      <c r="E4" s="31"/>
      <c r="F4" s="31"/>
      <c r="G4" s="31"/>
      <c r="H4" s="31"/>
      <c r="I4" s="31"/>
      <c r="J4" s="31"/>
      <c r="K4" s="42"/>
      <c r="O4" s="60"/>
    </row>
    <row r="5" spans="1:15" ht="15" customHeight="1" x14ac:dyDescent="0.25">
      <c r="A5" s="68"/>
      <c r="B5" s="65" t="s">
        <v>33</v>
      </c>
      <c r="C5" s="67" t="s">
        <v>44</v>
      </c>
      <c r="D5" s="67"/>
      <c r="E5" s="67"/>
      <c r="F5" s="67"/>
      <c r="G5" s="67"/>
      <c r="H5" s="67"/>
      <c r="I5" s="67"/>
      <c r="J5" s="67"/>
      <c r="K5" s="67"/>
      <c r="O5" s="60"/>
    </row>
    <row r="6" spans="1:15" ht="60" x14ac:dyDescent="0.25">
      <c r="A6" s="68"/>
      <c r="B6" s="66"/>
      <c r="C6" s="4" t="s">
        <v>34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5" t="s">
        <v>12</v>
      </c>
      <c r="K6" s="42"/>
      <c r="O6" s="60"/>
    </row>
    <row r="7" spans="1:15" ht="22.5" customHeight="1" x14ac:dyDescent="0.25">
      <c r="A7" s="68"/>
      <c r="B7" s="6" t="s">
        <v>13</v>
      </c>
      <c r="C7" s="32" t="s">
        <v>14</v>
      </c>
      <c r="D7" s="32" t="s">
        <v>15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  <c r="J7" s="8" t="s">
        <v>21</v>
      </c>
      <c r="K7" s="42"/>
      <c r="O7" s="43"/>
    </row>
    <row r="8" spans="1:15" ht="15" customHeight="1" x14ac:dyDescent="0.25">
      <c r="A8" s="68"/>
      <c r="B8" s="9" t="s">
        <v>23</v>
      </c>
      <c r="C8" s="33"/>
      <c r="D8" s="33"/>
      <c r="E8" s="33"/>
      <c r="F8" s="33"/>
      <c r="G8" s="33"/>
      <c r="H8" s="33"/>
      <c r="I8" s="33"/>
      <c r="J8" s="10"/>
      <c r="K8" s="42"/>
      <c r="O8" s="43"/>
    </row>
    <row r="9" spans="1:15" ht="15" customHeight="1" x14ac:dyDescent="0.25">
      <c r="A9" s="68"/>
      <c r="B9" s="12" t="s">
        <v>24</v>
      </c>
      <c r="C9" s="34">
        <v>0</v>
      </c>
      <c r="D9" s="34">
        <v>113366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5">
        <f>SUM(C9:I9)</f>
        <v>113366</v>
      </c>
      <c r="K9" s="42"/>
      <c r="O9" s="43"/>
    </row>
    <row r="10" spans="1:15" ht="15" customHeight="1" x14ac:dyDescent="0.25">
      <c r="A10" s="68"/>
      <c r="B10" s="18" t="s">
        <v>25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5">
        <f t="shared" ref="J10:J19" si="0">SUM(C10:I10)</f>
        <v>0</v>
      </c>
      <c r="K10" s="42"/>
      <c r="O10" s="43"/>
    </row>
    <row r="11" spans="1:15" ht="15" customHeight="1" x14ac:dyDescent="0.25">
      <c r="A11" s="68"/>
      <c r="B11" s="18" t="s">
        <v>26</v>
      </c>
      <c r="C11" s="34">
        <v>0</v>
      </c>
      <c r="D11" s="34">
        <v>10629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5">
        <f t="shared" si="0"/>
        <v>10629</v>
      </c>
      <c r="K11" s="42"/>
      <c r="O11" s="43"/>
    </row>
    <row r="12" spans="1:15" ht="15" customHeight="1" x14ac:dyDescent="0.25">
      <c r="A12" s="68"/>
      <c r="B12" s="18" t="s">
        <v>27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5">
        <f t="shared" si="0"/>
        <v>0</v>
      </c>
      <c r="K12" s="42"/>
      <c r="O12" s="43"/>
    </row>
    <row r="13" spans="1:15" ht="15" customHeight="1" x14ac:dyDescent="0.25">
      <c r="A13" s="68"/>
      <c r="B13" s="19" t="s">
        <v>28</v>
      </c>
      <c r="C13" s="36">
        <f>SUM(C9,C10,-C11,C12)</f>
        <v>0</v>
      </c>
      <c r="D13" s="36">
        <f t="shared" ref="D13:I13" si="1">SUM(D9,D10,-D11,D12)</f>
        <v>102737</v>
      </c>
      <c r="E13" s="36">
        <f t="shared" si="1"/>
        <v>0</v>
      </c>
      <c r="F13" s="36">
        <f t="shared" si="1"/>
        <v>0</v>
      </c>
      <c r="G13" s="36">
        <f t="shared" si="1"/>
        <v>0</v>
      </c>
      <c r="H13" s="36">
        <f t="shared" si="1"/>
        <v>0</v>
      </c>
      <c r="I13" s="36">
        <f t="shared" si="1"/>
        <v>0</v>
      </c>
      <c r="J13" s="37">
        <f t="shared" si="0"/>
        <v>102737</v>
      </c>
      <c r="K13" s="42"/>
      <c r="O13" s="43"/>
    </row>
    <row r="14" spans="1:15" s="44" customFormat="1" ht="15" customHeight="1" x14ac:dyDescent="0.25">
      <c r="A14" s="68"/>
      <c r="B14" s="9" t="s">
        <v>29</v>
      </c>
      <c r="C14" s="33"/>
      <c r="D14" s="33"/>
      <c r="E14" s="33"/>
      <c r="F14" s="33"/>
      <c r="G14" s="33"/>
      <c r="H14" s="33"/>
      <c r="I14" s="33"/>
      <c r="J14" s="10"/>
      <c r="K14" s="42"/>
      <c r="O14" s="45"/>
    </row>
    <row r="15" spans="1:15" ht="15" customHeight="1" x14ac:dyDescent="0.25">
      <c r="A15" s="68"/>
      <c r="B15" s="12" t="s">
        <v>24</v>
      </c>
      <c r="C15" s="34">
        <v>0</v>
      </c>
      <c r="D15" s="34">
        <v>109841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5">
        <f t="shared" si="0"/>
        <v>109841</v>
      </c>
      <c r="K15" s="42"/>
      <c r="O15" s="43"/>
    </row>
    <row r="16" spans="1:15" ht="15" customHeight="1" x14ac:dyDescent="0.25">
      <c r="A16" s="68"/>
      <c r="B16" s="18" t="s">
        <v>25</v>
      </c>
      <c r="C16" s="34">
        <v>0</v>
      </c>
      <c r="D16" s="34">
        <v>1926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5">
        <f t="shared" si="0"/>
        <v>1926</v>
      </c>
      <c r="K16" s="42"/>
      <c r="O16" s="43"/>
    </row>
    <row r="17" spans="1:15" ht="15" customHeight="1" x14ac:dyDescent="0.25">
      <c r="A17" s="68"/>
      <c r="B17" s="18" t="s">
        <v>26</v>
      </c>
      <c r="C17" s="34">
        <v>0</v>
      </c>
      <c r="D17" s="34">
        <v>10629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5">
        <f t="shared" si="0"/>
        <v>10629</v>
      </c>
      <c r="K17" s="42"/>
      <c r="O17" s="43"/>
    </row>
    <row r="18" spans="1:15" ht="15" customHeight="1" x14ac:dyDescent="0.25">
      <c r="A18" s="68"/>
      <c r="B18" s="18" t="s">
        <v>27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5">
        <f t="shared" si="0"/>
        <v>0</v>
      </c>
      <c r="K18" s="42"/>
      <c r="O18" s="43"/>
    </row>
    <row r="19" spans="1:15" ht="15" customHeight="1" x14ac:dyDescent="0.25">
      <c r="A19" s="68"/>
      <c r="B19" s="19" t="s">
        <v>28</v>
      </c>
      <c r="C19" s="36">
        <f t="shared" ref="C19:I19" si="2">SUM(C15,C16,-C17,C18)</f>
        <v>0</v>
      </c>
      <c r="D19" s="36">
        <f t="shared" si="2"/>
        <v>101138</v>
      </c>
      <c r="E19" s="36">
        <f t="shared" si="2"/>
        <v>0</v>
      </c>
      <c r="F19" s="36">
        <f t="shared" si="2"/>
        <v>0</v>
      </c>
      <c r="G19" s="36">
        <f t="shared" si="2"/>
        <v>0</v>
      </c>
      <c r="H19" s="36">
        <f t="shared" si="2"/>
        <v>0</v>
      </c>
      <c r="I19" s="36">
        <f t="shared" si="2"/>
        <v>0</v>
      </c>
      <c r="J19" s="37">
        <f t="shared" si="0"/>
        <v>101138</v>
      </c>
      <c r="K19" s="42"/>
      <c r="O19" s="43"/>
    </row>
    <row r="20" spans="1:15" s="44" customFormat="1" ht="15" customHeight="1" x14ac:dyDescent="0.25">
      <c r="A20" s="68"/>
      <c r="B20" s="9" t="s">
        <v>30</v>
      </c>
      <c r="C20" s="33"/>
      <c r="D20" s="33"/>
      <c r="E20" s="33"/>
      <c r="F20" s="33"/>
      <c r="G20" s="33"/>
      <c r="H20" s="33"/>
      <c r="I20" s="33"/>
      <c r="J20" s="10"/>
      <c r="K20" s="42"/>
      <c r="M20" s="61" t="s">
        <v>42</v>
      </c>
      <c r="N20" s="46"/>
      <c r="O20" s="61" t="s">
        <v>43</v>
      </c>
    </row>
    <row r="21" spans="1:15" ht="15" customHeight="1" x14ac:dyDescent="0.25">
      <c r="A21" s="68"/>
      <c r="B21" s="12" t="s">
        <v>24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5">
        <f t="shared" ref="J21:J25" si="3">SUM(C21:I21)</f>
        <v>0</v>
      </c>
      <c r="K21" s="42"/>
      <c r="M21" s="61"/>
      <c r="N21" s="46"/>
      <c r="O21" s="61"/>
    </row>
    <row r="22" spans="1:15" ht="15" customHeight="1" x14ac:dyDescent="0.25">
      <c r="A22" s="68"/>
      <c r="B22" s="18" t="s">
        <v>25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5">
        <f t="shared" si="3"/>
        <v>0</v>
      </c>
      <c r="K22" s="42"/>
      <c r="M22" s="47">
        <v>2</v>
      </c>
      <c r="N22" s="46"/>
      <c r="O22" s="48"/>
    </row>
    <row r="23" spans="1:15" ht="15" customHeight="1" x14ac:dyDescent="0.25">
      <c r="A23" s="68"/>
      <c r="B23" s="18" t="s">
        <v>26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f t="shared" si="3"/>
        <v>0</v>
      </c>
      <c r="K23" s="42"/>
      <c r="M23" s="47">
        <v>0</v>
      </c>
      <c r="N23" s="46"/>
      <c r="O23" s="48"/>
    </row>
    <row r="24" spans="1:15" ht="15" customHeight="1" x14ac:dyDescent="0.25">
      <c r="A24" s="68"/>
      <c r="B24" s="18" t="s">
        <v>27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5">
        <f t="shared" si="3"/>
        <v>0</v>
      </c>
      <c r="K24" s="42"/>
      <c r="M24" s="47">
        <v>2</v>
      </c>
      <c r="N24" s="46"/>
      <c r="O24" s="47">
        <v>3</v>
      </c>
    </row>
    <row r="25" spans="1:15" ht="15" customHeight="1" x14ac:dyDescent="0.25">
      <c r="A25" s="68"/>
      <c r="B25" s="19" t="s">
        <v>28</v>
      </c>
      <c r="C25" s="36">
        <f t="shared" ref="C25:I25" si="4">SUM(C21,C22,-C23,C24)</f>
        <v>0</v>
      </c>
      <c r="D25" s="36">
        <f t="shared" si="4"/>
        <v>0</v>
      </c>
      <c r="E25" s="36">
        <f>SUM(E21,E22,-E23,E24)</f>
        <v>0</v>
      </c>
      <c r="F25" s="36">
        <f t="shared" si="4"/>
        <v>0</v>
      </c>
      <c r="G25" s="36">
        <f t="shared" si="4"/>
        <v>0</v>
      </c>
      <c r="H25" s="36">
        <f t="shared" si="4"/>
        <v>0</v>
      </c>
      <c r="I25" s="36">
        <f t="shared" si="4"/>
        <v>0</v>
      </c>
      <c r="J25" s="37">
        <f t="shared" si="3"/>
        <v>0</v>
      </c>
      <c r="K25" s="42"/>
      <c r="M25" s="47">
        <v>0</v>
      </c>
      <c r="N25" s="46"/>
      <c r="O25" s="47">
        <v>6</v>
      </c>
    </row>
    <row r="26" spans="1:15" s="44" customFormat="1" ht="15" customHeight="1" x14ac:dyDescent="0.25">
      <c r="A26" s="68"/>
      <c r="B26" s="9" t="s">
        <v>31</v>
      </c>
      <c r="C26" s="33"/>
      <c r="D26" s="33"/>
      <c r="E26" s="33"/>
      <c r="F26" s="33"/>
      <c r="G26" s="33"/>
      <c r="H26" s="33"/>
      <c r="I26" s="33"/>
      <c r="J26" s="10"/>
      <c r="K26" s="42"/>
      <c r="M26" s="47">
        <v>0</v>
      </c>
      <c r="N26" s="46"/>
      <c r="O26" s="47">
        <v>4</v>
      </c>
    </row>
    <row r="27" spans="1:15" ht="15" customHeight="1" x14ac:dyDescent="0.25">
      <c r="A27" s="68"/>
      <c r="B27" s="12" t="s">
        <v>24</v>
      </c>
      <c r="C27" s="38">
        <f t="shared" ref="C27:I27" si="5">SUM(C9,-C15,-C21)</f>
        <v>0</v>
      </c>
      <c r="D27" s="38">
        <f t="shared" si="5"/>
        <v>3525</v>
      </c>
      <c r="E27" s="38">
        <f t="shared" si="5"/>
        <v>0</v>
      </c>
      <c r="F27" s="38">
        <f t="shared" si="5"/>
        <v>0</v>
      </c>
      <c r="G27" s="38">
        <f t="shared" si="5"/>
        <v>0</v>
      </c>
      <c r="H27" s="38">
        <f t="shared" si="5"/>
        <v>0</v>
      </c>
      <c r="I27" s="38">
        <f t="shared" si="5"/>
        <v>0</v>
      </c>
      <c r="J27" s="35">
        <f>SUM(C27:I27)</f>
        <v>3525</v>
      </c>
      <c r="K27" s="42"/>
      <c r="M27" s="47">
        <v>0</v>
      </c>
      <c r="N27" s="46"/>
      <c r="O27" s="47">
        <v>8</v>
      </c>
    </row>
    <row r="28" spans="1:15" ht="15" customHeight="1" x14ac:dyDescent="0.25">
      <c r="A28" s="68"/>
      <c r="B28" s="19" t="s">
        <v>28</v>
      </c>
      <c r="C28" s="36">
        <f t="shared" ref="C28:I28" si="6">SUM(C13,-C19,-C25)</f>
        <v>0</v>
      </c>
      <c r="D28" s="36">
        <f t="shared" si="6"/>
        <v>1599</v>
      </c>
      <c r="E28" s="36">
        <f t="shared" si="6"/>
        <v>0</v>
      </c>
      <c r="F28" s="36">
        <f t="shared" si="6"/>
        <v>0</v>
      </c>
      <c r="G28" s="36">
        <f t="shared" si="6"/>
        <v>0</v>
      </c>
      <c r="H28" s="36">
        <f t="shared" si="6"/>
        <v>0</v>
      </c>
      <c r="I28" s="36">
        <f t="shared" si="6"/>
        <v>0</v>
      </c>
      <c r="J28" s="37">
        <f>SUM(C28:I28)</f>
        <v>1599</v>
      </c>
      <c r="K28" s="42"/>
      <c r="M28" s="47">
        <v>4</v>
      </c>
      <c r="N28" s="46"/>
      <c r="O28" s="47">
        <v>2</v>
      </c>
    </row>
    <row r="29" spans="1:15" ht="15" customHeight="1" x14ac:dyDescent="0.25">
      <c r="A29" s="68"/>
      <c r="K29" s="42"/>
      <c r="M29" s="47">
        <v>4</v>
      </c>
      <c r="N29" s="46"/>
      <c r="O29" s="47">
        <v>1</v>
      </c>
    </row>
    <row r="30" spans="1:15" ht="15" customHeight="1" x14ac:dyDescent="0.25">
      <c r="A30" s="68"/>
      <c r="B30" s="58"/>
      <c r="K30" s="42"/>
      <c r="M30" s="47">
        <v>3</v>
      </c>
      <c r="N30" s="46"/>
      <c r="O30" s="47">
        <v>5</v>
      </c>
    </row>
    <row r="31" spans="1:15" ht="15" customHeight="1" x14ac:dyDescent="0.25">
      <c r="A31" s="68"/>
      <c r="M31" s="47">
        <v>7</v>
      </c>
      <c r="N31" s="46"/>
      <c r="O31" s="47">
        <v>3</v>
      </c>
    </row>
    <row r="32" spans="1:15" ht="15" customHeight="1" x14ac:dyDescent="0.25">
      <c r="A32" s="68"/>
    </row>
    <row r="33" spans="1:1" x14ac:dyDescent="0.25">
      <c r="A33" s="68"/>
    </row>
  </sheetData>
  <mergeCells count="9">
    <mergeCell ref="C5:K5"/>
    <mergeCell ref="A1:A33"/>
    <mergeCell ref="O1:O6"/>
    <mergeCell ref="B2:J2"/>
    <mergeCell ref="B3:J3"/>
    <mergeCell ref="B5:B6"/>
    <mergeCell ref="M20:M21"/>
    <mergeCell ref="O20:O21"/>
    <mergeCell ref="B1:K1"/>
  </mergeCells>
  <pageMargins left="0.7" right="0.7" top="0.75" bottom="0.75" header="0.3" footer="0.3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DHM_2021</vt:lpstr>
      <vt:lpstr>DHM_2020</vt:lpstr>
      <vt:lpstr>DNM_2021</vt:lpstr>
      <vt:lpstr>DNM_2020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Ľudmila Pisarčíková</dc:creator>
  <cp:lastModifiedBy>Zdenka Tahunova</cp:lastModifiedBy>
  <cp:lastPrinted>2022-05-02T11:17:19Z</cp:lastPrinted>
  <dcterms:created xsi:type="dcterms:W3CDTF">2022-03-25T12:21:09Z</dcterms:created>
  <dcterms:modified xsi:type="dcterms:W3CDTF">2022-05-03T10:55:22Z</dcterms:modified>
</cp:coreProperties>
</file>