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4_{7AA2377D-E948-4451-A61C-7C14216CBA92}" xr6:coauthVersionLast="46" xr6:coauthVersionMax="46" xr10:uidLastSave="{00000000-0000-0000-0000-000000000000}"/>
  <bookViews>
    <workbookView xWindow="4035" yWindow="3015" windowWidth="21600" windowHeight="11385" xr2:uid="{00000000-000D-0000-FFFF-FFFF00000000}"/>
  </bookViews>
  <sheets>
    <sheet name="Cash Flow_NM" sheetId="1" r:id="rId1"/>
  </sheets>
  <calcPr calcId="191029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E21" i="1"/>
  <c r="D21" i="1"/>
  <c r="E7" i="1"/>
  <c r="E26" i="1" s="1"/>
  <c r="E31" i="1" s="1"/>
  <c r="E35" i="1" s="1"/>
  <c r="E87" i="1" s="1"/>
  <c r="D7" i="1"/>
  <c r="D26" i="1" s="1"/>
  <c r="D31" i="1" s="1"/>
  <c r="D35" i="1" s="1"/>
  <c r="D8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</author>
    <author>tkollar</author>
  </authors>
  <commentList>
    <comment ref="D8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 shapeId="0" xr:uid="{00000000-0006-0000-0000-000007000000}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 shapeId="0" xr:uid="{00000000-0006-0000-0000-00000A000000}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 shapeId="0" xr:uid="{00000000-0006-0000-0000-00000B000000}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 shapeId="0" xr:uid="{00000000-0006-0000-0000-00000C000000}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 shapeId="0" xr:uid="{00000000-0006-0000-0000-00000D000000}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 shapeId="0" xr:uid="{00000000-0006-0000-0000-00000E000000}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 shapeId="0" xr:uid="{00000000-0006-0000-0000-00000F000000}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 shapeId="0" xr:uid="{00000000-0006-0000-0000-000010000000}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 shapeId="0" xr:uid="{00000000-0006-0000-0000-000011000000}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 shapeId="0" xr:uid="{00000000-0006-0000-0000-000012000000}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 shapeId="0" xr:uid="{00000000-0006-0000-0000-000013000000}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 shapeId="0" xr:uid="{00000000-0006-0000-0000-000014000000}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 shapeId="0" xr:uid="{00000000-0006-0000-0000-000015000000}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 shapeId="0" xr:uid="{00000000-0006-0000-0000-000016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 shapeId="0" xr:uid="{00000000-0006-0000-0000-000017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 shapeId="0" xr:uid="{00000000-0006-0000-0000-000018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 shapeId="0" xr:uid="{00000000-0006-0000-0000-000019000000}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 shapeId="0" xr:uid="{00000000-0006-0000-0000-00001A000000}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 shapeId="0" xr:uid="{00000000-0006-0000-0000-00001B000000}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 shapeId="0" xr:uid="{00000000-0006-0000-0000-00001C000000}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 shapeId="0" xr:uid="{00000000-0006-0000-0000-00001D000000}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 shapeId="0" xr:uid="{00000000-0006-0000-0000-00001E000000}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 shapeId="0" xr:uid="{00000000-0006-0000-0000-00001F000000}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 shapeId="0" xr:uid="{00000000-0006-0000-0000-000020000000}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 shapeId="0" xr:uid="{00000000-0006-0000-0000-000021000000}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 shapeId="0" xr:uid="{00000000-0006-0000-0000-000022000000}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 shapeId="0" xr:uid="{00000000-0006-0000-0000-000023000000}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 shapeId="0" xr:uid="{00000000-0006-0000-0000-000024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 shapeId="0" xr:uid="{00000000-0006-0000-0000-000025000000}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 shapeId="0" xr:uid="{00000000-0006-0000-0000-000026000000}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 shapeId="0" xr:uid="{00000000-0006-0000-0000-000027000000}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<sst xmlns="http://schemas.openxmlformats.org/spreadsheetml/2006/main" count="260" uniqueCount="260">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</sst>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dňa:23.06.2022</a:t>
            </a:r>
          </a:p>
        </xdr:txBody>
      </xdr:sp>
      <xdr:sp macro="" textlink="">
        <xdr:nvSpPr>
          <xdr:cNvPr id="1202" name="Text Box 47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dňa:24.06.2022</a:t>
            </a:r>
          </a:p>
        </xdr:txBody>
      </xdr:sp>
      <xdr:sp macro="" textlink="">
        <xdr:nvSpPr>
          <xdr:cNvPr id="1073" name="Text Box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2021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4"/>
  <sheetViews>
    <sheetView showGridLines="0" tabSelected="1" zoomScale="115" workbookViewId="0"/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 t="s">
        <v>259</v>
      </c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969568</v>
      </c>
      <c r="E6" s="43">
        <v>801328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288671</v>
      </c>
      <c r="E7" s="44">
        <f>SUM(E8:E20)</f>
        <v>298221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288770</v>
      </c>
      <c r="E8" s="44">
        <v>304775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-99</v>
      </c>
      <c r="E13" s="44">
        <v>-1054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0</v>
      </c>
      <c r="E15" s="44">
        <v>0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0</v>
      </c>
      <c r="E16" s="44">
        <v>0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0</v>
      </c>
      <c r="E19" s="44">
        <v>-5500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-1384786</v>
      </c>
      <c r="E21" s="44">
        <f>SUM(E22:E25)</f>
        <v>-607409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-76663</v>
      </c>
      <c r="E22" s="44">
        <v>16128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-967690</v>
      </c>
      <c r="E23" s="44">
        <v>-394005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-340433</v>
      </c>
      <c r="E24" s="44">
        <v>-229532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-126547</v>
      </c>
      <c r="E26" s="47">
        <f>E6+E7+E21</f>
        <v>492140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0</v>
      </c>
      <c r="E27" s="44">
        <v>0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0</v>
      </c>
      <c r="E28" s="44">
        <v>0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-126547</v>
      </c>
      <c r="E31" s="47">
        <f>SUM(E26:E30)</f>
        <v>492140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-167744</v>
      </c>
      <c r="E32" s="44">
        <v>-172510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-294291</v>
      </c>
      <c r="E35" s="48">
        <f>SUM(E31:E34)</f>
        <v>319630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14963</v>
      </c>
      <c r="E38" s="44">
        <v>0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-635793</v>
      </c>
      <c r="E43" s="44">
        <v>-31311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35793</v>
      </c>
      <c r="E44" s="44">
        <v>31311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-585037</v>
      </c>
      <c r="E57" s="48">
        <f>SUM(E37:E56)</f>
        <v>0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-189173</v>
      </c>
      <c r="E80" s="44">
        <v>-8014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-189173</v>
      </c>
      <c r="E86" s="48">
        <f>E59+E68+E79+E80+E81+E82+E83+E84+E85</f>
        <v>-8014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-1068501</v>
      </c>
      <c r="E87" s="51">
        <f>E35+E57+E86</f>
        <v>311616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2535159</v>
      </c>
      <c r="E88" s="52">
        <v>2139967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999277</v>
      </c>
      <c r="E89" s="52">
        <v>2535159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999277</v>
      </c>
      <c r="E91" s="53">
        <f>E89-E90</f>
        <v>2535159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Krasnovská Marta</cp:lastModifiedBy>
  <cp:lastPrinted>2022-06-23T11:46:00Z</cp:lastPrinted>
  <dcterms:created xsi:type="dcterms:W3CDTF">2005-03-21T11:35:03Z</dcterms:created>
  <dcterms:modified xsi:type="dcterms:W3CDTF">2022-06-23T12:28:43Z</dcterms:modified>
</cp:coreProperties>
</file>