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showInkAnnotation="0" defaultThemeVersion="124226"/>
  <xr:revisionPtr revIDLastSave="0" documentId="13_ncr:1_{E4AFD289-CFA5-4EF2-93B0-BCD1A20BE5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znamky_velke_jednotky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11" i="1" l="1"/>
  <c r="E493" i="1"/>
  <c r="H246" i="1"/>
  <c r="H190" i="1"/>
  <c r="H291" i="1" l="1"/>
  <c r="E291" i="1"/>
  <c r="E288" i="1" s="1"/>
  <c r="H288" i="1" l="1"/>
  <c r="J387" i="1"/>
  <c r="I387" i="1"/>
  <c r="H387" i="1"/>
  <c r="G387" i="1"/>
  <c r="F387" i="1"/>
  <c r="E387" i="1"/>
  <c r="H531" i="1" l="1"/>
  <c r="E531" i="1"/>
  <c r="H512" i="1"/>
  <c r="E512" i="1"/>
  <c r="H508" i="1"/>
  <c r="E508" i="1"/>
  <c r="H503" i="1"/>
  <c r="E503" i="1"/>
  <c r="H499" i="1"/>
  <c r="E499" i="1"/>
  <c r="H493" i="1"/>
  <c r="H489" i="1" s="1"/>
  <c r="E489" i="1"/>
  <c r="H484" i="1"/>
  <c r="E484" i="1"/>
  <c r="H469" i="1"/>
  <c r="E469" i="1"/>
  <c r="H465" i="1"/>
  <c r="H462" i="1" s="1"/>
  <c r="E465" i="1"/>
  <c r="E462" i="1" s="1"/>
  <c r="H458" i="1"/>
  <c r="E458" i="1"/>
  <c r="H454" i="1"/>
  <c r="E454" i="1"/>
  <c r="J439" i="1"/>
  <c r="J444" i="1" s="1"/>
  <c r="I439" i="1"/>
  <c r="I444" i="1" s="1"/>
  <c r="H439" i="1"/>
  <c r="H444" i="1" s="1"/>
  <c r="G439" i="1"/>
  <c r="G444" i="1" s="1"/>
  <c r="F439" i="1"/>
  <c r="E439" i="1"/>
  <c r="D439" i="1"/>
  <c r="J425" i="1"/>
  <c r="I425" i="1"/>
  <c r="H425" i="1"/>
  <c r="G425" i="1"/>
  <c r="F425" i="1"/>
  <c r="E425" i="1"/>
  <c r="D425" i="1"/>
  <c r="C425" i="1"/>
  <c r="J373" i="1"/>
  <c r="I373" i="1"/>
  <c r="H373" i="1"/>
  <c r="G373" i="1"/>
  <c r="F373" i="1"/>
  <c r="E373" i="1"/>
  <c r="I323" i="1"/>
  <c r="G323" i="1"/>
  <c r="E323" i="1"/>
  <c r="C323" i="1"/>
  <c r="I302" i="1"/>
  <c r="G302" i="1"/>
  <c r="E302" i="1"/>
  <c r="C302" i="1"/>
  <c r="I276" i="1"/>
  <c r="I275" i="1"/>
  <c r="H274" i="1"/>
  <c r="G274" i="1"/>
  <c r="F274" i="1"/>
  <c r="D274" i="1"/>
  <c r="I273" i="1"/>
  <c r="I272" i="1"/>
  <c r="H271" i="1"/>
  <c r="G271" i="1"/>
  <c r="F271" i="1"/>
  <c r="D271" i="1"/>
  <c r="I266" i="1"/>
  <c r="I265" i="1"/>
  <c r="H264" i="1"/>
  <c r="G264" i="1"/>
  <c r="F264" i="1"/>
  <c r="I263" i="1"/>
  <c r="H262" i="1"/>
  <c r="G262" i="1"/>
  <c r="F262" i="1"/>
  <c r="D262" i="1"/>
  <c r="H258" i="1"/>
  <c r="H219" i="1"/>
  <c r="E219" i="1"/>
  <c r="H216" i="1"/>
  <c r="E216" i="1"/>
  <c r="E211" i="1"/>
  <c r="H208" i="1"/>
  <c r="E208" i="1"/>
  <c r="H202" i="1"/>
  <c r="E202" i="1"/>
  <c r="H193" i="1"/>
  <c r="E193" i="1"/>
  <c r="E190" i="1"/>
  <c r="H183" i="1"/>
  <c r="F183" i="1"/>
  <c r="E183" i="1"/>
  <c r="C183" i="1"/>
  <c r="J182" i="1"/>
  <c r="J181" i="1"/>
  <c r="J180" i="1"/>
  <c r="J179" i="1"/>
  <c r="J178" i="1"/>
  <c r="I145" i="1"/>
  <c r="H145" i="1"/>
  <c r="G145" i="1"/>
  <c r="F145" i="1"/>
  <c r="E145" i="1"/>
  <c r="D145" i="1"/>
  <c r="C145" i="1"/>
  <c r="B145" i="1"/>
  <c r="I143" i="1"/>
  <c r="I112" i="1" s="1"/>
  <c r="I116" i="1" s="1"/>
  <c r="H143" i="1"/>
  <c r="H112" i="1" s="1"/>
  <c r="H116" i="1" s="1"/>
  <c r="G143" i="1"/>
  <c r="G112" i="1" s="1"/>
  <c r="G116" i="1" s="1"/>
  <c r="F143" i="1"/>
  <c r="F112" i="1" s="1"/>
  <c r="F116" i="1" s="1"/>
  <c r="E143" i="1"/>
  <c r="E112" i="1" s="1"/>
  <c r="E116" i="1" s="1"/>
  <c r="D143" i="1"/>
  <c r="D112" i="1" s="1"/>
  <c r="D116" i="1" s="1"/>
  <c r="C143" i="1"/>
  <c r="C112" i="1" s="1"/>
  <c r="C116" i="1" s="1"/>
  <c r="B143" i="1"/>
  <c r="B112" i="1" s="1"/>
  <c r="B116" i="1" s="1"/>
  <c r="J142" i="1"/>
  <c r="J141" i="1"/>
  <c r="J140" i="1"/>
  <c r="J139" i="1"/>
  <c r="I137" i="1"/>
  <c r="I106" i="1" s="1"/>
  <c r="I110" i="1" s="1"/>
  <c r="H137" i="1"/>
  <c r="H106" i="1" s="1"/>
  <c r="H110" i="1" s="1"/>
  <c r="G137" i="1"/>
  <c r="G106" i="1" s="1"/>
  <c r="G110" i="1" s="1"/>
  <c r="F137" i="1"/>
  <c r="F106" i="1" s="1"/>
  <c r="E137" i="1"/>
  <c r="E106" i="1" s="1"/>
  <c r="E110" i="1" s="1"/>
  <c r="D137" i="1"/>
  <c r="D106" i="1" s="1"/>
  <c r="D110" i="1" s="1"/>
  <c r="C137" i="1"/>
  <c r="C106" i="1" s="1"/>
  <c r="C110" i="1" s="1"/>
  <c r="B137" i="1"/>
  <c r="B106" i="1" s="1"/>
  <c r="J136" i="1"/>
  <c r="J135" i="1"/>
  <c r="J134" i="1"/>
  <c r="J133" i="1"/>
  <c r="I131" i="1"/>
  <c r="I100" i="1" s="1"/>
  <c r="I104" i="1" s="1"/>
  <c r="H131" i="1"/>
  <c r="H146" i="1" s="1"/>
  <c r="G131" i="1"/>
  <c r="G100" i="1" s="1"/>
  <c r="F131" i="1"/>
  <c r="E131" i="1"/>
  <c r="E100" i="1" s="1"/>
  <c r="D131" i="1"/>
  <c r="C131" i="1"/>
  <c r="C100" i="1" s="1"/>
  <c r="B131" i="1"/>
  <c r="J130" i="1"/>
  <c r="J129" i="1"/>
  <c r="J128" i="1"/>
  <c r="J127" i="1"/>
  <c r="J115" i="1"/>
  <c r="J114" i="1"/>
  <c r="J113" i="1"/>
  <c r="J109" i="1"/>
  <c r="J108" i="1"/>
  <c r="J107" i="1"/>
  <c r="J103" i="1"/>
  <c r="J102" i="1"/>
  <c r="J101" i="1"/>
  <c r="F146" i="1" l="1"/>
  <c r="E483" i="1"/>
  <c r="B146" i="1"/>
  <c r="D146" i="1"/>
  <c r="J145" i="1"/>
  <c r="D100" i="1"/>
  <c r="D104" i="1" s="1"/>
  <c r="D119" i="1" s="1"/>
  <c r="H100" i="1"/>
  <c r="H104" i="1" s="1"/>
  <c r="H119" i="1" s="1"/>
  <c r="F100" i="1"/>
  <c r="F104" i="1" s="1"/>
  <c r="I262" i="1"/>
  <c r="I274" i="1"/>
  <c r="B100" i="1"/>
  <c r="B104" i="1" s="1"/>
  <c r="E104" i="1"/>
  <c r="E119" i="1" s="1"/>
  <c r="E118" i="1"/>
  <c r="I271" i="1"/>
  <c r="J183" i="1"/>
  <c r="I264" i="1"/>
  <c r="J116" i="1"/>
  <c r="F110" i="1"/>
  <c r="J112" i="1"/>
  <c r="I118" i="1"/>
  <c r="C104" i="1"/>
  <c r="C119" i="1" s="1"/>
  <c r="C118" i="1"/>
  <c r="J143" i="1"/>
  <c r="C146" i="1"/>
  <c r="I119" i="1"/>
  <c r="G146" i="1"/>
  <c r="B110" i="1"/>
  <c r="J106" i="1"/>
  <c r="J137" i="1"/>
  <c r="G104" i="1"/>
  <c r="G119" i="1" s="1"/>
  <c r="G118" i="1"/>
  <c r="E146" i="1"/>
  <c r="I146" i="1"/>
  <c r="H483" i="1"/>
  <c r="J131" i="1"/>
  <c r="H118" i="1" l="1"/>
  <c r="D118" i="1"/>
  <c r="F118" i="1"/>
  <c r="F119" i="1"/>
  <c r="B118" i="1"/>
  <c r="J100" i="1"/>
  <c r="J118" i="1" s="1"/>
  <c r="B119" i="1"/>
  <c r="J146" i="1"/>
  <c r="J104" i="1"/>
  <c r="J110" i="1"/>
  <c r="J11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J106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12" authorId="0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<sst xmlns="http://schemas.openxmlformats.org/spreadsheetml/2006/main" count="696" uniqueCount="447">
  <si>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</si>
  <si>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</si>
  <si>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</si>
  <si>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</si>
  <si>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</si>
  <si>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</si>
  <si>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I.2</t>
  </si>
  <si>
    <t>I.3</t>
  </si>
  <si>
    <t>I.4</t>
  </si>
  <si>
    <t>Právny dôvod na zostavenie účtovnej závierky</t>
  </si>
  <si>
    <t>I.5</t>
  </si>
  <si>
    <t>Informácie o skupine účtovných jednotiek, ak je účtovná jednotka jej súčasťou:</t>
  </si>
  <si>
    <t>I.6</t>
  </si>
  <si>
    <t>Názov položky</t>
  </si>
  <si>
    <t>Bežné účtovné obdobie</t>
  </si>
  <si>
    <t>Bezprostredne predchádzajúce účtovné obdobie</t>
  </si>
  <si>
    <t>Priemerný prepočítaný počet zamestnancov počas účtovného obdobia</t>
  </si>
  <si>
    <t>Čl. II</t>
  </si>
  <si>
    <t>Informácie o prijatých postupoch</t>
  </si>
  <si>
    <t>II. 1</t>
  </si>
  <si>
    <t>II.2</t>
  </si>
  <si>
    <t>II.3</t>
  </si>
  <si>
    <t>II. 4 a)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</si>
  <si>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</si>
  <si>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</si>
  <si>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</si>
  <si>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</si>
  <si>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</si>
  <si>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</si>
  <si>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</si>
  <si>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</si>
  <si>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</si>
  <si>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</si>
  <si>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</si>
  <si>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</si>
  <si>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</si>
  <si>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</si>
  <si>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</si>
  <si>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</si>
  <si>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</si>
  <si>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</si>
  <si>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</si>
  <si>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</si>
  <si>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</si>
  <si>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II.4 b)</t>
  </si>
  <si>
    <t>II.4 c)</t>
  </si>
  <si>
    <t>II.4 d)</t>
  </si>
  <si>
    <t>Reálna hodnota</t>
  </si>
  <si>
    <t>II.4 e)</t>
  </si>
  <si>
    <t>II.4 f)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</si>
  <si>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</si>
  <si>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</si>
  <si>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</si>
  <si>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</si>
  <si>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</si>
  <si>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II. 4 g)</t>
  </si>
  <si>
    <t>II.5</t>
  </si>
  <si>
    <t>Čl. III</t>
  </si>
  <si>
    <t>Informácie, ktoré vysvetľujú a doplňujú položky súvahy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</si>
  <si>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</si>
  <si>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</si>
  <si>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</si>
  <si>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</si>
  <si>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</si>
  <si>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</si>
  <si>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</si>
  <si>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Zostatková hodnota</t>
  </si>
  <si>
    <t>III.1 b)</t>
  </si>
  <si>
    <t>Hodnota</t>
  </si>
  <si>
    <t>BO</t>
  </si>
  <si>
    <t>PO</t>
  </si>
  <si>
    <t>III.1 c)</t>
  </si>
  <si>
    <t>DHM</t>
  </si>
  <si>
    <t>Pozemky</t>
  </si>
  <si>
    <t>Stavby</t>
  </si>
  <si>
    <t>Samostatné hnuteľné veci a súbory HV</t>
  </si>
  <si>
    <t>Základné stádo a ťažné zvieratá</t>
  </si>
  <si>
    <t>Ostatný majetok</t>
  </si>
  <si>
    <t>Stav na začiatku ÚO</t>
  </si>
  <si>
    <t>Stav na konci ÚO</t>
  </si>
  <si>
    <t>III.1 d)</t>
  </si>
  <si>
    <t>III.1 e)</t>
  </si>
  <si>
    <t xml:space="preserve">III.1 f) </t>
  </si>
  <si>
    <t>III.1 g), i), j)</t>
  </si>
  <si>
    <t>x</t>
  </si>
  <si>
    <t>III.1 m)</t>
  </si>
  <si>
    <t>Zúčtovanie OP</t>
  </si>
  <si>
    <t>Zánik opodstatnenosti</t>
  </si>
  <si>
    <t>Výrobky</t>
  </si>
  <si>
    <t>Zvieratá</t>
  </si>
  <si>
    <t xml:space="preserve"> III.1 n) </t>
  </si>
  <si>
    <t>III.1 o)</t>
  </si>
  <si>
    <t>III.1 p)</t>
  </si>
  <si>
    <t>Tvorba OP</t>
  </si>
  <si>
    <t>Vyradenie majetku</t>
  </si>
  <si>
    <t>Pohľadávky z obchodného styku</t>
  </si>
  <si>
    <t>Pohľadávky voči DÚJ a MÚJ</t>
  </si>
  <si>
    <t>Ostatné pohľadávky v rámci podielovej účasti</t>
  </si>
  <si>
    <t>Pohľadávky voči spoločníkom, členom a združeniu</t>
  </si>
  <si>
    <t>Iné pohľadávky</t>
  </si>
  <si>
    <t>SPOLU</t>
  </si>
  <si>
    <t>III.1 q)</t>
  </si>
  <si>
    <t>Pohľadávky po lehote splatnosti</t>
  </si>
  <si>
    <t>Krátkodobé pohľadávky spolu</t>
  </si>
  <si>
    <t>Pohľadávky so zostatkovou dobou splatnosti jeden rok až päť rokov</t>
  </si>
  <si>
    <t>Pohľadávky so zostatkovou dobou splatnosti nad päť rokov</t>
  </si>
  <si>
    <t>Dlhodobé pohľadávky spolu</t>
  </si>
  <si>
    <t xml:space="preserve">III. 1 r) </t>
  </si>
  <si>
    <t>III.1 t)</t>
  </si>
  <si>
    <t>Pokladnica, ceniny</t>
  </si>
  <si>
    <t>Bežné účty v banke alebo v pobočke zahraničnej banky</t>
  </si>
  <si>
    <t>Vkladové účty v banke alebo v pobočke zahraničnej banky termínované</t>
  </si>
  <si>
    <t>Peniaze na ceste</t>
  </si>
  <si>
    <t>III.1 w)</t>
  </si>
  <si>
    <t>III.1 x)</t>
  </si>
  <si>
    <t>Stav na začiatku účtovného obdobia</t>
  </si>
  <si>
    <t>Stav na konci účtovného obdobia</t>
  </si>
  <si>
    <t>Menovitá hodnota</t>
  </si>
  <si>
    <t>III.1 y)</t>
  </si>
  <si>
    <t>Opis položky časového rozlíšenia</t>
  </si>
  <si>
    <t xml:space="preserve">Náklady budúcich období dlhodobé, z toho: </t>
  </si>
  <si>
    <t>Náklady budúcich období krátkodobé, z toho:</t>
  </si>
  <si>
    <t>Príjmy budúcich období krátkodobé, z toho:</t>
  </si>
  <si>
    <t>III.2 a)</t>
  </si>
  <si>
    <t>Text</t>
  </si>
  <si>
    <t>Názov položky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</si>
  <si>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</si>
  <si>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</si>
  <si>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</si>
  <si>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</si>
  <si>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</si>
  <si>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</si>
  <si>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</si>
  <si>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</si>
  <si>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</si>
  <si>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</si>
  <si>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</si>
  <si>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</si>
  <si>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</si>
  <si>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</si>
  <si>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</si>
  <si>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spoločníkmi, členmi</t>
  </si>
  <si>
    <t>Prevod na účet neuhradenej straty minulých rokov</t>
  </si>
  <si>
    <t xml:space="preserve">Iné </t>
  </si>
  <si>
    <t>III.2 b)</t>
  </si>
  <si>
    <t>Tvorba</t>
  </si>
  <si>
    <t>Použitie</t>
  </si>
  <si>
    <t>Zrušenie</t>
  </si>
  <si>
    <t>Stav na konci
na konci účtovného obdobia</t>
  </si>
  <si>
    <t>Dlhodobé rezervy, z toho:</t>
  </si>
  <si>
    <t>Krátkodobé rezervy, z toho:</t>
  </si>
  <si>
    <t xml:space="preserve"> Informácie o výške záväzkov do a po lehote splatnosti</t>
  </si>
  <si>
    <t xml:space="preserve">Záväzky do lehoty splatnosti </t>
  </si>
  <si>
    <t xml:space="preserve">Záväzky po lehote splatnosti </t>
  </si>
  <si>
    <t>III.2 d)</t>
  </si>
  <si>
    <t>Záväzky so zostatkovou dobou splatnosti nad 5 rokov</t>
  </si>
  <si>
    <t>Záväzky so zostatkovou dobou splatnosti 1 až 5 rokov</t>
  </si>
  <si>
    <t>Dlhodobé záväzky spolu</t>
  </si>
  <si>
    <t>Záväzky z obchodného styku voči prepojeným ÚJ</t>
  </si>
  <si>
    <t>Záväzky z obchod. styku v rámci podielovej účasti okrem vyššie uvedených záväzkov</t>
  </si>
  <si>
    <t>Ostatné záväzky z obchodného styku</t>
  </si>
  <si>
    <t>Čistá hodnota zákazky</t>
  </si>
  <si>
    <t>Ostatné záväzky v rámci podielovej účasti okrem záväzkov voči prepojeným ÚJ</t>
  </si>
  <si>
    <t>Ostatné dlhodobé záväzky</t>
  </si>
  <si>
    <t>Dlhodobé prijaté preddavky</t>
  </si>
  <si>
    <t>Vydané dlhopisy</t>
  </si>
  <si>
    <t>Záväzky zo sociálneho fondu</t>
  </si>
  <si>
    <t>Iné dlhodobé záväzky</t>
  </si>
  <si>
    <t>Dlhodobé bankové úvery</t>
  </si>
  <si>
    <t>Záväzky so zostatkovou dobou splatnosti do 1 roka vrátane</t>
  </si>
  <si>
    <t>Záväzky po lehote splatnosti</t>
  </si>
  <si>
    <t>Krátkodobé záväzky spolu</t>
  </si>
  <si>
    <t>Záväzky voči spoločníkom a združeniu</t>
  </si>
  <si>
    <t>Záväzky voči zamestnancom</t>
  </si>
  <si>
    <t>Daňové záväzky a dotácie</t>
  </si>
  <si>
    <t>Záväzky z derivátových operácii</t>
  </si>
  <si>
    <t>Iné záväzky</t>
  </si>
  <si>
    <t>Bežné bankové úvery</t>
  </si>
  <si>
    <t xml:space="preserve">Krátkodobé finančné výpomoci </t>
  </si>
  <si>
    <t>III.2 g)</t>
  </si>
  <si>
    <t>III.2 h)</t>
  </si>
  <si>
    <t>Splatnosť</t>
  </si>
  <si>
    <t>III.2 i)</t>
  </si>
  <si>
    <t>Úrok 
p. a. 
(v %)</t>
  </si>
  <si>
    <t>Suma istiny</t>
  </si>
  <si>
    <t>Krátkodobé bankové úvery</t>
  </si>
  <si>
    <t>Dlhodobé pôžičky</t>
  </si>
  <si>
    <t>Krátkodobé pôžičky</t>
  </si>
  <si>
    <t>Krátkodobé finančné výpomoci</t>
  </si>
  <si>
    <t>III.2 j)</t>
  </si>
  <si>
    <t>III.3</t>
  </si>
  <si>
    <t>do 1 roka vrátane</t>
  </si>
  <si>
    <t>od 1 - 5  rokov vrátane</t>
  </si>
  <si>
    <t>viac ako 5  rokov</t>
  </si>
  <si>
    <t>Istina</t>
  </si>
  <si>
    <t>Finančný výnos</t>
  </si>
  <si>
    <t>Finančný náklad</t>
  </si>
  <si>
    <t>III.5 a) - e)</t>
  </si>
  <si>
    <t>Suma odloženej daňovej pohľadávky účtovanej v bežnom účtovnom období týkajúcej sa umorenia daňovej straty, nevyužitých daňových odpočtov a iných nárokov, ako aj dočasných rozdielov predchádzajúcich účtovných období, ku ktorým sa v predchádzajúcich účtovných obdobiach odložená daňová  pohľadávka neúčtovala</t>
  </si>
  <si>
    <t>Suma odloženého daňového záväzku, ktorý vznikol z dôvodu neúčtovania tej časti odloženej daňovej pohľadávky v bežnom účtovnom období, o ktorej sa účtovalo v predchádzajúcich účtovných obdobiach</t>
  </si>
  <si>
    <t>Suma neuplatneného umorenia daňovej straty, nevyužitých daňových odpočtov a iných nárokov a odpočítateľných dočasných rozdielov, ku ktorým nebola účtovaná odložená daňová pohľadávka</t>
  </si>
  <si>
    <t>Suma odloženej dani z príjmov, ktorá sa vzťahuje k položkám účtovaných priamo na účty vlastného imania bez účtovania na účty nákladov a výnosov</t>
  </si>
  <si>
    <t>III.5 f), g)</t>
  </si>
  <si>
    <t>Informácie o daniach z príjmov</t>
  </si>
  <si>
    <t>Základ dane</t>
  </si>
  <si>
    <t>Daň</t>
  </si>
  <si>
    <t>Daň v %</t>
  </si>
  <si>
    <t>Výsledok hospodárenia 
pred zdanením, z toho:</t>
  </si>
  <si>
    <t>Teoretická daň</t>
  </si>
  <si>
    <t>Daňovo neuznané náklady</t>
  </si>
  <si>
    <t>Výnosy nepodliehajúce dani</t>
  </si>
  <si>
    <t>Umorenie daňovej straty</t>
  </si>
  <si>
    <t>Zmena sadzby dane</t>
  </si>
  <si>
    <t/>
  </si>
  <si>
    <t>Splatná daň z príjmov</t>
  </si>
  <si>
    <t>Odložená daň z príjmov</t>
  </si>
  <si>
    <t>Celková daň z príjmov</t>
  </si>
  <si>
    <t>Čl. IV</t>
  </si>
  <si>
    <t>Informácie, ktoré vysvetľujú a dopĺňajú položky výkazu ziskov a strát</t>
  </si>
  <si>
    <t>Informácie o tržbách</t>
  </si>
  <si>
    <t>Oblasť odbytu</t>
  </si>
  <si>
    <t>Typ výrobkov tovarov a služieb</t>
  </si>
  <si>
    <t>IV.1 b)</t>
  </si>
  <si>
    <t>Informácie o zmene stavu vnútroorganizačných zásob</t>
  </si>
  <si>
    <t xml:space="preserve">Zmena stavu vnútroorganizačných zásob </t>
  </si>
  <si>
    <t>Konečný zostatok</t>
  </si>
  <si>
    <t>Manká a škody</t>
  </si>
  <si>
    <t>Reprezentačné</t>
  </si>
  <si>
    <t>Dary</t>
  </si>
  <si>
    <t xml:space="preserve">Významné položky pri aktivácii nákladov, z toho: </t>
  </si>
  <si>
    <t>Ostatné významné položky výnosov z hospodárskej činnosti, z toho:</t>
  </si>
  <si>
    <t>Finančné výnosy, z toho:</t>
  </si>
  <si>
    <t>Kurzové zisky, z toho:</t>
  </si>
  <si>
    <t>Ostatné významné položky finančných výnosov, z toho:</t>
  </si>
  <si>
    <t>iné uisťovacie audítorské služby</t>
  </si>
  <si>
    <t>Osobné náklady, z toho:</t>
  </si>
  <si>
    <t>Mzdy</t>
  </si>
  <si>
    <t>Ostatné náklady na závislú činnosť</t>
  </si>
  <si>
    <t>Sociálne poistenie</t>
  </si>
  <si>
    <t>Zdravotné poistenie</t>
  </si>
  <si>
    <t>Sociálne zabezpečenie</t>
  </si>
  <si>
    <t>Ostatné významné položky nákladov z hospodárskej činnosti, z toho:</t>
  </si>
  <si>
    <t>Finančné náklady, z toho:</t>
  </si>
  <si>
    <t>Kurzové straty, z toho:</t>
  </si>
  <si>
    <t>Náklady, ktoré majú výnimočný rozsah alebo výskyt, z toho:</t>
  </si>
  <si>
    <t>IV. 4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</si>
  <si>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</si>
  <si>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</si>
  <si>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</si>
  <si>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</si>
  <si>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</si>
  <si>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Čistý obrat celkom</t>
  </si>
  <si>
    <t>Čl. V</t>
  </si>
  <si>
    <t>Informácie o iných aktívach a iných pasívach</t>
  </si>
  <si>
    <t>V.1 a)</t>
  </si>
  <si>
    <t>Čl. VI</t>
  </si>
  <si>
    <t>Dôvod</t>
  </si>
  <si>
    <t>Čl. VII</t>
  </si>
  <si>
    <t>VII. 2</t>
  </si>
  <si>
    <t>Čl. VIII</t>
  </si>
  <si>
    <t>Ostatné informácie</t>
  </si>
  <si>
    <t>Vyplatené dividendy</t>
  </si>
  <si>
    <t>Čl. IX</t>
  </si>
  <si>
    <t>Prehľad o pohybe vlastného imania</t>
  </si>
  <si>
    <t>Položka vlastného imania</t>
  </si>
  <si>
    <t>Stav na začiatku účtovného obdobia </t>
  </si>
  <si>
    <t>Základné imanie v OR SR</t>
  </si>
  <si>
    <t>Zmena základného imania</t>
  </si>
  <si>
    <t>Pohľadávky za upísané VI</t>
  </si>
  <si>
    <t>Emisné ážio</t>
  </si>
  <si>
    <t>Zákonné rezervné fondy</t>
  </si>
  <si>
    <t>Ostatné kapitálové fondy</t>
  </si>
  <si>
    <t>Ostatné položky VI</t>
  </si>
  <si>
    <t>áno</t>
  </si>
  <si>
    <t>nie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</si>
  <si>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</si>
  <si>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</si>
  <si>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</si>
  <si>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Účtovné zásady a metódy boli účtovnou jednotkou konzistentne aplikované.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</si>
  <si>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</si>
  <si>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</si>
  <si>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</si>
  <si>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</si>
  <si>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Obstarávacia cena</t>
  </si>
  <si>
    <t>Vlastné náklady</t>
  </si>
  <si>
    <t>Menovitá hodnoty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</si>
  <si>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hmotného majetku</t>
    </r>
    <r>
      <rPr>
        <sz val="11"/>
        <color indexed="8"/>
        <rFont val="Cambria"/>
        <family val="1"/>
        <charset val="238"/>
      </rPr>
      <t xml:space="preserve"> bol zostavený účtovnou jednotkou interným predpisom tak, že za základ odhadu miery opotrebenia dlhodobého hmotného majetku vzal metódy používané pri vyčísľovaní daňových odpisov. Odpisové sadzby pre účtovné a daňové odpisy </t>
    </r>
    <r>
      <rPr>
        <b/>
        <sz val="11"/>
        <color indexed="8"/>
        <rFont val="Cambria"/>
        <family val="1"/>
        <charset val="238"/>
      </rPr>
      <t>sa rovnajú</t>
    </r>
    <r>
      <rPr>
        <sz val="11"/>
        <color indexed="8"/>
        <rFont val="Cambria"/>
        <family val="1"/>
        <charset val="238"/>
      </rPr>
      <t xml:space="preserve">. Ročný účtovný odpis sa môže odlišovať od daňového podľa počtu mesiacov od zaradenia majetku
do konca roka.
</t>
    </r>
  </si>
  <si>
    <t xml:space="preserve">III.1 aa) </t>
  </si>
  <si>
    <t>Prehľad o dlhodobom nehmotnom (DNM) a dlhodobom hmotnom majetku
(DHM), ku ktorému nemá účtovná jednotka vlastnícke právo: majetok
obstaraný finančným prenájmom, majetok, pri ktorom vlastnícke práva
nadobudol veriteľ zmluvou o zabezpečovacom prevode práva,
alebo ktorý užíva účtovná jednotka na základe zmluvy o výpožičke:</t>
  </si>
  <si>
    <t>DNM užívaný
bez vlastníckeho práva</t>
  </si>
  <si>
    <t>DHM užívaný
bez vlastníckeho práva</t>
  </si>
  <si>
    <t>III.1 ab)</t>
  </si>
  <si>
    <t>Pestovateľské celky trvalých porastov</t>
  </si>
  <si>
    <t>Obstarávaný DHM</t>
  </si>
  <si>
    <t>Poskytnuté
preddavky na DHM</t>
  </si>
  <si>
    <t>Samostatné hnuteľné
veci a súbory HV</t>
  </si>
  <si>
    <t>Základné stádo
a ťažné zvieratá</t>
  </si>
  <si>
    <t>Poskytnuté preddavky na DHM</t>
  </si>
  <si>
    <t xml:space="preserve">Informácie o pohľadávkach a vývoji opravnej položky (OP) k pohľadávkam </t>
  </si>
  <si>
    <t>Stav
OP na
začiat-
ku ÚO</t>
  </si>
  <si>
    <t xml:space="preserve">Pohľa-
dávky
ku koncu ÚO </t>
  </si>
  <si>
    <t>Stav
OP na
konci
ÚO</t>
  </si>
  <si>
    <t>Nižšie uvedené pohľadávky neobsahujú odloženú daňovú pohľadávku (účet 481) a čistú hodnotu zákazky (účet 316). Informácie o odloženej daňovej pohľadávke sú III. 2 f) a informácie o čistej hodnote zákazky sú v časti III. 1 o).</t>
  </si>
  <si>
    <t>Pohľadávky podľa zostatkovej
doby splatnosti</t>
  </si>
  <si>
    <t>Pohľadávky so zostatkovou dobou
splatnosti do jedného roka vrátane</t>
  </si>
  <si>
    <t xml:space="preserve"> Základné imanie celkom, z toho:</t>
  </si>
  <si>
    <t>Počet akcií (a.s.)</t>
  </si>
  <si>
    <t>Menovitá hodnota akcie (a.s.)</t>
  </si>
  <si>
    <t>Počet akcií upísaných počas účtovného
obdobia</t>
  </si>
  <si>
    <t>Menovitá hodnota akcií upísaných počas
účtovného obdobia</t>
  </si>
  <si>
    <t>Zisk na akciu, alebo na podiel
na základnom imaní</t>
  </si>
  <si>
    <t>Bežné obdobie</t>
  </si>
  <si>
    <t>Bezprostredne predchádzajúce obdobie</t>
  </si>
  <si>
    <t>Bezprostredne
predchádzajúce obdobie</t>
  </si>
  <si>
    <t xml:space="preserve">III. 2 a) </t>
  </si>
  <si>
    <t>Rezerva</t>
  </si>
  <si>
    <t>Krátkodobé rezervy,
z toho:</t>
  </si>
  <si>
    <t xml:space="preserve">III.2 c) </t>
  </si>
  <si>
    <t>Záväzky so zostatkovou dobou splatnosti jeden až päť rokov</t>
  </si>
  <si>
    <t>Záväzky so zostatkovou dobou splatnosti do jedného roka vrátane</t>
  </si>
  <si>
    <t xml:space="preserve"> Štruktúra záväzkov podľa zostatkovej doby splatnosti v členení a v nadväznosti
na položky súvahy:</t>
  </si>
  <si>
    <t>Záväzky z obchodného styku voči prepojeným účtovným jednotkám</t>
  </si>
  <si>
    <t>Záväzky z obchodného styku v rámci podielovej účasti okrem vyššie uvedených záväzkov</t>
  </si>
  <si>
    <t>Ostatné záväzky voči prepojeným účtovným jednotkám</t>
  </si>
  <si>
    <t>Krátkodobé záväzky</t>
  </si>
  <si>
    <t>Dlhodobé záväzky</t>
  </si>
  <si>
    <t>Dátum splat-
nosti</t>
  </si>
  <si>
    <t>Príslušná mena</t>
  </si>
  <si>
    <t>Mena EUR</t>
  </si>
  <si>
    <t>Názov položky
- PRENAJÍMATEĽ</t>
  </si>
  <si>
    <t>Dodatočné informácie o majetku prenajatom formou finančného prenájmu u prenajímateľa:</t>
  </si>
  <si>
    <t>Názov položky
- NÁJOMCA</t>
  </si>
  <si>
    <t>IV.1 a)</t>
  </si>
  <si>
    <t>Dodatočné informácie o výnosoch:</t>
  </si>
  <si>
    <t>Zmena stavu vnútroorganizačných
vo výkaze ziskov a strát</t>
  </si>
  <si>
    <t>Začiatoč-
ný</t>
  </si>
  <si>
    <t>Dodatočné informácie o zmene stavu vnútroorganizačných zásob:</t>
  </si>
  <si>
    <t>Kurzové zisky ku dňu, ku ktorému
sa zostavuje účtovná závierka</t>
  </si>
  <si>
    <t>Dodatočné informácie o výnosoch pri aktivácii nákladov, o výnosoch z hospodárskej činnosti, finančných výnosov a výnosov, ktoré majú výnimočný rozsah alebo výskyt:</t>
  </si>
  <si>
    <t xml:space="preserve">Informácie o osobných nákladoch, o významných nákladoch  za poskytnuté služby
a významných nákladoch z hospodárskej a finančnej činnosti:
</t>
  </si>
  <si>
    <t>Náklady za poskytnuté služby,
z toho:</t>
  </si>
  <si>
    <t>Náklady za overenie individuálnej
účtovnej závierky</t>
  </si>
  <si>
    <t>Daňové poradenstvo</t>
  </si>
  <si>
    <t>Ostatné neaudítorské služby</t>
  </si>
  <si>
    <t>Ostatné významné položky nákladov
za poskytnuté služby, z toho:</t>
  </si>
  <si>
    <t>Kurzové straty ku dňu, ku ktorému sa
zostavuje účtovná závierka</t>
  </si>
  <si>
    <t>Ostatné významné položky
finančných nákladov, z toho:</t>
  </si>
  <si>
    <t>Dodatočné informácie o nákladoch z hospodárskej a finančnej činnosti a nákladoch, ktoré
majú výnimočný rozsah alebo výskyt:</t>
  </si>
  <si>
    <t>Informácie o čistom obrate podľa § 2 ods. 15 a § 19 ods. 1a)  Zákona o účtovníctve:</t>
  </si>
  <si>
    <t>Iné výnosy zahrnuté do čistého obratu
ak je predmetom činnosti ÚJ
dosahovanie iných výnosov
ako je uvedené vyššie</t>
  </si>
  <si>
    <t>V.1 b)</t>
  </si>
  <si>
    <t>Prírast-
ky</t>
  </si>
  <si>
    <t>Presu-
ny</t>
  </si>
  <si>
    <t>Oceňovacie rozdiely
z precenenia majetku
a záväzkov</t>
  </si>
  <si>
    <t>Oceňovacie rozdiely
z kapitálových účastín</t>
  </si>
  <si>
    <t>Ostatné fondy tvorené
zo zisku</t>
  </si>
  <si>
    <t>Nerozdelený zisk
minulých rokov</t>
  </si>
  <si>
    <t>Neuhradená strata
minulých rokov</t>
  </si>
  <si>
    <t>VH bežného
účtovného obdobia</t>
  </si>
  <si>
    <t>Účet 491 - Vlastné imanie
fyzickej osoby - podnikateľa</t>
  </si>
  <si>
    <t>III.1 s)
a III.2 f)</t>
  </si>
  <si>
    <t>Príjmy budúcich období dlhodobé,
z toho:</t>
  </si>
  <si>
    <t>Ostatné záväzky
z obchodného styku</t>
  </si>
  <si>
    <t>Dlhodobé zmenky
na úhradu</t>
  </si>
  <si>
    <t xml:space="preserve">Dlhodobé záväzky
z derivátových operácií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</si>
  <si>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</si>
  <si>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</si>
  <si>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</si>
  <si>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</si>
  <si>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Spôsob zostavenia odpisového plánu dlhodobého majetku:</t>
  </si>
  <si>
    <t>Prehľad o pohybe jednotlivých zložiek dlhodobého hmotného majetku (DHM):</t>
  </si>
  <si>
    <t>bod 6: Rozdelenie účtovného zisku/vysporiadanie straty,  prípadne návrh:</t>
  </si>
  <si>
    <t>Informácie o výnosoch pri aktivácii nákladov, o výnosoch z hospodárskej činnosti,
finančných výnosov a výnosov, ktoré majú výnimočný rozsah alebo výskyt:</t>
  </si>
  <si>
    <t>III.4</t>
  </si>
  <si>
    <t>Informácie o majetku prenajatom formou finančného prenájmu u nájomcu:
celková suma dohodnutých platieb ku dňu, ku ktorému sa zostavuje ÚZ:</t>
  </si>
  <si>
    <t>IV.1 c)
d) f)</t>
  </si>
  <si>
    <t>Výnosy, ktoré majú výnimočný rozsah alebo výskyt:</t>
  </si>
  <si>
    <t>IV.1 e)
g) h) i)
a IV.3</t>
  </si>
  <si>
    <t>Suma odložených daní z príjmov účtovaných v bežnom účtovnom období ako náklad alebo výnos vyplývajúcej zo zmeny sadzby dane
z príjmov</t>
  </si>
  <si>
    <t>Vplyv nevykázanej odloženej daňovej pohľadávky</t>
  </si>
  <si>
    <t>Nedokončená výroba
a polotovary vlastnej výroby</t>
  </si>
  <si>
    <t>Informácie o hodnote pohľadávok do lehoty splatnosti a po lehote splatnosti:</t>
  </si>
  <si>
    <t>Informácie o významných položkách časového rozlíšenia na strane aktív:</t>
  </si>
  <si>
    <t>body 1, 2 a 5 - Informácie o vlastnom imaní:</t>
  </si>
  <si>
    <t>Informácie o bankových úveroch, pôžičkách a krátkodobých finančných
výpomociach:</t>
  </si>
  <si>
    <t xml:space="preserve"> Informácie o dani z príjmov:</t>
  </si>
  <si>
    <t>Udalosti, ktoré nastali po dni, ku ktorému sa zostavuje účtovná závierka:</t>
  </si>
  <si>
    <t xml:space="preserve"> Informácie o krátkodobom finančnom majetku:</t>
  </si>
  <si>
    <t>Food Logistic, s.r.o.</t>
  </si>
  <si>
    <t>Jelšová 16, 040 22  Košice</t>
  </si>
  <si>
    <r>
      <t xml:space="preserve">Opis hospodárskej činnosti účtovnej jednotky: -  </t>
    </r>
    <r>
      <rPr>
        <sz val="10"/>
        <color theme="1"/>
        <rFont val="Cambria"/>
        <family val="1"/>
        <charset val="238"/>
      </rPr>
      <t>Kúpa tovaru na účely jeho predaja konečnému spotrebiteľovi (maloobchod) alebo iným prevádzkovateľom živnosti (veľkoobchod)</t>
    </r>
  </si>
  <si>
    <t>Výroba potravinárskych výrobkov</t>
  </si>
  <si>
    <t xml:space="preserve">                   Výroba pekárskych a cukrárskych výrobkov</t>
  </si>
  <si>
    <r>
      <t xml:space="preserve">Dátum zápisu: </t>
    </r>
    <r>
      <rPr>
        <sz val="10"/>
        <color theme="1"/>
        <rFont val="Cambria"/>
        <family val="1"/>
        <charset val="238"/>
      </rPr>
      <t>13.07.2018</t>
    </r>
  </si>
  <si>
    <r>
      <t xml:space="preserve">Dátum vzniku: </t>
    </r>
    <r>
      <rPr>
        <sz val="10"/>
        <color theme="1"/>
        <rFont val="Cambria"/>
        <family val="1"/>
        <charset val="238"/>
      </rPr>
      <t>09.07.2018</t>
    </r>
  </si>
  <si>
    <r>
      <t>Informácie o účtovnej jednotke, v ktorej je účtovná jednotka neobmedzene
ručiacim spoločníkom:</t>
    </r>
    <r>
      <rPr>
        <i/>
        <sz val="11"/>
        <color theme="1"/>
        <rFont val="Cambria"/>
        <family val="1"/>
        <charset val="238"/>
      </rPr>
      <t xml:space="preserve"> nemá náplň</t>
    </r>
  </si>
  <si>
    <r>
      <t xml:space="preserve">Schvaľovací orgán: </t>
    </r>
    <r>
      <rPr>
        <sz val="10"/>
        <rFont val="Cambria"/>
        <family val="1"/>
        <charset val="238"/>
      </rPr>
      <t>Valné zhromaždenie</t>
    </r>
  </si>
  <si>
    <t>nemá náplň</t>
  </si>
  <si>
    <t>Účtovná jednotka neidentifikovala transakcie, ktorých charakter a účel nie je uvedený v súvahe.</t>
  </si>
  <si>
    <t xml:space="preserve">Spôsob oceňovania jednotlivých zložiek majetku a záväzkov:
</t>
  </si>
  <si>
    <r>
      <t xml:space="preserve">Odhad zníženia hodnoty majetku a tvorba OP k majetku: </t>
    </r>
    <r>
      <rPr>
        <sz val="11"/>
        <color theme="1"/>
        <rFont val="Cambria"/>
        <family val="1"/>
        <charset val="238"/>
      </rPr>
      <t>nemá náplň</t>
    </r>
  </si>
  <si>
    <r>
      <t xml:space="preserve">Ocenenie záväzkov a stanovenie odhadu ocenenia rezerv: </t>
    </r>
    <r>
      <rPr>
        <sz val="11"/>
        <color theme="1"/>
        <rFont val="Cambria"/>
        <family val="1"/>
        <charset val="238"/>
      </rPr>
      <t>nemá náplň</t>
    </r>
  </si>
  <si>
    <r>
      <t xml:space="preserve">Ocenenie finančných nástrojov alebo majetku, ktorý nie je finančným
nástrojom pri oceňovaní reálnou hodnotou: </t>
    </r>
    <r>
      <rPr>
        <sz val="11"/>
        <color theme="1"/>
        <rFont val="Cambria"/>
        <family val="1"/>
        <charset val="238"/>
      </rPr>
      <t>nemá náplň</t>
    </r>
  </si>
  <si>
    <r>
      <t xml:space="preserve">Ocenenie finančných nástrojov pri oceňovaní obstarávacou cenou
alebo vlastnými nákladmi: </t>
    </r>
    <r>
      <rPr>
        <sz val="11"/>
        <color theme="1"/>
        <rFont val="Cambria"/>
        <family val="1"/>
        <charset val="238"/>
      </rPr>
      <t>nemá náplň</t>
    </r>
  </si>
  <si>
    <r>
      <t xml:space="preserve">Dotácie poskytnuté na obstaranie majetku: </t>
    </r>
    <r>
      <rPr>
        <sz val="11"/>
        <color theme="1"/>
        <rFont val="Cambria"/>
        <family val="1"/>
        <charset val="238"/>
      </rPr>
      <t>nemá náplň</t>
    </r>
  </si>
  <si>
    <r>
      <t xml:space="preserve">Oprava významných a nevýznamných chýb minulých účtovných období
vykonaných v bežnom účtovnom období: </t>
    </r>
    <r>
      <rPr>
        <sz val="11"/>
        <color theme="1"/>
        <rFont val="Cambria"/>
        <family val="1"/>
        <charset val="238"/>
      </rPr>
      <t>nemá náplň</t>
    </r>
  </si>
  <si>
    <t>Samostatné hnuteľné veci</t>
  </si>
  <si>
    <t>20 rokov</t>
  </si>
  <si>
    <t>podľa odpis. Sadzieb</t>
  </si>
  <si>
    <t>rovnomerný odpis</t>
  </si>
  <si>
    <r>
      <t>Prehľad o pohybe jednotlivých zložiek dlhodobého nehmotného majetku (DNM):</t>
    </r>
    <r>
      <rPr>
        <sz val="11"/>
        <color theme="1"/>
        <rFont val="Cambria"/>
        <family val="1"/>
        <charset val="238"/>
      </rPr>
      <t xml:space="preserve"> nemá náplň</t>
    </r>
  </si>
  <si>
    <r>
      <t xml:space="preserve">Informácie o opravných položkách (OP) k zásobám: </t>
    </r>
    <r>
      <rPr>
        <sz val="11"/>
        <rFont val="Cambria"/>
        <family val="1"/>
        <charset val="238"/>
      </rPr>
      <t>nemá náplň</t>
    </r>
  </si>
  <si>
    <r>
      <t xml:space="preserve">Informácie o zásobách, na ktoré je zriadené záložné právo a zásobách
s obmedzeným právom nakladania: </t>
    </r>
    <r>
      <rPr>
        <sz val="11"/>
        <rFont val="Cambria"/>
        <family val="1"/>
        <charset val="238"/>
      </rPr>
      <t>nemá náplň</t>
    </r>
  </si>
  <si>
    <r>
      <t xml:space="preserve">Informácie o zákazkovej výrobe a o zákazkovej výstavbe nehnuteľnosti
určenej na predaj: </t>
    </r>
    <r>
      <rPr>
        <sz val="11"/>
        <rFont val="Cambria"/>
        <family val="1"/>
        <charset val="238"/>
      </rPr>
      <t>nemá náplň</t>
    </r>
  </si>
  <si>
    <r>
      <t xml:space="preserve">Informácie o hodnote pohľadávok zabezpečených záložným právom alebo inou
formou zabezpečenia, o hodnote pohľadávok, na ktoré sa zriadilo záložné právo
a o hodnote pohľadávok, pri ktorých má ÚJ obmedzené právo nakladania: </t>
    </r>
    <r>
      <rPr>
        <sz val="11"/>
        <rFont val="Cambria"/>
        <family val="1"/>
        <charset val="238"/>
      </rPr>
      <t>nemá náplň</t>
    </r>
  </si>
  <si>
    <r>
      <t xml:space="preserve">Informácie o DNM a DHM s obmedzeným právom nakladania a na ktorý je
zriadené záložné právo: </t>
    </r>
    <r>
      <rPr>
        <sz val="11"/>
        <rFont val="Cambria"/>
        <family val="1"/>
        <charset val="238"/>
      </rPr>
      <t>nemá náplň</t>
    </r>
  </si>
  <si>
    <r>
      <t xml:space="preserve">Informácie o majetku, ktorým je goodwill: </t>
    </r>
    <r>
      <rPr>
        <sz val="11"/>
        <rFont val="Cambria"/>
        <family val="1"/>
        <charset val="238"/>
      </rPr>
      <t>nemá náplň</t>
    </r>
  </si>
  <si>
    <r>
      <t xml:space="preserve">Prehľad o výskumnej a vývojovej činnosti v bežnom období: </t>
    </r>
    <r>
      <rPr>
        <sz val="11"/>
        <rFont val="Cambria"/>
        <family val="1"/>
        <charset val="238"/>
      </rPr>
      <t>nemá náplň</t>
    </r>
  </si>
  <si>
    <r>
      <t xml:space="preserve">Informácie o štruktúre dlhodobého finančného majetku: </t>
    </r>
    <r>
      <rPr>
        <sz val="11"/>
        <rFont val="Cambria"/>
        <family val="1"/>
        <charset val="238"/>
      </rPr>
      <t>nemá náplň</t>
    </r>
  </si>
  <si>
    <r>
      <t xml:space="preserve">Informácie o  dlhodobom finančnom majetku: </t>
    </r>
    <r>
      <rPr>
        <sz val="11"/>
        <rFont val="Cambria"/>
        <family val="1"/>
        <charset val="238"/>
      </rPr>
      <t>nemá náplň</t>
    </r>
  </si>
  <si>
    <r>
      <t xml:space="preserve">Informácie o krátkodobom finančnom majetku (KFM), na ktorý bolo zriadené
záložné právo alebo s obmedzeným právom nakladania: </t>
    </r>
    <r>
      <rPr>
        <sz val="11"/>
        <rFont val="Cambria"/>
        <family val="1"/>
        <charset val="238"/>
      </rPr>
      <t>nemá náplň</t>
    </r>
  </si>
  <si>
    <r>
      <t xml:space="preserve">Informácie o vlastných akciách </t>
    </r>
    <r>
      <rPr>
        <sz val="11"/>
        <rFont val="Cambria"/>
        <family val="1"/>
        <charset val="238"/>
      </rPr>
      <t>nemá náplň</t>
    </r>
  </si>
  <si>
    <t>PZP</t>
  </si>
  <si>
    <t>HP</t>
  </si>
  <si>
    <t>Ostatné NBO</t>
  </si>
  <si>
    <r>
      <t xml:space="preserve">Dodatočné informácie o zisku/strate, ktoré boli priamo účtované na účtoch vlastného imania: </t>
    </r>
    <r>
      <rPr>
        <sz val="11"/>
        <color theme="1"/>
        <rFont val="Cambria"/>
        <family val="1"/>
        <charset val="238"/>
      </rPr>
      <t>nemá náplň</t>
    </r>
  </si>
  <si>
    <r>
      <t xml:space="preserve">Informácie o rezervách </t>
    </r>
    <r>
      <rPr>
        <sz val="11"/>
        <rFont val="Cambria"/>
        <family val="1"/>
        <charset val="238"/>
      </rPr>
      <t>nemá náplň</t>
    </r>
  </si>
  <si>
    <r>
      <t xml:space="preserve">Informácie o odloženej daňovej pohľadávke alebo o odloženom daňovom záväzku </t>
    </r>
    <r>
      <rPr>
        <sz val="11"/>
        <rFont val="Cambria"/>
        <family val="1"/>
        <charset val="238"/>
      </rPr>
      <t>nemá náplň</t>
    </r>
  </si>
  <si>
    <r>
      <t xml:space="preserve">Informácie o záväzkoch zo sociálneho fondu </t>
    </r>
    <r>
      <rPr>
        <sz val="11"/>
        <rFont val="Cambria"/>
        <family val="1"/>
        <charset val="238"/>
      </rPr>
      <t>nemá náplň</t>
    </r>
  </si>
  <si>
    <r>
      <t xml:space="preserve">Informácie o vydaných dlhopisoch </t>
    </r>
    <r>
      <rPr>
        <sz val="11"/>
        <rFont val="Cambria"/>
        <family val="1"/>
        <charset val="238"/>
      </rPr>
      <t>nemá náplň</t>
    </r>
  </si>
  <si>
    <t>Kontokorent</t>
  </si>
  <si>
    <r>
      <t>Informácie o významných položkách časového rozlíšenia na strane pasív:</t>
    </r>
    <r>
      <rPr>
        <sz val="11"/>
        <color theme="1"/>
        <rFont val="Cambria"/>
        <family val="1"/>
        <charset val="238"/>
      </rPr>
      <t xml:space="preserve"> nemá náplň</t>
    </r>
  </si>
  <si>
    <r>
      <t xml:space="preserve">Informácie o majetku prenajatom formou finančného prenájmu u prenajímateľa: celková suma dohodnutých platieb ku dňu, ku ktorému sa zostavuje ÚZ v členení
na istinu u prenajímateľa a finančný výnos: </t>
    </r>
    <r>
      <rPr>
        <sz val="11"/>
        <rFont val="Cambria"/>
        <family val="1"/>
        <charset val="238"/>
      </rPr>
      <t>nemá náplň</t>
    </r>
  </si>
  <si>
    <t>Náklady voči audítorovi/
audítorskej spoločnosti, z toho:</t>
  </si>
  <si>
    <r>
      <t xml:space="preserve">Informácie o podmienenom majetku </t>
    </r>
    <r>
      <rPr>
        <sz val="11"/>
        <color theme="1"/>
        <rFont val="Cambria"/>
        <family val="1"/>
        <charset val="238"/>
      </rPr>
      <t>nemá náplň</t>
    </r>
  </si>
  <si>
    <r>
      <t xml:space="preserve">Informácie o podmienených záväzkoch: </t>
    </r>
    <r>
      <rPr>
        <sz val="11"/>
        <color theme="1"/>
        <rFont val="Cambria"/>
        <family val="1"/>
        <charset val="238"/>
      </rPr>
      <t>nemá náplň</t>
    </r>
  </si>
  <si>
    <t xml:space="preserve">V období medzi dňom, ku ktorému sa zostavuje účtovná závierka a dňom jej zostavenia nenastali žiadne udalosti, ktoré by mali významný vplyv na verné zobrazenie skutočností, ktoré sú predmetom účtovníctva.
</t>
  </si>
  <si>
    <r>
      <t xml:space="preserve">Informácie o ekonomických vzťahoch účtovnej jednotky a spriaznených osôb </t>
    </r>
    <r>
      <rPr>
        <sz val="11"/>
        <rFont val="Cambria"/>
        <family val="1"/>
        <charset val="238"/>
      </rPr>
      <t>nemá náplň</t>
    </r>
  </si>
  <si>
    <r>
      <t xml:space="preserve">Informácie o príjmoch a výhodách členov štatutárnych orgánov, dozorných orgánov a iného orgánu účtovnej jednotky </t>
    </r>
    <r>
      <rPr>
        <sz val="11"/>
        <color theme="1"/>
        <rFont val="Cambria"/>
        <family val="1"/>
        <charset val="238"/>
      </rPr>
      <t>nemá náplň</t>
    </r>
  </si>
  <si>
    <r>
      <t xml:space="preserve">Dátum schválenia účtovnej závierky za bezprostredne predchádzajúce účtovné obdobie : </t>
    </r>
    <r>
      <rPr>
        <sz val="11"/>
        <color theme="1"/>
        <rFont val="Cambria"/>
        <family val="1"/>
        <charset val="238"/>
      </rPr>
      <t>25.05.2021</t>
    </r>
  </si>
  <si>
    <t>Účtovná závierka spoločnosti Food Logistic s.r.o.  k 31.12.2021 je zostavená ako riadna účtovná závierka podľa § 17 ods. 6 zákona č. 431/2002 Z. z. o účtovníctve v platnom znení (ďalej „zákon o účtovníctve“) za účtovné obdobie od 01.01.2021 do 31.12.2021. 
Účtovná závierka je určená pre používateľov, ktorí majú primerané znalosti o obchodných a ekonomických činnostiach a účtovníctve a ktorí analyzujú tieto informácie s primeranou pozornosťou. Účtovná závierka neposkytuje a ani nemôže poskytovať všetky informácie, ktoré by existujúci a potencionálni investori, poskytovatelia úverov a pôžičiek a iní veritelia, mohli potrebovať. Títo používatelia musia relevantné informácie získať z iných zdrojov.</t>
  </si>
  <si>
    <t>Bežné účtovné obdobie 2021</t>
  </si>
  <si>
    <t>Bezprostredne predchádzajúce účtovné obdobie 2020</t>
  </si>
  <si>
    <t>rezervy na dovolenku</t>
  </si>
  <si>
    <t>Bežné obdobie 2021</t>
  </si>
  <si>
    <t>Bezprostredne predchádzajúce obdobie 2020</t>
  </si>
  <si>
    <t>BKS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</si>
</sst>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8"/>
      <color theme="4" tint="-0.249977111117893"/>
      <name val="Cambria"/>
      <family val="1"/>
      <charset val="238"/>
    </font>
    <font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b/>
      <sz val="8"/>
      <name val="Cambria"/>
      <family val="1"/>
      <charset val="238"/>
    </font>
    <font>
      <sz val="10"/>
      <name val="Cambria"/>
      <family val="1"/>
      <charset val="238"/>
    </font>
    <font>
      <sz val="10.5"/>
      <color theme="1"/>
      <name val="Cambria"/>
      <family val="1"/>
      <charset val="238"/>
    </font>
    <font>
      <b/>
      <sz val="12"/>
      <name val="Cambria"/>
      <family val="1"/>
      <charset val="238"/>
    </font>
    <font>
      <b/>
      <sz val="11"/>
      <color theme="0"/>
      <name val="Calibri"/>
      <family val="2"/>
      <charset val="238"/>
      <scheme val="minor"/>
    </font>
    <font>
      <sz val="9"/>
      <color theme="1"/>
      <name val="Cambria"/>
      <family val="1"/>
      <charset val="238"/>
    </font>
    <font>
      <sz val="8"/>
      <name val="Cambria"/>
      <family val="1"/>
      <charset val="238"/>
    </font>
    <font>
      <sz val="9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28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thin">
        <color indexed="64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medium">
        <color rgb="FF000000"/>
      </right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ck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rgb="FF000000"/>
      </bottom>
      <diagonal/>
    </border>
    <border>
      <left style="thin">
        <color indexed="64"/>
      </left>
      <right style="thick">
        <color rgb="FF000000"/>
      </right>
      <top/>
      <bottom style="thick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29" fillId="3" borderId="285" applyNumberFormat="0" applyAlignment="0" applyProtection="0"/>
  </cellStyleXfs>
  <cellXfs count="1156">
    <xf numFmtId="0" fontId="0" fillId="0" borderId="0" xfId="0"/>
    <xf numFmtId="0" fontId="4" fillId="0" borderId="0" xfId="0" applyFont="1"/>
    <xf numFmtId="0" fontId="8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3" fontId="11" fillId="0" borderId="0" xfId="0" applyNumberFormat="1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3" fontId="11" fillId="0" borderId="0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9" fillId="0" borderId="0" xfId="0" applyFont="1" applyFill="1" applyAlignment="1" applyProtection="1">
      <alignment horizontal="justify" vertical="top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Alignment="1" applyProtection="1">
      <alignment vertical="top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9" fillId="0" borderId="112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 wrapText="1" indent="1"/>
      <protection locked="0"/>
    </xf>
    <xf numFmtId="3" fontId="11" fillId="0" borderId="0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Border="1" applyAlignment="1" applyProtection="1">
      <alignment horizontal="left" vertical="center" indent="1"/>
      <protection locked="0"/>
    </xf>
    <xf numFmtId="3" fontId="10" fillId="0" borderId="0" xfId="0" applyNumberFormat="1" applyFont="1" applyBorder="1" applyAlignment="1" applyProtection="1">
      <alignment horizontal="right" indent="3"/>
      <protection locked="0"/>
    </xf>
    <xf numFmtId="3" fontId="11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21" fillId="0" borderId="0" xfId="0" applyFont="1" applyBorder="1" applyAlignment="1" applyProtection="1">
      <alignment horizontal="left" vertical="center" wrapText="1"/>
      <protection locked="0"/>
    </xf>
    <xf numFmtId="3" fontId="17" fillId="0" borderId="0" xfId="0" applyNumberFormat="1" applyFont="1" applyBorder="1" applyAlignment="1" applyProtection="1">
      <alignment horizontal="center" vertical="center"/>
      <protection locked="0"/>
    </xf>
    <xf numFmtId="3" fontId="20" fillId="0" borderId="0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9" fillId="0" borderId="95" xfId="0" applyFont="1" applyBorder="1" applyAlignment="1" applyProtection="1">
      <alignment horizontal="center" vertical="center"/>
      <protection locked="0"/>
    </xf>
    <xf numFmtId="3" fontId="11" fillId="0" borderId="0" xfId="0" applyNumberFormat="1" applyFont="1" applyBorder="1" applyAlignment="1" applyProtection="1">
      <alignment horizontal="right" vertical="top" indent="1"/>
      <protection hidden="1"/>
    </xf>
    <xf numFmtId="0" fontId="4" fillId="0" borderId="0" xfId="0" applyFont="1" applyBorder="1" applyAlignment="1">
      <alignment horizontal="left" vertical="center" wrapText="1"/>
    </xf>
    <xf numFmtId="3" fontId="10" fillId="0" borderId="0" xfId="0" applyNumberFormat="1" applyFont="1" applyBorder="1" applyAlignment="1" applyProtection="1">
      <alignment horizontal="right" vertical="center"/>
      <protection hidden="1"/>
    </xf>
    <xf numFmtId="0" fontId="4" fillId="0" borderId="0" xfId="0" applyFont="1" applyBorder="1" applyAlignment="1">
      <alignment vertical="center"/>
    </xf>
    <xf numFmtId="3" fontId="10" fillId="0" borderId="36" xfId="0" applyNumberFormat="1" applyFont="1" applyBorder="1" applyAlignment="1" applyProtection="1">
      <alignment horizontal="right" vertical="center"/>
      <protection hidden="1"/>
    </xf>
    <xf numFmtId="0" fontId="4" fillId="0" borderId="36" xfId="0" applyFont="1" applyBorder="1" applyAlignment="1">
      <alignment vertical="center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top"/>
      <protection locked="0"/>
    </xf>
    <xf numFmtId="3" fontId="19" fillId="0" borderId="152" xfId="0" applyNumberFormat="1" applyFont="1" applyBorder="1" applyAlignment="1" applyProtection="1">
      <alignment horizontal="center" vertical="center" wrapText="1"/>
      <protection locked="0"/>
    </xf>
    <xf numFmtId="3" fontId="19" fillId="0" borderId="95" xfId="0" applyNumberFormat="1" applyFont="1" applyBorder="1" applyAlignment="1" applyProtection="1">
      <alignment horizontal="center" vertical="center" wrapText="1"/>
      <protection locked="0"/>
    </xf>
    <xf numFmtId="3" fontId="19" fillId="0" borderId="112" xfId="0" applyNumberFormat="1" applyFont="1" applyBorder="1" applyAlignment="1" applyProtection="1">
      <alignment horizontal="center" vertical="center" wrapText="1"/>
      <protection locked="0"/>
    </xf>
    <xf numFmtId="3" fontId="19" fillId="0" borderId="96" xfId="0" applyNumberFormat="1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9" fillId="0" borderId="152" xfId="0" applyFont="1" applyBorder="1" applyAlignment="1" applyProtection="1">
      <alignment horizontal="center" vertical="center" wrapText="1"/>
      <protection locked="0"/>
    </xf>
    <xf numFmtId="0" fontId="9" fillId="0" borderId="95" xfId="0" applyFont="1" applyBorder="1" applyAlignment="1" applyProtection="1">
      <alignment horizontal="center" vertical="center" wrapText="1"/>
      <protection locked="0"/>
    </xf>
    <xf numFmtId="0" fontId="9" fillId="0" borderId="96" xfId="0" applyFont="1" applyBorder="1" applyAlignment="1" applyProtection="1">
      <alignment horizontal="center" vertical="center" wrapText="1"/>
      <protection locked="0"/>
    </xf>
    <xf numFmtId="0" fontId="4" fillId="0" borderId="82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46" xfId="0" applyFont="1" applyBorder="1" applyAlignment="1" applyProtection="1">
      <alignment horizontal="center" vertical="center"/>
    </xf>
    <xf numFmtId="0" fontId="4" fillId="0" borderId="169" xfId="0" applyFont="1" applyBorder="1" applyAlignment="1" applyProtection="1">
      <alignment horizontal="center" vertical="center"/>
    </xf>
    <xf numFmtId="0" fontId="4" fillId="0" borderId="141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center" vertical="center"/>
    </xf>
    <xf numFmtId="3" fontId="16" fillId="0" borderId="0" xfId="0" applyNumberFormat="1" applyFont="1" applyBorder="1" applyAlignment="1" applyProtection="1">
      <alignment horizontal="right" vertical="center" indent="1"/>
      <protection hidden="1"/>
    </xf>
    <xf numFmtId="0" fontId="9" fillId="0" borderId="251" xfId="0" applyFont="1" applyBorder="1" applyAlignment="1" applyProtection="1">
      <alignment horizontal="center" vertical="center" wrapText="1"/>
      <protection locked="0"/>
    </xf>
    <xf numFmtId="0" fontId="9" fillId="0" borderId="114" xfId="0" applyFont="1" applyBorder="1" applyAlignment="1" applyProtection="1">
      <alignment horizontal="center" vertical="center" wrapText="1"/>
      <protection locked="0"/>
    </xf>
    <xf numFmtId="0" fontId="9" fillId="0" borderId="199" xfId="0" applyFont="1" applyBorder="1" applyAlignment="1" applyProtection="1">
      <alignment horizontal="center" vertical="center" wrapText="1"/>
      <protection locked="0"/>
    </xf>
    <xf numFmtId="0" fontId="9" fillId="0" borderId="198" xfId="0" applyFont="1" applyBorder="1" applyAlignment="1" applyProtection="1">
      <alignment horizontal="center" vertical="center" wrapText="1"/>
      <protection locked="0"/>
    </xf>
    <xf numFmtId="0" fontId="9" fillId="0" borderId="252" xfId="0" applyFont="1" applyBorder="1" applyAlignment="1" applyProtection="1">
      <alignment horizontal="center" vertical="center" wrapText="1"/>
      <protection locked="0"/>
    </xf>
    <xf numFmtId="0" fontId="9" fillId="0" borderId="253" xfId="0" applyFont="1" applyBorder="1" applyAlignment="1" applyProtection="1">
      <alignment horizontal="center" vertical="center" wrapText="1"/>
      <protection locked="0"/>
    </xf>
    <xf numFmtId="0" fontId="18" fillId="0" borderId="80" xfId="0" applyFont="1" applyBorder="1" applyAlignment="1" applyProtection="1">
      <alignment horizontal="center" vertical="center" wrapText="1"/>
      <protection locked="0"/>
    </xf>
    <xf numFmtId="0" fontId="19" fillId="0" borderId="113" xfId="0" applyFont="1" applyBorder="1" applyAlignment="1" applyProtection="1">
      <alignment horizontal="center" vertical="center" wrapText="1"/>
      <protection locked="0"/>
    </xf>
    <xf numFmtId="0" fontId="19" fillId="0" borderId="24" xfId="0" applyFont="1" applyBorder="1" applyAlignment="1" applyProtection="1">
      <alignment horizontal="center" vertical="center" wrapText="1"/>
      <protection locked="0"/>
    </xf>
    <xf numFmtId="0" fontId="19" fillId="0" borderId="175" xfId="0" applyFont="1" applyBorder="1" applyAlignment="1" applyProtection="1">
      <alignment horizontal="center" vertical="center" wrapText="1"/>
      <protection locked="0"/>
    </xf>
    <xf numFmtId="0" fontId="19" fillId="0" borderId="178" xfId="0" applyFont="1" applyBorder="1" applyAlignment="1" applyProtection="1">
      <alignment horizontal="center" vertical="top"/>
      <protection locked="0"/>
    </xf>
    <xf numFmtId="0" fontId="19" fillId="0" borderId="132" xfId="0" applyFont="1" applyBorder="1" applyAlignment="1" applyProtection="1">
      <alignment horizontal="center" vertical="top"/>
      <protection locked="0"/>
    </xf>
    <xf numFmtId="0" fontId="19" fillId="0" borderId="47" xfId="0" applyFont="1" applyBorder="1" applyAlignment="1" applyProtection="1">
      <alignment horizontal="center" vertical="top"/>
      <protection locked="0"/>
    </xf>
    <xf numFmtId="0" fontId="19" fillId="0" borderId="121" xfId="0" applyFont="1" applyBorder="1" applyAlignment="1" applyProtection="1">
      <alignment horizontal="center" vertical="top"/>
      <protection locked="0"/>
    </xf>
    <xf numFmtId="0" fontId="19" fillId="0" borderId="18" xfId="0" applyFont="1" applyBorder="1" applyAlignment="1" applyProtection="1">
      <alignment horizontal="center" vertical="top"/>
      <protection locked="0"/>
    </xf>
    <xf numFmtId="0" fontId="19" fillId="0" borderId="1" xfId="0" applyFont="1" applyBorder="1" applyAlignment="1" applyProtection="1">
      <alignment horizontal="center" vertical="top"/>
      <protection locked="0"/>
    </xf>
    <xf numFmtId="0" fontId="19" fillId="0" borderId="123" xfId="0" applyFont="1" applyBorder="1" applyAlignment="1" applyProtection="1">
      <alignment horizontal="center" vertical="top"/>
      <protection locked="0"/>
    </xf>
    <xf numFmtId="0" fontId="19" fillId="0" borderId="135" xfId="0" applyFont="1" applyBorder="1" applyAlignment="1" applyProtection="1">
      <alignment horizontal="center" vertical="top"/>
      <protection locked="0"/>
    </xf>
    <xf numFmtId="0" fontId="19" fillId="0" borderId="136" xfId="0" applyFont="1" applyBorder="1" applyAlignment="1" applyProtection="1">
      <alignment horizontal="center" vertical="top"/>
      <protection locked="0"/>
    </xf>
    <xf numFmtId="0" fontId="18" fillId="0" borderId="116" xfId="0" applyFont="1" applyBorder="1" applyAlignment="1" applyProtection="1">
      <alignment horizontal="center" vertical="center"/>
      <protection locked="0"/>
    </xf>
    <xf numFmtId="0" fontId="18" fillId="0" borderId="117" xfId="0" applyFont="1" applyBorder="1" applyAlignment="1" applyProtection="1">
      <alignment horizontal="center" vertical="center"/>
      <protection locked="0"/>
    </xf>
    <xf numFmtId="0" fontId="18" fillId="0" borderId="103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 vertical="center"/>
    </xf>
    <xf numFmtId="0" fontId="8" fillId="0" borderId="0" xfId="0" applyFont="1" applyAlignment="1" applyProtection="1">
      <alignment vertical="top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3" fontId="16" fillId="0" borderId="0" xfId="0" applyNumberFormat="1" applyFont="1" applyBorder="1" applyAlignment="1" applyProtection="1">
      <alignment horizontal="right" vertical="center" indent="1"/>
      <protection locked="0"/>
    </xf>
    <xf numFmtId="3" fontId="14" fillId="0" borderId="0" xfId="0" applyNumberFormat="1" applyFont="1" applyBorder="1" applyAlignment="1" applyProtection="1">
      <alignment horizontal="right" vertical="center" wrapText="1" indent="1"/>
      <protection hidden="1"/>
    </xf>
    <xf numFmtId="0" fontId="9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4" fillId="0" borderId="0" xfId="0" applyFont="1" applyFill="1" applyProtection="1"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center"/>
      <protection locked="0"/>
    </xf>
    <xf numFmtId="3" fontId="16" fillId="0" borderId="1" xfId="0" applyNumberFormat="1" applyFont="1" applyBorder="1" applyAlignment="1" applyProtection="1">
      <alignment horizontal="center" vertical="center" wrapText="1"/>
      <protection locked="0"/>
    </xf>
    <xf numFmtId="3" fontId="16" fillId="0" borderId="136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/>
      <protection hidden="1"/>
    </xf>
    <xf numFmtId="3" fontId="10" fillId="0" borderId="0" xfId="0" applyNumberFormat="1" applyFont="1" applyBorder="1" applyAlignment="1" applyProtection="1">
      <alignment horizontal="right" vertical="center" wrapText="1" indent="1"/>
      <protection hidden="1"/>
    </xf>
    <xf numFmtId="3" fontId="10" fillId="0" borderId="0" xfId="0" applyNumberFormat="1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justify" vertical="top" wrapText="1"/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9" fillId="0" borderId="3" xfId="0" applyFont="1" applyBorder="1" applyAlignment="1" applyProtection="1">
      <alignment horizontal="justify" vertical="top" wrapText="1"/>
      <protection locked="0"/>
    </xf>
    <xf numFmtId="0" fontId="9" fillId="0" borderId="112" xfId="0" applyFon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27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3" fontId="11" fillId="0" borderId="1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/>
    <xf numFmtId="3" fontId="11" fillId="0" borderId="136" xfId="0" applyNumberFormat="1" applyFont="1" applyBorder="1" applyAlignment="1" applyProtection="1">
      <alignment horizontal="center" vertical="center"/>
      <protection locked="0"/>
    </xf>
    <xf numFmtId="3" fontId="16" fillId="0" borderId="121" xfId="0" applyNumberFormat="1" applyFont="1" applyBorder="1" applyAlignment="1" applyProtection="1">
      <alignment horizontal="center" vertical="center" wrapText="1"/>
      <protection locked="0"/>
    </xf>
    <xf numFmtId="3" fontId="16" fillId="0" borderId="123" xfId="0" applyNumberFormat="1" applyFont="1" applyBorder="1" applyAlignment="1" applyProtection="1">
      <alignment horizontal="center" vertical="center" wrapText="1"/>
      <protection locked="0"/>
    </xf>
    <xf numFmtId="3" fontId="10" fillId="0" borderId="42" xfId="0" applyNumberFormat="1" applyFont="1" applyBorder="1" applyAlignment="1" applyProtection="1">
      <alignment horizontal="center" vertical="center"/>
      <protection hidden="1"/>
    </xf>
    <xf numFmtId="3" fontId="11" fillId="0" borderId="93" xfId="0" applyNumberFormat="1" applyFont="1" applyBorder="1" applyAlignment="1" applyProtection="1">
      <alignment horizontal="center" vertical="center"/>
      <protection locked="0"/>
    </xf>
    <xf numFmtId="3" fontId="10" fillId="0" borderId="91" xfId="0" applyNumberFormat="1" applyFont="1" applyBorder="1" applyAlignment="1" applyProtection="1">
      <alignment horizontal="center" vertical="center"/>
      <protection hidden="1"/>
    </xf>
    <xf numFmtId="3" fontId="11" fillId="0" borderId="103" xfId="0" applyNumberFormat="1" applyFont="1" applyBorder="1" applyAlignment="1" applyProtection="1">
      <alignment horizontal="center" vertical="center"/>
      <protection locked="0"/>
    </xf>
    <xf numFmtId="3" fontId="16" fillId="0" borderId="57" xfId="0" applyNumberFormat="1" applyFont="1" applyBorder="1" applyAlignment="1" applyProtection="1">
      <alignment horizontal="center" vertical="center"/>
      <protection locked="0"/>
    </xf>
    <xf numFmtId="3" fontId="16" fillId="0" borderId="105" xfId="0" applyNumberFormat="1" applyFont="1" applyBorder="1" applyAlignment="1" applyProtection="1">
      <alignment horizontal="center" vertical="center"/>
      <protection locked="0"/>
    </xf>
    <xf numFmtId="3" fontId="14" fillId="0" borderId="105" xfId="0" applyNumberFormat="1" applyFont="1" applyBorder="1" applyAlignment="1" applyProtection="1">
      <alignment horizontal="center"/>
      <protection locked="0"/>
    </xf>
    <xf numFmtId="3" fontId="16" fillId="0" borderId="82" xfId="0" applyNumberFormat="1" applyFont="1" applyBorder="1" applyAlignment="1" applyProtection="1">
      <alignment horizontal="center" vertical="center"/>
      <protection locked="0"/>
    </xf>
    <xf numFmtId="3" fontId="16" fillId="0" borderId="155" xfId="0" applyNumberFormat="1" applyFont="1" applyBorder="1" applyAlignment="1" applyProtection="1">
      <alignment horizontal="center" vertical="center"/>
      <protection locked="0"/>
    </xf>
    <xf numFmtId="3" fontId="16" fillId="0" borderId="136" xfId="0" applyNumberFormat="1" applyFont="1" applyBorder="1" applyAlignment="1" applyProtection="1">
      <alignment horizontal="center" vertical="center"/>
      <protection locked="0"/>
    </xf>
    <xf numFmtId="3" fontId="14" fillId="0" borderId="136" xfId="0" applyNumberFormat="1" applyFont="1" applyBorder="1" applyAlignment="1" applyProtection="1">
      <alignment horizontal="center"/>
      <protection locked="0"/>
    </xf>
    <xf numFmtId="3" fontId="16" fillId="0" borderId="150" xfId="0" applyNumberFormat="1" applyFont="1" applyBorder="1" applyAlignment="1" applyProtection="1">
      <alignment horizontal="center" vertical="center"/>
      <protection locked="0"/>
    </xf>
    <xf numFmtId="3" fontId="14" fillId="0" borderId="53" xfId="0" applyNumberFormat="1" applyFont="1" applyBorder="1" applyAlignment="1" applyProtection="1">
      <alignment horizontal="center" vertical="center"/>
      <protection hidden="1"/>
    </xf>
    <xf numFmtId="3" fontId="14" fillId="0" borderId="103" xfId="0" applyNumberFormat="1" applyFont="1" applyBorder="1" applyAlignment="1" applyProtection="1">
      <alignment horizontal="center" vertical="center"/>
      <protection hidden="1"/>
    </xf>
    <xf numFmtId="3" fontId="14" fillId="0" borderId="103" xfId="0" applyNumberFormat="1" applyFont="1" applyBorder="1" applyAlignment="1" applyProtection="1">
      <alignment horizontal="center"/>
      <protection hidden="1"/>
    </xf>
    <xf numFmtId="3" fontId="14" fillId="0" borderId="104" xfId="0" applyNumberFormat="1" applyFont="1" applyBorder="1" applyAlignment="1" applyProtection="1">
      <alignment horizontal="center" vertical="center"/>
      <protection hidden="1"/>
    </xf>
    <xf numFmtId="3" fontId="19" fillId="0" borderId="105" xfId="0" applyNumberFormat="1" applyFont="1" applyBorder="1" applyAlignment="1" applyProtection="1">
      <alignment horizontal="center" vertical="center"/>
    </xf>
    <xf numFmtId="3" fontId="16" fillId="0" borderId="1" xfId="0" applyNumberFormat="1" applyFont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6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150" xfId="0" applyNumberFormat="1" applyFont="1" applyBorder="1" applyAlignment="1" applyProtection="1">
      <alignment horizontal="center" vertical="center"/>
      <protection locked="0"/>
    </xf>
    <xf numFmtId="3" fontId="14" fillId="0" borderId="169" xfId="0" applyNumberFormat="1" applyFont="1" applyBorder="1" applyAlignment="1" applyProtection="1">
      <alignment horizontal="center" vertical="center"/>
      <protection hidden="1"/>
    </xf>
    <xf numFmtId="3" fontId="14" fillId="0" borderId="119" xfId="0" applyNumberFormat="1" applyFont="1" applyBorder="1" applyAlignment="1" applyProtection="1">
      <alignment horizontal="center" vertical="center"/>
      <protection hidden="1"/>
    </xf>
    <xf numFmtId="3" fontId="11" fillId="0" borderId="149" xfId="0" applyNumberFormat="1" applyFont="1" applyBorder="1" applyAlignment="1" applyProtection="1">
      <alignment horizontal="center" vertical="center"/>
      <protection locked="0"/>
    </xf>
    <xf numFmtId="3" fontId="16" fillId="0" borderId="132" xfId="0" applyNumberFormat="1" applyFont="1" applyBorder="1" applyAlignment="1" applyProtection="1">
      <alignment horizontal="center" vertical="center"/>
      <protection locked="0"/>
    </xf>
    <xf numFmtId="3" fontId="11" fillId="0" borderId="147" xfId="0" applyNumberFormat="1" applyFont="1" applyBorder="1" applyAlignment="1" applyProtection="1">
      <alignment horizontal="center" vertical="center"/>
      <protection locked="0"/>
    </xf>
    <xf numFmtId="3" fontId="16" fillId="0" borderId="135" xfId="0" applyNumberFormat="1" applyFont="1" applyBorder="1" applyAlignment="1" applyProtection="1">
      <alignment horizontal="center" vertical="center"/>
      <protection locked="0"/>
    </xf>
    <xf numFmtId="3" fontId="16" fillId="0" borderId="103" xfId="0" applyNumberFormat="1" applyFont="1" applyBorder="1" applyAlignment="1" applyProtection="1">
      <alignment horizontal="center" vertical="center"/>
      <protection hidden="1"/>
    </xf>
    <xf numFmtId="3" fontId="11" fillId="0" borderId="162" xfId="0" applyNumberFormat="1" applyFont="1" applyBorder="1" applyAlignment="1" applyProtection="1">
      <alignment horizontal="center" vertical="center"/>
      <protection locked="0"/>
    </xf>
    <xf numFmtId="3" fontId="16" fillId="0" borderId="224" xfId="0" applyNumberFormat="1" applyFont="1" applyBorder="1" applyAlignment="1" applyProtection="1">
      <alignment horizontal="center" vertical="center" wrapText="1"/>
      <protection locked="0"/>
    </xf>
    <xf numFmtId="3" fontId="16" fillId="0" borderId="254" xfId="0" applyNumberFormat="1" applyFont="1" applyBorder="1" applyAlignment="1" applyProtection="1">
      <alignment horizontal="center" vertical="center" wrapText="1"/>
      <protection locked="0"/>
    </xf>
    <xf numFmtId="3" fontId="16" fillId="0" borderId="255" xfId="0" applyNumberFormat="1" applyFont="1" applyBorder="1" applyAlignment="1" applyProtection="1">
      <alignment horizontal="center" vertical="center" wrapText="1"/>
      <protection locked="0"/>
    </xf>
    <xf numFmtId="3" fontId="16" fillId="0" borderId="225" xfId="0" applyNumberFormat="1" applyFont="1" applyBorder="1" applyAlignment="1" applyProtection="1">
      <alignment horizontal="center" vertical="center" wrapText="1"/>
      <protection locked="0"/>
    </xf>
    <xf numFmtId="3" fontId="16" fillId="0" borderId="256" xfId="0" applyNumberFormat="1" applyFont="1" applyBorder="1" applyAlignment="1" applyProtection="1">
      <alignment horizontal="center" vertical="center" wrapText="1"/>
      <protection locked="0"/>
    </xf>
    <xf numFmtId="3" fontId="16" fillId="0" borderId="257" xfId="0" applyNumberFormat="1" applyFont="1" applyBorder="1" applyAlignment="1" applyProtection="1">
      <alignment horizontal="center" vertical="center" wrapText="1"/>
      <protection locked="0"/>
    </xf>
    <xf numFmtId="3" fontId="16" fillId="0" borderId="212" xfId="0" applyNumberFormat="1" applyFont="1" applyBorder="1" applyAlignment="1" applyProtection="1">
      <alignment horizontal="center" vertical="center" wrapText="1"/>
      <protection locked="0"/>
    </xf>
    <xf numFmtId="3" fontId="16" fillId="0" borderId="213" xfId="0" applyNumberFormat="1" applyFont="1" applyBorder="1" applyAlignment="1" applyProtection="1">
      <alignment horizontal="center" vertical="center" wrapText="1"/>
      <protection locked="0"/>
    </xf>
    <xf numFmtId="3" fontId="16" fillId="0" borderId="258" xfId="0" applyNumberFormat="1" applyFont="1" applyBorder="1" applyAlignment="1" applyProtection="1">
      <alignment horizontal="center" vertical="center" wrapText="1"/>
      <protection locked="0"/>
    </xf>
    <xf numFmtId="3" fontId="16" fillId="0" borderId="259" xfId="0" applyNumberFormat="1" applyFont="1" applyBorder="1" applyAlignment="1" applyProtection="1">
      <alignment horizontal="center" vertical="center" wrapText="1"/>
      <protection locked="0"/>
    </xf>
    <xf numFmtId="3" fontId="16" fillId="0" borderId="243" xfId="0" applyNumberFormat="1" applyFont="1" applyBorder="1" applyAlignment="1" applyProtection="1">
      <alignment horizontal="center" vertical="center" wrapText="1"/>
      <protection locked="0"/>
    </xf>
    <xf numFmtId="3" fontId="16" fillId="0" borderId="244" xfId="0" applyNumberFormat="1" applyFont="1" applyBorder="1" applyAlignment="1" applyProtection="1">
      <alignment horizontal="center" vertical="center" wrapText="1"/>
      <protection locked="0"/>
    </xf>
    <xf numFmtId="3" fontId="16" fillId="0" borderId="260" xfId="0" applyNumberFormat="1" applyFont="1" applyBorder="1" applyAlignment="1" applyProtection="1">
      <alignment horizontal="center" vertical="center" wrapText="1"/>
      <protection locked="0"/>
    </xf>
    <xf numFmtId="3" fontId="16" fillId="0" borderId="261" xfId="0" applyNumberFormat="1" applyFont="1" applyBorder="1" applyAlignment="1" applyProtection="1">
      <alignment horizontal="center" vertical="center" wrapText="1"/>
      <protection locked="0"/>
    </xf>
    <xf numFmtId="3" fontId="14" fillId="0" borderId="222" xfId="0" applyNumberFormat="1" applyFont="1" applyBorder="1" applyAlignment="1" applyProtection="1">
      <alignment horizontal="center" vertical="center" wrapText="1"/>
      <protection hidden="1"/>
    </xf>
    <xf numFmtId="3" fontId="14" fillId="0" borderId="262" xfId="0" applyNumberFormat="1" applyFont="1" applyBorder="1" applyAlignment="1" applyProtection="1">
      <alignment horizontal="center" vertical="center" wrapText="1"/>
      <protection hidden="1"/>
    </xf>
    <xf numFmtId="3" fontId="14" fillId="0" borderId="263" xfId="0" applyNumberFormat="1" applyFont="1" applyBorder="1" applyAlignment="1" applyProtection="1">
      <alignment horizontal="center" vertical="center" wrapText="1"/>
      <protection hidden="1"/>
    </xf>
    <xf numFmtId="3" fontId="16" fillId="0" borderId="93" xfId="0" applyNumberFormat="1" applyFont="1" applyBorder="1" applyAlignment="1" applyProtection="1">
      <alignment horizontal="center" vertical="center"/>
      <protection locked="0"/>
    </xf>
    <xf numFmtId="3" fontId="16" fillId="0" borderId="103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top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Fill="1" applyBorder="1" applyAlignment="1" applyProtection="1">
      <alignment horizontal="left" vertical="top" wrapText="1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4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8" fillId="0" borderId="0" xfId="0" applyFont="1" applyBorder="1" applyAlignment="1" applyProtection="1">
      <alignment horizontal="justify" vertical="top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top"/>
      <protection locked="0"/>
    </xf>
    <xf numFmtId="0" fontId="26" fillId="0" borderId="0" xfId="0" applyFont="1" applyAlignment="1" applyProtection="1">
      <alignment horizontal="left" vertical="center"/>
      <protection locked="0"/>
    </xf>
    <xf numFmtId="3" fontId="19" fillId="0" borderId="47" xfId="0" applyNumberFormat="1" applyFont="1" applyBorder="1" applyAlignment="1" applyProtection="1">
      <alignment horizontal="center" vertical="center"/>
      <protection locked="0"/>
    </xf>
    <xf numFmtId="3" fontId="19" fillId="0" borderId="1" xfId="0" applyNumberFormat="1" applyFont="1" applyBorder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protection locked="0"/>
    </xf>
    <xf numFmtId="0" fontId="25" fillId="0" borderId="88" xfId="0" applyFont="1" applyBorder="1" applyAlignment="1" applyProtection="1">
      <alignment horizontal="left" vertical="center" wrapText="1"/>
      <protection locked="0"/>
    </xf>
    <xf numFmtId="3" fontId="25" fillId="0" borderId="118" xfId="0" applyNumberFormat="1" applyFont="1" applyBorder="1" applyAlignment="1" applyProtection="1">
      <alignment horizontal="center" vertical="center" wrapText="1"/>
      <protection hidden="1"/>
    </xf>
    <xf numFmtId="3" fontId="25" fillId="0" borderId="119" xfId="0" applyNumberFormat="1" applyFont="1" applyBorder="1" applyAlignment="1" applyProtection="1">
      <alignment horizontal="center" vertical="center" wrapText="1"/>
      <protection hidden="1"/>
    </xf>
    <xf numFmtId="3" fontId="25" fillId="0" borderId="91" xfId="0" applyNumberFormat="1" applyFont="1" applyBorder="1" applyAlignment="1" applyProtection="1">
      <alignment horizontal="center" vertical="center" wrapText="1"/>
      <protection hidden="1"/>
    </xf>
    <xf numFmtId="3" fontId="25" fillId="0" borderId="92" xfId="0" applyNumberFormat="1" applyFont="1" applyBorder="1" applyAlignment="1" applyProtection="1">
      <alignment horizontal="center" vertical="center" wrapText="1"/>
      <protection hidden="1"/>
    </xf>
    <xf numFmtId="0" fontId="31" fillId="0" borderId="99" xfId="0" applyFont="1" applyBorder="1" applyAlignment="1" applyProtection="1">
      <alignment vertical="center" wrapText="1"/>
      <protection locked="0"/>
    </xf>
    <xf numFmtId="3" fontId="31" fillId="0" borderId="120" xfId="0" applyNumberFormat="1" applyFont="1" applyBorder="1" applyAlignment="1" applyProtection="1">
      <alignment horizontal="center" vertical="center" wrapText="1"/>
      <protection locked="0"/>
    </xf>
    <xf numFmtId="3" fontId="31" fillId="0" borderId="14" xfId="0" applyNumberFormat="1" applyFont="1" applyBorder="1" applyAlignment="1" applyProtection="1">
      <alignment horizontal="center" vertical="center" wrapText="1"/>
      <protection locked="0"/>
    </xf>
    <xf numFmtId="3" fontId="31" fillId="0" borderId="93" xfId="0" applyNumberFormat="1" applyFont="1" applyBorder="1" applyAlignment="1" applyProtection="1">
      <alignment horizontal="center" vertical="center" wrapText="1"/>
      <protection locked="0"/>
    </xf>
    <xf numFmtId="3" fontId="25" fillId="0" borderId="15" xfId="0" applyNumberFormat="1" applyFont="1" applyBorder="1" applyAlignment="1" applyProtection="1">
      <alignment horizontal="center" vertical="center" wrapText="1"/>
      <protection hidden="1"/>
    </xf>
    <xf numFmtId="0" fontId="31" fillId="0" borderId="16" xfId="0" applyFont="1" applyBorder="1" applyAlignment="1" applyProtection="1">
      <alignment vertical="center" wrapText="1"/>
      <protection locked="0"/>
    </xf>
    <xf numFmtId="3" fontId="31" fillId="0" borderId="121" xfId="0" applyNumberFormat="1" applyFont="1" applyBorder="1" applyAlignment="1" applyProtection="1">
      <alignment horizontal="center" vertical="center" wrapText="1"/>
      <protection locked="0"/>
    </xf>
    <xf numFmtId="3" fontId="31" fillId="0" borderId="18" xfId="0" applyNumberFormat="1" applyFont="1" applyBorder="1" applyAlignment="1" applyProtection="1">
      <alignment horizontal="center" vertical="center" wrapText="1"/>
      <protection locked="0"/>
    </xf>
    <xf numFmtId="3" fontId="31" fillId="0" borderId="1" xfId="0" applyNumberFormat="1" applyFont="1" applyBorder="1" applyAlignment="1" applyProtection="1">
      <alignment horizontal="center" vertical="center" wrapText="1"/>
      <protection locked="0"/>
    </xf>
    <xf numFmtId="3" fontId="25" fillId="0" borderId="19" xfId="0" applyNumberFormat="1" applyFont="1" applyBorder="1" applyAlignment="1" applyProtection="1">
      <alignment horizontal="center" vertical="center" wrapText="1"/>
      <protection hidden="1"/>
    </xf>
    <xf numFmtId="0" fontId="31" fillId="0" borderId="122" xfId="0" applyFont="1" applyBorder="1" applyAlignment="1" applyProtection="1">
      <alignment vertical="center" wrapText="1"/>
      <protection locked="0"/>
    </xf>
    <xf numFmtId="3" fontId="31" fillId="0" borderId="114" xfId="0" applyNumberFormat="1" applyFont="1" applyBorder="1" applyAlignment="1" applyProtection="1">
      <alignment horizontal="center" vertical="center" wrapText="1"/>
      <protection locked="0"/>
    </xf>
    <xf numFmtId="3" fontId="31" fillId="0" borderId="115" xfId="0" applyNumberFormat="1" applyFont="1" applyBorder="1" applyAlignment="1" applyProtection="1">
      <alignment horizontal="center" vertical="center" wrapText="1"/>
      <protection locked="0"/>
    </xf>
    <xf numFmtId="3" fontId="31" fillId="0" borderId="95" xfId="0" applyNumberFormat="1" applyFont="1" applyBorder="1" applyAlignment="1" applyProtection="1">
      <alignment horizontal="center" vertical="center" wrapText="1"/>
      <protection locked="0"/>
    </xf>
    <xf numFmtId="3" fontId="25" fillId="0" borderId="96" xfId="0" applyNumberFormat="1" applyFont="1" applyBorder="1" applyAlignment="1" applyProtection="1">
      <alignment horizontal="center" vertical="center" wrapText="1"/>
      <protection hidden="1"/>
    </xf>
    <xf numFmtId="0" fontId="25" fillId="0" borderId="88" xfId="0" applyFont="1" applyBorder="1" applyAlignment="1" applyProtection="1">
      <alignment vertical="center" wrapText="1"/>
      <protection locked="0"/>
    </xf>
    <xf numFmtId="0" fontId="25" fillId="0" borderId="101" xfId="0" applyFont="1" applyBorder="1" applyAlignment="1" applyProtection="1">
      <alignment vertical="center" wrapText="1"/>
      <protection locked="0"/>
    </xf>
    <xf numFmtId="3" fontId="25" fillId="0" borderId="116" xfId="0" applyNumberFormat="1" applyFont="1" applyBorder="1" applyAlignment="1" applyProtection="1">
      <alignment horizontal="center" vertical="center" wrapText="1"/>
      <protection hidden="1"/>
    </xf>
    <xf numFmtId="3" fontId="25" fillId="0" borderId="117" xfId="0" applyNumberFormat="1" applyFont="1" applyBorder="1" applyAlignment="1" applyProtection="1">
      <alignment horizontal="center" vertical="center" wrapText="1"/>
      <protection hidden="1"/>
    </xf>
    <xf numFmtId="3" fontId="25" fillId="0" borderId="103" xfId="0" applyNumberFormat="1" applyFont="1" applyBorder="1" applyAlignment="1" applyProtection="1">
      <alignment horizontal="center" vertical="center" wrapText="1"/>
      <protection hidden="1"/>
    </xf>
    <xf numFmtId="3" fontId="25" fillId="0" borderId="104" xfId="0" applyNumberFormat="1" applyFont="1" applyBorder="1" applyAlignment="1" applyProtection="1">
      <alignment horizontal="center" vertical="center" wrapText="1"/>
      <protection hidden="1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18" fillId="0" borderId="93" xfId="0" applyFont="1" applyBorder="1" applyAlignment="1" applyProtection="1">
      <alignment horizontal="justify" vertical="top" wrapText="1"/>
      <protection locked="0"/>
    </xf>
    <xf numFmtId="0" fontId="18" fillId="0" borderId="11" xfId="0" applyFont="1" applyBorder="1" applyAlignment="1" applyProtection="1">
      <alignment horizontal="justify" vertical="top" wrapText="1"/>
      <protection locked="0"/>
    </xf>
    <xf numFmtId="0" fontId="18" fillId="0" borderId="13" xfId="0" applyFont="1" applyBorder="1" applyAlignment="1" applyProtection="1">
      <alignment horizontal="justify" vertical="top" wrapText="1"/>
      <protection locked="0"/>
    </xf>
    <xf numFmtId="3" fontId="25" fillId="0" borderId="118" xfId="0" applyNumberFormat="1" applyFont="1" applyBorder="1" applyAlignment="1" applyProtection="1">
      <alignment horizontal="center" vertical="center" wrapText="1"/>
      <protection locked="0"/>
    </xf>
    <xf numFmtId="3" fontId="25" fillId="0" borderId="119" xfId="0" applyNumberFormat="1" applyFont="1" applyBorder="1" applyAlignment="1" applyProtection="1">
      <alignment horizontal="center" vertical="center" wrapText="1"/>
      <protection locked="0"/>
    </xf>
    <xf numFmtId="3" fontId="25" fillId="0" borderId="91" xfId="0" applyNumberFormat="1" applyFont="1" applyBorder="1" applyAlignment="1" applyProtection="1">
      <alignment horizontal="center" vertical="center" wrapText="1"/>
      <protection locked="0"/>
    </xf>
    <xf numFmtId="3" fontId="31" fillId="0" borderId="123" xfId="0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center"/>
      <protection locked="0"/>
    </xf>
    <xf numFmtId="0" fontId="18" fillId="0" borderId="0" xfId="0" applyFont="1" applyAlignment="1" applyProtection="1">
      <alignment vertical="top"/>
      <protection locked="0"/>
    </xf>
    <xf numFmtId="0" fontId="18" fillId="0" borderId="0" xfId="0" applyFont="1" applyAlignment="1" applyProtection="1">
      <alignment horizontal="justify" vertical="top" wrapText="1"/>
      <protection locked="0"/>
    </xf>
    <xf numFmtId="0" fontId="18" fillId="0" borderId="0" xfId="0" applyFont="1" applyBorder="1" applyAlignment="1" applyProtection="1">
      <alignment vertical="top" wrapText="1"/>
      <protection locked="0"/>
    </xf>
    <xf numFmtId="0" fontId="18" fillId="0" borderId="0" xfId="0" applyFont="1" applyAlignment="1" applyProtection="1">
      <alignment vertical="center"/>
      <protection locked="0"/>
    </xf>
    <xf numFmtId="3" fontId="32" fillId="0" borderId="120" xfId="0" applyNumberFormat="1" applyFont="1" applyBorder="1" applyAlignment="1" applyProtection="1">
      <alignment horizontal="center" vertical="center" wrapText="1"/>
      <protection locked="0"/>
    </xf>
    <xf numFmtId="0" fontId="19" fillId="0" borderId="14" xfId="0" applyFont="1" applyBorder="1" applyAlignment="1">
      <alignment horizontal="center" vertical="center" wrapText="1"/>
    </xf>
    <xf numFmtId="3" fontId="19" fillId="0" borderId="14" xfId="0" applyNumberFormat="1" applyFont="1" applyBorder="1" applyAlignment="1" applyProtection="1">
      <alignment horizontal="center" vertical="center" wrapText="1"/>
      <protection locked="0"/>
    </xf>
    <xf numFmtId="3" fontId="19" fillId="0" borderId="172" xfId="0" applyNumberFormat="1" applyFont="1" applyBorder="1" applyAlignment="1" applyProtection="1">
      <alignment horizontal="center" vertical="center"/>
      <protection hidden="1"/>
    </xf>
    <xf numFmtId="3" fontId="19" fillId="0" borderId="121" xfId="0" applyNumberFormat="1" applyFont="1" applyBorder="1" applyAlignment="1" applyProtection="1">
      <alignment horizontal="center" vertical="center" wrapText="1"/>
      <protection locked="0"/>
    </xf>
    <xf numFmtId="3" fontId="19" fillId="0" borderId="18" xfId="0" applyNumberFormat="1" applyFont="1" applyBorder="1" applyAlignment="1" applyProtection="1">
      <alignment horizontal="center" vertical="center" wrapText="1"/>
      <protection locked="0"/>
    </xf>
    <xf numFmtId="3" fontId="19" fillId="0" borderId="59" xfId="0" applyNumberFormat="1" applyFont="1" applyBorder="1" applyAlignment="1" applyProtection="1">
      <alignment horizontal="center" vertical="center"/>
      <protection hidden="1"/>
    </xf>
    <xf numFmtId="3" fontId="19" fillId="0" borderId="114" xfId="0" applyNumberFormat="1" applyFont="1" applyBorder="1" applyAlignment="1" applyProtection="1">
      <alignment horizontal="center" vertical="center" wrapText="1"/>
      <protection locked="0"/>
    </xf>
    <xf numFmtId="3" fontId="19" fillId="0" borderId="115" xfId="0" applyNumberFormat="1" applyFont="1" applyBorder="1" applyAlignment="1" applyProtection="1">
      <alignment horizontal="center" vertical="center" wrapText="1"/>
      <protection locked="0"/>
    </xf>
    <xf numFmtId="3" fontId="19" fillId="0" borderId="231" xfId="0" applyNumberFormat="1" applyFont="1" applyBorder="1" applyAlignment="1" applyProtection="1">
      <alignment horizontal="center" vertical="center"/>
      <protection hidden="1"/>
    </xf>
    <xf numFmtId="3" fontId="22" fillId="0" borderId="118" xfId="0" applyNumberFormat="1" applyFont="1" applyBorder="1" applyAlignment="1" applyProtection="1">
      <alignment horizontal="center" vertical="center" wrapText="1"/>
      <protection hidden="1"/>
    </xf>
    <xf numFmtId="3" fontId="18" fillId="0" borderId="119" xfId="0" applyNumberFormat="1" applyFont="1" applyBorder="1" applyAlignment="1" applyProtection="1">
      <alignment horizontal="center" vertical="center" wrapText="1"/>
      <protection hidden="1"/>
    </xf>
    <xf numFmtId="3" fontId="22" fillId="0" borderId="177" xfId="0" applyNumberFormat="1" applyFont="1" applyBorder="1" applyAlignment="1" applyProtection="1">
      <alignment horizontal="center" vertical="center"/>
      <protection hidden="1"/>
    </xf>
    <xf numFmtId="3" fontId="11" fillId="0" borderId="0" xfId="0" applyNumberFormat="1" applyFont="1" applyBorder="1" applyAlignment="1" applyProtection="1">
      <alignment horizontal="center" vertical="top"/>
      <protection hidden="1"/>
    </xf>
    <xf numFmtId="3" fontId="31" fillId="0" borderId="105" xfId="0" applyNumberFormat="1" applyFont="1" applyBorder="1" applyAlignment="1" applyProtection="1">
      <alignment horizontal="center" vertical="center"/>
      <protection locked="0"/>
    </xf>
    <xf numFmtId="3" fontId="31" fillId="0" borderId="57" xfId="0" applyNumberFormat="1" applyFont="1" applyBorder="1" applyAlignment="1" applyProtection="1">
      <alignment horizontal="center" vertical="center"/>
      <protection locked="0"/>
    </xf>
    <xf numFmtId="3" fontId="25" fillId="0" borderId="105" xfId="0" applyNumberFormat="1" applyFont="1" applyBorder="1" applyAlignment="1" applyProtection="1">
      <alignment horizontal="center"/>
      <protection locked="0"/>
    </xf>
    <xf numFmtId="3" fontId="31" fillId="0" borderId="82" xfId="0" applyNumberFormat="1" applyFont="1" applyBorder="1" applyAlignment="1" applyProtection="1">
      <alignment horizontal="center" vertical="center"/>
      <protection locked="0"/>
    </xf>
    <xf numFmtId="3" fontId="31" fillId="0" borderId="155" xfId="0" applyNumberFormat="1" applyFont="1" applyBorder="1" applyAlignment="1" applyProtection="1">
      <alignment horizontal="center" vertical="center"/>
      <protection locked="0"/>
    </xf>
    <xf numFmtId="3" fontId="31" fillId="0" borderId="136" xfId="0" applyNumberFormat="1" applyFont="1" applyBorder="1" applyAlignment="1" applyProtection="1">
      <alignment horizontal="center" vertical="center"/>
      <protection locked="0"/>
    </xf>
    <xf numFmtId="3" fontId="25" fillId="0" borderId="136" xfId="0" applyNumberFormat="1" applyFont="1" applyBorder="1" applyAlignment="1" applyProtection="1">
      <alignment horizontal="center"/>
      <protection locked="0"/>
    </xf>
    <xf numFmtId="3" fontId="31" fillId="0" borderId="150" xfId="0" applyNumberFormat="1" applyFont="1" applyBorder="1" applyAlignment="1" applyProtection="1">
      <alignment horizontal="center" vertical="center"/>
      <protection locked="0"/>
    </xf>
    <xf numFmtId="3" fontId="25" fillId="0" borderId="53" xfId="0" applyNumberFormat="1" applyFont="1" applyBorder="1" applyAlignment="1" applyProtection="1">
      <alignment horizontal="center" vertical="center"/>
      <protection hidden="1"/>
    </xf>
    <xf numFmtId="3" fontId="25" fillId="0" borderId="103" xfId="0" applyNumberFormat="1" applyFont="1" applyBorder="1" applyAlignment="1" applyProtection="1">
      <alignment horizontal="center" vertical="center"/>
      <protection hidden="1"/>
    </xf>
    <xf numFmtId="3" fontId="25" fillId="0" borderId="103" xfId="0" applyNumberFormat="1" applyFont="1" applyBorder="1" applyAlignment="1" applyProtection="1">
      <alignment horizontal="center"/>
      <protection hidden="1"/>
    </xf>
    <xf numFmtId="3" fontId="25" fillId="0" borderId="104" xfId="0" applyNumberFormat="1" applyFont="1" applyBorder="1" applyAlignment="1" applyProtection="1">
      <alignment horizontal="center" vertical="center"/>
      <protection hidden="1"/>
    </xf>
    <xf numFmtId="0" fontId="19" fillId="0" borderId="105" xfId="0" applyFont="1" applyBorder="1" applyAlignment="1" applyProtection="1">
      <alignment horizontal="center" vertical="center"/>
    </xf>
    <xf numFmtId="0" fontId="19" fillId="0" borderId="17" xfId="0" applyFont="1" applyBorder="1" applyAlignment="1" applyProtection="1">
      <alignment horizontal="center" vertical="center"/>
    </xf>
    <xf numFmtId="3" fontId="31" fillId="0" borderId="1" xfId="0" applyNumberFormat="1" applyFont="1" applyBorder="1" applyAlignment="1" applyProtection="1">
      <alignment horizontal="center" vertical="center"/>
      <protection locked="0"/>
    </xf>
    <xf numFmtId="3" fontId="31" fillId="0" borderId="17" xfId="0" applyNumberFormat="1" applyFont="1" applyBorder="1" applyAlignment="1" applyProtection="1">
      <alignment horizontal="center" vertical="center"/>
      <protection locked="0"/>
    </xf>
    <xf numFmtId="3" fontId="19" fillId="0" borderId="136" xfId="0" applyNumberFormat="1" applyFont="1" applyBorder="1" applyAlignment="1" applyProtection="1">
      <alignment horizontal="center" vertical="center"/>
      <protection locked="0"/>
    </xf>
    <xf numFmtId="3" fontId="25" fillId="0" borderId="169" xfId="0" applyNumberFormat="1" applyFont="1" applyBorder="1" applyAlignment="1" applyProtection="1">
      <alignment horizontal="center" vertical="center"/>
      <protection hidden="1"/>
    </xf>
    <xf numFmtId="3" fontId="25" fillId="0" borderId="119" xfId="0" applyNumberFormat="1" applyFont="1" applyBorder="1" applyAlignment="1" applyProtection="1">
      <alignment horizontal="center" vertical="center"/>
      <protection hidden="1"/>
    </xf>
    <xf numFmtId="3" fontId="19" fillId="0" borderId="247" xfId="0" applyNumberFormat="1" applyFont="1" applyBorder="1" applyAlignment="1" applyProtection="1">
      <alignment horizontal="center" vertical="center"/>
      <protection locked="0"/>
    </xf>
    <xf numFmtId="0" fontId="19" fillId="0" borderId="46" xfId="0" applyFont="1" applyBorder="1" applyAlignment="1" applyProtection="1">
      <alignment horizontal="center" vertical="center"/>
    </xf>
    <xf numFmtId="3" fontId="31" fillId="0" borderId="47" xfId="0" applyNumberFormat="1" applyFont="1" applyBorder="1" applyAlignment="1" applyProtection="1">
      <alignment horizontal="center" vertical="center"/>
      <protection locked="0"/>
    </xf>
    <xf numFmtId="0" fontId="19" fillId="0" borderId="169" xfId="0" applyFont="1" applyBorder="1" applyAlignment="1" applyProtection="1">
      <alignment horizontal="center" vertical="center"/>
    </xf>
    <xf numFmtId="3" fontId="31" fillId="0" borderId="247" xfId="0" applyNumberFormat="1" applyFont="1" applyBorder="1" applyAlignment="1" applyProtection="1">
      <alignment horizontal="center" vertical="center"/>
      <protection locked="0"/>
    </xf>
    <xf numFmtId="0" fontId="19" fillId="0" borderId="141" xfId="0" applyFont="1" applyBorder="1" applyAlignment="1" applyProtection="1">
      <alignment horizontal="center" vertical="center"/>
    </xf>
    <xf numFmtId="3" fontId="19" fillId="0" borderId="161" xfId="0" applyNumberFormat="1" applyFont="1" applyBorder="1" applyAlignment="1" applyProtection="1">
      <alignment horizontal="center" vertical="center"/>
      <protection locked="0"/>
    </xf>
    <xf numFmtId="3" fontId="31" fillId="0" borderId="159" xfId="0" applyNumberFormat="1" applyFont="1" applyBorder="1" applyAlignment="1" applyProtection="1">
      <alignment horizontal="center" vertical="center"/>
      <protection locked="0"/>
    </xf>
    <xf numFmtId="3" fontId="31" fillId="0" borderId="81" xfId="0" applyNumberFormat="1" applyFont="1" applyBorder="1" applyAlignment="1" applyProtection="1">
      <alignment horizontal="center" vertical="center"/>
      <protection locked="0"/>
    </xf>
    <xf numFmtId="3" fontId="31" fillId="0" borderId="3" xfId="0" applyNumberFormat="1" applyFont="1" applyBorder="1" applyAlignment="1" applyProtection="1">
      <alignment horizontal="center" vertical="center"/>
      <protection locked="0"/>
    </xf>
    <xf numFmtId="3" fontId="31" fillId="0" borderId="18" xfId="0" applyNumberFormat="1" applyFont="1" applyBorder="1" applyAlignment="1" applyProtection="1">
      <alignment horizontal="center" vertical="center"/>
      <protection locked="0"/>
    </xf>
    <xf numFmtId="3" fontId="31" fillId="0" borderId="139" xfId="0" applyNumberFormat="1" applyFont="1" applyBorder="1" applyAlignment="1" applyProtection="1">
      <alignment horizontal="center" vertical="center"/>
      <protection locked="0"/>
    </xf>
    <xf numFmtId="3" fontId="31" fillId="0" borderId="135" xfId="0" applyNumberFormat="1" applyFont="1" applyBorder="1" applyAlignment="1" applyProtection="1">
      <alignment horizontal="center" vertical="center"/>
      <protection locked="0"/>
    </xf>
    <xf numFmtId="3" fontId="25" fillId="0" borderId="264" xfId="0" applyNumberFormat="1" applyFont="1" applyBorder="1" applyAlignment="1" applyProtection="1">
      <alignment horizontal="center" vertical="center"/>
      <protection hidden="1"/>
    </xf>
    <xf numFmtId="3" fontId="25" fillId="0" borderId="166" xfId="0" applyNumberFormat="1" applyFont="1" applyBorder="1" applyAlignment="1" applyProtection="1">
      <alignment horizontal="center" vertical="center"/>
      <protection hidden="1"/>
    </xf>
    <xf numFmtId="3" fontId="25" fillId="0" borderId="247" xfId="0" applyNumberFormat="1" applyFont="1" applyBorder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vertical="top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4" fillId="0" borderId="123" xfId="0" applyFont="1" applyBorder="1" applyAlignment="1" applyProtection="1">
      <alignment horizontal="left" vertical="center" wrapText="1"/>
      <protection locked="0"/>
    </xf>
    <xf numFmtId="0" fontId="4" fillId="0" borderId="135" xfId="0" applyFont="1" applyBorder="1" applyAlignment="1" applyProtection="1">
      <alignment horizontal="left" vertical="center" wrapText="1"/>
      <protection locked="0"/>
    </xf>
    <xf numFmtId="3" fontId="19" fillId="0" borderId="135" xfId="0" applyNumberFormat="1" applyFont="1" applyBorder="1" applyAlignment="1" applyProtection="1">
      <alignment horizontal="center" vertical="center"/>
      <protection locked="0"/>
    </xf>
    <xf numFmtId="3" fontId="19" fillId="0" borderId="156" xfId="0" applyNumberFormat="1" applyFont="1" applyBorder="1" applyAlignment="1" applyProtection="1">
      <alignment horizontal="center" vertical="center"/>
      <protection locked="0"/>
    </xf>
    <xf numFmtId="0" fontId="4" fillId="0" borderId="121" xfId="0" applyFont="1" applyBorder="1" applyAlignment="1" applyProtection="1">
      <alignment horizontal="left" vertical="center" wrapText="1"/>
      <protection locked="0"/>
    </xf>
    <xf numFmtId="0" fontId="4" fillId="0" borderId="18" xfId="0" applyFont="1" applyBorder="1" applyAlignment="1" applyProtection="1">
      <alignment horizontal="left" vertical="center" wrapText="1"/>
      <protection locked="0"/>
    </xf>
    <xf numFmtId="0" fontId="9" fillId="0" borderId="121" xfId="0" applyFont="1" applyBorder="1" applyAlignment="1" applyProtection="1">
      <alignment horizontal="left" vertical="center" wrapText="1"/>
      <protection locked="0"/>
    </xf>
    <xf numFmtId="0" fontId="9" fillId="0" borderId="18" xfId="0" applyFont="1" applyBorder="1" applyAlignment="1" applyProtection="1">
      <alignment horizontal="left" vertical="center" wrapText="1"/>
      <protection locked="0"/>
    </xf>
    <xf numFmtId="3" fontId="19" fillId="0" borderId="14" xfId="0" applyNumberFormat="1" applyFont="1" applyBorder="1" applyAlignment="1" applyProtection="1">
      <alignment horizontal="center" vertical="center"/>
    </xf>
    <xf numFmtId="3" fontId="19" fillId="0" borderId="18" xfId="0" applyNumberFormat="1" applyFont="1" applyBorder="1" applyAlignment="1" applyProtection="1">
      <alignment horizontal="center" vertical="center"/>
    </xf>
    <xf numFmtId="3" fontId="19" fillId="0" borderId="18" xfId="0" applyNumberFormat="1" applyFont="1" applyBorder="1" applyAlignment="1" applyProtection="1">
      <alignment horizontal="center" vertical="center"/>
      <protection locked="0"/>
    </xf>
    <xf numFmtId="3" fontId="19" fillId="0" borderId="59" xfId="0" applyNumberFormat="1" applyFont="1" applyBorder="1" applyAlignment="1" applyProtection="1">
      <alignment horizontal="center" vertical="center"/>
      <protection locked="0"/>
    </xf>
    <xf numFmtId="3" fontId="11" fillId="0" borderId="114" xfId="0" applyNumberFormat="1" applyFont="1" applyBorder="1" applyAlignment="1" applyProtection="1">
      <alignment horizontal="center" vertical="center"/>
      <protection hidden="1"/>
    </xf>
    <xf numFmtId="0" fontId="4" fillId="0" borderId="95" xfId="0" applyFont="1" applyBorder="1" applyAlignment="1">
      <alignment horizontal="center" vertical="center"/>
    </xf>
    <xf numFmtId="0" fontId="15" fillId="0" borderId="108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left" vertical="center" wrapText="1"/>
    </xf>
    <xf numFmtId="0" fontId="11" fillId="0" borderId="115" xfId="0" applyFont="1" applyBorder="1" applyAlignment="1">
      <alignment horizontal="center" vertical="center"/>
    </xf>
    <xf numFmtId="0" fontId="11" fillId="0" borderId="231" xfId="0" applyFont="1" applyBorder="1" applyAlignment="1">
      <alignment horizontal="center" vertical="center"/>
    </xf>
    <xf numFmtId="0" fontId="4" fillId="0" borderId="115" xfId="0" applyFont="1" applyBorder="1" applyAlignment="1">
      <alignment horizontal="center" vertical="center"/>
    </xf>
    <xf numFmtId="0" fontId="11" fillId="0" borderId="96" xfId="0" applyFont="1" applyBorder="1" applyAlignment="1">
      <alignment horizontal="center" vertical="center"/>
    </xf>
    <xf numFmtId="0" fontId="15" fillId="0" borderId="230" xfId="0" applyFont="1" applyBorder="1" applyAlignment="1" applyProtection="1">
      <alignment horizontal="left" vertical="center" wrapText="1"/>
      <protection locked="0"/>
    </xf>
    <xf numFmtId="0" fontId="15" fillId="0" borderId="95" xfId="0" applyFont="1" applyBorder="1" applyAlignment="1">
      <alignment horizontal="left" vertical="center" wrapText="1"/>
    </xf>
    <xf numFmtId="0" fontId="15" fillId="0" borderId="107" xfId="0" applyFont="1" applyBorder="1" applyAlignment="1" applyProtection="1">
      <alignment horizontal="left" vertical="center" wrapText="1"/>
      <protection locked="0"/>
    </xf>
    <xf numFmtId="0" fontId="15" fillId="0" borderId="93" xfId="0" applyFont="1" applyBorder="1" applyAlignment="1" applyProtection="1">
      <alignment horizontal="left" vertical="center" wrapText="1"/>
      <protection locked="0"/>
    </xf>
    <xf numFmtId="0" fontId="15" fillId="0" borderId="106" xfId="0" applyFont="1" applyBorder="1" applyAlignment="1" applyProtection="1">
      <alignment horizontal="left" vertical="center" wrapText="1"/>
      <protection locked="0"/>
    </xf>
    <xf numFmtId="0" fontId="15" fillId="0" borderId="54" xfId="0" applyFont="1" applyBorder="1" applyAlignment="1">
      <alignment horizontal="left" vertical="center" wrapText="1"/>
    </xf>
    <xf numFmtId="0" fontId="19" fillId="0" borderId="36" xfId="0" applyFont="1" applyBorder="1" applyAlignment="1" applyProtection="1">
      <alignment horizontal="left" vertical="center" wrapText="1"/>
      <protection locked="0"/>
    </xf>
    <xf numFmtId="0" fontId="4" fillId="0" borderId="36" xfId="0" applyFont="1" applyBorder="1" applyAlignment="1">
      <alignment horizontal="left" vertical="center"/>
    </xf>
    <xf numFmtId="0" fontId="11" fillId="0" borderId="210" xfId="0" applyFont="1" applyBorder="1" applyAlignment="1" applyProtection="1">
      <alignment horizontal="left" vertical="center" wrapText="1" indent="1"/>
      <protection locked="0"/>
    </xf>
    <xf numFmtId="0" fontId="11" fillId="0" borderId="211" xfId="0" applyFont="1" applyBorder="1" applyAlignment="1" applyProtection="1">
      <alignment horizontal="left" vertical="center" wrapText="1" indent="1"/>
      <protection locked="0"/>
    </xf>
    <xf numFmtId="3" fontId="11" fillId="0" borderId="211" xfId="0" applyNumberFormat="1" applyFont="1" applyBorder="1" applyAlignment="1" applyProtection="1">
      <alignment horizontal="center" vertical="center"/>
      <protection locked="0"/>
    </xf>
    <xf numFmtId="3" fontId="11" fillId="0" borderId="212" xfId="0" applyNumberFormat="1" applyFont="1" applyBorder="1" applyAlignment="1" applyProtection="1">
      <alignment horizontal="center" vertical="center"/>
      <protection locked="0"/>
    </xf>
    <xf numFmtId="3" fontId="11" fillId="0" borderId="213" xfId="0" applyNumberFormat="1" applyFont="1" applyBorder="1" applyAlignment="1" applyProtection="1">
      <alignment horizontal="center" vertical="center"/>
      <protection locked="0"/>
    </xf>
    <xf numFmtId="3" fontId="11" fillId="0" borderId="214" xfId="0" applyNumberFormat="1" applyFont="1" applyBorder="1" applyAlignment="1" applyProtection="1">
      <alignment horizontal="center" vertical="center"/>
      <protection locked="0"/>
    </xf>
    <xf numFmtId="0" fontId="11" fillId="0" borderId="215" xfId="0" applyFont="1" applyBorder="1" applyAlignment="1" applyProtection="1">
      <alignment horizontal="left" vertical="center" wrapText="1" indent="1"/>
      <protection locked="0"/>
    </xf>
    <xf numFmtId="0" fontId="11" fillId="0" borderId="216" xfId="0" applyFont="1" applyBorder="1" applyAlignment="1" applyProtection="1">
      <alignment horizontal="left" vertical="center" wrapText="1" indent="1"/>
      <protection locked="0"/>
    </xf>
    <xf numFmtId="3" fontId="11" fillId="0" borderId="216" xfId="0" applyNumberFormat="1" applyFont="1" applyBorder="1" applyAlignment="1" applyProtection="1">
      <alignment horizontal="center" vertical="center"/>
      <protection locked="0"/>
    </xf>
    <xf numFmtId="3" fontId="11" fillId="0" borderId="217" xfId="0" applyNumberFormat="1" applyFont="1" applyBorder="1" applyAlignment="1" applyProtection="1">
      <alignment horizontal="center" vertical="center"/>
      <protection locked="0"/>
    </xf>
    <xf numFmtId="3" fontId="11" fillId="0" borderId="218" xfId="0" applyNumberFormat="1" applyFont="1" applyBorder="1" applyAlignment="1" applyProtection="1">
      <alignment horizontal="center" vertical="center"/>
      <protection locked="0"/>
    </xf>
    <xf numFmtId="3" fontId="11" fillId="0" borderId="219" xfId="0" applyNumberFormat="1" applyFont="1" applyBorder="1" applyAlignment="1" applyProtection="1">
      <alignment horizontal="center" vertical="center"/>
      <protection locked="0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1" xfId="0" applyNumberFormat="1" applyFont="1" applyBorder="1" applyAlignment="1" applyProtection="1">
      <alignment horizontal="center" vertical="center"/>
      <protection locked="0"/>
    </xf>
    <xf numFmtId="3" fontId="11" fillId="0" borderId="93" xfId="0" applyNumberFormat="1" applyFont="1" applyBorder="1" applyAlignment="1" applyProtection="1">
      <alignment horizontal="center" vertical="top"/>
      <protection hidden="1"/>
    </xf>
    <xf numFmtId="3" fontId="11" fillId="0" borderId="70" xfId="0" applyNumberFormat="1" applyFont="1" applyBorder="1" applyAlignment="1" applyProtection="1">
      <alignment horizontal="center" vertical="top"/>
      <protection hidden="1"/>
    </xf>
    <xf numFmtId="0" fontId="11" fillId="0" borderId="10" xfId="0" applyFont="1" applyBorder="1" applyAlignment="1" applyProtection="1">
      <alignment horizontal="left" vertical="center" indent="1"/>
      <protection locked="0"/>
    </xf>
    <xf numFmtId="0" fontId="11" fillId="0" borderId="11" xfId="0" applyFont="1" applyBorder="1" applyAlignment="1" applyProtection="1">
      <alignment horizontal="left" vertical="center" indent="1"/>
      <protection locked="0"/>
    </xf>
    <xf numFmtId="0" fontId="11" fillId="0" borderId="87" xfId="0" applyFont="1" applyBorder="1" applyAlignment="1" applyProtection="1">
      <alignment horizontal="left" vertical="center" indent="1"/>
      <protection locked="0"/>
    </xf>
    <xf numFmtId="0" fontId="11" fillId="0" borderId="36" xfId="0" applyFont="1" applyBorder="1" applyAlignment="1" applyProtection="1">
      <alignment horizontal="left" vertical="center" indent="1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9" fillId="0" borderId="143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/>
      <protection locked="0"/>
    </xf>
    <xf numFmtId="0" fontId="9" fillId="0" borderId="151" xfId="0" applyFont="1" applyBorder="1" applyAlignment="1" applyProtection="1">
      <alignment horizontal="center" vertical="center"/>
      <protection locked="0"/>
    </xf>
    <xf numFmtId="0" fontId="9" fillId="0" borderId="144" xfId="0" applyFont="1" applyBorder="1" applyAlignment="1" applyProtection="1">
      <alignment horizontal="center" vertical="center"/>
      <protection locked="0"/>
    </xf>
    <xf numFmtId="0" fontId="9" fillId="0" borderId="173" xfId="0" applyFont="1" applyBorder="1" applyAlignment="1" applyProtection="1">
      <alignment horizontal="center" vertical="center"/>
      <protection locked="0"/>
    </xf>
    <xf numFmtId="0" fontId="9" fillId="0" borderId="152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65" xfId="0" applyFont="1" applyBorder="1" applyAlignment="1" applyProtection="1">
      <alignment horizontal="center" vertical="center" wrapText="1"/>
      <protection locked="0"/>
    </xf>
    <xf numFmtId="0" fontId="9" fillId="0" borderId="67" xfId="0" applyFont="1" applyBorder="1" applyAlignment="1" applyProtection="1">
      <alignment horizontal="center" vertical="center" wrapText="1"/>
      <protection locked="0"/>
    </xf>
    <xf numFmtId="3" fontId="11" fillId="0" borderId="12" xfId="0" applyNumberFormat="1" applyFont="1" applyBorder="1" applyAlignment="1" applyProtection="1">
      <alignment horizontal="center" vertical="center" wrapText="1"/>
      <protection locked="0"/>
    </xf>
    <xf numFmtId="3" fontId="11" fillId="0" borderId="11" xfId="0" applyNumberFormat="1" applyFont="1" applyBorder="1" applyAlignment="1" applyProtection="1">
      <alignment horizontal="center" vertical="center" wrapText="1"/>
      <protection locked="0"/>
    </xf>
    <xf numFmtId="3" fontId="11" fillId="0" borderId="172" xfId="0" applyNumberFormat="1" applyFont="1" applyBorder="1" applyAlignment="1" applyProtection="1">
      <alignment horizontal="center" vertical="top"/>
      <protection hidden="1"/>
    </xf>
    <xf numFmtId="3" fontId="11" fillId="0" borderId="73" xfId="0" applyNumberFormat="1" applyFont="1" applyBorder="1" applyAlignment="1" applyProtection="1">
      <alignment horizontal="center" vertical="top"/>
      <protection hidden="1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 vertical="center"/>
      <protection hidden="1"/>
    </xf>
    <xf numFmtId="3" fontId="10" fillId="0" borderId="40" xfId="0" applyNumberFormat="1" applyFont="1" applyBorder="1" applyAlignment="1" applyProtection="1">
      <alignment horizontal="center" vertical="center"/>
      <protection hidden="1"/>
    </xf>
    <xf numFmtId="3" fontId="10" fillId="0" borderId="42" xfId="0" applyNumberFormat="1" applyFont="1" applyBorder="1" applyAlignment="1" applyProtection="1">
      <alignment horizontal="center" vertical="center"/>
      <protection hidden="1"/>
    </xf>
    <xf numFmtId="3" fontId="10" fillId="0" borderId="43" xfId="0" applyNumberFormat="1" applyFont="1" applyBorder="1" applyAlignment="1" applyProtection="1">
      <alignment horizontal="center" vertical="center"/>
      <protection hidden="1"/>
    </xf>
    <xf numFmtId="0" fontId="9" fillId="0" borderId="124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left" vertical="center" wrapText="1"/>
      <protection locked="0"/>
    </xf>
    <xf numFmtId="0" fontId="9" fillId="0" borderId="40" xfId="0" applyFont="1" applyBorder="1" applyAlignment="1" applyProtection="1">
      <alignment horizontal="left" vertical="center" wrapText="1"/>
      <protection locked="0"/>
    </xf>
    <xf numFmtId="0" fontId="9" fillId="0" borderId="127" xfId="0" applyFont="1" applyBorder="1" applyAlignment="1" applyProtection="1">
      <alignment horizontal="left" vertical="center" wrapText="1"/>
      <protection locked="0"/>
    </xf>
    <xf numFmtId="0" fontId="9" fillId="0" borderId="128" xfId="0" applyFont="1" applyBorder="1" applyAlignment="1" applyProtection="1">
      <alignment horizontal="left" vertical="center" wrapText="1"/>
      <protection locked="0"/>
    </xf>
    <xf numFmtId="0" fontId="9" fillId="0" borderId="90" xfId="0" applyFont="1" applyBorder="1" applyAlignment="1" applyProtection="1">
      <alignment horizontal="left" vertical="center" wrapText="1"/>
      <protection locked="0"/>
    </xf>
    <xf numFmtId="0" fontId="21" fillId="0" borderId="18" xfId="0" applyFont="1" applyBorder="1" applyAlignment="1" applyProtection="1">
      <alignment horizontal="center" vertical="center" wrapText="1"/>
      <protection locked="0"/>
    </xf>
    <xf numFmtId="3" fontId="14" fillId="0" borderId="1" xfId="0" applyNumberFormat="1" applyFont="1" applyBorder="1" applyAlignment="1" applyProtection="1">
      <alignment horizontal="center" vertical="center" wrapText="1"/>
      <protection hidden="1"/>
    </xf>
    <xf numFmtId="3" fontId="14" fillId="0" borderId="52" xfId="0" applyNumberFormat="1" applyFont="1" applyBorder="1" applyAlignment="1" applyProtection="1">
      <alignment horizontal="center" vertical="center" wrapText="1"/>
      <protection hidden="1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68" xfId="0" applyFont="1" applyBorder="1" applyAlignment="1" applyProtection="1">
      <alignment horizontal="left" vertical="center" wrapText="1"/>
      <protection locked="0"/>
    </xf>
    <xf numFmtId="3" fontId="16" fillId="0" borderId="17" xfId="0" applyNumberFormat="1" applyFont="1" applyBorder="1" applyAlignment="1" applyProtection="1">
      <alignment horizontal="center" vertical="center"/>
      <protection locked="0"/>
    </xf>
    <xf numFmtId="3" fontId="16" fillId="0" borderId="3" xfId="0" applyNumberFormat="1" applyFont="1" applyBorder="1" applyAlignment="1" applyProtection="1">
      <alignment horizontal="center" vertical="center"/>
      <protection locked="0"/>
    </xf>
    <xf numFmtId="0" fontId="21" fillId="0" borderId="18" xfId="0" applyFont="1" applyBorder="1" applyAlignment="1" applyProtection="1">
      <alignment horizontal="left" vertical="center" wrapText="1"/>
      <protection locked="0"/>
    </xf>
    <xf numFmtId="0" fontId="23" fillId="0" borderId="18" xfId="0" applyFont="1" applyBorder="1" applyAlignment="1" applyProtection="1">
      <alignment horizontal="left" vertical="center" wrapText="1"/>
      <protection locked="0"/>
    </xf>
    <xf numFmtId="0" fontId="27" fillId="0" borderId="20" xfId="0" applyFont="1" applyBorder="1" applyAlignment="1" applyProtection="1">
      <alignment horizontal="left" vertical="center" wrapText="1"/>
      <protection locked="0"/>
    </xf>
    <xf numFmtId="0" fontId="27" fillId="0" borderId="21" xfId="0" applyFont="1" applyBorder="1" applyAlignment="1" applyProtection="1">
      <alignment horizontal="left" vertical="center" wrapText="1"/>
      <protection locked="0"/>
    </xf>
    <xf numFmtId="0" fontId="27" fillId="0" borderId="69" xfId="0" applyFont="1" applyBorder="1" applyAlignment="1" applyProtection="1">
      <alignment horizontal="left" vertical="center" wrapText="1"/>
      <protection locked="0"/>
    </xf>
    <xf numFmtId="3" fontId="16" fillId="0" borderId="22" xfId="0" applyNumberFormat="1" applyFont="1" applyBorder="1" applyAlignment="1" applyProtection="1">
      <alignment horizontal="center" vertical="center"/>
      <protection locked="0"/>
    </xf>
    <xf numFmtId="3" fontId="16" fillId="0" borderId="23" xfId="0" applyNumberFormat="1" applyFont="1" applyBorder="1" applyAlignment="1" applyProtection="1">
      <alignment horizontal="center" vertical="center"/>
      <protection locked="0"/>
    </xf>
    <xf numFmtId="3" fontId="14" fillId="0" borderId="54" xfId="0" applyNumberFormat="1" applyFont="1" applyBorder="1" applyAlignment="1" applyProtection="1">
      <alignment horizontal="center" vertical="center" wrapText="1"/>
      <protection hidden="1"/>
    </xf>
    <xf numFmtId="3" fontId="14" fillId="0" borderId="55" xfId="0" applyNumberFormat="1" applyFont="1" applyBorder="1" applyAlignment="1" applyProtection="1">
      <alignment horizontal="center" vertical="center" wrapText="1"/>
      <protection hidden="1"/>
    </xf>
    <xf numFmtId="3" fontId="10" fillId="0" borderId="177" xfId="0" applyNumberFormat="1" applyFont="1" applyBorder="1" applyAlignment="1" applyProtection="1">
      <alignment horizontal="center" vertical="center"/>
      <protection hidden="1"/>
    </xf>
    <xf numFmtId="3" fontId="10" fillId="0" borderId="158" xfId="0" applyNumberFormat="1" applyFont="1" applyBorder="1" applyAlignment="1" applyProtection="1">
      <alignment horizontal="center" vertical="center"/>
      <protection hidden="1"/>
    </xf>
    <xf numFmtId="0" fontId="19" fillId="0" borderId="115" xfId="0" applyFont="1" applyBorder="1" applyAlignment="1">
      <alignment horizontal="center" vertical="center"/>
    </xf>
    <xf numFmtId="0" fontId="19" fillId="0" borderId="231" xfId="0" applyFont="1" applyBorder="1" applyAlignment="1">
      <alignment horizontal="center" vertical="center"/>
    </xf>
    <xf numFmtId="0" fontId="9" fillId="0" borderId="118" xfId="0" applyFont="1" applyBorder="1" applyAlignment="1" applyProtection="1">
      <alignment horizontal="center" vertical="center" wrapText="1"/>
      <protection locked="0"/>
    </xf>
    <xf numFmtId="0" fontId="9" fillId="0" borderId="119" xfId="0" applyFont="1" applyBorder="1" applyAlignment="1" applyProtection="1">
      <alignment horizontal="center" vertical="center" wrapText="1"/>
      <protection locked="0"/>
    </xf>
    <xf numFmtId="0" fontId="9" fillId="0" borderId="177" xfId="0" applyFont="1" applyBorder="1" applyAlignment="1" applyProtection="1">
      <alignment horizontal="center" vertical="center" wrapText="1"/>
      <protection locked="0"/>
    </xf>
    <xf numFmtId="0" fontId="9" fillId="0" borderId="120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1" fillId="0" borderId="53" xfId="0" applyNumberFormat="1" applyFont="1" applyBorder="1" applyAlignment="1" applyProtection="1">
      <alignment horizontal="center" vertical="center"/>
      <protection locked="0"/>
    </xf>
    <xf numFmtId="3" fontId="11" fillId="0" borderId="61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71" xfId="0" applyFont="1" applyBorder="1" applyAlignment="1" applyProtection="1">
      <alignment horizontal="left" vertical="center" indent="1"/>
      <protection locked="0"/>
    </xf>
    <xf numFmtId="0" fontId="11" fillId="0" borderId="72" xfId="0" applyFont="1" applyBorder="1" applyAlignment="1" applyProtection="1">
      <alignment horizontal="left" vertical="center" indent="1"/>
      <protection locked="0"/>
    </xf>
    <xf numFmtId="3" fontId="11" fillId="0" borderId="45" xfId="0" applyNumberFormat="1" applyFont="1" applyBorder="1" applyAlignment="1" applyProtection="1">
      <alignment horizontal="center" vertical="center"/>
      <protection locked="0"/>
    </xf>
    <xf numFmtId="3" fontId="11" fillId="0" borderId="46" xfId="0" applyNumberFormat="1" applyFont="1" applyBorder="1" applyAlignment="1" applyProtection="1">
      <alignment horizontal="center" vertical="center"/>
      <protection locked="0"/>
    </xf>
    <xf numFmtId="3" fontId="11" fillId="0" borderId="179" xfId="0" applyNumberFormat="1" applyFont="1" applyBorder="1" applyAlignment="1" applyProtection="1">
      <alignment horizontal="center" vertical="center"/>
      <protection locked="0"/>
    </xf>
    <xf numFmtId="3" fontId="11" fillId="0" borderId="229" xfId="0" applyNumberFormat="1" applyFont="1" applyBorder="1" applyAlignment="1" applyProtection="1">
      <alignment horizontal="center" vertical="center"/>
      <protection locked="0"/>
    </xf>
    <xf numFmtId="3" fontId="11" fillId="0" borderId="72" xfId="0" applyNumberFormat="1" applyFont="1" applyBorder="1" applyAlignment="1" applyProtection="1">
      <alignment horizontal="center" vertical="center"/>
      <protection locked="0"/>
    </xf>
    <xf numFmtId="3" fontId="11" fillId="0" borderId="172" xfId="0" applyNumberFormat="1" applyFont="1" applyBorder="1" applyAlignment="1" applyProtection="1">
      <alignment horizontal="center" vertical="center"/>
      <protection locked="0"/>
    </xf>
    <xf numFmtId="3" fontId="11" fillId="0" borderId="73" xfId="0" applyNumberFormat="1" applyFont="1" applyBorder="1" applyAlignment="1" applyProtection="1">
      <alignment horizontal="center" vertical="center"/>
      <protection locked="0"/>
    </xf>
    <xf numFmtId="3" fontId="19" fillId="0" borderId="45" xfId="0" applyNumberFormat="1" applyFont="1" applyBorder="1" applyAlignment="1" applyProtection="1">
      <alignment horizontal="center" vertical="center"/>
      <protection locked="0"/>
    </xf>
    <xf numFmtId="3" fontId="19" fillId="0" borderId="46" xfId="0" applyNumberFormat="1" applyFont="1" applyBorder="1" applyAlignment="1" applyProtection="1">
      <alignment horizontal="center" vertical="center"/>
      <protection locked="0"/>
    </xf>
    <xf numFmtId="3" fontId="11" fillId="0" borderId="153" xfId="0" applyNumberFormat="1" applyFont="1" applyBorder="1" applyAlignment="1" applyProtection="1">
      <alignment horizontal="center" vertical="center"/>
      <protection locked="0"/>
    </xf>
    <xf numFmtId="3" fontId="11" fillId="0" borderId="173" xfId="0" applyNumberFormat="1" applyFont="1" applyBorder="1" applyAlignment="1" applyProtection="1">
      <alignment horizontal="center" vertical="center"/>
      <protection locked="0"/>
    </xf>
    <xf numFmtId="3" fontId="11" fillId="0" borderId="154" xfId="0" applyNumberFormat="1" applyFont="1" applyBorder="1" applyAlignment="1" applyProtection="1">
      <alignment horizontal="center" vertical="center"/>
      <protection locked="0"/>
    </xf>
    <xf numFmtId="3" fontId="10" fillId="0" borderId="170" xfId="0" applyNumberFormat="1" applyFont="1" applyBorder="1" applyAlignment="1" applyProtection="1">
      <alignment horizontal="center" vertical="center"/>
      <protection hidden="1"/>
    </xf>
    <xf numFmtId="3" fontId="10" fillId="0" borderId="155" xfId="0" applyNumberFormat="1" applyFont="1" applyBorder="1" applyAlignment="1" applyProtection="1">
      <alignment horizontal="center" vertical="center"/>
      <protection hidden="1"/>
    </xf>
    <xf numFmtId="0" fontId="11" fillId="0" borderId="50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11" fillId="0" borderId="206" xfId="0" applyFont="1" applyBorder="1" applyAlignment="1" applyProtection="1">
      <alignment horizontal="left" vertical="center" wrapText="1" indent="1"/>
      <protection locked="0"/>
    </xf>
    <xf numFmtId="0" fontId="11" fillId="0" borderId="207" xfId="0" applyFont="1" applyBorder="1" applyAlignment="1" applyProtection="1">
      <alignment horizontal="left" vertical="center" wrapText="1" indent="1"/>
      <protection locked="0"/>
    </xf>
    <xf numFmtId="0" fontId="11" fillId="0" borderId="226" xfId="0" applyFont="1" applyBorder="1" applyAlignment="1" applyProtection="1">
      <alignment horizontal="left" vertical="center" wrapText="1" indent="1"/>
      <protection locked="0"/>
    </xf>
    <xf numFmtId="0" fontId="11" fillId="0" borderId="227" xfId="0" applyFont="1" applyBorder="1" applyAlignment="1" applyProtection="1">
      <alignment horizontal="left" vertical="center" wrapText="1" indent="1"/>
      <protection locked="0"/>
    </xf>
    <xf numFmtId="3" fontId="11" fillId="0" borderId="227" xfId="0" applyNumberFormat="1" applyFont="1" applyBorder="1" applyAlignment="1" applyProtection="1">
      <alignment horizontal="center" vertical="center"/>
      <protection locked="0"/>
    </xf>
    <xf numFmtId="3" fontId="11" fillId="0" borderId="243" xfId="0" applyNumberFormat="1" applyFont="1" applyBorder="1" applyAlignment="1" applyProtection="1">
      <alignment horizontal="center" vertical="center"/>
      <protection locked="0"/>
    </xf>
    <xf numFmtId="3" fontId="11" fillId="0" borderId="244" xfId="0" applyNumberFormat="1" applyFont="1" applyBorder="1" applyAlignment="1" applyProtection="1">
      <alignment horizontal="center" vertical="center"/>
      <protection locked="0"/>
    </xf>
    <xf numFmtId="3" fontId="11" fillId="0" borderId="228" xfId="0" applyNumberFormat="1" applyFont="1" applyBorder="1" applyAlignment="1" applyProtection="1">
      <alignment horizontal="center" vertical="center"/>
      <protection locked="0"/>
    </xf>
    <xf numFmtId="0" fontId="3" fillId="0" borderId="245" xfId="0" applyFont="1" applyBorder="1" applyAlignment="1" applyProtection="1">
      <alignment horizontal="left" vertical="center" wrapText="1"/>
      <protection locked="0"/>
    </xf>
    <xf numFmtId="0" fontId="3" fillId="0" borderId="246" xfId="0" applyFont="1" applyBorder="1" applyAlignment="1" applyProtection="1">
      <alignment horizontal="left" vertical="center" wrapText="1"/>
      <protection locked="0"/>
    </xf>
    <xf numFmtId="3" fontId="10" fillId="0" borderId="278" xfId="0" applyNumberFormat="1" applyFont="1" applyBorder="1" applyAlignment="1" applyProtection="1">
      <alignment horizontal="center" vertical="center"/>
      <protection hidden="1"/>
    </xf>
    <xf numFmtId="3" fontId="10" fillId="0" borderId="276" xfId="0" applyNumberFormat="1" applyFont="1" applyBorder="1" applyAlignment="1" applyProtection="1">
      <alignment horizontal="center" vertical="center"/>
      <protection hidden="1"/>
    </xf>
    <xf numFmtId="3" fontId="10" fillId="0" borderId="279" xfId="0" applyNumberFormat="1" applyFont="1" applyBorder="1" applyAlignment="1" applyProtection="1">
      <alignment horizontal="center" vertical="center"/>
      <protection hidden="1"/>
    </xf>
    <xf numFmtId="3" fontId="11" fillId="0" borderId="207" xfId="0" applyNumberFormat="1" applyFont="1" applyBorder="1" applyAlignment="1" applyProtection="1">
      <alignment horizontal="center" vertical="center"/>
      <protection locked="0"/>
    </xf>
    <xf numFmtId="3" fontId="11" fillId="0" borderId="194" xfId="0" applyNumberFormat="1" applyFont="1" applyBorder="1" applyAlignment="1" applyProtection="1">
      <alignment horizontal="center" vertical="center"/>
      <protection locked="0"/>
    </xf>
    <xf numFmtId="3" fontId="11" fillId="0" borderId="272" xfId="0" applyNumberFormat="1" applyFont="1" applyBorder="1" applyAlignment="1" applyProtection="1">
      <alignment horizontal="center" vertical="center"/>
      <protection locked="0"/>
    </xf>
    <xf numFmtId="3" fontId="11" fillId="0" borderId="251" xfId="0" applyNumberFormat="1" applyFont="1" applyBorder="1" applyAlignment="1" applyProtection="1">
      <alignment horizontal="center" vertical="center"/>
      <protection locked="0"/>
    </xf>
    <xf numFmtId="3" fontId="11" fillId="0" borderId="273" xfId="0" applyNumberFormat="1" applyFont="1" applyBorder="1" applyAlignment="1" applyProtection="1">
      <alignment horizontal="center" vertical="center"/>
      <protection locked="0"/>
    </xf>
    <xf numFmtId="3" fontId="11" fillId="0" borderId="274" xfId="0" applyNumberFormat="1" applyFont="1" applyBorder="1" applyAlignment="1" applyProtection="1">
      <alignment horizontal="center" vertical="center"/>
      <protection locked="0"/>
    </xf>
    <xf numFmtId="0" fontId="4" fillId="0" borderId="271" xfId="0" applyFont="1" applyBorder="1" applyAlignment="1" applyProtection="1">
      <alignment horizontal="left" vertical="center" wrapText="1"/>
      <protection locked="0"/>
    </xf>
    <xf numFmtId="0" fontId="4" fillId="0" borderId="272" xfId="0" applyFont="1" applyBorder="1" applyAlignment="1" applyProtection="1">
      <alignment horizontal="left" vertical="center" wrapText="1"/>
      <protection locked="0"/>
    </xf>
    <xf numFmtId="0" fontId="9" fillId="0" borderId="275" xfId="0" applyFont="1" applyBorder="1" applyAlignment="1" applyProtection="1">
      <alignment horizontal="left" vertical="center" wrapText="1"/>
      <protection locked="0"/>
    </xf>
    <xf numFmtId="0" fontId="9" fillId="0" borderId="276" xfId="0" applyFont="1" applyBorder="1" applyAlignment="1" applyProtection="1">
      <alignment horizontal="left" vertical="center" wrapText="1"/>
      <protection locked="0"/>
    </xf>
    <xf numFmtId="0" fontId="11" fillId="0" borderId="280" xfId="0" applyFont="1" applyBorder="1" applyAlignment="1" applyProtection="1">
      <alignment horizontal="left" vertical="center" wrapText="1" indent="1"/>
      <protection locked="0"/>
    </xf>
    <xf numFmtId="0" fontId="11" fillId="0" borderId="281" xfId="0" applyFont="1" applyBorder="1" applyAlignment="1" applyProtection="1">
      <alignment horizontal="left" vertical="center" wrapText="1" indent="1"/>
      <protection locked="0"/>
    </xf>
    <xf numFmtId="0" fontId="4" fillId="0" borderId="210" xfId="0" applyFont="1" applyBorder="1" applyAlignment="1" applyProtection="1">
      <alignment horizontal="left" vertical="center" wrapText="1"/>
      <protection locked="0"/>
    </xf>
    <xf numFmtId="0" fontId="4" fillId="0" borderId="211" xfId="0" applyFont="1" applyBorder="1" applyAlignment="1" applyProtection="1">
      <alignment horizontal="left" vertical="center" wrapText="1"/>
      <protection locked="0"/>
    </xf>
    <xf numFmtId="0" fontId="9" fillId="0" borderId="78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9" fillId="0" borderId="83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105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/>
      <protection locked="0"/>
    </xf>
    <xf numFmtId="0" fontId="4" fillId="0" borderId="64" xfId="0" applyFont="1" applyBorder="1" applyAlignment="1" applyProtection="1">
      <alignment horizontal="left" vertical="center"/>
      <protection locked="0"/>
    </xf>
    <xf numFmtId="0" fontId="4" fillId="0" borderId="65" xfId="0" applyFont="1" applyBorder="1" applyAlignment="1" applyProtection="1">
      <alignment horizontal="left" vertical="center"/>
      <protection locked="0"/>
    </xf>
    <xf numFmtId="0" fontId="4" fillId="0" borderId="122" xfId="0" applyFont="1" applyBorder="1" applyAlignment="1" applyProtection="1">
      <alignment horizontal="left" vertical="center"/>
      <protection locked="0"/>
    </xf>
    <xf numFmtId="0" fontId="4" fillId="0" borderId="134" xfId="0" applyFont="1" applyBorder="1" applyAlignment="1" applyProtection="1">
      <alignment horizontal="left" vertical="center"/>
      <protection locked="0"/>
    </xf>
    <xf numFmtId="0" fontId="9" fillId="0" borderId="87" xfId="0" applyFont="1" applyBorder="1" applyAlignment="1" applyProtection="1">
      <alignment horizontal="left" vertical="center"/>
      <protection locked="0"/>
    </xf>
    <xf numFmtId="0" fontId="9" fillId="0" borderId="36" xfId="0" applyFont="1" applyBorder="1" applyAlignment="1" applyProtection="1">
      <alignment horizontal="left" vertical="center"/>
      <protection locked="0"/>
    </xf>
    <xf numFmtId="0" fontId="4" fillId="0" borderId="145" xfId="0" applyFont="1" applyBorder="1" applyAlignment="1" applyProtection="1">
      <alignment horizontal="left" vertical="center"/>
      <protection locked="0"/>
    </xf>
    <xf numFmtId="0" fontId="4" fillId="0" borderId="146" xfId="0" applyFont="1" applyBorder="1" applyAlignment="1" applyProtection="1">
      <alignment horizontal="left" vertical="center"/>
      <protection locked="0"/>
    </xf>
    <xf numFmtId="0" fontId="4" fillId="0" borderId="99" xfId="0" applyFont="1" applyBorder="1" applyAlignment="1" applyProtection="1">
      <alignment horizontal="left" vertical="center"/>
      <protection locked="0"/>
    </xf>
    <xf numFmtId="0" fontId="4" fillId="0" borderId="48" xfId="0" applyFont="1" applyBorder="1" applyAlignment="1" applyProtection="1">
      <alignment horizontal="left" vertical="center"/>
      <protection locked="0"/>
    </xf>
    <xf numFmtId="0" fontId="4" fillId="0" borderId="101" xfId="0" applyFont="1" applyBorder="1" applyAlignment="1" applyProtection="1">
      <alignment horizontal="left" vertical="center"/>
      <protection locked="0"/>
    </xf>
    <xf numFmtId="0" fontId="4" fillId="0" borderId="140" xfId="0" applyFont="1" applyBorder="1" applyAlignment="1" applyProtection="1">
      <alignment horizontal="left" vertical="center"/>
      <protection locked="0"/>
    </xf>
    <xf numFmtId="0" fontId="4" fillId="0" borderId="16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64" xfId="0" applyFont="1" applyBorder="1" applyAlignment="1" applyProtection="1">
      <alignment horizontal="left" vertical="center" wrapText="1"/>
      <protection locked="0"/>
    </xf>
    <xf numFmtId="0" fontId="4" fillId="0" borderId="65" xfId="0" applyFont="1" applyBorder="1" applyAlignment="1" applyProtection="1">
      <alignment horizontal="left" vertical="center" wrapText="1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0" fontId="9" fillId="0" borderId="28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left" vertical="top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3" fontId="10" fillId="0" borderId="31" xfId="0" applyNumberFormat="1" applyFont="1" applyBorder="1" applyAlignment="1" applyProtection="1">
      <alignment horizontal="center" vertical="center"/>
      <protection locked="0"/>
    </xf>
    <xf numFmtId="3" fontId="10" fillId="0" borderId="57" xfId="0" applyNumberFormat="1" applyFont="1" applyBorder="1" applyAlignment="1" applyProtection="1">
      <alignment horizontal="center" vertical="center"/>
      <protection locked="0"/>
    </xf>
    <xf numFmtId="3" fontId="10" fillId="0" borderId="58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left" vertical="center" wrapText="1"/>
      <protection locked="0"/>
    </xf>
    <xf numFmtId="0" fontId="6" fillId="0" borderId="51" xfId="0" applyFont="1" applyBorder="1" applyAlignment="1" applyProtection="1">
      <alignment horizontal="left" vertical="center" wrapText="1"/>
      <protection locked="0"/>
    </xf>
    <xf numFmtId="3" fontId="10" fillId="0" borderId="51" xfId="0" applyNumberFormat="1" applyFont="1" applyBorder="1" applyAlignment="1" applyProtection="1">
      <alignment horizontal="center" vertical="center"/>
      <protection locked="0"/>
    </xf>
    <xf numFmtId="3" fontId="10" fillId="0" borderId="17" xfId="0" applyNumberFormat="1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60" xfId="0" applyNumberFormat="1" applyFont="1" applyBorder="1" applyAlignment="1" applyProtection="1">
      <alignment horizontal="center" vertical="center"/>
      <protection locked="0"/>
    </xf>
    <xf numFmtId="0" fontId="26" fillId="0" borderId="121" xfId="0" applyFont="1" applyBorder="1" applyAlignment="1" applyProtection="1">
      <alignment horizontal="center" vertical="center"/>
      <protection locked="0"/>
    </xf>
    <xf numFmtId="0" fontId="26" fillId="0" borderId="18" xfId="0" applyFont="1" applyBorder="1" applyAlignment="1" applyProtection="1">
      <alignment horizontal="center" vertical="center"/>
      <protection locked="0"/>
    </xf>
    <xf numFmtId="10" fontId="26" fillId="0" borderId="18" xfId="0" applyNumberFormat="1" applyFont="1" applyBorder="1" applyAlignment="1" applyProtection="1">
      <alignment horizontal="center" vertical="center"/>
      <protection locked="0"/>
    </xf>
    <xf numFmtId="14" fontId="26" fillId="0" borderId="18" xfId="0" applyNumberFormat="1" applyFont="1" applyBorder="1" applyAlignment="1" applyProtection="1">
      <alignment horizontal="center" vertical="center"/>
      <protection locked="0"/>
    </xf>
    <xf numFmtId="4" fontId="26" fillId="0" borderId="18" xfId="0" applyNumberFormat="1" applyFont="1" applyBorder="1" applyAlignment="1" applyProtection="1">
      <alignment horizontal="center" vertical="center"/>
      <protection locked="0"/>
    </xf>
    <xf numFmtId="0" fontId="18" fillId="0" borderId="121" xfId="0" applyFont="1" applyBorder="1" applyAlignment="1" applyProtection="1">
      <alignment horizontal="left"/>
      <protection locked="0"/>
    </xf>
    <xf numFmtId="0" fontId="18" fillId="0" borderId="18" xfId="0" applyFont="1" applyBorder="1" applyAlignment="1" applyProtection="1">
      <alignment horizontal="left"/>
      <protection locked="0"/>
    </xf>
    <xf numFmtId="0" fontId="18" fillId="0" borderId="59" xfId="0" applyFont="1" applyBorder="1" applyAlignment="1" applyProtection="1">
      <alignment horizontal="left"/>
      <protection locked="0"/>
    </xf>
    <xf numFmtId="4" fontId="26" fillId="0" borderId="59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4" fillId="0" borderId="36" xfId="0" applyFont="1" applyBorder="1" applyAlignment="1" applyProtection="1">
      <alignment horizontal="left" wrapText="1"/>
      <protection locked="0"/>
    </xf>
    <xf numFmtId="0" fontId="4" fillId="0" borderId="36" xfId="0" applyFont="1" applyBorder="1" applyAlignment="1">
      <alignment horizontal="left" wrapText="1"/>
    </xf>
    <xf numFmtId="0" fontId="4" fillId="0" borderId="5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110" xfId="0" applyFont="1" applyBorder="1" applyAlignment="1" applyProtection="1">
      <alignment horizontal="center" vertical="center" wrapText="1"/>
      <protection locked="0"/>
    </xf>
    <xf numFmtId="0" fontId="3" fillId="0" borderId="62" xfId="0" applyFont="1" applyBorder="1" applyAlignment="1">
      <alignment horizontal="center" vertical="center" wrapText="1"/>
    </xf>
    <xf numFmtId="0" fontId="3" fillId="0" borderId="111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3" fontId="10" fillId="0" borderId="28" xfId="0" applyNumberFormat="1" applyFont="1" applyBorder="1" applyAlignment="1" applyProtection="1">
      <alignment horizontal="center" vertical="center"/>
      <protection hidden="1"/>
    </xf>
    <xf numFmtId="3" fontId="10" fillId="0" borderId="6" xfId="0" applyNumberFormat="1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62" xfId="0" applyFont="1" applyBorder="1" applyAlignment="1" applyProtection="1">
      <alignment horizontal="left" vertical="center" wrapText="1"/>
      <protection locked="0"/>
    </xf>
    <xf numFmtId="3" fontId="19" fillId="0" borderId="197" xfId="0" applyNumberFormat="1" applyFont="1" applyBorder="1" applyAlignment="1" applyProtection="1">
      <alignment horizontal="center" vertical="center"/>
      <protection locked="0"/>
    </xf>
    <xf numFmtId="3" fontId="19" fillId="0" borderId="198" xfId="0" applyNumberFormat="1" applyFont="1" applyBorder="1" applyAlignment="1" applyProtection="1">
      <alignment horizontal="center" vertical="center"/>
      <protection locked="0"/>
    </xf>
    <xf numFmtId="3" fontId="19" fillId="0" borderId="199" xfId="0" applyNumberFormat="1" applyFont="1" applyBorder="1" applyAlignment="1" applyProtection="1">
      <alignment horizontal="center" vertical="center"/>
      <protection locked="0"/>
    </xf>
    <xf numFmtId="3" fontId="19" fillId="0" borderId="200" xfId="0" applyNumberFormat="1" applyFont="1" applyBorder="1" applyAlignment="1" applyProtection="1">
      <alignment horizontal="center" vertical="center"/>
      <protection locked="0"/>
    </xf>
    <xf numFmtId="3" fontId="19" fillId="0" borderId="211" xfId="0" applyNumberFormat="1" applyFont="1" applyBorder="1" applyAlignment="1" applyProtection="1">
      <alignment horizontal="center" vertical="center"/>
      <protection locked="0"/>
    </xf>
    <xf numFmtId="3" fontId="19" fillId="0" borderId="212" xfId="0" applyNumberFormat="1" applyFont="1" applyBorder="1" applyAlignment="1" applyProtection="1">
      <alignment horizontal="center" vertical="center"/>
      <protection locked="0"/>
    </xf>
    <xf numFmtId="3" fontId="19" fillId="0" borderId="213" xfId="0" applyNumberFormat="1" applyFont="1" applyBorder="1" applyAlignment="1" applyProtection="1">
      <alignment horizontal="center" vertical="center"/>
      <protection locked="0"/>
    </xf>
    <xf numFmtId="3" fontId="19" fillId="0" borderId="214" xfId="0" applyNumberFormat="1" applyFont="1" applyBorder="1" applyAlignment="1" applyProtection="1">
      <alignment horizontal="center" vertical="center"/>
      <protection locked="0"/>
    </xf>
    <xf numFmtId="0" fontId="11" fillId="0" borderId="122" xfId="0" applyFont="1" applyBorder="1" applyAlignment="1" applyProtection="1">
      <alignment horizontal="left" vertical="center" indent="1"/>
      <protection locked="0"/>
    </xf>
    <xf numFmtId="0" fontId="11" fillId="0" borderId="134" xfId="0" applyFont="1" applyBorder="1" applyAlignment="1" applyProtection="1">
      <alignment horizontal="left" vertical="center" indent="1"/>
      <protection locked="0"/>
    </xf>
    <xf numFmtId="3" fontId="11" fillId="0" borderId="155" xfId="0" applyNumberFormat="1" applyFont="1" applyBorder="1" applyAlignment="1" applyProtection="1">
      <alignment horizontal="center" vertical="center"/>
      <protection locked="0"/>
    </xf>
    <xf numFmtId="3" fontId="11" fillId="0" borderId="134" xfId="0" applyNumberFormat="1" applyFont="1" applyBorder="1" applyAlignment="1" applyProtection="1">
      <alignment horizontal="center" vertical="center"/>
      <protection locked="0"/>
    </xf>
    <xf numFmtId="3" fontId="11" fillId="0" borderId="156" xfId="0" applyNumberFormat="1" applyFont="1" applyBorder="1" applyAlignment="1" applyProtection="1">
      <alignment horizontal="center" vertical="top"/>
      <protection hidden="1"/>
    </xf>
    <xf numFmtId="3" fontId="11" fillId="0" borderId="157" xfId="0" applyNumberFormat="1" applyFont="1" applyBorder="1" applyAlignment="1" applyProtection="1">
      <alignment horizontal="center" vertical="top"/>
      <protection hidden="1"/>
    </xf>
    <xf numFmtId="3" fontId="11" fillId="0" borderId="121" xfId="0" applyNumberFormat="1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3" fontId="11" fillId="0" borderId="120" xfId="0" applyNumberFormat="1" applyFont="1" applyBorder="1" applyAlignment="1" applyProtection="1">
      <alignment horizontal="center" vertical="center"/>
      <protection hidden="1"/>
    </xf>
    <xf numFmtId="0" fontId="4" fillId="0" borderId="93" xfId="0" applyFont="1" applyBorder="1" applyAlignment="1">
      <alignment horizontal="center" vertical="center"/>
    </xf>
    <xf numFmtId="0" fontId="11" fillId="0" borderId="81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3" fontId="18" fillId="0" borderId="56" xfId="0" applyNumberFormat="1" applyFont="1" applyBorder="1" applyAlignment="1" applyProtection="1">
      <alignment horizontal="center" vertical="center"/>
      <protection hidden="1"/>
    </xf>
    <xf numFmtId="3" fontId="18" fillId="0" borderId="28" xfId="0" applyNumberFormat="1" applyFont="1" applyBorder="1" applyAlignment="1" applyProtection="1">
      <alignment horizontal="center" vertical="center"/>
      <protection hidden="1"/>
    </xf>
    <xf numFmtId="3" fontId="10" fillId="0" borderId="56" xfId="0" applyNumberFormat="1" applyFont="1" applyBorder="1" applyAlignment="1" applyProtection="1">
      <alignment horizontal="center" vertical="center"/>
      <protection hidden="1"/>
    </xf>
    <xf numFmtId="3" fontId="10" fillId="0" borderId="29" xfId="0" applyNumberFormat="1" applyFont="1" applyBorder="1" applyAlignment="1" applyProtection="1">
      <alignment horizontal="center" vertical="center"/>
      <protection hidden="1"/>
    </xf>
    <xf numFmtId="0" fontId="9" fillId="0" borderId="111" xfId="0" applyFont="1" applyBorder="1" applyAlignment="1" applyProtection="1">
      <alignment horizontal="center" vertical="center" wrapText="1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0" fontId="9" fillId="0" borderId="90" xfId="0" applyFont="1" applyBorder="1" applyAlignment="1" applyProtection="1">
      <alignment horizontal="left" wrapText="1"/>
      <protection locked="0"/>
    </xf>
    <xf numFmtId="0" fontId="9" fillId="0" borderId="97" xfId="0" applyFont="1" applyBorder="1" applyAlignment="1" applyProtection="1">
      <alignment horizontal="left" wrapText="1"/>
      <protection locked="0"/>
    </xf>
    <xf numFmtId="0" fontId="9" fillId="0" borderId="89" xfId="0" applyFont="1" applyBorder="1" applyAlignment="1" applyProtection="1">
      <alignment horizontal="left" wrapText="1"/>
      <protection locked="0"/>
    </xf>
    <xf numFmtId="3" fontId="10" fillId="0" borderId="90" xfId="0" applyNumberFormat="1" applyFont="1" applyBorder="1" applyAlignment="1" applyProtection="1">
      <alignment horizontal="center" vertical="center"/>
      <protection hidden="1"/>
    </xf>
    <xf numFmtId="3" fontId="10" fillId="0" borderId="97" xfId="0" applyNumberFormat="1" applyFont="1" applyBorder="1" applyAlignment="1" applyProtection="1">
      <alignment horizontal="center" vertical="center"/>
      <protection hidden="1"/>
    </xf>
    <xf numFmtId="3" fontId="10" fillId="0" borderId="167" xfId="0" applyNumberFormat="1" applyFont="1" applyBorder="1" applyAlignment="1" applyProtection="1">
      <alignment horizontal="center" vertical="center"/>
      <protection hidden="1"/>
    </xf>
    <xf numFmtId="3" fontId="10" fillId="0" borderId="91" xfId="0" applyNumberFormat="1" applyFont="1" applyBorder="1" applyAlignment="1" applyProtection="1">
      <alignment horizontal="center" vertical="center"/>
      <protection hidden="1"/>
    </xf>
    <xf numFmtId="3" fontId="10" fillId="0" borderId="89" xfId="0" applyNumberFormat="1" applyFont="1" applyBorder="1" applyAlignment="1" applyProtection="1">
      <alignment horizontal="center" vertical="center"/>
      <protection hidden="1"/>
    </xf>
    <xf numFmtId="0" fontId="4" fillId="0" borderId="148" xfId="0" applyFont="1" applyBorder="1" applyAlignment="1" applyProtection="1">
      <alignment horizontal="left" vertical="center" wrapText="1"/>
      <protection locked="0"/>
    </xf>
    <xf numFmtId="0" fontId="4" fillId="0" borderId="170" xfId="0" applyFont="1" applyBorder="1" applyAlignment="1" applyProtection="1">
      <alignment horizontal="left" vertical="center" wrapText="1"/>
      <protection locked="0"/>
    </xf>
    <xf numFmtId="3" fontId="19" fillId="0" borderId="170" xfId="0" applyNumberFormat="1" applyFont="1" applyBorder="1" applyAlignment="1" applyProtection="1">
      <alignment horizontal="center" vertical="center"/>
      <protection locked="0"/>
    </xf>
    <xf numFmtId="3" fontId="19" fillId="0" borderId="155" xfId="0" applyNumberFormat="1" applyFont="1" applyBorder="1" applyAlignment="1" applyProtection="1">
      <alignment horizontal="center" vertical="center"/>
      <protection locked="0"/>
    </xf>
    <xf numFmtId="3" fontId="19" fillId="0" borderId="157" xfId="0" applyNumberFormat="1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left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3" fontId="18" fillId="0" borderId="34" xfId="0" applyNumberFormat="1" applyFont="1" applyBorder="1" applyAlignment="1" applyProtection="1">
      <alignment horizontal="center"/>
      <protection hidden="1"/>
    </xf>
    <xf numFmtId="3" fontId="18" fillId="0" borderId="53" xfId="0" applyNumberFormat="1" applyFont="1" applyBorder="1" applyAlignment="1" applyProtection="1">
      <alignment horizontal="center"/>
      <protection hidden="1"/>
    </xf>
    <xf numFmtId="3" fontId="18" fillId="0" borderId="61" xfId="0" applyNumberFormat="1" applyFont="1" applyBorder="1" applyAlignment="1" applyProtection="1">
      <alignment horizontal="center"/>
      <protection hidden="1"/>
    </xf>
    <xf numFmtId="3" fontId="18" fillId="0" borderId="35" xfId="0" applyNumberFormat="1" applyFont="1" applyBorder="1" applyAlignment="1" applyProtection="1">
      <alignment horizontal="center"/>
      <protection hidden="1"/>
    </xf>
    <xf numFmtId="0" fontId="4" fillId="0" borderId="46" xfId="0" applyFont="1" applyBorder="1" applyAlignment="1" applyProtection="1">
      <alignment horizontal="left" wrapText="1"/>
      <protection locked="0"/>
    </xf>
    <xf numFmtId="0" fontId="4" fillId="0" borderId="48" xfId="0" applyFont="1" applyBorder="1" applyAlignment="1" applyProtection="1">
      <alignment horizontal="left" wrapText="1"/>
      <protection locked="0"/>
    </xf>
    <xf numFmtId="0" fontId="4" fillId="0" borderId="100" xfId="0" applyFont="1" applyBorder="1" applyAlignment="1" applyProtection="1">
      <alignment horizontal="left" wrapText="1"/>
      <protection locked="0"/>
    </xf>
    <xf numFmtId="0" fontId="4" fillId="0" borderId="155" xfId="0" applyFont="1" applyBorder="1" applyAlignment="1" applyProtection="1">
      <alignment horizontal="left" wrapText="1"/>
      <protection locked="0"/>
    </xf>
    <xf numFmtId="0" fontId="4" fillId="0" borderId="134" xfId="0" applyFont="1" applyBorder="1" applyAlignment="1" applyProtection="1">
      <alignment horizontal="left" wrapText="1"/>
      <protection locked="0"/>
    </xf>
    <xf numFmtId="0" fontId="4" fillId="0" borderId="133" xfId="0" applyFont="1" applyBorder="1" applyAlignment="1" applyProtection="1">
      <alignment horizontal="left" wrapText="1"/>
      <protection locked="0"/>
    </xf>
    <xf numFmtId="3" fontId="19" fillId="0" borderId="134" xfId="0" applyNumberFormat="1" applyFont="1" applyBorder="1" applyAlignment="1" applyProtection="1">
      <alignment horizontal="center" vertical="center"/>
      <protection locked="0"/>
    </xf>
    <xf numFmtId="3" fontId="19" fillId="0" borderId="139" xfId="0" applyNumberFormat="1" applyFont="1" applyBorder="1" applyAlignment="1" applyProtection="1">
      <alignment horizontal="center" vertical="center"/>
      <protection locked="0"/>
    </xf>
    <xf numFmtId="3" fontId="19" fillId="0" borderId="136" xfId="0" applyNumberFormat="1" applyFont="1" applyBorder="1" applyAlignment="1" applyProtection="1">
      <alignment horizontal="center" vertical="center"/>
      <protection locked="0"/>
    </xf>
    <xf numFmtId="3" fontId="19" fillId="0" borderId="133" xfId="0" applyNumberFormat="1" applyFont="1" applyBorder="1" applyAlignment="1" applyProtection="1">
      <alignment horizontal="center" vertical="center"/>
      <protection locked="0"/>
    </xf>
    <xf numFmtId="0" fontId="19" fillId="0" borderId="210" xfId="0" applyFont="1" applyBorder="1" applyAlignment="1" applyProtection="1">
      <alignment horizontal="left" vertical="center" wrapText="1" indent="1"/>
      <protection locked="0"/>
    </xf>
    <xf numFmtId="0" fontId="19" fillId="0" borderId="211" xfId="0" applyFont="1" applyBorder="1" applyAlignment="1" applyProtection="1">
      <alignment horizontal="left" vertical="center" wrapText="1" indent="1"/>
      <protection locked="0"/>
    </xf>
    <xf numFmtId="0" fontId="11" fillId="0" borderId="192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1" fillId="0" borderId="193" xfId="0" applyFont="1" applyBorder="1" applyAlignment="1" applyProtection="1">
      <alignment horizontal="left" vertical="center" wrapText="1" indent="1"/>
      <protection locked="0"/>
    </xf>
    <xf numFmtId="0" fontId="11" fillId="0" borderId="196" xfId="0" applyFont="1" applyBorder="1" applyAlignment="1" applyProtection="1">
      <alignment horizontal="left" vertical="center" wrapText="1" indent="1"/>
      <protection locked="0"/>
    </xf>
    <xf numFmtId="0" fontId="11" fillId="0" borderId="197" xfId="0" applyFont="1" applyBorder="1" applyAlignment="1" applyProtection="1">
      <alignment horizontal="left" vertical="center" wrapText="1" indent="1"/>
      <protection locked="0"/>
    </xf>
    <xf numFmtId="0" fontId="9" fillId="0" borderId="180" xfId="0" applyFont="1" applyBorder="1" applyAlignment="1" applyProtection="1">
      <alignment horizontal="center" vertical="center" wrapText="1"/>
      <protection locked="0"/>
    </xf>
    <xf numFmtId="0" fontId="9" fillId="0" borderId="181" xfId="0" applyFont="1" applyBorder="1" applyAlignment="1" applyProtection="1">
      <alignment horizontal="center" vertical="center" wrapText="1"/>
      <protection locked="0"/>
    </xf>
    <xf numFmtId="0" fontId="9" fillId="0" borderId="185" xfId="0" applyFont="1" applyBorder="1" applyAlignment="1" applyProtection="1">
      <alignment vertical="center" wrapText="1"/>
      <protection locked="0"/>
    </xf>
    <xf numFmtId="0" fontId="9" fillId="0" borderId="186" xfId="0" applyFont="1" applyBorder="1" applyAlignment="1" applyProtection="1">
      <alignment vertical="center" wrapText="1"/>
      <protection locked="0"/>
    </xf>
    <xf numFmtId="0" fontId="18" fillId="0" borderId="201" xfId="0" applyFont="1" applyBorder="1" applyAlignment="1" applyProtection="1">
      <alignment vertical="center" wrapText="1"/>
      <protection locked="0"/>
    </xf>
    <xf numFmtId="0" fontId="18" fillId="0" borderId="202" xfId="0" applyFont="1" applyBorder="1" applyAlignment="1" applyProtection="1">
      <alignment vertical="center" wrapText="1"/>
      <protection locked="0"/>
    </xf>
    <xf numFmtId="0" fontId="19" fillId="0" borderId="206" xfId="0" applyFont="1" applyBorder="1" applyAlignment="1" applyProtection="1">
      <alignment horizontal="left" vertical="center" wrapText="1" indent="1"/>
      <protection locked="0"/>
    </xf>
    <xf numFmtId="0" fontId="19" fillId="0" borderId="207" xfId="0" applyFont="1" applyBorder="1" applyAlignment="1" applyProtection="1">
      <alignment horizontal="left" vertical="center" wrapText="1" indent="1"/>
      <protection locked="0"/>
    </xf>
    <xf numFmtId="3" fontId="18" fillId="0" borderId="91" xfId="0" applyNumberFormat="1" applyFont="1" applyBorder="1" applyAlignment="1" applyProtection="1">
      <alignment horizontal="center" vertical="center"/>
      <protection hidden="1"/>
    </xf>
    <xf numFmtId="3" fontId="18" fillId="0" borderId="97" xfId="0" applyNumberFormat="1" applyFont="1" applyBorder="1" applyAlignment="1" applyProtection="1">
      <alignment horizontal="center" vertical="center"/>
      <protection hidden="1"/>
    </xf>
    <xf numFmtId="3" fontId="18" fillId="0" borderId="89" xfId="0" applyNumberFormat="1" applyFont="1" applyBorder="1" applyAlignment="1" applyProtection="1">
      <alignment horizontal="center" vertical="center"/>
      <protection hidden="1"/>
    </xf>
    <xf numFmtId="3" fontId="19" fillId="0" borderId="48" xfId="0" applyNumberFormat="1" applyFont="1" applyBorder="1" applyAlignment="1" applyProtection="1">
      <alignment horizontal="center" vertical="center"/>
      <protection locked="0"/>
    </xf>
    <xf numFmtId="3" fontId="19" fillId="0" borderId="138" xfId="0" applyNumberFormat="1" applyFont="1" applyBorder="1" applyAlignment="1" applyProtection="1">
      <alignment horizontal="center" vertical="center"/>
      <protection locked="0"/>
    </xf>
    <xf numFmtId="3" fontId="19" fillId="0" borderId="47" xfId="0" applyNumberFormat="1" applyFont="1" applyBorder="1" applyAlignment="1" applyProtection="1">
      <alignment horizontal="center" vertical="center"/>
      <protection locked="0"/>
    </xf>
    <xf numFmtId="3" fontId="19" fillId="0" borderId="100" xfId="0" applyNumberFormat="1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justify" vertical="top" wrapText="1"/>
      <protection locked="0"/>
    </xf>
    <xf numFmtId="0" fontId="18" fillId="0" borderId="17" xfId="0" applyFont="1" applyBorder="1" applyAlignment="1" applyProtection="1">
      <alignment horizontal="left" vertical="center"/>
      <protection locked="0"/>
    </xf>
    <xf numFmtId="0" fontId="18" fillId="0" borderId="2" xfId="0" applyFont="1" applyBorder="1" applyAlignment="1" applyProtection="1">
      <alignment horizontal="left" vertical="center"/>
      <protection locked="0"/>
    </xf>
    <xf numFmtId="0" fontId="18" fillId="0" borderId="3" xfId="0" applyFont="1" applyBorder="1" applyAlignment="1" applyProtection="1">
      <alignment horizontal="left" vertical="center"/>
      <protection locked="0"/>
    </xf>
    <xf numFmtId="0" fontId="18" fillId="0" borderId="46" xfId="0" applyFont="1" applyBorder="1" applyAlignment="1" applyProtection="1">
      <alignment horizontal="left" vertical="center"/>
      <protection locked="0"/>
    </xf>
    <xf numFmtId="0" fontId="18" fillId="0" borderId="48" xfId="0" applyFont="1" applyBorder="1" applyAlignment="1" applyProtection="1">
      <alignment horizontal="left" vertical="center"/>
      <protection locked="0"/>
    </xf>
    <xf numFmtId="0" fontId="18" fillId="0" borderId="138" xfId="0" applyFont="1" applyBorder="1" applyAlignment="1" applyProtection="1">
      <alignment horizontal="left" vertical="center"/>
      <protection locked="0"/>
    </xf>
    <xf numFmtId="0" fontId="18" fillId="0" borderId="47" xfId="0" applyFont="1" applyBorder="1" applyAlignment="1" applyProtection="1">
      <alignment horizontal="left" vertical="center" wrapText="1"/>
      <protection locked="0"/>
    </xf>
    <xf numFmtId="0" fontId="18" fillId="0" borderId="48" xfId="0" applyFont="1" applyBorder="1" applyAlignment="1" applyProtection="1">
      <alignment horizontal="left" vertical="center" wrapText="1"/>
      <protection locked="0"/>
    </xf>
    <xf numFmtId="0" fontId="18" fillId="0" borderId="138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8" fillId="0" borderId="128" xfId="0" applyFont="1" applyBorder="1" applyAlignment="1" applyProtection="1">
      <alignment horizontal="left" vertical="center" wrapText="1"/>
      <protection locked="0"/>
    </xf>
    <xf numFmtId="0" fontId="18" fillId="0" borderId="90" xfId="0" applyFont="1" applyBorder="1" applyAlignment="1" applyProtection="1">
      <alignment horizontal="left" vertical="center" wrapText="1"/>
      <protection locked="0"/>
    </xf>
    <xf numFmtId="3" fontId="18" fillId="0" borderId="119" xfId="0" applyNumberFormat="1" applyFont="1" applyBorder="1" applyAlignment="1" applyProtection="1">
      <alignment horizontal="center" vertical="center"/>
      <protection hidden="1"/>
    </xf>
    <xf numFmtId="0" fontId="19" fillId="0" borderId="119" xfId="0" applyFont="1" applyBorder="1" applyAlignment="1" applyProtection="1">
      <alignment horizontal="center" vertical="center"/>
      <protection hidden="1"/>
    </xf>
    <xf numFmtId="0" fontId="19" fillId="0" borderId="51" xfId="0" applyFont="1" applyBorder="1" applyAlignment="1" applyProtection="1">
      <alignment horizontal="left" vertical="center" wrapText="1"/>
      <protection locked="0"/>
    </xf>
    <xf numFmtId="0" fontId="19" fillId="0" borderId="17" xfId="0" applyFont="1" applyBorder="1" applyAlignment="1" applyProtection="1">
      <alignment horizontal="left" vertical="center" wrapText="1"/>
      <protection locked="0"/>
    </xf>
    <xf numFmtId="3" fontId="19" fillId="0" borderId="18" xfId="0" applyNumberFormat="1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19" fillId="0" borderId="173" xfId="0" applyFont="1" applyBorder="1" applyAlignment="1" applyProtection="1">
      <alignment horizontal="left" vertical="center" wrapText="1"/>
      <protection locked="0"/>
    </xf>
    <xf numFmtId="0" fontId="19" fillId="0" borderId="152" xfId="0" applyFont="1" applyBorder="1" applyAlignment="1" applyProtection="1">
      <alignment horizontal="left" vertical="center" wrapText="1"/>
      <protection locked="0"/>
    </xf>
    <xf numFmtId="3" fontId="19" fillId="0" borderId="115" xfId="0" applyNumberFormat="1" applyFont="1" applyBorder="1" applyAlignment="1" applyProtection="1">
      <alignment horizontal="center" vertical="center" wrapText="1"/>
      <protection locked="0"/>
    </xf>
    <xf numFmtId="0" fontId="19" fillId="0" borderId="115" xfId="0" applyFont="1" applyBorder="1" applyAlignment="1">
      <alignment horizontal="center" vertical="center" wrapText="1"/>
    </xf>
    <xf numFmtId="3" fontId="19" fillId="0" borderId="115" xfId="0" applyNumberFormat="1" applyFont="1" applyBorder="1" applyAlignment="1" applyProtection="1">
      <alignment horizontal="center" vertical="center"/>
      <protection locked="0"/>
    </xf>
    <xf numFmtId="0" fontId="19" fillId="0" borderId="115" xfId="0" applyFont="1" applyBorder="1" applyAlignment="1" applyProtection="1">
      <alignment horizontal="center" vertical="center"/>
      <protection locked="0"/>
    </xf>
    <xf numFmtId="3" fontId="19" fillId="0" borderId="14" xfId="0" applyNumberFormat="1" applyFont="1" applyBorder="1" applyAlignment="1" applyProtection="1">
      <alignment horizontal="center" vertical="center"/>
      <protection locked="0"/>
    </xf>
    <xf numFmtId="0" fontId="19" fillId="0" borderId="14" xfId="0" applyFont="1" applyBorder="1" applyAlignment="1" applyProtection="1">
      <alignment horizontal="center" vertical="center"/>
      <protection locked="0"/>
    </xf>
    <xf numFmtId="0" fontId="18" fillId="0" borderId="18" xfId="0" applyFont="1" applyBorder="1" applyAlignment="1" applyProtection="1">
      <alignment horizontal="center" vertical="center" wrapText="1"/>
      <protection locked="0"/>
    </xf>
    <xf numFmtId="0" fontId="18" fillId="0" borderId="128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9" fillId="0" borderId="135" xfId="0" applyFont="1" applyBorder="1" applyAlignment="1">
      <alignment horizontal="center" vertical="center" wrapText="1"/>
    </xf>
    <xf numFmtId="0" fontId="18" fillId="2" borderId="18" xfId="0" applyFont="1" applyFill="1" applyBorder="1" applyAlignment="1" applyProtection="1">
      <alignment horizontal="center" vertical="center" wrapText="1"/>
      <protection locked="0"/>
    </xf>
    <xf numFmtId="0" fontId="18" fillId="2" borderId="18" xfId="0" applyFont="1" applyFill="1" applyBorder="1" applyAlignment="1">
      <alignment horizontal="center" vertical="center" wrapText="1"/>
    </xf>
    <xf numFmtId="0" fontId="18" fillId="2" borderId="135" xfId="0" applyFont="1" applyFill="1" applyBorder="1" applyAlignment="1">
      <alignment horizontal="center" vertical="center" wrapText="1"/>
    </xf>
    <xf numFmtId="0" fontId="19" fillId="0" borderId="72" xfId="0" applyFont="1" applyBorder="1" applyAlignment="1" applyProtection="1">
      <alignment horizontal="left" vertical="center" wrapText="1"/>
      <protection locked="0"/>
    </xf>
    <xf numFmtId="0" fontId="19" fillId="0" borderId="12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justify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28" fillId="0" borderId="0" xfId="0" applyFont="1" applyAlignment="1" applyProtection="1">
      <alignment horizontal="left" vertical="center"/>
      <protection locked="0"/>
    </xf>
    <xf numFmtId="0" fontId="6" fillId="0" borderId="170" xfId="0" applyFont="1" applyBorder="1" applyAlignment="1" applyProtection="1">
      <alignment horizontal="left" vertical="center" wrapText="1"/>
      <protection locked="0"/>
    </xf>
    <xf numFmtId="0" fontId="6" fillId="0" borderId="155" xfId="0" applyFont="1" applyBorder="1" applyAlignment="1" applyProtection="1">
      <alignment horizontal="left" vertical="center" wrapText="1"/>
      <protection locked="0"/>
    </xf>
    <xf numFmtId="0" fontId="26" fillId="0" borderId="135" xfId="0" applyFont="1" applyBorder="1" applyAlignment="1" applyProtection="1">
      <alignment horizontal="center" vertical="center"/>
      <protection locked="0"/>
    </xf>
    <xf numFmtId="3" fontId="11" fillId="0" borderId="136" xfId="0" applyNumberFormat="1" applyFont="1" applyBorder="1" applyAlignment="1" applyProtection="1">
      <alignment horizontal="center" vertical="center"/>
      <protection locked="0"/>
    </xf>
    <xf numFmtId="3" fontId="11" fillId="0" borderId="133" xfId="0" applyNumberFormat="1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left" vertical="center" wrapText="1"/>
      <protection locked="0"/>
    </xf>
    <xf numFmtId="3" fontId="11" fillId="0" borderId="1" xfId="0" applyNumberFormat="1" applyFont="1" applyBorder="1" applyAlignment="1" applyProtection="1">
      <alignment horizontal="center" vertical="center"/>
      <protection locked="0"/>
    </xf>
    <xf numFmtId="3" fontId="11" fillId="0" borderId="2" xfId="0" applyNumberFormat="1" applyFont="1" applyBorder="1" applyAlignment="1" applyProtection="1">
      <alignment horizontal="center" vertical="center"/>
      <protection locked="0"/>
    </xf>
    <xf numFmtId="3" fontId="11" fillId="0" borderId="68" xfId="0" applyNumberFormat="1" applyFont="1" applyBorder="1" applyAlignment="1" applyProtection="1">
      <alignment horizontal="center" vertical="center"/>
      <protection locked="0"/>
    </xf>
    <xf numFmtId="0" fontId="9" fillId="0" borderId="128" xfId="0" applyFont="1" applyBorder="1" applyAlignment="1" applyProtection="1">
      <alignment horizontal="center" vertical="center" wrapText="1"/>
      <protection locked="0"/>
    </xf>
    <xf numFmtId="0" fontId="6" fillId="0" borderId="72" xfId="0" applyFont="1" applyBorder="1" applyAlignment="1" applyProtection="1">
      <alignment horizontal="left" vertical="center" wrapText="1"/>
      <protection locked="0"/>
    </xf>
    <xf numFmtId="0" fontId="6" fillId="0" borderId="12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59" xfId="0" applyNumberFormat="1" applyFont="1" applyBorder="1" applyAlignment="1" applyProtection="1">
      <alignment horizontal="center" vertical="center"/>
      <protection locked="0"/>
    </xf>
    <xf numFmtId="3" fontId="11" fillId="0" borderId="5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left" vertical="center" wrapText="1"/>
    </xf>
    <xf numFmtId="0" fontId="4" fillId="0" borderId="68" xfId="0" applyFont="1" applyBorder="1" applyAlignment="1">
      <alignment horizontal="left" vertical="center" wrapText="1"/>
    </xf>
    <xf numFmtId="0" fontId="4" fillId="0" borderId="68" xfId="0" applyFont="1" applyBorder="1" applyAlignment="1" applyProtection="1">
      <alignment horizontal="left" vertical="center"/>
      <protection locked="0"/>
    </xf>
    <xf numFmtId="0" fontId="9" fillId="0" borderId="164" xfId="0" applyFont="1" applyBorder="1" applyAlignment="1" applyProtection="1">
      <alignment horizontal="center" vertical="center" wrapText="1"/>
      <protection locked="0"/>
    </xf>
    <xf numFmtId="0" fontId="9" fillId="0" borderId="176" xfId="0" applyFont="1" applyBorder="1" applyAlignment="1" applyProtection="1">
      <alignment horizontal="center" vertical="center" wrapText="1"/>
      <protection locked="0"/>
    </xf>
    <xf numFmtId="0" fontId="9" fillId="0" borderId="95" xfId="0" applyFont="1" applyBorder="1" applyAlignment="1" applyProtection="1">
      <alignment horizontal="center" vertical="center" wrapText="1"/>
      <protection locked="0"/>
    </xf>
    <xf numFmtId="0" fontId="9" fillId="0" borderId="165" xfId="0" applyFont="1" applyBorder="1" applyAlignment="1" applyProtection="1">
      <alignment horizontal="center" vertical="center" wrapText="1"/>
      <protection locked="0"/>
    </xf>
    <xf numFmtId="3" fontId="16" fillId="0" borderId="57" xfId="0" applyNumberFormat="1" applyFont="1" applyBorder="1" applyAlignment="1" applyProtection="1">
      <alignment horizontal="center" vertical="center"/>
      <protection locked="0"/>
    </xf>
    <xf numFmtId="3" fontId="16" fillId="0" borderId="159" xfId="0" applyNumberFormat="1" applyFont="1" applyBorder="1" applyAlignment="1" applyProtection="1">
      <alignment horizontal="center" vertical="center"/>
      <protection locked="0"/>
    </xf>
    <xf numFmtId="3" fontId="14" fillId="0" borderId="105" xfId="0" applyNumberFormat="1" applyFont="1" applyBorder="1" applyAlignment="1" applyProtection="1">
      <alignment horizontal="center" vertical="center" wrapText="1"/>
      <protection hidden="1"/>
    </xf>
    <xf numFmtId="3" fontId="14" fillId="0" borderId="67" xfId="0" applyNumberFormat="1" applyFont="1" applyBorder="1" applyAlignment="1" applyProtection="1">
      <alignment horizontal="center" vertical="center" wrapText="1"/>
      <protection hidden="1"/>
    </xf>
    <xf numFmtId="0" fontId="9" fillId="0" borderId="78" xfId="0" applyFont="1" applyBorder="1" applyAlignment="1" applyProtection="1">
      <alignment horizontal="center" vertical="center"/>
      <protection locked="0"/>
    </xf>
    <xf numFmtId="0" fontId="9" fillId="0" borderId="79" xfId="0" applyFont="1" applyBorder="1" applyAlignment="1" applyProtection="1">
      <alignment horizontal="center" vertical="center"/>
      <protection locked="0"/>
    </xf>
    <xf numFmtId="0" fontId="9" fillId="0" borderId="84" xfId="0" applyFont="1" applyBorder="1" applyAlignment="1" applyProtection="1">
      <alignment horizontal="center" vertical="center"/>
      <protection locked="0"/>
    </xf>
    <xf numFmtId="0" fontId="12" fillId="0" borderId="36" xfId="0" applyFont="1" applyBorder="1" applyAlignment="1" applyProtection="1">
      <alignment horizontal="left" vertical="center"/>
      <protection locked="0"/>
    </xf>
    <xf numFmtId="0" fontId="4" fillId="0" borderId="66" xfId="0" applyFont="1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0" fontId="9" fillId="0" borderId="34" xfId="0" applyFont="1" applyBorder="1" applyAlignment="1" applyProtection="1">
      <alignment horizontal="left" vertical="center"/>
      <protection locked="0"/>
    </xf>
    <xf numFmtId="0" fontId="9" fillId="0" borderId="53" xfId="0" applyFont="1" applyBorder="1" applyAlignment="1" applyProtection="1">
      <alignment horizontal="left" vertical="center"/>
      <protection locked="0"/>
    </xf>
    <xf numFmtId="3" fontId="18" fillId="0" borderId="34" xfId="0" applyNumberFormat="1" applyFont="1" applyBorder="1" applyAlignment="1" applyProtection="1">
      <alignment horizontal="center" vertical="center"/>
      <protection hidden="1"/>
    </xf>
    <xf numFmtId="3" fontId="18" fillId="0" borderId="53" xfId="0" applyNumberFormat="1" applyFont="1" applyBorder="1" applyAlignment="1" applyProtection="1">
      <alignment horizontal="center" vertical="center"/>
      <protection hidden="1"/>
    </xf>
    <xf numFmtId="3" fontId="19" fillId="0" borderId="51" xfId="0" applyNumberFormat="1" applyFont="1" applyBorder="1" applyAlignment="1" applyProtection="1">
      <alignment horizontal="center" vertical="center"/>
      <protection locked="0"/>
    </xf>
    <xf numFmtId="3" fontId="19" fillId="0" borderId="17" xfId="0" applyNumberFormat="1" applyFont="1" applyBorder="1" applyAlignment="1" applyProtection="1">
      <alignment horizontal="center" vertical="center"/>
      <protection locked="0"/>
    </xf>
    <xf numFmtId="3" fontId="20" fillId="0" borderId="59" xfId="0" applyNumberFormat="1" applyFont="1" applyBorder="1" applyAlignment="1" applyProtection="1">
      <alignment horizontal="center" vertical="center"/>
      <protection locked="0"/>
    </xf>
    <xf numFmtId="3" fontId="20" fillId="0" borderId="51" xfId="0" applyNumberFormat="1" applyFont="1" applyBorder="1" applyAlignment="1" applyProtection="1">
      <alignment horizontal="center" vertical="center"/>
      <protection locked="0"/>
    </xf>
    <xf numFmtId="3" fontId="20" fillId="0" borderId="60" xfId="0" applyNumberFormat="1" applyFont="1" applyBorder="1" applyAlignment="1" applyProtection="1">
      <alignment horizontal="center" vertical="center"/>
      <protection locked="0"/>
    </xf>
    <xf numFmtId="3" fontId="19" fillId="0" borderId="31" xfId="0" applyNumberFormat="1" applyFont="1" applyBorder="1" applyAlignment="1" applyProtection="1">
      <alignment horizontal="center" vertical="center"/>
      <protection locked="0"/>
    </xf>
    <xf numFmtId="3" fontId="19" fillId="0" borderId="57" xfId="0" applyNumberFormat="1" applyFont="1" applyBorder="1" applyAlignment="1" applyProtection="1">
      <alignment horizontal="center" vertical="center"/>
      <protection locked="0"/>
    </xf>
    <xf numFmtId="3" fontId="20" fillId="0" borderId="58" xfId="0" applyNumberFormat="1" applyFont="1" applyBorder="1" applyAlignment="1" applyProtection="1">
      <alignment horizontal="center" vertical="center"/>
      <protection locked="0"/>
    </xf>
    <xf numFmtId="3" fontId="20" fillId="0" borderId="31" xfId="0" applyNumberFormat="1" applyFont="1" applyBorder="1" applyAlignment="1" applyProtection="1">
      <alignment horizontal="center" vertical="center"/>
      <protection locked="0"/>
    </xf>
    <xf numFmtId="3" fontId="20" fillId="0" borderId="32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left" vertical="top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18" fillId="0" borderId="27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4" fillId="0" borderId="122" xfId="0" applyFont="1" applyBorder="1" applyAlignment="1" applyProtection="1">
      <alignment horizontal="left" vertical="center" wrapText="1"/>
      <protection locked="0"/>
    </xf>
    <xf numFmtId="3" fontId="20" fillId="0" borderId="156" xfId="0" applyNumberFormat="1" applyFont="1" applyBorder="1" applyAlignment="1" applyProtection="1">
      <alignment horizontal="center" vertical="center"/>
      <protection locked="0"/>
    </xf>
    <xf numFmtId="3" fontId="20" fillId="0" borderId="170" xfId="0" applyNumberFormat="1" applyFont="1" applyBorder="1" applyAlignment="1" applyProtection="1">
      <alignment horizontal="center" vertical="center"/>
      <protection locked="0"/>
    </xf>
    <xf numFmtId="3" fontId="20" fillId="0" borderId="157" xfId="0" applyNumberFormat="1" applyFont="1" applyBorder="1" applyAlignment="1" applyProtection="1">
      <alignment horizontal="center" vertical="center"/>
      <protection locked="0"/>
    </xf>
    <xf numFmtId="3" fontId="17" fillId="0" borderId="61" xfId="0" applyNumberFormat="1" applyFont="1" applyBorder="1" applyAlignment="1" applyProtection="1">
      <alignment horizontal="center" vertical="center"/>
      <protection hidden="1"/>
    </xf>
    <xf numFmtId="3" fontId="17" fillId="0" borderId="34" xfId="0" applyNumberFormat="1" applyFont="1" applyBorder="1" applyAlignment="1" applyProtection="1">
      <alignment horizontal="center" vertical="center"/>
      <protection hidden="1"/>
    </xf>
    <xf numFmtId="3" fontId="17" fillId="0" borderId="35" xfId="0" applyNumberFormat="1" applyFont="1" applyBorder="1" applyAlignment="1" applyProtection="1">
      <alignment horizontal="center" vertical="center"/>
      <protection hidden="1"/>
    </xf>
    <xf numFmtId="0" fontId="18" fillId="0" borderId="28" xfId="0" applyFont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0" fontId="18" fillId="0" borderId="56" xfId="0" applyFont="1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0" fontId="9" fillId="0" borderId="245" xfId="0" applyFont="1" applyBorder="1" applyAlignment="1" applyProtection="1">
      <alignment horizontal="left" vertical="center" wrapText="1"/>
      <protection locked="0"/>
    </xf>
    <xf numFmtId="0" fontId="9" fillId="0" borderId="246" xfId="0" applyFont="1" applyBorder="1" applyAlignment="1" applyProtection="1">
      <alignment horizontal="left" vertical="center" wrapText="1"/>
      <protection locked="0"/>
    </xf>
    <xf numFmtId="0" fontId="4" fillId="0" borderId="239" xfId="0" applyFont="1" applyBorder="1" applyAlignment="1" applyProtection="1">
      <alignment horizontal="left" vertical="center" wrapText="1"/>
      <protection locked="0"/>
    </xf>
    <xf numFmtId="0" fontId="4" fillId="0" borderId="240" xfId="0" applyFont="1" applyBorder="1" applyAlignment="1" applyProtection="1">
      <alignment horizontal="left" vertical="center" wrapText="1"/>
      <protection locked="0"/>
    </xf>
    <xf numFmtId="3" fontId="11" fillId="0" borderId="208" xfId="0" applyNumberFormat="1" applyFont="1" applyBorder="1" applyAlignment="1" applyProtection="1">
      <alignment horizontal="center" vertical="center"/>
      <protection locked="0"/>
    </xf>
    <xf numFmtId="3" fontId="11" fillId="0" borderId="209" xfId="0" applyNumberFormat="1" applyFont="1" applyBorder="1" applyAlignment="1" applyProtection="1">
      <alignment horizontal="center" vertical="center"/>
      <protection locked="0"/>
    </xf>
    <xf numFmtId="3" fontId="10" fillId="0" borderId="277" xfId="0" applyNumberFormat="1" applyFont="1" applyBorder="1" applyAlignment="1" applyProtection="1">
      <alignment horizontal="center" vertical="center"/>
      <protection hidden="1"/>
    </xf>
    <xf numFmtId="0" fontId="9" fillId="0" borderId="185" xfId="0" applyFont="1" applyBorder="1" applyAlignment="1" applyProtection="1">
      <alignment horizontal="left" vertical="center" wrapText="1"/>
      <protection locked="0"/>
    </xf>
    <xf numFmtId="0" fontId="9" fillId="0" borderId="186" xfId="0" applyFont="1" applyBorder="1" applyAlignment="1" applyProtection="1">
      <alignment horizontal="left" vertical="center" wrapText="1"/>
      <protection locked="0"/>
    </xf>
    <xf numFmtId="3" fontId="19" fillId="0" borderId="240" xfId="0" applyNumberFormat="1" applyFont="1" applyBorder="1" applyAlignment="1" applyProtection="1">
      <alignment horizontal="center" vertical="center"/>
      <protection locked="0"/>
    </xf>
    <xf numFmtId="3" fontId="19" fillId="0" borderId="190" xfId="0" applyNumberFormat="1" applyFont="1" applyBorder="1" applyAlignment="1" applyProtection="1">
      <alignment horizontal="center" vertical="center"/>
      <protection locked="0"/>
    </xf>
    <xf numFmtId="3" fontId="11" fillId="0" borderId="241" xfId="0" applyNumberFormat="1" applyFont="1" applyBorder="1" applyAlignment="1" applyProtection="1">
      <alignment horizontal="center" vertical="center"/>
      <protection locked="0"/>
    </xf>
    <xf numFmtId="3" fontId="11" fillId="0" borderId="240" xfId="0" applyNumberFormat="1" applyFont="1" applyBorder="1" applyAlignment="1" applyProtection="1">
      <alignment horizontal="center" vertical="center"/>
      <protection locked="0"/>
    </xf>
    <xf numFmtId="3" fontId="11" fillId="0" borderId="242" xfId="0" applyNumberFormat="1" applyFont="1" applyBorder="1" applyAlignment="1" applyProtection="1">
      <alignment horizontal="center" vertical="center"/>
      <protection locked="0"/>
    </xf>
    <xf numFmtId="0" fontId="9" fillId="0" borderId="239" xfId="0" applyFont="1" applyBorder="1" applyAlignment="1" applyProtection="1">
      <alignment horizontal="left" vertical="center" wrapText="1"/>
      <protection locked="0"/>
    </xf>
    <xf numFmtId="0" fontId="9" fillId="0" borderId="240" xfId="0" applyFont="1" applyBorder="1" applyAlignment="1" applyProtection="1">
      <alignment horizontal="left" vertical="center" wrapText="1"/>
      <protection locked="0"/>
    </xf>
    <xf numFmtId="3" fontId="18" fillId="0" borderId="276" xfId="0" applyNumberFormat="1" applyFont="1" applyBorder="1" applyAlignment="1" applyProtection="1">
      <alignment horizontal="center" vertical="center"/>
      <protection hidden="1"/>
    </xf>
    <xf numFmtId="3" fontId="18" fillId="0" borderId="277" xfId="0" applyNumberFormat="1" applyFont="1" applyBorder="1" applyAlignment="1" applyProtection="1">
      <alignment horizontal="center" vertical="center"/>
      <protection hidden="1"/>
    </xf>
    <xf numFmtId="3" fontId="10" fillId="0" borderId="47" xfId="0" applyNumberFormat="1" applyFont="1" applyBorder="1" applyAlignment="1" applyProtection="1">
      <alignment horizontal="center" vertical="center"/>
    </xf>
    <xf numFmtId="3" fontId="10" fillId="0" borderId="48" xfId="0" applyNumberFormat="1" applyFont="1" applyBorder="1" applyAlignment="1" applyProtection="1">
      <alignment horizontal="center" vertical="center"/>
    </xf>
    <xf numFmtId="3" fontId="10" fillId="0" borderId="191" xfId="0" applyNumberFormat="1" applyFont="1" applyBorder="1" applyAlignment="1" applyProtection="1">
      <alignment horizontal="center" vertical="center"/>
    </xf>
    <xf numFmtId="0" fontId="4" fillId="0" borderId="71" xfId="0" applyFont="1" applyBorder="1" applyAlignment="1" applyProtection="1">
      <alignment horizontal="left" vertical="center" wrapText="1"/>
      <protection locked="0"/>
    </xf>
    <xf numFmtId="0" fontId="4" fillId="0" borderId="72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>
      <alignment horizontal="left" vertical="center"/>
    </xf>
    <xf numFmtId="0" fontId="9" fillId="0" borderId="0" xfId="0" applyFont="1" applyBorder="1" applyAlignment="1" applyProtection="1">
      <alignment horizontal="left" vertical="top" wrapText="1"/>
      <protection locked="0"/>
    </xf>
    <xf numFmtId="3" fontId="11" fillId="0" borderId="281" xfId="0" applyNumberFormat="1" applyFont="1" applyBorder="1" applyAlignment="1" applyProtection="1">
      <alignment horizontal="center" vertical="center"/>
      <protection locked="0"/>
    </xf>
    <xf numFmtId="3" fontId="11" fillId="0" borderId="282" xfId="0" applyNumberFormat="1" applyFont="1" applyBorder="1" applyAlignment="1" applyProtection="1">
      <alignment horizontal="center" vertical="center"/>
      <protection locked="0"/>
    </xf>
    <xf numFmtId="3" fontId="11" fillId="0" borderId="283" xfId="0" applyNumberFormat="1" applyFont="1" applyBorder="1" applyAlignment="1" applyProtection="1">
      <alignment horizontal="center" vertical="center"/>
      <protection locked="0"/>
    </xf>
    <xf numFmtId="3" fontId="11" fillId="0" borderId="284" xfId="0" applyNumberFormat="1" applyFont="1" applyBorder="1" applyAlignment="1" applyProtection="1">
      <alignment horizontal="center" vertical="center"/>
      <protection locked="0"/>
    </xf>
    <xf numFmtId="0" fontId="18" fillId="0" borderId="265" xfId="0" applyFont="1" applyBorder="1" applyAlignment="1" applyProtection="1">
      <alignment horizontal="center" vertical="center" wrapText="1"/>
      <protection locked="0"/>
    </xf>
    <xf numFmtId="0" fontId="18" fillId="0" borderId="266" xfId="0" applyFont="1" applyBorder="1" applyAlignment="1" applyProtection="1">
      <alignment horizontal="center" vertical="center" wrapText="1"/>
      <protection locked="0"/>
    </xf>
    <xf numFmtId="0" fontId="18" fillId="0" borderId="267" xfId="0" applyFont="1" applyBorder="1" applyAlignment="1" applyProtection="1">
      <alignment horizontal="center" vertical="center" wrapText="1"/>
      <protection locked="0"/>
    </xf>
    <xf numFmtId="0" fontId="18" fillId="0" borderId="268" xfId="0" applyFont="1" applyBorder="1" applyAlignment="1" applyProtection="1">
      <alignment horizontal="center" vertical="center" wrapText="1"/>
      <protection locked="0"/>
    </xf>
    <xf numFmtId="0" fontId="18" fillId="0" borderId="269" xfId="0" applyFont="1" applyBorder="1" applyAlignment="1" applyProtection="1">
      <alignment horizontal="center" vertical="center" wrapText="1"/>
      <protection locked="0"/>
    </xf>
    <xf numFmtId="0" fontId="4" fillId="0" borderId="236" xfId="0" applyFont="1" applyBorder="1" applyAlignment="1" applyProtection="1">
      <alignment horizontal="left" vertical="center"/>
      <protection locked="0"/>
    </xf>
    <xf numFmtId="0" fontId="4" fillId="0" borderId="168" xfId="0" applyFont="1" applyBorder="1" applyAlignment="1" applyProtection="1">
      <alignment horizontal="left" vertical="center"/>
      <protection locked="0"/>
    </xf>
    <xf numFmtId="3" fontId="10" fillId="0" borderId="186" xfId="0" applyNumberFormat="1" applyFont="1" applyBorder="1" applyAlignment="1" applyProtection="1">
      <alignment horizontal="center" vertical="center"/>
      <protection hidden="1"/>
    </xf>
    <xf numFmtId="3" fontId="10" fillId="0" borderId="187" xfId="0" applyNumberFormat="1" applyFont="1" applyBorder="1" applyAlignment="1" applyProtection="1">
      <alignment horizontal="center" vertical="center"/>
      <protection hidden="1"/>
    </xf>
    <xf numFmtId="3" fontId="10" fillId="0" borderId="188" xfId="0" applyNumberFormat="1" applyFont="1" applyBorder="1" applyAlignment="1" applyProtection="1">
      <alignment horizontal="center" vertical="center"/>
      <protection hidden="1"/>
    </xf>
    <xf numFmtId="3" fontId="10" fillId="0" borderId="270" xfId="0" applyNumberFormat="1" applyFont="1" applyBorder="1" applyAlignment="1" applyProtection="1">
      <alignment horizontal="center" vertical="center"/>
      <protection hidden="1"/>
    </xf>
    <xf numFmtId="0" fontId="11" fillId="0" borderId="236" xfId="0" applyFont="1" applyBorder="1" applyAlignment="1" applyProtection="1">
      <alignment horizontal="left" vertical="center" indent="1"/>
      <protection locked="0"/>
    </xf>
    <xf numFmtId="0" fontId="11" fillId="0" borderId="168" xfId="0" applyFont="1" applyBorder="1" applyAlignment="1" applyProtection="1">
      <alignment horizontal="left" vertical="center" indent="1"/>
      <protection locked="0"/>
    </xf>
    <xf numFmtId="3" fontId="10" fillId="0" borderId="156" xfId="0" applyNumberFormat="1" applyFont="1" applyBorder="1" applyAlignment="1" applyProtection="1">
      <alignment horizontal="center" vertical="center"/>
      <protection hidden="1"/>
    </xf>
    <xf numFmtId="3" fontId="10" fillId="0" borderId="157" xfId="0" applyNumberFormat="1" applyFont="1" applyBorder="1" applyAlignment="1" applyProtection="1">
      <alignment horizontal="center" vertical="center"/>
      <protection hidden="1"/>
    </xf>
    <xf numFmtId="3" fontId="11" fillId="0" borderId="152" xfId="0" applyNumberFormat="1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34" xfId="0" applyFont="1" applyBorder="1" applyAlignment="1" applyProtection="1">
      <alignment horizontal="left" vertical="center" indent="1"/>
      <protection locked="0"/>
    </xf>
    <xf numFmtId="3" fontId="18" fillId="0" borderId="128" xfId="0" applyNumberFormat="1" applyFont="1" applyBorder="1" applyAlignment="1" applyProtection="1">
      <alignment horizontal="center" vertical="center"/>
      <protection hidden="1"/>
    </xf>
    <xf numFmtId="3" fontId="18" fillId="0" borderId="90" xfId="0" applyNumberFormat="1" applyFont="1" applyBorder="1" applyAlignment="1" applyProtection="1">
      <alignment horizontal="center" vertical="center"/>
      <protection hidden="1"/>
    </xf>
    <xf numFmtId="3" fontId="10" fillId="0" borderId="128" xfId="0" applyNumberFormat="1" applyFont="1" applyBorder="1" applyAlignment="1" applyProtection="1">
      <alignment horizontal="center" vertical="center"/>
      <protection hidden="1"/>
    </xf>
    <xf numFmtId="3" fontId="19" fillId="0" borderId="168" xfId="0" applyNumberFormat="1" applyFont="1" applyBorder="1" applyAlignment="1" applyProtection="1">
      <alignment horizontal="center" vertical="center"/>
      <protection locked="0"/>
    </xf>
    <xf numFmtId="3" fontId="19" fillId="0" borderId="169" xfId="0" applyNumberFormat="1" applyFont="1" applyBorder="1" applyAlignment="1" applyProtection="1">
      <alignment horizontal="center" vertical="center"/>
      <protection locked="0"/>
    </xf>
    <xf numFmtId="3" fontId="11" fillId="0" borderId="237" xfId="0" applyNumberFormat="1" applyFont="1" applyBorder="1" applyAlignment="1" applyProtection="1">
      <alignment horizontal="center" vertical="center"/>
      <protection locked="0"/>
    </xf>
    <xf numFmtId="3" fontId="11" fillId="0" borderId="168" xfId="0" applyNumberFormat="1" applyFont="1" applyBorder="1" applyAlignment="1" applyProtection="1">
      <alignment horizontal="center" vertical="center"/>
      <protection locked="0"/>
    </xf>
    <xf numFmtId="3" fontId="11" fillId="0" borderId="238" xfId="0" applyNumberFormat="1" applyFont="1" applyBorder="1" applyAlignment="1" applyProtection="1">
      <alignment horizontal="center" vertical="center"/>
      <protection locked="0"/>
    </xf>
    <xf numFmtId="3" fontId="11" fillId="0" borderId="169" xfId="0" applyNumberFormat="1" applyFont="1" applyBorder="1" applyAlignment="1" applyProtection="1">
      <alignment horizontal="center" vertical="center"/>
      <protection locked="0"/>
    </xf>
    <xf numFmtId="3" fontId="10" fillId="0" borderId="240" xfId="0" applyNumberFormat="1" applyFont="1" applyBorder="1" applyAlignment="1" applyProtection="1">
      <alignment horizontal="center" vertical="center"/>
    </xf>
    <xf numFmtId="3" fontId="10" fillId="0" borderId="190" xfId="0" applyNumberFormat="1" applyFont="1" applyBorder="1" applyAlignment="1" applyProtection="1">
      <alignment horizontal="center" vertical="center"/>
    </xf>
    <xf numFmtId="0" fontId="4" fillId="0" borderId="134" xfId="0" applyFont="1" applyBorder="1" applyAlignment="1">
      <alignment horizontal="left" vertical="center" wrapText="1"/>
    </xf>
    <xf numFmtId="0" fontId="4" fillId="0" borderId="133" xfId="0" applyFont="1" applyBorder="1" applyAlignment="1">
      <alignment horizontal="left" vertical="center" wrapText="1"/>
    </xf>
    <xf numFmtId="3" fontId="31" fillId="0" borderId="164" xfId="0" applyNumberFormat="1" applyFont="1" applyBorder="1" applyAlignment="1" applyProtection="1">
      <alignment horizontal="center" vertical="center"/>
      <protection locked="0"/>
    </xf>
    <xf numFmtId="0" fontId="19" fillId="0" borderId="176" xfId="0" applyFont="1" applyBorder="1" applyAlignment="1">
      <alignment horizontal="center" vertical="center"/>
    </xf>
    <xf numFmtId="3" fontId="16" fillId="0" borderId="95" xfId="0" applyNumberFormat="1" applyFont="1" applyBorder="1" applyAlignment="1" applyProtection="1">
      <alignment horizontal="center" vertical="center"/>
      <protection locked="0"/>
    </xf>
    <xf numFmtId="0" fontId="4" fillId="0" borderId="165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60" xfId="0" applyNumberFormat="1" applyFont="1" applyBorder="1" applyAlignment="1" applyProtection="1">
      <alignment horizontal="center" vertical="center"/>
      <protection locked="0"/>
    </xf>
    <xf numFmtId="3" fontId="11" fillId="0" borderId="170" xfId="0" applyNumberFormat="1" applyFont="1" applyBorder="1" applyAlignment="1" applyProtection="1">
      <alignment horizontal="center" vertical="center"/>
      <protection locked="0"/>
    </xf>
    <xf numFmtId="3" fontId="11" fillId="0" borderId="156" xfId="0" applyNumberFormat="1" applyFont="1" applyBorder="1" applyAlignment="1" applyProtection="1">
      <alignment horizontal="center" vertical="center"/>
      <protection locked="0"/>
    </xf>
    <xf numFmtId="3" fontId="11" fillId="0" borderId="157" xfId="0" applyNumberFormat="1" applyFont="1" applyBorder="1" applyAlignment="1" applyProtection="1">
      <alignment horizontal="center" vertical="center"/>
      <protection locked="0"/>
    </xf>
    <xf numFmtId="3" fontId="10" fillId="0" borderId="168" xfId="0" applyNumberFormat="1" applyFont="1" applyBorder="1" applyAlignment="1" applyProtection="1">
      <alignment horizontal="center" vertical="center"/>
      <protection hidden="1"/>
    </xf>
    <xf numFmtId="3" fontId="10" fillId="0" borderId="169" xfId="0" applyNumberFormat="1" applyFont="1" applyBorder="1" applyAlignment="1" applyProtection="1">
      <alignment horizontal="center" vertical="center"/>
      <protection hidden="1"/>
    </xf>
    <xf numFmtId="3" fontId="10" fillId="0" borderId="237" xfId="0" applyNumberFormat="1" applyFont="1" applyBorder="1" applyAlignment="1" applyProtection="1">
      <alignment horizontal="center" vertical="center"/>
      <protection hidden="1"/>
    </xf>
    <xf numFmtId="3" fontId="10" fillId="0" borderId="238" xfId="0" applyNumberFormat="1" applyFont="1" applyBorder="1" applyAlignment="1" applyProtection="1">
      <alignment horizontal="center" vertical="center"/>
      <protection hidden="1"/>
    </xf>
    <xf numFmtId="3" fontId="31" fillId="0" borderId="12" xfId="0" applyNumberFormat="1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>
      <alignment horizontal="center" vertical="center"/>
    </xf>
    <xf numFmtId="3" fontId="16" fillId="0" borderId="93" xfId="0" applyNumberFormat="1" applyFont="1" applyBorder="1" applyAlignment="1" applyProtection="1">
      <alignment horizontal="center" vertical="center"/>
      <protection locked="0"/>
    </xf>
    <xf numFmtId="0" fontId="4" fillId="0" borderId="70" xfId="0" applyFont="1" applyBorder="1" applyAlignment="1">
      <alignment horizontal="center" vertical="center"/>
    </xf>
    <xf numFmtId="3" fontId="31" fillId="0" borderId="17" xfId="0" applyNumberFormat="1" applyFont="1" applyBorder="1" applyAlignment="1" applyProtection="1">
      <alignment horizontal="center" vertical="center"/>
      <protection locked="0"/>
    </xf>
    <xf numFmtId="0" fontId="19" fillId="0" borderId="3" xfId="0" applyFont="1" applyBorder="1" applyAlignment="1">
      <alignment horizontal="center" vertical="center"/>
    </xf>
    <xf numFmtId="3" fontId="16" fillId="0" borderId="1" xfId="0" applyNumberFormat="1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>
      <alignment horizontal="center" vertical="center"/>
    </xf>
    <xf numFmtId="3" fontId="31" fillId="0" borderId="141" xfId="0" applyNumberFormat="1" applyFont="1" applyBorder="1" applyAlignment="1" applyProtection="1">
      <alignment horizontal="center" vertical="center"/>
    </xf>
    <xf numFmtId="0" fontId="19" fillId="0" borderId="160" xfId="0" applyFont="1" applyBorder="1" applyAlignment="1" applyProtection="1">
      <alignment horizontal="center" vertical="center"/>
    </xf>
    <xf numFmtId="3" fontId="16" fillId="0" borderId="161" xfId="0" applyNumberFormat="1" applyFont="1" applyBorder="1" applyAlignment="1" applyProtection="1">
      <alignment horizontal="center" vertical="center"/>
    </xf>
    <xf numFmtId="0" fontId="4" fillId="0" borderId="142" xfId="0" applyFont="1" applyBorder="1" applyAlignment="1" applyProtection="1">
      <alignment horizontal="center" vertical="center"/>
    </xf>
    <xf numFmtId="0" fontId="9" fillId="0" borderId="101" xfId="0" applyFont="1" applyBorder="1" applyAlignment="1" applyProtection="1">
      <alignment horizontal="left" vertical="center" wrapText="1"/>
      <protection locked="0"/>
    </xf>
    <xf numFmtId="0" fontId="4" fillId="0" borderId="140" xfId="0" applyFont="1" applyBorder="1" applyAlignment="1">
      <alignment horizontal="left" vertical="center" wrapText="1"/>
    </xf>
    <xf numFmtId="0" fontId="9" fillId="0" borderId="88" xfId="0" applyFont="1" applyBorder="1" applyAlignment="1" applyProtection="1">
      <alignment horizontal="left" vertical="center" wrapText="1"/>
      <protection locked="0"/>
    </xf>
    <xf numFmtId="0" fontId="4" fillId="0" borderId="97" xfId="0" applyFont="1" applyBorder="1" applyAlignment="1">
      <alignment horizontal="left" vertical="center" wrapText="1"/>
    </xf>
    <xf numFmtId="0" fontId="4" fillId="0" borderId="89" xfId="0" applyFont="1" applyBorder="1" applyAlignment="1">
      <alignment horizontal="left" vertical="center" wrapText="1"/>
    </xf>
    <xf numFmtId="3" fontId="31" fillId="0" borderId="90" xfId="0" applyNumberFormat="1" applyFont="1" applyBorder="1" applyAlignment="1" applyProtection="1">
      <alignment horizontal="center" vertical="center"/>
    </xf>
    <xf numFmtId="0" fontId="19" fillId="0" borderId="167" xfId="0" applyFont="1" applyBorder="1" applyAlignment="1" applyProtection="1">
      <alignment horizontal="center" vertical="center"/>
    </xf>
    <xf numFmtId="3" fontId="16" fillId="0" borderId="91" xfId="0" applyNumberFormat="1" applyFont="1" applyBorder="1" applyAlignment="1" applyProtection="1">
      <alignment horizontal="center" vertical="center"/>
    </xf>
    <xf numFmtId="0" fontId="4" fillId="0" borderId="137" xfId="0" applyFont="1" applyBorder="1" applyAlignment="1" applyProtection="1">
      <alignment horizontal="center" vertical="center"/>
    </xf>
    <xf numFmtId="0" fontId="4" fillId="0" borderId="99" xfId="0" applyFont="1" applyBorder="1" applyAlignment="1" applyProtection="1">
      <alignment horizontal="left" vertical="center" wrapText="1"/>
      <protection locked="0"/>
    </xf>
    <xf numFmtId="0" fontId="4" fillId="0" borderId="48" xfId="0" applyFont="1" applyBorder="1" applyAlignment="1">
      <alignment horizontal="left" vertical="center" wrapText="1"/>
    </xf>
    <xf numFmtId="3" fontId="10" fillId="0" borderId="235" xfId="0" applyNumberFormat="1" applyFont="1" applyBorder="1" applyAlignment="1" applyProtection="1">
      <alignment horizontal="center" vertical="center"/>
      <protection hidden="1"/>
    </xf>
    <xf numFmtId="3" fontId="10" fillId="0" borderId="126" xfId="0" applyNumberFormat="1" applyFont="1" applyBorder="1" applyAlignment="1" applyProtection="1">
      <alignment horizontal="center" vertical="center"/>
      <protection hidden="1"/>
    </xf>
    <xf numFmtId="0" fontId="11" fillId="0" borderId="223" xfId="0" applyNumberFormat="1" applyFont="1" applyBorder="1" applyAlignment="1" applyProtection="1">
      <alignment horizontal="left" vertical="center" wrapText="1"/>
      <protection locked="0"/>
    </xf>
    <xf numFmtId="0" fontId="11" fillId="0" borderId="224" xfId="0" applyNumberFormat="1" applyFont="1" applyBorder="1" applyAlignment="1" applyProtection="1">
      <alignment horizontal="left" vertical="center" wrapText="1"/>
      <protection locked="0"/>
    </xf>
    <xf numFmtId="0" fontId="11" fillId="0" borderId="210" xfId="0" applyNumberFormat="1" applyFont="1" applyBorder="1" applyAlignment="1" applyProtection="1">
      <alignment horizontal="left" vertical="center" wrapText="1"/>
      <protection locked="0"/>
    </xf>
    <xf numFmtId="0" fontId="11" fillId="0" borderId="212" xfId="0" applyNumberFormat="1" applyFont="1" applyBorder="1" applyAlignment="1" applyProtection="1">
      <alignment horizontal="left" vertical="center" wrapText="1"/>
      <protection locked="0"/>
    </xf>
    <xf numFmtId="0" fontId="11" fillId="0" borderId="226" xfId="0" applyNumberFormat="1" applyFont="1" applyBorder="1" applyAlignment="1" applyProtection="1">
      <alignment horizontal="left" vertical="center" wrapText="1"/>
      <protection locked="0"/>
    </xf>
    <xf numFmtId="0" fontId="11" fillId="0" borderId="243" xfId="0" applyNumberFormat="1" applyFont="1" applyBorder="1" applyAlignment="1" applyProtection="1">
      <alignment horizontal="left" vertical="center" wrapText="1"/>
      <protection locked="0"/>
    </xf>
    <xf numFmtId="0" fontId="19" fillId="0" borderId="94" xfId="0" applyFont="1" applyBorder="1" applyAlignment="1" applyProtection="1">
      <alignment horizontal="center" vertical="center" wrapText="1"/>
      <protection locked="0"/>
    </xf>
    <xf numFmtId="0" fontId="4" fillId="0" borderId="94" xfId="0" applyFont="1" applyBorder="1" applyAlignment="1">
      <alignment horizontal="center" vertical="center" wrapText="1"/>
    </xf>
    <xf numFmtId="0" fontId="19" fillId="0" borderId="54" xfId="0" applyFont="1" applyBorder="1" applyAlignment="1" applyProtection="1">
      <alignment horizontal="center" vertical="center" wrapText="1"/>
      <protection locked="0"/>
    </xf>
    <xf numFmtId="0" fontId="4" fillId="0" borderId="55" xfId="0" applyFont="1" applyBorder="1" applyAlignment="1">
      <alignment horizontal="center" vertical="center" wrapText="1"/>
    </xf>
    <xf numFmtId="3" fontId="31" fillId="0" borderId="57" xfId="0" applyNumberFormat="1" applyFont="1" applyBorder="1" applyAlignment="1" applyProtection="1">
      <alignment horizontal="center" vertical="center"/>
      <protection locked="0"/>
    </xf>
    <xf numFmtId="0" fontId="19" fillId="0" borderId="159" xfId="0" applyFont="1" applyBorder="1" applyAlignment="1">
      <alignment horizontal="center" vertical="center"/>
    </xf>
    <xf numFmtId="3" fontId="16" fillId="0" borderId="105" xfId="0" applyNumberFormat="1" applyFont="1" applyBorder="1" applyAlignment="1" applyProtection="1">
      <alignment horizontal="center" vertical="center"/>
      <protection locked="0"/>
    </xf>
    <xf numFmtId="0" fontId="4" fillId="0" borderId="67" xfId="0" applyFont="1" applyBorder="1" applyAlignment="1">
      <alignment horizontal="center" vertical="center"/>
    </xf>
    <xf numFmtId="0" fontId="9" fillId="0" borderId="221" xfId="0" applyFont="1" applyBorder="1" applyAlignment="1" applyProtection="1">
      <alignment horizontal="left" vertical="center" wrapText="1"/>
      <protection locked="0"/>
    </xf>
    <xf numFmtId="0" fontId="9" fillId="0" borderId="220" xfId="0" applyFont="1" applyBorder="1" applyAlignment="1" applyProtection="1">
      <alignment horizontal="left" vertical="center" wrapText="1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>
      <alignment horizontal="center" vertical="center" wrapText="1"/>
    </xf>
    <xf numFmtId="0" fontId="4" fillId="0" borderId="8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8" fillId="0" borderId="81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22" fillId="0" borderId="65" xfId="0" applyFont="1" applyBorder="1" applyAlignment="1" applyProtection="1">
      <alignment horizontal="center" vertical="center" wrapText="1"/>
      <protection locked="0"/>
    </xf>
    <xf numFmtId="0" fontId="30" fillId="0" borderId="65" xfId="0" applyFont="1" applyBorder="1" applyAlignment="1">
      <alignment horizontal="center" vertical="center" wrapText="1"/>
    </xf>
    <xf numFmtId="0" fontId="30" fillId="0" borderId="67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left" vertical="center" wrapText="1"/>
    </xf>
    <xf numFmtId="0" fontId="4" fillId="0" borderId="66" xfId="0" applyFont="1" applyBorder="1" applyAlignment="1">
      <alignment horizontal="left" vertical="center" wrapText="1"/>
    </xf>
    <xf numFmtId="0" fontId="9" fillId="0" borderId="232" xfId="0" applyFont="1" applyBorder="1" applyAlignment="1" applyProtection="1">
      <alignment horizontal="center" vertical="center" wrapText="1"/>
      <protection locked="0"/>
    </xf>
    <xf numFmtId="0" fontId="9" fillId="0" borderId="233" xfId="0" applyFont="1" applyBorder="1" applyAlignment="1" applyProtection="1">
      <alignment horizontal="center" vertical="center" wrapText="1"/>
      <protection locked="0"/>
    </xf>
    <xf numFmtId="0" fontId="9" fillId="0" borderId="234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8" fillId="0" borderId="224" xfId="0" applyFont="1" applyBorder="1" applyAlignment="1" applyProtection="1">
      <alignment horizontal="center" vertical="center" wrapText="1"/>
      <protection locked="0"/>
    </xf>
    <xf numFmtId="0" fontId="18" fillId="0" borderId="248" xfId="0" applyFont="1" applyBorder="1" applyAlignment="1" applyProtection="1">
      <alignment horizontal="center" vertical="center" wrapText="1"/>
      <protection locked="0"/>
    </xf>
    <xf numFmtId="0" fontId="18" fillId="0" borderId="249" xfId="0" applyFont="1" applyBorder="1" applyAlignment="1" applyProtection="1">
      <alignment horizontal="center" vertical="center" wrapText="1"/>
      <protection locked="0"/>
    </xf>
    <xf numFmtId="0" fontId="18" fillId="0" borderId="250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justify" vertical="top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83" xfId="0" applyFont="1" applyBorder="1" applyAlignment="1" applyProtection="1">
      <alignment horizontal="center" vertical="center" wrapText="1"/>
      <protection locked="0"/>
    </xf>
    <xf numFmtId="0" fontId="6" fillId="0" borderId="74" xfId="0" applyFont="1" applyBorder="1" applyAlignment="1" applyProtection="1">
      <alignment horizontal="left" vertical="center" wrapText="1"/>
      <protection locked="0"/>
    </xf>
    <xf numFmtId="0" fontId="6" fillId="0" borderId="75" xfId="0" applyFont="1" applyBorder="1" applyAlignment="1" applyProtection="1">
      <alignment horizontal="left" vertical="center" wrapText="1"/>
      <protection locked="0"/>
    </xf>
    <xf numFmtId="3" fontId="10" fillId="0" borderId="75" xfId="0" applyNumberFormat="1" applyFont="1" applyBorder="1" applyAlignment="1" applyProtection="1">
      <alignment horizontal="center" vertical="center"/>
      <protection locked="0"/>
    </xf>
    <xf numFmtId="3" fontId="10" fillId="0" borderId="22" xfId="0" applyNumberFormat="1" applyFont="1" applyBorder="1" applyAlignment="1" applyProtection="1">
      <alignment horizontal="center" vertical="center"/>
      <protection locked="0"/>
    </xf>
    <xf numFmtId="3" fontId="10" fillId="0" borderId="175" xfId="0" applyNumberFormat="1" applyFont="1" applyBorder="1" applyAlignment="1" applyProtection="1">
      <alignment horizontal="center" vertical="center"/>
      <protection locked="0"/>
    </xf>
    <xf numFmtId="3" fontId="10" fillId="0" borderId="76" xfId="0" applyNumberFormat="1" applyFont="1" applyBorder="1" applyAlignment="1" applyProtection="1">
      <alignment horizontal="center" vertical="center"/>
      <protection locked="0"/>
    </xf>
    <xf numFmtId="0" fontId="9" fillId="0" borderId="132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135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59" xfId="0" applyFont="1" applyBorder="1" applyAlignment="1" applyProtection="1">
      <alignment horizontal="center" vertical="center" wrapText="1"/>
      <protection locked="0"/>
    </xf>
    <xf numFmtId="0" fontId="4" fillId="0" borderId="135" xfId="0" applyFont="1" applyBorder="1" applyAlignment="1" applyProtection="1">
      <alignment horizontal="center" vertical="center" wrapText="1"/>
      <protection locked="0"/>
    </xf>
    <xf numFmtId="0" fontId="4" fillId="0" borderId="156" xfId="0" applyFont="1" applyBorder="1" applyAlignment="1" applyProtection="1">
      <alignment horizontal="center" vertical="center" wrapText="1"/>
      <protection locked="0"/>
    </xf>
    <xf numFmtId="0" fontId="18" fillId="0" borderId="120" xfId="0" applyFont="1" applyBorder="1" applyAlignment="1" applyProtection="1">
      <alignment horizontal="left"/>
      <protection locked="0"/>
    </xf>
    <xf numFmtId="0" fontId="18" fillId="0" borderId="14" xfId="0" applyFont="1" applyBorder="1" applyAlignment="1" applyProtection="1">
      <alignment horizontal="left"/>
      <protection locked="0"/>
    </xf>
    <xf numFmtId="0" fontId="18" fillId="0" borderId="172" xfId="0" applyFont="1" applyBorder="1" applyAlignment="1" applyProtection="1">
      <alignment horizontal="left"/>
      <protection locked="0"/>
    </xf>
    <xf numFmtId="0" fontId="26" fillId="0" borderId="121" xfId="0" applyFont="1" applyBorder="1" applyAlignment="1" applyProtection="1">
      <alignment horizontal="left" vertical="center"/>
      <protection locked="0"/>
    </xf>
    <xf numFmtId="0" fontId="26" fillId="0" borderId="18" xfId="0" applyFont="1" applyBorder="1" applyAlignment="1" applyProtection="1">
      <alignment horizontal="left" vertical="center"/>
      <protection locked="0"/>
    </xf>
    <xf numFmtId="0" fontId="9" fillId="0" borderId="179" xfId="0" applyFont="1" applyBorder="1" applyAlignment="1" applyProtection="1">
      <alignment horizontal="center" vertical="center" wrapText="1"/>
      <protection locked="0"/>
    </xf>
    <xf numFmtId="3" fontId="19" fillId="0" borderId="114" xfId="0" applyNumberFormat="1" applyFont="1" applyBorder="1" applyAlignment="1" applyProtection="1">
      <alignment horizontal="center" vertical="center"/>
      <protection hidden="1"/>
    </xf>
    <xf numFmtId="3" fontId="19" fillId="0" borderId="121" xfId="0" applyNumberFormat="1" applyFont="1" applyBorder="1" applyAlignment="1" applyProtection="1">
      <alignment horizontal="center" vertical="center"/>
      <protection hidden="1"/>
    </xf>
    <xf numFmtId="0" fontId="19" fillId="0" borderId="18" xfId="0" applyFont="1" applyBorder="1" applyAlignment="1">
      <alignment horizontal="center" vertical="center"/>
    </xf>
    <xf numFmtId="3" fontId="19" fillId="0" borderId="113" xfId="0" applyNumberFormat="1" applyFont="1" applyBorder="1" applyAlignment="1" applyProtection="1">
      <alignment horizontal="center" vertical="center"/>
      <protection hidden="1"/>
    </xf>
    <xf numFmtId="0" fontId="19" fillId="0" borderId="24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175" xfId="0" applyFont="1" applyBorder="1" applyAlignment="1">
      <alignment horizontal="center" vertical="center"/>
    </xf>
    <xf numFmtId="3" fontId="11" fillId="0" borderId="113" xfId="0" applyNumberFormat="1" applyFont="1" applyBorder="1" applyAlignment="1" applyProtection="1">
      <alignment horizontal="center" vertical="center"/>
      <protection hidden="1"/>
    </xf>
    <xf numFmtId="0" fontId="4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 wrapText="1"/>
    </xf>
    <xf numFmtId="0" fontId="15" fillId="0" borderId="59" xfId="0" applyFont="1" applyBorder="1" applyAlignment="1">
      <alignment horizontal="left" vertical="center" wrapText="1"/>
    </xf>
    <xf numFmtId="0" fontId="3" fillId="0" borderId="109" xfId="0" applyFont="1" applyBorder="1" applyAlignment="1" applyProtection="1">
      <alignment horizontal="left" vertical="center" wrapText="1"/>
      <protection locked="0"/>
    </xf>
    <xf numFmtId="0" fontId="6" fillId="0" borderId="11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 wrapText="1"/>
    </xf>
    <xf numFmtId="0" fontId="3" fillId="0" borderId="78" xfId="0" applyFont="1" applyBorder="1" applyAlignment="1" applyProtection="1">
      <alignment horizontal="center" vertical="center" wrapText="1"/>
      <protection locked="0"/>
    </xf>
    <xf numFmtId="0" fontId="6" fillId="0" borderId="79" xfId="0" applyFont="1" applyBorder="1" applyAlignment="1">
      <alignment horizontal="center" vertical="center" wrapText="1"/>
    </xf>
    <xf numFmtId="0" fontId="6" fillId="0" borderId="87" xfId="0" applyFont="1" applyBorder="1" applyAlignment="1">
      <alignment horizontal="center" vertical="center" wrapText="1"/>
    </xf>
    <xf numFmtId="0" fontId="6" fillId="0" borderId="77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3" fontId="18" fillId="0" borderId="111" xfId="0" applyNumberFormat="1" applyFont="1" applyBorder="1" applyAlignment="1" applyProtection="1">
      <alignment horizontal="center" vertical="center"/>
      <protection hidden="1"/>
    </xf>
    <xf numFmtId="0" fontId="19" fillId="0" borderId="110" xfId="0" applyFont="1" applyBorder="1" applyAlignment="1">
      <alignment horizontal="center" vertical="center"/>
    </xf>
    <xf numFmtId="3" fontId="10" fillId="0" borderId="8" xfId="0" applyNumberFormat="1" applyFont="1" applyBorder="1" applyAlignment="1" applyProtection="1">
      <alignment horizontal="center" vertical="center"/>
      <protection hidden="1"/>
    </xf>
    <xf numFmtId="0" fontId="4" fillId="0" borderId="56" xfId="0" applyFont="1" applyBorder="1" applyAlignment="1">
      <alignment horizontal="center" vertical="center"/>
    </xf>
    <xf numFmtId="3" fontId="10" fillId="0" borderId="111" xfId="0" applyNumberFormat="1" applyFont="1" applyBorder="1" applyAlignment="1" applyProtection="1">
      <alignment horizontal="center" vertical="center"/>
      <protection hidden="1"/>
    </xf>
    <xf numFmtId="0" fontId="4" fillId="0" borderId="110" xfId="0" applyFont="1" applyBorder="1" applyAlignment="1">
      <alignment horizontal="center" vertical="center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3" fontId="19" fillId="0" borderId="105" xfId="0" applyNumberFormat="1" applyFont="1" applyBorder="1" applyAlignment="1" applyProtection="1">
      <alignment horizontal="center" vertical="center"/>
      <protection locked="0"/>
    </xf>
    <xf numFmtId="3" fontId="19" fillId="0" borderId="65" xfId="0" applyNumberFormat="1" applyFont="1" applyBorder="1" applyAlignment="1" applyProtection="1">
      <alignment horizontal="center" vertical="center"/>
      <protection locked="0"/>
    </xf>
    <xf numFmtId="3" fontId="19" fillId="0" borderId="67" xfId="0" applyNumberFormat="1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>
      <alignment horizontal="center" vertical="center"/>
    </xf>
    <xf numFmtId="3" fontId="11" fillId="0" borderId="36" xfId="0" applyNumberFormat="1" applyFont="1" applyBorder="1" applyAlignment="1" applyProtection="1">
      <alignment horizontal="center" vertical="center"/>
      <protection locked="0"/>
    </xf>
    <xf numFmtId="3" fontId="11" fillId="0" borderId="103" xfId="0" applyNumberFormat="1" applyFont="1" applyBorder="1" applyAlignment="1" applyProtection="1">
      <alignment horizontal="center" vertical="top"/>
      <protection hidden="1"/>
    </xf>
    <xf numFmtId="3" fontId="11" fillId="0" borderId="174" xfId="0" applyNumberFormat="1" applyFont="1" applyBorder="1" applyAlignment="1" applyProtection="1">
      <alignment horizontal="center" vertical="top"/>
      <protection hidden="1"/>
    </xf>
    <xf numFmtId="0" fontId="9" fillId="0" borderId="0" xfId="0" applyFont="1" applyAlignment="1" applyProtection="1">
      <alignment vertical="top"/>
      <protection locked="0"/>
    </xf>
    <xf numFmtId="0" fontId="9" fillId="0" borderId="87" xfId="0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4" fillId="0" borderId="66" xfId="0" applyFont="1" applyBorder="1" applyAlignment="1" applyProtection="1">
      <alignment horizontal="left" vertical="center" wrapText="1"/>
      <protection locked="0"/>
    </xf>
    <xf numFmtId="3" fontId="19" fillId="0" borderId="159" xfId="0" applyNumberFormat="1" applyFont="1" applyBorder="1" applyAlignment="1" applyProtection="1">
      <alignment horizontal="center" vertical="center"/>
      <protection locked="0"/>
    </xf>
    <xf numFmtId="0" fontId="4" fillId="0" borderId="101" xfId="0" applyFont="1" applyBorder="1" applyAlignment="1" applyProtection="1">
      <alignment horizontal="left" vertical="center" wrapText="1"/>
      <protection locked="0"/>
    </xf>
    <xf numFmtId="0" fontId="4" fillId="0" borderId="140" xfId="0" applyFont="1" applyBorder="1" applyAlignment="1" applyProtection="1">
      <alignment horizontal="left" vertical="center" wrapText="1"/>
      <protection locked="0"/>
    </xf>
    <xf numFmtId="0" fontId="4" fillId="0" borderId="102" xfId="0" applyFont="1" applyBorder="1" applyAlignment="1" applyProtection="1">
      <alignment horizontal="left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/>
      <protection locked="0"/>
    </xf>
    <xf numFmtId="3" fontId="19" fillId="0" borderId="21" xfId="0" applyNumberFormat="1" applyFont="1" applyBorder="1" applyAlignment="1" applyProtection="1">
      <alignment horizontal="center" vertical="center"/>
      <protection locked="0"/>
    </xf>
    <xf numFmtId="3" fontId="19" fillId="0" borderId="23" xfId="0" applyNumberFormat="1" applyFont="1" applyBorder="1" applyAlignment="1" applyProtection="1">
      <alignment horizontal="center" vertical="center"/>
      <protection locked="0"/>
    </xf>
    <xf numFmtId="3" fontId="19" fillId="0" borderId="54" xfId="0" applyNumberFormat="1" applyFont="1" applyBorder="1" applyAlignment="1" applyProtection="1">
      <alignment horizontal="center" vertical="center"/>
      <protection locked="0"/>
    </xf>
    <xf numFmtId="3" fontId="19" fillId="0" borderId="55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left" vertical="center"/>
      <protection locked="0"/>
    </xf>
    <xf numFmtId="0" fontId="4" fillId="0" borderId="45" xfId="0" applyFont="1" applyBorder="1" applyAlignment="1" applyProtection="1">
      <alignment horizontal="left" vertical="center"/>
      <protection locked="0"/>
    </xf>
    <xf numFmtId="0" fontId="4" fillId="0" borderId="50" xfId="0" applyFont="1" applyBorder="1" applyAlignment="1" applyProtection="1">
      <alignment horizontal="left" vertical="center"/>
      <protection locked="0"/>
    </xf>
    <xf numFmtId="0" fontId="4" fillId="0" borderId="51" xfId="0" applyFont="1" applyBorder="1" applyAlignment="1" applyProtection="1">
      <alignment horizontal="left" vertical="center"/>
      <protection locked="0"/>
    </xf>
    <xf numFmtId="0" fontId="4" fillId="0" borderId="148" xfId="0" applyFont="1" applyBorder="1" applyAlignment="1" applyProtection="1">
      <alignment horizontal="left" vertical="center"/>
      <protection locked="0"/>
    </xf>
    <xf numFmtId="0" fontId="4" fillId="0" borderId="170" xfId="0" applyFont="1" applyBorder="1" applyAlignment="1" applyProtection="1">
      <alignment horizontal="left" vertical="center"/>
      <protection locked="0"/>
    </xf>
    <xf numFmtId="3" fontId="18" fillId="0" borderId="170" xfId="0" applyNumberFormat="1" applyFont="1" applyBorder="1" applyAlignment="1" applyProtection="1">
      <alignment horizontal="center" vertical="center" wrapText="1"/>
      <protection locked="0"/>
    </xf>
    <xf numFmtId="3" fontId="18" fillId="0" borderId="157" xfId="0" applyNumberFormat="1" applyFont="1" applyBorder="1" applyAlignment="1" applyProtection="1">
      <alignment horizontal="center" vertical="center" wrapText="1"/>
      <protection locked="0"/>
    </xf>
    <xf numFmtId="3" fontId="18" fillId="0" borderId="6" xfId="0" applyNumberFormat="1" applyFont="1" applyBorder="1" applyAlignment="1" applyProtection="1">
      <alignment horizontal="center" vertical="center" wrapText="1"/>
      <protection locked="0"/>
    </xf>
    <xf numFmtId="3" fontId="18" fillId="0" borderId="5" xfId="0" applyNumberFormat="1" applyFont="1" applyBorder="1" applyAlignment="1" applyProtection="1">
      <alignment horizontal="center" vertical="center" wrapText="1"/>
      <protection locked="0"/>
    </xf>
    <xf numFmtId="3" fontId="18" fillId="0" borderId="63" xfId="0" applyNumberFormat="1" applyFont="1" applyBorder="1" applyAlignment="1" applyProtection="1">
      <alignment horizontal="center" vertical="center" wrapText="1"/>
      <protection locked="0"/>
    </xf>
    <xf numFmtId="3" fontId="18" fillId="0" borderId="57" xfId="0" applyNumberFormat="1" applyFont="1" applyBorder="1" applyAlignment="1" applyProtection="1">
      <alignment horizontal="center" vertical="center"/>
      <protection locked="0"/>
    </xf>
    <xf numFmtId="3" fontId="18" fillId="0" borderId="65" xfId="0" applyNumberFormat="1" applyFont="1" applyBorder="1" applyAlignment="1" applyProtection="1">
      <alignment horizontal="center" vertical="center"/>
      <protection locked="0"/>
    </xf>
    <xf numFmtId="3" fontId="18" fillId="0" borderId="67" xfId="0" applyNumberFormat="1" applyFont="1" applyBorder="1" applyAlignment="1" applyProtection="1">
      <alignment horizontal="center" vertical="center"/>
      <protection locked="0"/>
    </xf>
    <xf numFmtId="3" fontId="10" fillId="0" borderId="34" xfId="0" applyNumberFormat="1" applyFont="1" applyBorder="1" applyAlignment="1" applyProtection="1">
      <alignment horizontal="center" vertical="center"/>
      <protection hidden="1"/>
    </xf>
    <xf numFmtId="3" fontId="10" fillId="0" borderId="35" xfId="0" applyNumberFormat="1" applyFont="1" applyBorder="1" applyAlignment="1" applyProtection="1">
      <alignment horizontal="center" vertical="center"/>
      <protection hidden="1"/>
    </xf>
    <xf numFmtId="0" fontId="9" fillId="0" borderId="30" xfId="0" applyFont="1" applyBorder="1" applyAlignment="1" applyProtection="1">
      <alignment horizontal="left" vertical="center"/>
      <protection locked="0"/>
    </xf>
    <xf numFmtId="0" fontId="9" fillId="0" borderId="31" xfId="0" applyFont="1" applyBorder="1" applyAlignment="1" applyProtection="1">
      <alignment horizontal="left" vertical="center"/>
      <protection locked="0"/>
    </xf>
    <xf numFmtId="0" fontId="9" fillId="0" borderId="148" xfId="0" applyFont="1" applyBorder="1" applyAlignment="1" applyProtection="1">
      <alignment horizontal="left" vertical="center"/>
      <protection locked="0"/>
    </xf>
    <xf numFmtId="0" fontId="9" fillId="0" borderId="17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3" fontId="9" fillId="0" borderId="1" xfId="0" applyNumberFormat="1" applyFont="1" applyBorder="1" applyAlignment="1" applyProtection="1">
      <alignment horizontal="center" vertical="center"/>
      <protection locked="0"/>
    </xf>
    <xf numFmtId="3" fontId="9" fillId="0" borderId="2" xfId="0" applyNumberFormat="1" applyFont="1" applyBorder="1" applyAlignment="1" applyProtection="1">
      <alignment horizontal="center" vertical="center"/>
      <protection locked="0"/>
    </xf>
    <xf numFmtId="3" fontId="9" fillId="0" borderId="3" xfId="0" applyNumberFormat="1" applyFont="1" applyBorder="1" applyAlignment="1" applyProtection="1">
      <alignment horizontal="center" vertical="center"/>
      <protection locked="0"/>
    </xf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0" fontId="24" fillId="0" borderId="57" xfId="0" applyFont="1" applyBorder="1" applyAlignment="1" applyProtection="1">
      <alignment horizontal="center" vertical="center" wrapText="1"/>
      <protection locked="0"/>
    </xf>
    <xf numFmtId="0" fontId="24" fillId="0" borderId="65" xfId="0" applyFont="1" applyBorder="1" applyAlignment="1" applyProtection="1">
      <alignment horizontal="center" vertical="center" wrapText="1"/>
      <protection locked="0"/>
    </xf>
    <xf numFmtId="0" fontId="24" fillId="0" borderId="67" xfId="0" applyFont="1" applyBorder="1" applyAlignment="1" applyProtection="1">
      <alignment horizontal="center" vertical="center" wrapText="1"/>
      <protection locked="0"/>
    </xf>
    <xf numFmtId="0" fontId="4" fillId="0" borderId="155" xfId="0" applyFont="1" applyBorder="1" applyAlignment="1" applyProtection="1">
      <alignment horizontal="left" vertical="center" wrapText="1"/>
      <protection locked="0"/>
    </xf>
    <xf numFmtId="0" fontId="4" fillId="0" borderId="134" xfId="0" applyFont="1" applyBorder="1" applyAlignment="1" applyProtection="1">
      <alignment horizontal="left" vertical="center" wrapText="1"/>
      <protection locked="0"/>
    </xf>
    <xf numFmtId="0" fontId="4" fillId="0" borderId="133" xfId="0" applyFont="1" applyBorder="1" applyAlignment="1" applyProtection="1">
      <alignment horizontal="left" vertical="center" wrapText="1"/>
      <protection locked="0"/>
    </xf>
    <xf numFmtId="3" fontId="18" fillId="0" borderId="167" xfId="0" applyNumberFormat="1" applyFont="1" applyBorder="1" applyAlignment="1" applyProtection="1">
      <alignment horizontal="center" vertical="center"/>
      <protection hidden="1"/>
    </xf>
    <xf numFmtId="0" fontId="18" fillId="0" borderId="0" xfId="0" applyFont="1" applyBorder="1" applyAlignment="1" applyProtection="1">
      <alignment horizontal="left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62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110" xfId="0" applyFont="1" applyBorder="1" applyAlignment="1" applyProtection="1">
      <alignment horizontal="center" vertical="center" wrapText="1"/>
      <protection locked="0"/>
    </xf>
    <xf numFmtId="0" fontId="9" fillId="0" borderId="63" xfId="0" applyFont="1" applyBorder="1" applyAlignment="1" applyProtection="1">
      <alignment horizontal="center" vertical="center" wrapText="1"/>
      <protection locked="0"/>
    </xf>
    <xf numFmtId="0" fontId="4" fillId="0" borderId="50" xfId="0" applyFont="1" applyBorder="1" applyAlignment="1" applyProtection="1">
      <alignment horizontal="left" vertical="center" wrapText="1"/>
      <protection locked="0"/>
    </xf>
    <xf numFmtId="0" fontId="4" fillId="0" borderId="51" xfId="0" applyFont="1" applyBorder="1" applyAlignment="1" applyProtection="1">
      <alignment horizontal="left" vertical="center" wrapText="1"/>
      <protection locked="0"/>
    </xf>
    <xf numFmtId="3" fontId="19" fillId="0" borderId="60" xfId="0" applyNumberFormat="1" applyFont="1" applyBorder="1" applyAlignment="1" applyProtection="1">
      <alignment horizontal="center" vertical="center"/>
      <protection locked="0"/>
    </xf>
    <xf numFmtId="0" fontId="18" fillId="0" borderId="171" xfId="0" applyFont="1" applyBorder="1" applyAlignment="1" applyProtection="1">
      <alignment horizontal="center" vertical="center" wrapText="1"/>
      <protection locked="0"/>
    </xf>
    <xf numFmtId="0" fontId="18" fillId="0" borderId="130" xfId="0" applyFont="1" applyBorder="1" applyAlignment="1" applyProtection="1">
      <alignment horizontal="center" vertical="center"/>
      <protection locked="0"/>
    </xf>
    <xf numFmtId="0" fontId="18" fillId="0" borderId="131" xfId="0" applyFont="1" applyBorder="1" applyAlignment="1" applyProtection="1">
      <alignment horizontal="center" vertical="center"/>
      <protection locked="0"/>
    </xf>
    <xf numFmtId="0" fontId="18" fillId="0" borderId="169" xfId="0" applyFont="1" applyBorder="1" applyAlignment="1" applyProtection="1">
      <alignment horizontal="center" vertical="center"/>
      <protection locked="0"/>
    </xf>
    <xf numFmtId="0" fontId="18" fillId="0" borderId="146" xfId="0" applyFont="1" applyBorder="1" applyAlignment="1" applyProtection="1">
      <alignment horizontal="center" vertical="center"/>
      <protection locked="0"/>
    </xf>
    <xf numFmtId="0" fontId="18" fillId="0" borderId="264" xfId="0" applyFont="1" applyBorder="1" applyAlignment="1" applyProtection="1">
      <alignment horizontal="center" vertical="center"/>
      <protection locked="0"/>
    </xf>
    <xf numFmtId="0" fontId="18" fillId="0" borderId="129" xfId="0" applyFont="1" applyBorder="1" applyAlignment="1" applyProtection="1">
      <alignment horizontal="center" vertical="center" wrapText="1"/>
      <protection locked="0"/>
    </xf>
    <xf numFmtId="0" fontId="18" fillId="0" borderId="130" xfId="0" applyFont="1" applyBorder="1" applyAlignment="1" applyProtection="1">
      <alignment horizontal="center" vertical="center" wrapText="1"/>
      <protection locked="0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247" xfId="0" applyFont="1" applyBorder="1" applyAlignment="1" applyProtection="1">
      <alignment horizontal="center" vertical="center" wrapText="1"/>
      <protection locked="0"/>
    </xf>
    <xf numFmtId="0" fontId="18" fillId="0" borderId="146" xfId="0" applyFont="1" applyBorder="1" applyAlignment="1" applyProtection="1">
      <alignment horizontal="center" vertical="center" wrapText="1"/>
      <protection locked="0"/>
    </xf>
    <xf numFmtId="0" fontId="18" fillId="0" borderId="264" xfId="0" applyFont="1" applyBorder="1" applyAlignment="1" applyProtection="1">
      <alignment horizontal="center" vertical="center" wrapText="1"/>
      <protection locked="0"/>
    </xf>
    <xf numFmtId="0" fontId="18" fillId="0" borderId="47" xfId="0" applyFont="1" applyBorder="1" applyAlignment="1" applyProtection="1">
      <alignment horizontal="center" vertical="center" wrapText="1"/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0" fontId="18" fillId="0" borderId="100" xfId="0" applyFont="1" applyBorder="1" applyAlignment="1" applyProtection="1">
      <alignment horizontal="center" vertical="center" wrapText="1"/>
      <protection locked="0"/>
    </xf>
    <xf numFmtId="0" fontId="18" fillId="0" borderId="136" xfId="0" applyFont="1" applyBorder="1" applyAlignment="1" applyProtection="1">
      <alignment horizontal="center" vertical="center" wrapText="1"/>
      <protection locked="0"/>
    </xf>
    <xf numFmtId="0" fontId="18" fillId="0" borderId="139" xfId="0" applyFont="1" applyBorder="1" applyAlignment="1" applyProtection="1">
      <alignment horizontal="center" vertical="center" wrapText="1"/>
      <protection locked="0"/>
    </xf>
    <xf numFmtId="0" fontId="18" fillId="0" borderId="133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left" vertical="center"/>
      <protection locked="0"/>
    </xf>
    <xf numFmtId="0" fontId="18" fillId="0" borderId="134" xfId="0" applyFont="1" applyBorder="1" applyAlignment="1" applyProtection="1">
      <alignment horizontal="left" vertical="center"/>
      <protection locked="0"/>
    </xf>
    <xf numFmtId="0" fontId="18" fillId="0" borderId="139" xfId="0" applyFont="1" applyBorder="1" applyAlignment="1" applyProtection="1">
      <alignment horizontal="left" vertical="center"/>
      <protection locked="0"/>
    </xf>
    <xf numFmtId="0" fontId="18" fillId="0" borderId="1" xfId="0" applyFont="1" applyBorder="1" applyAlignment="1" applyProtection="1">
      <alignment horizontal="left" vertical="center" wrapText="1"/>
      <protection locked="0"/>
    </xf>
    <xf numFmtId="0" fontId="18" fillId="0" borderId="2" xfId="0" applyFont="1" applyBorder="1" applyAlignment="1" applyProtection="1">
      <alignment horizontal="left" vertical="center" wrapText="1"/>
      <protection locked="0"/>
    </xf>
    <xf numFmtId="0" fontId="18" fillId="0" borderId="3" xfId="0" applyFont="1" applyBorder="1" applyAlignment="1" applyProtection="1">
      <alignment horizontal="left" vertical="center" wrapText="1"/>
      <protection locked="0"/>
    </xf>
    <xf numFmtId="0" fontId="18" fillId="0" borderId="136" xfId="0" applyFont="1" applyBorder="1" applyAlignment="1" applyProtection="1">
      <alignment horizontal="left" vertical="center" wrapText="1"/>
      <protection locked="0"/>
    </xf>
    <xf numFmtId="0" fontId="18" fillId="0" borderId="134" xfId="0" applyFont="1" applyBorder="1" applyAlignment="1" applyProtection="1">
      <alignment horizontal="left" vertical="center" wrapText="1"/>
      <protection locked="0"/>
    </xf>
    <xf numFmtId="0" fontId="18" fillId="0" borderId="139" xfId="0" applyFont="1" applyBorder="1" applyAlignment="1" applyProtection="1">
      <alignment horizontal="left" vertical="center" wrapText="1"/>
      <protection locked="0"/>
    </xf>
    <xf numFmtId="0" fontId="18" fillId="0" borderId="138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22" fillId="0" borderId="85" xfId="0" applyFont="1" applyBorder="1" applyAlignment="1" applyProtection="1">
      <alignment horizontal="center" vertical="center" textRotation="90" wrapText="1"/>
      <protection locked="0"/>
    </xf>
    <xf numFmtId="0" fontId="22" fillId="0" borderId="117" xfId="0" applyFont="1" applyBorder="1" applyAlignment="1" applyProtection="1">
      <alignment horizontal="center" vertical="center" textRotation="90" wrapText="1"/>
      <protection locked="0"/>
    </xf>
    <xf numFmtId="0" fontId="22" fillId="0" borderId="86" xfId="0" applyFont="1" applyBorder="1" applyAlignment="1" applyProtection="1">
      <alignment horizontal="center" vertical="center" wrapText="1"/>
      <protection locked="0"/>
    </xf>
    <xf numFmtId="0" fontId="22" fillId="0" borderId="104" xfId="0" applyFont="1" applyBorder="1" applyAlignment="1" applyProtection="1">
      <alignment horizontal="center" vertical="center" wrapText="1"/>
      <protection locked="0"/>
    </xf>
    <xf numFmtId="0" fontId="22" fillId="0" borderId="114" xfId="0" applyFont="1" applyBorder="1" applyAlignment="1" applyProtection="1">
      <alignment horizontal="center" vertical="center" textRotation="90" wrapText="1"/>
      <protection locked="0"/>
    </xf>
    <xf numFmtId="0" fontId="22" fillId="0" borderId="116" xfId="0" applyFont="1" applyBorder="1" applyAlignment="1" applyProtection="1">
      <alignment horizontal="center" vertical="center" textRotation="90" wrapText="1"/>
      <protection locked="0"/>
    </xf>
    <xf numFmtId="0" fontId="13" fillId="0" borderId="115" xfId="0" applyFont="1" applyBorder="1" applyAlignment="1" applyProtection="1">
      <alignment horizontal="center" vertical="center" textRotation="90" wrapText="1"/>
      <protection locked="0"/>
    </xf>
    <xf numFmtId="0" fontId="13" fillId="0" borderId="117" xfId="0" applyFont="1" applyBorder="1" applyAlignment="1" applyProtection="1">
      <alignment horizontal="center" vertical="center" textRotation="90" wrapText="1"/>
      <protection locked="0"/>
    </xf>
    <xf numFmtId="0" fontId="13" fillId="0" borderId="85" xfId="0" applyFont="1" applyBorder="1" applyAlignment="1" applyProtection="1">
      <alignment horizontal="center" vertical="center" textRotation="90" wrapText="1"/>
      <protection locked="0"/>
    </xf>
    <xf numFmtId="0" fontId="13" fillId="0" borderId="86" xfId="0" applyFont="1" applyBorder="1" applyAlignment="1" applyProtection="1">
      <alignment horizontal="center" vertical="center" wrapText="1"/>
      <protection locked="0"/>
    </xf>
    <xf numFmtId="0" fontId="13" fillId="0" borderId="104" xfId="0" applyFont="1" applyBorder="1" applyAlignment="1" applyProtection="1">
      <alignment horizontal="center" vertical="center" wrapText="1"/>
      <protection locked="0"/>
    </xf>
    <xf numFmtId="0" fontId="24" fillId="0" borderId="83" xfId="0" applyFont="1" applyBorder="1" applyAlignment="1" applyProtection="1">
      <alignment horizontal="left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24" fillId="0" borderId="98" xfId="0" applyFont="1" applyBorder="1" applyAlignment="1" applyProtection="1">
      <alignment horizontal="left" vertical="center" wrapText="1"/>
      <protection locked="0"/>
    </xf>
    <xf numFmtId="0" fontId="22" fillId="0" borderId="115" xfId="0" applyFont="1" applyBorder="1" applyAlignment="1" applyProtection="1">
      <alignment horizontal="center" vertical="center" textRotation="90" wrapText="1"/>
      <protection locked="0"/>
    </xf>
    <xf numFmtId="0" fontId="19" fillId="0" borderId="0" xfId="0" applyFont="1" applyBorder="1" applyAlignment="1" applyProtection="1">
      <alignment horizontal="left"/>
      <protection locked="0"/>
    </xf>
    <xf numFmtId="0" fontId="18" fillId="0" borderId="83" xfId="0" applyFont="1" applyBorder="1" applyAlignment="1" applyProtection="1">
      <alignment horizontal="center" vertical="center" wrapText="1"/>
      <protection locked="0"/>
    </xf>
    <xf numFmtId="0" fontId="18" fillId="0" borderId="87" xfId="0" applyFont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62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49" fontId="19" fillId="0" borderId="31" xfId="0" applyNumberFormat="1" applyFont="1" applyBorder="1" applyAlignment="1" applyProtection="1">
      <alignment horizontal="center" vertical="center"/>
      <protection locked="0"/>
    </xf>
    <xf numFmtId="0" fontId="19" fillId="0" borderId="66" xfId="0" applyFont="1" applyBorder="1" applyAlignment="1" applyProtection="1">
      <alignment horizontal="center" vertical="center"/>
      <protection locked="0"/>
    </xf>
    <xf numFmtId="0" fontId="19" fillId="0" borderId="31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9" fillId="0" borderId="0" xfId="0" applyFont="1" applyFill="1" applyAlignment="1" applyProtection="1">
      <alignment horizontal="left" vertical="top" wrapText="1"/>
      <protection locked="0"/>
    </xf>
    <xf numFmtId="0" fontId="11" fillId="0" borderId="33" xfId="0" applyFont="1" applyBorder="1" applyAlignment="1" applyProtection="1">
      <alignment horizontal="left"/>
      <protection locked="0"/>
    </xf>
    <xf numFmtId="0" fontId="11" fillId="0" borderId="34" xfId="0" applyFont="1" applyBorder="1" applyAlignment="1" applyProtection="1">
      <alignment horizontal="left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49" fontId="11" fillId="0" borderId="34" xfId="0" applyNumberFormat="1" applyFont="1" applyBorder="1" applyAlignment="1" applyProtection="1">
      <alignment horizontal="center" vertical="center"/>
      <protection locked="0"/>
    </xf>
    <xf numFmtId="0" fontId="11" fillId="0" borderId="7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19" fillId="0" borderId="50" xfId="0" applyFont="1" applyBorder="1" applyAlignment="1" applyProtection="1">
      <alignment horizontal="left"/>
      <protection locked="0"/>
    </xf>
    <xf numFmtId="0" fontId="19" fillId="0" borderId="51" xfId="0" applyFont="1" applyBorder="1" applyAlignment="1" applyProtection="1">
      <alignment horizontal="left"/>
      <protection locked="0"/>
    </xf>
    <xf numFmtId="0" fontId="9" fillId="0" borderId="90" xfId="0" applyFont="1" applyBorder="1" applyAlignment="1" applyProtection="1">
      <alignment horizontal="center" vertical="center" wrapText="1"/>
      <protection locked="0"/>
    </xf>
    <xf numFmtId="0" fontId="26" fillId="0" borderId="14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3" fontId="19" fillId="0" borderId="1" xfId="0" applyNumberFormat="1" applyFont="1" applyBorder="1" applyAlignment="1" applyProtection="1">
      <alignment horizontal="center" vertical="center"/>
      <protection locked="0"/>
    </xf>
    <xf numFmtId="3" fontId="19" fillId="0" borderId="2" xfId="0" applyNumberFormat="1" applyFont="1" applyBorder="1" applyAlignment="1" applyProtection="1">
      <alignment horizontal="center" vertical="center"/>
      <protection locked="0"/>
    </xf>
    <xf numFmtId="3" fontId="19" fillId="0" borderId="52" xfId="0" applyNumberFormat="1" applyFont="1" applyBorder="1" applyAlignment="1" applyProtection="1">
      <alignment horizontal="center" vertical="center"/>
      <protection locked="0"/>
    </xf>
    <xf numFmtId="3" fontId="19" fillId="0" borderId="34" xfId="0" applyNumberFormat="1" applyFont="1" applyBorder="1" applyAlignment="1" applyProtection="1">
      <alignment horizontal="center" vertical="center"/>
      <protection locked="0"/>
    </xf>
    <xf numFmtId="3" fontId="19" fillId="0" borderId="53" xfId="0" applyNumberFormat="1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43" xfId="0" applyFont="1" applyBorder="1" applyAlignment="1" applyProtection="1">
      <alignment horizontal="center" vertical="center" wrapText="1"/>
      <protection locked="0"/>
    </xf>
    <xf numFmtId="3" fontId="19" fillId="0" borderId="49" xfId="0" applyNumberFormat="1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left" vertical="top"/>
      <protection locked="0"/>
    </xf>
    <xf numFmtId="0" fontId="4" fillId="0" borderId="48" xfId="0" applyFont="1" applyBorder="1" applyAlignment="1" applyProtection="1">
      <alignment horizontal="left" vertical="center" wrapText="1"/>
      <protection locked="0"/>
    </xf>
    <xf numFmtId="0" fontId="4" fillId="0" borderId="100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left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49" fontId="24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9" fillId="0" borderId="51" xfId="0" applyFont="1" applyBorder="1" applyAlignment="1" applyProtection="1">
      <alignment horizontal="center" vertical="center"/>
      <protection locked="0"/>
    </xf>
    <xf numFmtId="0" fontId="19" fillId="0" borderId="17" xfId="0" applyFont="1" applyBorder="1" applyAlignment="1" applyProtection="1">
      <alignment horizontal="center" vertical="center"/>
      <protection locked="0"/>
    </xf>
    <xf numFmtId="49" fontId="19" fillId="0" borderId="51" xfId="0" applyNumberFormat="1" applyFont="1" applyBorder="1" applyAlignment="1" applyProtection="1">
      <alignment horizontal="center" vertical="center"/>
      <protection locked="0"/>
    </xf>
    <xf numFmtId="0" fontId="19" fillId="0" borderId="68" xfId="0" applyFont="1" applyBorder="1" applyAlignment="1" applyProtection="1">
      <alignment horizontal="center" vertical="center"/>
      <protection locked="0"/>
    </xf>
    <xf numFmtId="0" fontId="19" fillId="0" borderId="60" xfId="0" applyFont="1" applyBorder="1" applyAlignment="1" applyProtection="1">
      <alignment horizontal="center" vertical="center"/>
      <protection locked="0"/>
    </xf>
    <xf numFmtId="0" fontId="18" fillId="0" borderId="68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87" xfId="0" applyFont="1" applyBorder="1" applyAlignment="1" applyProtection="1">
      <alignment horizontal="center" vertical="center" wrapText="1"/>
      <protection locked="0"/>
    </xf>
    <xf numFmtId="0" fontId="3" fillId="0" borderId="57" xfId="0" applyFont="1" applyBorder="1" applyAlignment="1" applyProtection="1">
      <alignment horizontal="center" vertical="center" wrapText="1"/>
      <protection locked="0"/>
    </xf>
    <xf numFmtId="0" fontId="3" fillId="0" borderId="65" xfId="0" applyFont="1" applyBorder="1" applyAlignment="1" applyProtection="1">
      <alignment horizontal="center" vertical="center" wrapText="1"/>
      <protection locked="0"/>
    </xf>
    <xf numFmtId="0" fontId="3" fillId="0" borderId="67" xfId="0" applyFont="1" applyBorder="1" applyAlignment="1" applyProtection="1">
      <alignment horizontal="center" vertical="center" wrapText="1"/>
      <protection locked="0"/>
    </xf>
    <xf numFmtId="0" fontId="13" fillId="0" borderId="114" xfId="0" applyFont="1" applyBorder="1" applyAlignment="1" applyProtection="1">
      <alignment horizontal="center" vertical="center" textRotation="90" wrapText="1"/>
      <protection locked="0"/>
    </xf>
    <xf numFmtId="0" fontId="13" fillId="0" borderId="116" xfId="0" applyFont="1" applyBorder="1" applyAlignment="1" applyProtection="1">
      <alignment horizontal="center" vertical="center" textRotation="90" wrapText="1"/>
      <protection locked="0"/>
    </xf>
    <xf numFmtId="0" fontId="12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19" fillId="0" borderId="30" xfId="0" applyFont="1" applyBorder="1" applyAlignment="1" applyProtection="1">
      <alignment horizontal="left"/>
      <protection locked="0"/>
    </xf>
    <xf numFmtId="0" fontId="19" fillId="0" borderId="31" xfId="0" applyFont="1" applyBorder="1" applyAlignment="1" applyProtection="1">
      <alignment horizontal="left"/>
      <protection locked="0"/>
    </xf>
    <xf numFmtId="0" fontId="19" fillId="0" borderId="57" xfId="0" applyFont="1" applyBorder="1" applyAlignment="1" applyProtection="1">
      <alignment horizontal="center" vertical="center"/>
      <protection locked="0"/>
    </xf>
    <xf numFmtId="3" fontId="19" fillId="0" borderId="14" xfId="0" applyNumberFormat="1" applyFont="1" applyBorder="1" applyAlignment="1" applyProtection="1">
      <alignment horizontal="center" vertical="center" wrapText="1"/>
      <protection locked="0"/>
    </xf>
    <xf numFmtId="0" fontId="19" fillId="0" borderId="14" xfId="0" applyFont="1" applyBorder="1" applyAlignment="1">
      <alignment horizontal="center" vertical="center" wrapText="1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9" fillId="0" borderId="59" xfId="0" applyFont="1" applyBorder="1" applyAlignment="1">
      <alignment horizontal="center" vertical="center" wrapText="1"/>
    </xf>
    <xf numFmtId="0" fontId="19" fillId="0" borderId="15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5" xfId="0" applyFont="1" applyBorder="1" applyAlignment="1">
      <alignment horizontal="center" vertical="center" wrapText="1"/>
    </xf>
    <xf numFmtId="0" fontId="18" fillId="0" borderId="135" xfId="0" applyFont="1" applyBorder="1" applyAlignment="1" applyProtection="1">
      <alignment horizontal="center" vertical="center" wrapText="1"/>
      <protection locked="0"/>
    </xf>
    <xf numFmtId="0" fontId="18" fillId="0" borderId="132" xfId="0" applyFont="1" applyBorder="1" applyAlignment="1" applyProtection="1">
      <alignment horizontal="center" vertical="center" wrapText="1"/>
      <protection locked="0"/>
    </xf>
    <xf numFmtId="0" fontId="18" fillId="0" borderId="179" xfId="0" applyFont="1" applyBorder="1" applyAlignment="1" applyProtection="1">
      <alignment horizontal="center" vertical="center" wrapText="1"/>
      <protection locked="0"/>
    </xf>
    <xf numFmtId="0" fontId="9" fillId="0" borderId="141" xfId="0" applyFont="1" applyBorder="1" applyAlignment="1" applyProtection="1">
      <alignment horizontal="center" vertical="center" wrapText="1"/>
      <protection locked="0"/>
    </xf>
    <xf numFmtId="0" fontId="9" fillId="0" borderId="140" xfId="0" applyFont="1" applyBorder="1" applyAlignment="1" applyProtection="1">
      <alignment horizontal="center" vertical="center" wrapText="1"/>
      <protection locked="0"/>
    </xf>
    <xf numFmtId="0" fontId="9" fillId="0" borderId="102" xfId="0" applyFont="1" applyBorder="1" applyAlignment="1" applyProtection="1">
      <alignment horizontal="center" vertical="center" wrapText="1"/>
      <protection locked="0"/>
    </xf>
    <xf numFmtId="0" fontId="9" fillId="0" borderId="160" xfId="0" applyFont="1" applyBorder="1" applyAlignment="1" applyProtection="1">
      <alignment horizontal="center" vertical="center" wrapText="1"/>
      <protection locked="0"/>
    </xf>
    <xf numFmtId="0" fontId="4" fillId="0" borderId="236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 indent="1"/>
      <protection locked="0"/>
    </xf>
    <xf numFmtId="0" fontId="11" fillId="0" borderId="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26" fillId="0" borderId="0" xfId="0" applyFont="1" applyBorder="1" applyAlignment="1" applyProtection="1">
      <alignment horizontal="justify" vertical="top" wrapText="1"/>
      <protection locked="0"/>
    </xf>
    <xf numFmtId="0" fontId="26" fillId="0" borderId="0" xfId="0" applyFont="1" applyBorder="1" applyAlignment="1" applyProtection="1">
      <alignment horizontal="justify" vertical="top"/>
      <protection locked="0"/>
    </xf>
    <xf numFmtId="0" fontId="9" fillId="0" borderId="178" xfId="0" applyFont="1" applyBorder="1" applyAlignment="1" applyProtection="1">
      <alignment horizontal="center" vertical="center"/>
      <protection locked="0"/>
    </xf>
    <xf numFmtId="0" fontId="9" fillId="0" borderId="132" xfId="0" applyFont="1" applyBorder="1" applyAlignment="1" applyProtection="1">
      <alignment horizontal="center" vertical="center"/>
      <protection locked="0"/>
    </xf>
    <xf numFmtId="0" fontId="9" fillId="0" borderId="121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23" xfId="0" applyFont="1" applyBorder="1" applyAlignment="1" applyProtection="1">
      <alignment horizontal="center" vertical="center"/>
      <protection locked="0"/>
    </xf>
    <xf numFmtId="0" fontId="9" fillId="0" borderId="135" xfId="0" applyFont="1" applyBorder="1" applyAlignment="1" applyProtection="1">
      <alignment horizontal="center" vertical="center"/>
      <protection locked="0"/>
    </xf>
    <xf numFmtId="14" fontId="32" fillId="0" borderId="18" xfId="0" applyNumberFormat="1" applyFont="1" applyBorder="1" applyAlignment="1" applyProtection="1">
      <alignment horizontal="center" vertical="center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3" fontId="19" fillId="0" borderId="66" xfId="0" applyNumberFormat="1" applyFont="1" applyBorder="1" applyAlignment="1" applyProtection="1">
      <alignment horizontal="center" vertical="center"/>
      <protection locked="0"/>
    </xf>
    <xf numFmtId="3" fontId="10" fillId="0" borderId="186" xfId="0" applyNumberFormat="1" applyFont="1" applyBorder="1" applyAlignment="1" applyProtection="1">
      <alignment horizontal="right" vertical="center" indent="3"/>
      <protection hidden="1"/>
    </xf>
    <xf numFmtId="3" fontId="10" fillId="0" borderId="187" xfId="0" applyNumberFormat="1" applyFont="1" applyBorder="1" applyAlignment="1" applyProtection="1">
      <alignment horizontal="right" vertical="center" indent="3"/>
      <protection hidden="1"/>
    </xf>
    <xf numFmtId="3" fontId="10" fillId="0" borderId="188" xfId="0" applyNumberFormat="1" applyFont="1" applyBorder="1" applyAlignment="1" applyProtection="1">
      <alignment horizontal="right" vertical="center" indent="3"/>
      <protection hidden="1"/>
    </xf>
    <xf numFmtId="3" fontId="10" fillId="0" borderId="189" xfId="0" applyNumberFormat="1" applyFont="1" applyBorder="1" applyAlignment="1" applyProtection="1">
      <alignment horizontal="right" vertical="center" indent="3"/>
      <protection hidden="1"/>
    </xf>
    <xf numFmtId="3" fontId="9" fillId="0" borderId="181" xfId="0" applyNumberFormat="1" applyFont="1" applyBorder="1" applyAlignment="1" applyProtection="1">
      <alignment horizontal="center" vertical="center" wrapText="1"/>
      <protection locked="0"/>
    </xf>
    <xf numFmtId="3" fontId="9" fillId="0" borderId="182" xfId="0" applyNumberFormat="1" applyFont="1" applyBorder="1" applyAlignment="1" applyProtection="1">
      <alignment horizontal="center" vertical="center" wrapText="1"/>
      <protection locked="0"/>
    </xf>
    <xf numFmtId="3" fontId="9" fillId="0" borderId="183" xfId="0" applyNumberFormat="1" applyFont="1" applyBorder="1" applyAlignment="1" applyProtection="1">
      <alignment horizontal="center" vertical="center" wrapText="1"/>
      <protection locked="0"/>
    </xf>
    <xf numFmtId="3" fontId="9" fillId="0" borderId="184" xfId="0" applyNumberFormat="1" applyFont="1" applyBorder="1" applyAlignment="1" applyProtection="1">
      <alignment horizontal="center" vertical="center" wrapText="1"/>
      <protection locked="0"/>
    </xf>
    <xf numFmtId="3" fontId="18" fillId="0" borderId="202" xfId="0" applyNumberFormat="1" applyFont="1" applyBorder="1" applyAlignment="1" applyProtection="1">
      <alignment horizontal="right" vertical="center" indent="3"/>
      <protection hidden="1"/>
    </xf>
    <xf numFmtId="3" fontId="18" fillId="0" borderId="203" xfId="0" applyNumberFormat="1" applyFont="1" applyBorder="1" applyAlignment="1" applyProtection="1">
      <alignment horizontal="right" vertical="center" indent="3"/>
      <protection hidden="1"/>
    </xf>
    <xf numFmtId="3" fontId="18" fillId="0" borderId="204" xfId="0" applyNumberFormat="1" applyFont="1" applyBorder="1" applyAlignment="1" applyProtection="1">
      <alignment horizontal="right" vertical="center" indent="3"/>
      <protection hidden="1"/>
    </xf>
    <xf numFmtId="3" fontId="18" fillId="0" borderId="205" xfId="0" applyNumberFormat="1" applyFont="1" applyBorder="1" applyAlignment="1" applyProtection="1">
      <alignment horizontal="right" vertical="center" indent="3"/>
      <protection hidden="1"/>
    </xf>
    <xf numFmtId="3" fontId="19" fillId="0" borderId="207" xfId="0" applyNumberFormat="1" applyFont="1" applyBorder="1" applyAlignment="1" applyProtection="1">
      <alignment horizontal="center" vertical="center"/>
      <protection locked="0"/>
    </xf>
    <xf numFmtId="3" fontId="19" fillId="0" borderId="194" xfId="0" applyNumberFormat="1" applyFont="1" applyBorder="1" applyAlignment="1" applyProtection="1">
      <alignment horizontal="center" vertical="center"/>
      <protection locked="0"/>
    </xf>
    <xf numFmtId="0" fontId="9" fillId="0" borderId="161" xfId="0" applyFont="1" applyBorder="1" applyAlignment="1" applyProtection="1">
      <alignment horizontal="center" vertical="center" wrapText="1"/>
      <protection locked="0"/>
    </xf>
    <xf numFmtId="0" fontId="4" fillId="0" borderId="57" xfId="0" applyFont="1" applyBorder="1" applyAlignment="1" applyProtection="1">
      <alignment horizontal="left" vertical="center" wrapText="1"/>
      <protection locked="0"/>
    </xf>
    <xf numFmtId="3" fontId="10" fillId="0" borderId="51" xfId="0" applyNumberFormat="1" applyFont="1" applyBorder="1" applyAlignment="1" applyProtection="1">
      <alignment horizontal="center" vertical="center"/>
      <protection hidden="1"/>
    </xf>
    <xf numFmtId="3" fontId="10" fillId="0" borderId="17" xfId="0" applyNumberFormat="1" applyFont="1" applyBorder="1" applyAlignment="1" applyProtection="1">
      <alignment horizontal="center" vertical="center"/>
      <protection hidden="1"/>
    </xf>
    <xf numFmtId="3" fontId="10" fillId="0" borderId="59" xfId="0" applyNumberFormat="1" applyFont="1" applyBorder="1" applyAlignment="1" applyProtection="1">
      <alignment horizontal="center" vertical="center"/>
      <protection hidden="1"/>
    </xf>
    <xf numFmtId="3" fontId="10" fillId="0" borderId="60" xfId="0" applyNumberFormat="1" applyFont="1" applyBorder="1" applyAlignment="1" applyProtection="1">
      <alignment horizontal="center" vertical="center"/>
      <protection hidden="1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3" fontId="19" fillId="0" borderId="208" xfId="0" applyNumberFormat="1" applyFont="1" applyBorder="1" applyAlignment="1" applyProtection="1">
      <alignment horizontal="center" vertical="center"/>
      <protection locked="0"/>
    </xf>
    <xf numFmtId="3" fontId="19" fillId="0" borderId="209" xfId="0" applyNumberFormat="1" applyFont="1" applyBorder="1" applyAlignment="1" applyProtection="1">
      <alignment horizontal="center" vertical="center"/>
      <protection locked="0"/>
    </xf>
    <xf numFmtId="3" fontId="11" fillId="0" borderId="195" xfId="0" applyNumberFormat="1" applyFont="1" applyBorder="1" applyAlignment="1" applyProtection="1">
      <alignment horizontal="center" vertical="center"/>
      <protection locked="0"/>
    </xf>
    <xf numFmtId="3" fontId="11" fillId="0" borderId="197" xfId="0" applyNumberFormat="1" applyFont="1" applyBorder="1" applyAlignment="1" applyProtection="1">
      <alignment horizontal="center" vertical="center"/>
      <protection locked="0"/>
    </xf>
    <xf numFmtId="3" fontId="11" fillId="0" borderId="198" xfId="0" applyNumberFormat="1" applyFont="1" applyBorder="1" applyAlignment="1" applyProtection="1">
      <alignment horizontal="center" vertical="center"/>
      <protection locked="0"/>
    </xf>
    <xf numFmtId="3" fontId="11" fillId="0" borderId="199" xfId="0" applyNumberFormat="1" applyFont="1" applyBorder="1" applyAlignment="1" applyProtection="1">
      <alignment horizontal="center" vertical="center"/>
      <protection locked="0"/>
    </xf>
    <xf numFmtId="3" fontId="11" fillId="0" borderId="200" xfId="0" applyNumberFormat="1" applyFont="1" applyBorder="1" applyAlignment="1" applyProtection="1">
      <alignment horizontal="center" vertical="center"/>
      <protection locked="0"/>
    </xf>
    <xf numFmtId="0" fontId="9" fillId="0" borderId="201" xfId="0" applyFont="1" applyBorder="1" applyAlignment="1" applyProtection="1">
      <alignment vertical="center" wrapText="1"/>
      <protection locked="0"/>
    </xf>
    <xf numFmtId="0" fontId="9" fillId="0" borderId="202" xfId="0" applyFont="1" applyBorder="1" applyAlignment="1" applyProtection="1">
      <alignment vertical="center" wrapText="1"/>
      <protection locked="0"/>
    </xf>
    <xf numFmtId="0" fontId="19" fillId="0" borderId="196" xfId="0" applyFont="1" applyBorder="1" applyAlignment="1" applyProtection="1">
      <alignment horizontal="left" vertical="center" wrapText="1" indent="1"/>
      <protection locked="0"/>
    </xf>
    <xf numFmtId="0" fontId="19" fillId="0" borderId="197" xfId="0" applyFont="1" applyBorder="1" applyAlignment="1" applyProtection="1">
      <alignment horizontal="left" vertical="center" wrapText="1" indent="1"/>
      <protection locked="0"/>
    </xf>
    <xf numFmtId="3" fontId="10" fillId="0" borderId="202" xfId="0" applyNumberFormat="1" applyFont="1" applyBorder="1" applyAlignment="1" applyProtection="1">
      <alignment horizontal="right" vertical="center" indent="3"/>
      <protection hidden="1"/>
    </xf>
    <xf numFmtId="3" fontId="10" fillId="0" borderId="203" xfId="0" applyNumberFormat="1" applyFont="1" applyBorder="1" applyAlignment="1" applyProtection="1">
      <alignment horizontal="right" vertical="center" indent="3"/>
      <protection hidden="1"/>
    </xf>
    <xf numFmtId="3" fontId="10" fillId="0" borderId="204" xfId="0" applyNumberFormat="1" applyFont="1" applyBorder="1" applyAlignment="1" applyProtection="1">
      <alignment horizontal="right" vertical="center" indent="3"/>
      <protection hidden="1"/>
    </xf>
    <xf numFmtId="3" fontId="10" fillId="0" borderId="205" xfId="0" applyNumberFormat="1" applyFont="1" applyBorder="1" applyAlignment="1" applyProtection="1">
      <alignment horizontal="right" vertical="center" indent="3"/>
      <protection hidden="1"/>
    </xf>
  </cellXfs>
  <cellStyles count="2">
    <cellStyle name="Kontrolná bunka" xfId="1" builtinId="23" hidden="1"/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65943</xdr:colOff>
      <xdr:row>87</xdr:row>
      <xdr:rowOff>43962</xdr:rowOff>
    </xdr:from>
    <xdr:to>
      <xdr:col>0</xdr:col>
      <xdr:colOff>264503</xdr:colOff>
      <xdr:row>87</xdr:row>
      <xdr:rowOff>234463</xdr:rowOff>
    </xdr:to>
    <xdr:sp macro="" textlink="">
      <xdr:nvSpPr>
        <xdr:cNvPr id="53" name="TextovéPole 54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5943" y="46840287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2</xdr:col>
      <xdr:colOff>0</xdr:colOff>
      <xdr:row>37</xdr:row>
      <xdr:rowOff>0</xdr:rowOff>
    </xdr:from>
    <xdr:to>
      <xdr:col>2</xdr:col>
      <xdr:colOff>200025</xdr:colOff>
      <xdr:row>38</xdr:row>
      <xdr:rowOff>1</xdr:rowOff>
    </xdr:to>
    <xdr:sp macro="" textlink="">
      <xdr:nvSpPr>
        <xdr:cNvPr id="16" name="TextovéPole 1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57300" y="125349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200025</xdr:colOff>
      <xdr:row>38</xdr:row>
      <xdr:rowOff>1</xdr:rowOff>
    </xdr:to>
    <xdr:sp macro="" textlink="">
      <xdr:nvSpPr>
        <xdr:cNvPr id="17" name="TextovéPole 1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514600" y="125349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4"/>
  <sheetViews>
    <sheetView showGridLines="0" tabSelected="1" view="pageLayout" zoomScale="154" zoomScaleNormal="100" zoomScalePageLayoutView="154" workbookViewId="0">
      <selection sqref="A1:J1"/>
    </sheetView>
  </sheetViews>
  <sheetFormatPr defaultColWidth="9.140625" defaultRowHeight="14.25" x14ac:dyDescent="0.2"/>
  <cols>
    <col min="1" max="1" width="11.5703125" style="1" customWidth="1"/>
    <col min="2" max="2" width="8.28515625" style="1" customWidth="1"/>
    <col min="3" max="3" width="9.140625" style="1" customWidth="1"/>
    <col min="4" max="4" width="8.85546875" style="1" customWidth="1"/>
    <col min="5" max="5" width="6.85546875" style="1" customWidth="1"/>
    <col min="6" max="6" width="8.85546875" style="1" customWidth="1"/>
    <col min="7" max="7" width="6.85546875" style="1" customWidth="1"/>
    <col min="8" max="8" width="6" style="1" customWidth="1"/>
    <col min="9" max="9" width="7.5703125" style="1" customWidth="1"/>
    <col min="10" max="10" width="11.5703125" style="1" customWidth="1"/>
    <col min="11" max="11" width="17.140625" style="1" customWidth="1"/>
    <col min="12" max="16384" width="9.140625" style="1"/>
  </cols>
  <sheetData>
    <row r="1" spans="1:10" x14ac:dyDescent="0.2">
      <c r="A1" s="1032"/>
      <c r="B1" s="1032"/>
      <c r="C1" s="1032"/>
      <c r="D1" s="1032"/>
      <c r="E1" s="1032"/>
      <c r="F1" s="1032"/>
      <c r="G1" s="1032"/>
      <c r="H1" s="1032"/>
      <c r="I1" s="1032"/>
      <c r="J1" s="1032"/>
    </row>
    <row r="2" spans="1:10" x14ac:dyDescent="0.2">
      <c r="A2" s="1033"/>
      <c r="B2" s="1033"/>
      <c r="C2" s="1033"/>
      <c r="D2" s="1033"/>
      <c r="E2" s="1033"/>
      <c r="F2" s="1033"/>
      <c r="G2" s="1033"/>
      <c r="H2" s="1033"/>
      <c r="I2" s="1033"/>
      <c r="J2" s="1033"/>
    </row>
    <row r="3" spans="1:10" ht="15.75" x14ac:dyDescent="0.2">
      <c r="A3" s="196" t="s">
        <v>0</v>
      </c>
      <c r="B3" s="636" t="s">
        <v>1</v>
      </c>
      <c r="C3" s="636"/>
      <c r="D3" s="636"/>
      <c r="E3" s="636"/>
      <c r="F3" s="636"/>
      <c r="G3" s="636"/>
      <c r="H3" s="636"/>
      <c r="I3" s="636"/>
      <c r="J3" s="636"/>
    </row>
    <row r="4" spans="1:10" x14ac:dyDescent="0.2">
      <c r="A4" s="1034"/>
      <c r="B4" s="1034"/>
      <c r="C4" s="1034"/>
      <c r="D4" s="1034"/>
      <c r="E4" s="1034"/>
      <c r="F4" s="1034"/>
      <c r="G4" s="1034"/>
      <c r="H4" s="1034"/>
      <c r="I4" s="1034"/>
      <c r="J4" s="1034"/>
    </row>
    <row r="5" spans="1:10" x14ac:dyDescent="0.2">
      <c r="A5" s="2" t="s">
        <v>2</v>
      </c>
      <c r="B5" s="1080" t="s">
        <v>3</v>
      </c>
      <c r="C5" s="1080"/>
      <c r="D5" s="1080"/>
      <c r="E5" s="1080"/>
      <c r="F5" s="1081" t="s">
        <v>388</v>
      </c>
      <c r="G5" s="1081"/>
      <c r="H5" s="1081"/>
      <c r="I5" s="1081"/>
      <c r="J5" s="1081"/>
    </row>
    <row r="6" spans="1:10" x14ac:dyDescent="0.2">
      <c r="A6" s="3" t="s">
        <v>4</v>
      </c>
      <c r="B6" s="1082" t="s">
        <v>5</v>
      </c>
      <c r="C6" s="1082"/>
      <c r="D6" s="1082"/>
      <c r="E6" s="1082"/>
      <c r="F6" s="1083" t="s">
        <v>389</v>
      </c>
      <c r="G6" s="1083"/>
      <c r="H6" s="1083"/>
      <c r="I6" s="1083"/>
      <c r="J6" s="1083"/>
    </row>
    <row r="7" spans="1:10" s="185" customFormat="1" x14ac:dyDescent="0.2">
      <c r="A7" s="3"/>
      <c r="B7" s="187" t="s">
        <v>394</v>
      </c>
      <c r="C7" s="187"/>
      <c r="D7" s="187"/>
      <c r="E7" s="187"/>
      <c r="F7" s="193"/>
      <c r="G7" s="193"/>
      <c r="H7" s="193"/>
      <c r="I7" s="193"/>
      <c r="J7" s="193"/>
    </row>
    <row r="8" spans="1:10" s="185" customFormat="1" x14ac:dyDescent="0.2">
      <c r="A8" s="3"/>
      <c r="B8" s="187" t="s">
        <v>393</v>
      </c>
      <c r="C8" s="187"/>
      <c r="D8" s="187"/>
      <c r="E8" s="187"/>
      <c r="F8" s="193"/>
      <c r="G8" s="193"/>
      <c r="H8" s="193"/>
      <c r="I8" s="193"/>
      <c r="J8" s="193"/>
    </row>
    <row r="9" spans="1:10" ht="38.25" customHeight="1" x14ac:dyDescent="0.2">
      <c r="A9" s="2"/>
      <c r="B9" s="1084" t="s">
        <v>390</v>
      </c>
      <c r="C9" s="1084"/>
      <c r="D9" s="1084"/>
      <c r="E9" s="1084"/>
      <c r="F9" s="1084"/>
      <c r="G9" s="1084"/>
      <c r="H9" s="1084"/>
      <c r="I9" s="1084"/>
      <c r="J9" s="1084"/>
    </row>
    <row r="10" spans="1:10" x14ac:dyDescent="0.2">
      <c r="A10" s="2"/>
      <c r="B10" s="186" t="s">
        <v>391</v>
      </c>
      <c r="C10" s="100"/>
      <c r="D10" s="100"/>
      <c r="E10" s="100"/>
      <c r="F10" s="100"/>
      <c r="G10" s="100"/>
      <c r="H10" s="100"/>
      <c r="I10" s="100"/>
      <c r="J10" s="100"/>
    </row>
    <row r="11" spans="1:10" x14ac:dyDescent="0.2">
      <c r="A11" s="1078" t="s">
        <v>392</v>
      </c>
      <c r="B11" s="1079"/>
      <c r="C11" s="1079"/>
      <c r="D11" s="1079"/>
      <c r="E11" s="1079"/>
      <c r="F11" s="1079"/>
      <c r="G11" s="1079"/>
      <c r="H11" s="1079"/>
      <c r="I11" s="1079"/>
      <c r="J11" s="1079"/>
    </row>
    <row r="12" spans="1:10" s="117" customFormat="1" x14ac:dyDescent="0.2">
      <c r="A12" s="121"/>
      <c r="B12" s="121"/>
      <c r="C12" s="121"/>
      <c r="D12" s="121"/>
      <c r="E12" s="121"/>
      <c r="F12" s="121"/>
      <c r="G12" s="121"/>
      <c r="H12" s="121"/>
      <c r="I12" s="121"/>
      <c r="J12" s="121"/>
    </row>
    <row r="13" spans="1:10" s="117" customFormat="1" x14ac:dyDescent="0.2">
      <c r="A13" s="121"/>
      <c r="B13" s="121"/>
      <c r="C13" s="121"/>
      <c r="D13" s="121"/>
      <c r="E13" s="121"/>
      <c r="F13" s="121"/>
      <c r="G13" s="121"/>
      <c r="H13" s="121"/>
      <c r="I13" s="121"/>
      <c r="J13" s="121"/>
    </row>
    <row r="14" spans="1:10" ht="30" customHeight="1" thickBot="1" x14ac:dyDescent="0.25">
      <c r="A14" s="90" t="s">
        <v>6</v>
      </c>
      <c r="B14" s="1048" t="s">
        <v>395</v>
      </c>
      <c r="C14" s="1049"/>
      <c r="D14" s="1049"/>
      <c r="E14" s="1049"/>
      <c r="F14" s="1049"/>
      <c r="G14" s="1049"/>
      <c r="H14" s="1049"/>
      <c r="I14" s="1049"/>
      <c r="J14" s="1049"/>
    </row>
    <row r="15" spans="1:10" ht="15" thickTop="1" x14ac:dyDescent="0.2"/>
    <row r="16" spans="1:10" ht="27.75" customHeight="1" x14ac:dyDescent="0.2">
      <c r="A16" s="96" t="s">
        <v>7</v>
      </c>
      <c r="B16" s="988" t="s">
        <v>439</v>
      </c>
      <c r="C16" s="988"/>
      <c r="D16" s="988"/>
      <c r="E16" s="988"/>
      <c r="F16" s="988"/>
      <c r="G16" s="988"/>
      <c r="H16" s="988"/>
      <c r="I16" s="988"/>
      <c r="J16" s="988"/>
    </row>
    <row r="17" spans="1:10" x14ac:dyDescent="0.2">
      <c r="A17" s="3"/>
      <c r="B17" s="1059"/>
      <c r="C17" s="1059"/>
      <c r="D17" s="1059"/>
      <c r="E17" s="1059"/>
      <c r="F17" s="1059"/>
      <c r="G17" s="1059"/>
      <c r="H17" s="1059"/>
      <c r="I17" s="1059"/>
      <c r="J17" s="1059"/>
    </row>
    <row r="18" spans="1:10" x14ac:dyDescent="0.2">
      <c r="A18" s="3"/>
      <c r="B18" s="1060" t="s">
        <v>396</v>
      </c>
      <c r="C18" s="1060"/>
      <c r="D18" s="1060"/>
      <c r="E18" s="1060"/>
      <c r="F18" s="1060"/>
      <c r="G18" s="1060"/>
      <c r="H18" s="1060"/>
      <c r="I18" s="1060"/>
      <c r="J18" s="1060"/>
    </row>
    <row r="19" spans="1:10" x14ac:dyDescent="0.2">
      <c r="A19" s="1058"/>
      <c r="B19" s="1058"/>
      <c r="C19" s="1058"/>
      <c r="D19" s="1058"/>
      <c r="E19" s="1058"/>
      <c r="F19" s="1058"/>
      <c r="G19" s="1058"/>
      <c r="H19" s="1058"/>
      <c r="I19" s="1058"/>
      <c r="J19" s="1058"/>
    </row>
    <row r="20" spans="1:10" x14ac:dyDescent="0.2">
      <c r="A20" s="2" t="s">
        <v>8</v>
      </c>
      <c r="B20" s="988" t="s">
        <v>9</v>
      </c>
      <c r="C20" s="988"/>
      <c r="D20" s="988"/>
      <c r="E20" s="988"/>
      <c r="F20" s="988"/>
      <c r="G20" s="988"/>
      <c r="H20" s="988"/>
      <c r="I20" s="988"/>
      <c r="J20" s="988"/>
    </row>
    <row r="21" spans="1:10" ht="111.75" customHeight="1" x14ac:dyDescent="0.2">
      <c r="A21" s="1061" t="s">
        <v>440</v>
      </c>
      <c r="B21" s="1062"/>
      <c r="C21" s="1062"/>
      <c r="D21" s="1062"/>
      <c r="E21" s="1062"/>
      <c r="F21" s="1062"/>
      <c r="G21" s="1062"/>
      <c r="H21" s="1062"/>
      <c r="I21" s="1062"/>
      <c r="J21" s="1062"/>
    </row>
    <row r="22" spans="1:10" x14ac:dyDescent="0.2">
      <c r="A22" s="1058"/>
      <c r="B22" s="1058"/>
      <c r="C22" s="1058"/>
      <c r="D22" s="1058"/>
      <c r="E22" s="1058"/>
      <c r="F22" s="1058"/>
      <c r="G22" s="1058"/>
      <c r="H22" s="1058"/>
      <c r="I22" s="1058"/>
      <c r="J22" s="1058"/>
    </row>
    <row r="23" spans="1:10" x14ac:dyDescent="0.2">
      <c r="A23" s="2" t="s">
        <v>10</v>
      </c>
      <c r="B23" s="635" t="s">
        <v>11</v>
      </c>
      <c r="C23" s="635"/>
      <c r="D23" s="635"/>
      <c r="E23" s="635"/>
      <c r="F23" s="635"/>
      <c r="G23" s="635"/>
      <c r="H23" s="635"/>
      <c r="I23" s="635"/>
      <c r="J23" s="635"/>
    </row>
    <row r="24" spans="1:10" x14ac:dyDescent="0.2">
      <c r="A24" s="1057" t="s">
        <v>397</v>
      </c>
      <c r="B24" s="1057"/>
      <c r="C24" s="1057"/>
      <c r="D24" s="1057"/>
      <c r="E24" s="1057"/>
      <c r="F24" s="1057"/>
      <c r="G24" s="1057"/>
      <c r="H24" s="1057"/>
      <c r="I24" s="1057"/>
      <c r="J24" s="1057"/>
    </row>
    <row r="25" spans="1:10" x14ac:dyDescent="0.2">
      <c r="A25" s="4"/>
      <c r="B25" s="94"/>
      <c r="C25" s="94"/>
      <c r="D25" s="94"/>
      <c r="E25" s="94"/>
      <c r="F25" s="94"/>
      <c r="G25" s="94"/>
      <c r="H25" s="94"/>
      <c r="I25" s="94"/>
      <c r="J25" s="94"/>
    </row>
    <row r="26" spans="1:10" x14ac:dyDescent="0.2">
      <c r="A26" s="2" t="s">
        <v>12</v>
      </c>
      <c r="B26" s="493" t="s">
        <v>365</v>
      </c>
      <c r="C26" s="493"/>
      <c r="D26" s="493"/>
      <c r="E26" s="493"/>
      <c r="F26" s="493"/>
      <c r="G26" s="493"/>
      <c r="H26" s="493"/>
      <c r="I26" s="493"/>
      <c r="J26" s="493"/>
    </row>
    <row r="27" spans="1:10" s="127" customFormat="1" ht="15" thickBot="1" x14ac:dyDescent="0.25">
      <c r="A27" s="2"/>
      <c r="B27" s="122"/>
      <c r="C27" s="122"/>
      <c r="D27" s="122"/>
      <c r="E27" s="122"/>
      <c r="F27" s="122"/>
      <c r="G27" s="122"/>
      <c r="H27" s="122"/>
      <c r="I27" s="122"/>
      <c r="J27" s="122"/>
    </row>
    <row r="28" spans="1:10" ht="49.5" customHeight="1" thickTop="1" thickBot="1" x14ac:dyDescent="0.25">
      <c r="A28" s="1055" t="s">
        <v>13</v>
      </c>
      <c r="B28" s="1045"/>
      <c r="C28" s="1045"/>
      <c r="D28" s="1056"/>
      <c r="E28" s="1041" t="s">
        <v>14</v>
      </c>
      <c r="F28" s="1042"/>
      <c r="G28" s="1043"/>
      <c r="H28" s="1044" t="s">
        <v>275</v>
      </c>
      <c r="I28" s="1045"/>
      <c r="J28" s="1046"/>
    </row>
    <row r="29" spans="1:10" ht="42.75" customHeight="1" x14ac:dyDescent="0.2">
      <c r="A29" s="798" t="s">
        <v>16</v>
      </c>
      <c r="B29" s="1050"/>
      <c r="C29" s="1050"/>
      <c r="D29" s="1051"/>
      <c r="E29" s="405">
        <v>47</v>
      </c>
      <c r="F29" s="405"/>
      <c r="G29" s="406"/>
      <c r="H29" s="593">
        <v>0</v>
      </c>
      <c r="I29" s="591"/>
      <c r="J29" s="1047"/>
    </row>
    <row r="30" spans="1:10" ht="56.45" customHeight="1" x14ac:dyDescent="0.2">
      <c r="A30" s="366" t="s">
        <v>277</v>
      </c>
      <c r="B30" s="367"/>
      <c r="C30" s="367"/>
      <c r="D30" s="368"/>
      <c r="E30" s="675">
        <v>47</v>
      </c>
      <c r="F30" s="675"/>
      <c r="G30" s="676"/>
      <c r="H30" s="1036">
        <v>0</v>
      </c>
      <c r="I30" s="1037"/>
      <c r="J30" s="1038"/>
    </row>
    <row r="31" spans="1:10" ht="66" customHeight="1" thickBot="1" x14ac:dyDescent="0.25">
      <c r="A31" s="1052" t="s">
        <v>276</v>
      </c>
      <c r="B31" s="1053"/>
      <c r="C31" s="1053"/>
      <c r="D31" s="1054"/>
      <c r="E31" s="1039">
        <v>6</v>
      </c>
      <c r="F31" s="1039"/>
      <c r="G31" s="1040"/>
      <c r="H31" s="907">
        <v>0</v>
      </c>
      <c r="I31" s="905"/>
      <c r="J31" s="908"/>
    </row>
    <row r="32" spans="1:10" ht="15" thickTop="1" x14ac:dyDescent="0.2">
      <c r="A32" s="3"/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2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ht="15.75" x14ac:dyDescent="0.2">
      <c r="A34" s="196" t="s">
        <v>17</v>
      </c>
      <c r="B34" s="636" t="s">
        <v>18</v>
      </c>
      <c r="C34" s="636"/>
      <c r="D34" s="636"/>
      <c r="E34" s="636"/>
      <c r="F34" s="636"/>
      <c r="G34" s="636"/>
      <c r="H34" s="636"/>
      <c r="I34" s="636"/>
      <c r="J34" s="636"/>
    </row>
    <row r="35" spans="1:10" x14ac:dyDescent="0.2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">
      <c r="A36" s="2" t="s">
        <v>19</v>
      </c>
      <c r="B36" s="635" t="s">
        <v>367</v>
      </c>
      <c r="C36" s="635"/>
      <c r="D36" s="635"/>
      <c r="E36" s="635"/>
      <c r="F36" s="635"/>
      <c r="G36" s="635"/>
      <c r="H36" s="635"/>
      <c r="I36" s="635"/>
      <c r="J36" s="635"/>
    </row>
    <row r="37" spans="1:10" x14ac:dyDescent="0.2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2">
      <c r="A38" s="3"/>
      <c r="B38" s="95" t="s">
        <v>273</v>
      </c>
      <c r="C38" s="5"/>
      <c r="D38" s="95" t="s">
        <v>274</v>
      </c>
      <c r="E38" s="5"/>
      <c r="F38" s="3"/>
      <c r="G38" s="3"/>
      <c r="H38" s="3"/>
      <c r="I38" s="3"/>
      <c r="J38" s="3"/>
    </row>
    <row r="39" spans="1:10" x14ac:dyDescent="0.2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s="18" customFormat="1" x14ac:dyDescent="0.2">
      <c r="A40" s="634"/>
      <c r="B40" s="634"/>
      <c r="C40" s="634"/>
      <c r="D40" s="634"/>
      <c r="E40" s="634"/>
      <c r="F40" s="634"/>
      <c r="G40" s="634"/>
      <c r="H40" s="634"/>
      <c r="I40" s="634"/>
      <c r="J40" s="634"/>
    </row>
    <row r="41" spans="1:10" s="18" customFormat="1" x14ac:dyDescent="0.2">
      <c r="A41" s="2" t="s">
        <v>20</v>
      </c>
      <c r="B41" s="635" t="s">
        <v>366</v>
      </c>
      <c r="C41" s="635"/>
      <c r="D41" s="635"/>
      <c r="E41" s="635"/>
      <c r="F41" s="635"/>
      <c r="G41" s="635"/>
      <c r="H41" s="635"/>
      <c r="I41" s="635"/>
      <c r="J41" s="635"/>
    </row>
    <row r="42" spans="1:10" s="18" customFormat="1" x14ac:dyDescent="0.2">
      <c r="A42" s="633" t="s">
        <v>278</v>
      </c>
      <c r="B42" s="633"/>
      <c r="C42" s="633"/>
      <c r="D42" s="633"/>
      <c r="E42" s="633"/>
      <c r="F42" s="633"/>
      <c r="G42" s="633"/>
      <c r="H42" s="633"/>
      <c r="I42" s="633"/>
      <c r="J42" s="633"/>
    </row>
    <row r="43" spans="1:10" s="18" customFormat="1" x14ac:dyDescent="0.2">
      <c r="A43" s="182"/>
      <c r="B43" s="182"/>
      <c r="C43" s="182"/>
      <c r="D43" s="182"/>
      <c r="E43" s="182"/>
      <c r="F43" s="182"/>
      <c r="G43" s="8"/>
      <c r="H43" s="8"/>
      <c r="I43" s="8"/>
      <c r="J43" s="8"/>
    </row>
    <row r="44" spans="1:10" s="18" customFormat="1" ht="17.25" customHeight="1" x14ac:dyDescent="0.2">
      <c r="A44" s="9" t="s">
        <v>21</v>
      </c>
      <c r="B44" s="635" t="s">
        <v>368</v>
      </c>
      <c r="C44" s="635"/>
      <c r="D44" s="635"/>
      <c r="E44" s="635"/>
      <c r="F44" s="635"/>
      <c r="G44" s="635"/>
      <c r="H44" s="635"/>
      <c r="I44" s="635"/>
      <c r="J44" s="635"/>
    </row>
    <row r="45" spans="1:10" s="18" customFormat="1" x14ac:dyDescent="0.2">
      <c r="A45" s="184" t="s">
        <v>398</v>
      </c>
      <c r="B45" s="7"/>
      <c r="C45" s="7"/>
      <c r="D45" s="7"/>
      <c r="E45" s="7"/>
      <c r="F45" s="7"/>
      <c r="G45" s="8"/>
      <c r="H45" s="8"/>
      <c r="I45" s="8"/>
      <c r="J45" s="8"/>
    </row>
    <row r="46" spans="1:10" s="18" customFormat="1" x14ac:dyDescent="0.2">
      <c r="A46" s="10"/>
      <c r="B46" s="10"/>
      <c r="C46" s="10"/>
      <c r="D46" s="10"/>
      <c r="E46" s="10"/>
      <c r="F46" s="10"/>
      <c r="G46" s="11"/>
      <c r="H46" s="11"/>
      <c r="I46" s="11"/>
      <c r="J46" s="11"/>
    </row>
    <row r="47" spans="1:10" s="18" customFormat="1" ht="16.5" customHeight="1" thickBot="1" x14ac:dyDescent="0.25">
      <c r="A47" s="99" t="s">
        <v>22</v>
      </c>
      <c r="B47" s="988" t="s">
        <v>399</v>
      </c>
      <c r="C47" s="1018"/>
      <c r="D47" s="1018"/>
      <c r="E47" s="1018"/>
      <c r="F47" s="1018"/>
      <c r="G47" s="1018"/>
      <c r="H47" s="1018"/>
      <c r="I47" s="1018"/>
      <c r="J47" s="1018"/>
    </row>
    <row r="48" spans="1:10" s="18" customFormat="1" ht="36.75" customHeight="1" thickBot="1" x14ac:dyDescent="0.25">
      <c r="A48" s="646" t="s">
        <v>279</v>
      </c>
      <c r="B48" s="646"/>
      <c r="C48" s="646"/>
      <c r="D48" s="646"/>
      <c r="E48" s="646" t="s">
        <v>23</v>
      </c>
      <c r="F48" s="646"/>
      <c r="G48" s="1030"/>
      <c r="H48" s="386" t="s">
        <v>280</v>
      </c>
      <c r="I48" s="646"/>
      <c r="J48" s="646"/>
    </row>
    <row r="49" spans="1:10" s="18" customFormat="1" x14ac:dyDescent="0.2">
      <c r="A49" s="647" t="s">
        <v>24</v>
      </c>
      <c r="B49" s="647"/>
      <c r="C49" s="647"/>
      <c r="D49" s="648"/>
      <c r="E49" s="1031" t="s">
        <v>283</v>
      </c>
      <c r="F49" s="1031"/>
      <c r="G49" s="1031"/>
      <c r="H49" s="403"/>
      <c r="I49" s="402"/>
      <c r="J49" s="402"/>
    </row>
    <row r="50" spans="1:10" s="18" customFormat="1" x14ac:dyDescent="0.2">
      <c r="A50" s="479" t="s">
        <v>25</v>
      </c>
      <c r="B50" s="479"/>
      <c r="C50" s="479"/>
      <c r="D50" s="642"/>
      <c r="E50" s="485" t="s">
        <v>284</v>
      </c>
      <c r="F50" s="485"/>
      <c r="G50" s="485"/>
      <c r="H50" s="650"/>
      <c r="I50" s="651"/>
      <c r="J50" s="651"/>
    </row>
    <row r="51" spans="1:10" s="18" customFormat="1" x14ac:dyDescent="0.2">
      <c r="A51" s="479" t="s">
        <v>26</v>
      </c>
      <c r="B51" s="479"/>
      <c r="C51" s="479"/>
      <c r="D51" s="642"/>
      <c r="E51" s="485" t="s">
        <v>47</v>
      </c>
      <c r="F51" s="485"/>
      <c r="G51" s="485"/>
      <c r="H51" s="650"/>
      <c r="I51" s="651"/>
      <c r="J51" s="651"/>
    </row>
    <row r="52" spans="1:10" s="18" customFormat="1" x14ac:dyDescent="0.2">
      <c r="A52" s="479" t="s">
        <v>27</v>
      </c>
      <c r="B52" s="479"/>
      <c r="C52" s="479"/>
      <c r="D52" s="642"/>
      <c r="E52" s="485" t="s">
        <v>283</v>
      </c>
      <c r="F52" s="485"/>
      <c r="G52" s="485"/>
      <c r="H52" s="650"/>
      <c r="I52" s="651"/>
      <c r="J52" s="651"/>
    </row>
    <row r="53" spans="1:10" s="18" customFormat="1" x14ac:dyDescent="0.2">
      <c r="A53" s="479" t="s">
        <v>28</v>
      </c>
      <c r="B53" s="479"/>
      <c r="C53" s="479"/>
      <c r="D53" s="642"/>
      <c r="E53" s="485" t="s">
        <v>284</v>
      </c>
      <c r="F53" s="485"/>
      <c r="G53" s="485"/>
      <c r="H53" s="643"/>
      <c r="I53" s="644"/>
      <c r="J53" s="645"/>
    </row>
    <row r="54" spans="1:10" s="18" customFormat="1" x14ac:dyDescent="0.2">
      <c r="A54" s="479" t="s">
        <v>29</v>
      </c>
      <c r="B54" s="479"/>
      <c r="C54" s="479"/>
      <c r="D54" s="642"/>
      <c r="E54" s="485" t="s">
        <v>47</v>
      </c>
      <c r="F54" s="485"/>
      <c r="G54" s="485"/>
      <c r="H54" s="643"/>
      <c r="I54" s="644"/>
      <c r="J54" s="645"/>
    </row>
    <row r="55" spans="1:10" s="18" customFormat="1" x14ac:dyDescent="0.2">
      <c r="A55" s="479" t="s">
        <v>30</v>
      </c>
      <c r="B55" s="479"/>
      <c r="C55" s="479"/>
      <c r="D55" s="642"/>
      <c r="E55" s="485" t="s">
        <v>283</v>
      </c>
      <c r="F55" s="485"/>
      <c r="G55" s="485"/>
      <c r="H55" s="643"/>
      <c r="I55" s="644"/>
      <c r="J55" s="645"/>
    </row>
    <row r="56" spans="1:10" s="18" customFormat="1" x14ac:dyDescent="0.2">
      <c r="A56" s="479" t="s">
        <v>31</v>
      </c>
      <c r="B56" s="479"/>
      <c r="C56" s="479"/>
      <c r="D56" s="642"/>
      <c r="E56" s="485" t="s">
        <v>283</v>
      </c>
      <c r="F56" s="485"/>
      <c r="G56" s="485"/>
      <c r="H56" s="643"/>
      <c r="I56" s="644"/>
      <c r="J56" s="645"/>
    </row>
    <row r="57" spans="1:10" s="18" customFormat="1" x14ac:dyDescent="0.2">
      <c r="A57" s="479" t="s">
        <v>32</v>
      </c>
      <c r="B57" s="479"/>
      <c r="C57" s="479"/>
      <c r="D57" s="642"/>
      <c r="E57" s="485" t="s">
        <v>284</v>
      </c>
      <c r="F57" s="485"/>
      <c r="G57" s="485"/>
      <c r="H57" s="643"/>
      <c r="I57" s="644"/>
      <c r="J57" s="645"/>
    </row>
    <row r="58" spans="1:10" s="18" customFormat="1" x14ac:dyDescent="0.2">
      <c r="A58" s="479" t="s">
        <v>33</v>
      </c>
      <c r="B58" s="479"/>
      <c r="C58" s="479"/>
      <c r="D58" s="642"/>
      <c r="E58" s="485" t="s">
        <v>47</v>
      </c>
      <c r="F58" s="485"/>
      <c r="G58" s="485"/>
      <c r="H58" s="643"/>
      <c r="I58" s="644"/>
      <c r="J58" s="645"/>
    </row>
    <row r="59" spans="1:10" s="18" customFormat="1" x14ac:dyDescent="0.2">
      <c r="A59" s="479" t="s">
        <v>34</v>
      </c>
      <c r="B59" s="479"/>
      <c r="C59" s="479"/>
      <c r="D59" s="642"/>
      <c r="E59" s="485" t="s">
        <v>117</v>
      </c>
      <c r="F59" s="485"/>
      <c r="G59" s="485"/>
      <c r="H59" s="643"/>
      <c r="I59" s="644"/>
      <c r="J59" s="645"/>
    </row>
    <row r="60" spans="1:10" s="18" customFormat="1" ht="25.5" customHeight="1" x14ac:dyDescent="0.2">
      <c r="A60" s="479" t="s">
        <v>281</v>
      </c>
      <c r="B60" s="479"/>
      <c r="C60" s="479"/>
      <c r="D60" s="642"/>
      <c r="E60" s="485" t="s">
        <v>117</v>
      </c>
      <c r="F60" s="485"/>
      <c r="G60" s="485"/>
      <c r="H60" s="643"/>
      <c r="I60" s="644"/>
      <c r="J60" s="645"/>
    </row>
    <row r="61" spans="1:10" s="18" customFormat="1" x14ac:dyDescent="0.2">
      <c r="A61" s="479" t="s">
        <v>35</v>
      </c>
      <c r="B61" s="479"/>
      <c r="C61" s="479"/>
      <c r="D61" s="642"/>
      <c r="E61" s="485" t="s">
        <v>117</v>
      </c>
      <c r="F61" s="485"/>
      <c r="G61" s="485"/>
      <c r="H61" s="643"/>
      <c r="I61" s="644"/>
      <c r="J61" s="645"/>
    </row>
    <row r="62" spans="1:10" s="18" customFormat="1" x14ac:dyDescent="0.2">
      <c r="A62" s="479" t="s">
        <v>36</v>
      </c>
      <c r="B62" s="479"/>
      <c r="C62" s="479"/>
      <c r="D62" s="642"/>
      <c r="E62" s="485" t="s">
        <v>283</v>
      </c>
      <c r="F62" s="485"/>
      <c r="G62" s="485"/>
      <c r="H62" s="643"/>
      <c r="I62" s="644"/>
      <c r="J62" s="645"/>
    </row>
    <row r="63" spans="1:10" s="18" customFormat="1" x14ac:dyDescent="0.2">
      <c r="A63" s="479" t="s">
        <v>37</v>
      </c>
      <c r="B63" s="479"/>
      <c r="C63" s="479"/>
      <c r="D63" s="642"/>
      <c r="E63" s="485" t="s">
        <v>117</v>
      </c>
      <c r="F63" s="485"/>
      <c r="G63" s="485"/>
      <c r="H63" s="643"/>
      <c r="I63" s="644"/>
      <c r="J63" s="645"/>
    </row>
    <row r="64" spans="1:10" s="18" customFormat="1" x14ac:dyDescent="0.2">
      <c r="A64" s="479" t="s">
        <v>38</v>
      </c>
      <c r="B64" s="479"/>
      <c r="C64" s="479"/>
      <c r="D64" s="642"/>
      <c r="E64" s="485" t="s">
        <v>117</v>
      </c>
      <c r="F64" s="485"/>
      <c r="G64" s="485"/>
      <c r="H64" s="643"/>
      <c r="I64" s="644"/>
      <c r="J64" s="645"/>
    </row>
    <row r="65" spans="1:10" s="18" customFormat="1" x14ac:dyDescent="0.2">
      <c r="A65" s="479" t="s">
        <v>39</v>
      </c>
      <c r="B65" s="479"/>
      <c r="C65" s="479"/>
      <c r="D65" s="642"/>
      <c r="E65" s="485" t="s">
        <v>285</v>
      </c>
      <c r="F65" s="485"/>
      <c r="G65" s="485"/>
      <c r="H65" s="643"/>
      <c r="I65" s="644"/>
      <c r="J65" s="645"/>
    </row>
    <row r="66" spans="1:10" s="18" customFormat="1" x14ac:dyDescent="0.2">
      <c r="A66" s="479" t="s">
        <v>40</v>
      </c>
      <c r="B66" s="479"/>
      <c r="C66" s="479"/>
      <c r="D66" s="642"/>
      <c r="E66" s="485" t="s">
        <v>117</v>
      </c>
      <c r="F66" s="485"/>
      <c r="G66" s="485"/>
      <c r="H66" s="643"/>
      <c r="I66" s="644"/>
      <c r="J66" s="645"/>
    </row>
    <row r="67" spans="1:10" s="18" customFormat="1" x14ac:dyDescent="0.2">
      <c r="A67" s="479" t="s">
        <v>41</v>
      </c>
      <c r="B67" s="479"/>
      <c r="C67" s="479"/>
      <c r="D67" s="642"/>
      <c r="E67" s="485" t="s">
        <v>117</v>
      </c>
      <c r="F67" s="485"/>
      <c r="G67" s="485"/>
      <c r="H67" s="643"/>
      <c r="I67" s="644"/>
      <c r="J67" s="645"/>
    </row>
    <row r="68" spans="1:10" s="18" customFormat="1" x14ac:dyDescent="0.2">
      <c r="A68" s="479" t="s">
        <v>42</v>
      </c>
      <c r="B68" s="479"/>
      <c r="C68" s="479"/>
      <c r="D68" s="642"/>
      <c r="E68" s="485" t="s">
        <v>283</v>
      </c>
      <c r="F68" s="485"/>
      <c r="G68" s="485"/>
      <c r="H68" s="643"/>
      <c r="I68" s="644"/>
      <c r="J68" s="645"/>
    </row>
    <row r="69" spans="1:10" s="18" customFormat="1" ht="27" customHeight="1" x14ac:dyDescent="0.2">
      <c r="A69" s="479" t="s">
        <v>282</v>
      </c>
      <c r="B69" s="479"/>
      <c r="C69" s="479"/>
      <c r="D69" s="642"/>
      <c r="E69" s="485" t="s">
        <v>283</v>
      </c>
      <c r="F69" s="485"/>
      <c r="G69" s="485"/>
      <c r="H69" s="643"/>
      <c r="I69" s="644"/>
      <c r="J69" s="645"/>
    </row>
    <row r="70" spans="1:10" s="18" customFormat="1" ht="15" thickBot="1" x14ac:dyDescent="0.25">
      <c r="A70" s="637" t="s">
        <v>43</v>
      </c>
      <c r="B70" s="637"/>
      <c r="C70" s="637"/>
      <c r="D70" s="638"/>
      <c r="E70" s="639" t="s">
        <v>117</v>
      </c>
      <c r="F70" s="639"/>
      <c r="G70" s="639"/>
      <c r="H70" s="640"/>
      <c r="I70" s="524"/>
      <c r="J70" s="641"/>
    </row>
    <row r="71" spans="1:10" s="18" customFormat="1" x14ac:dyDescent="0.2">
      <c r="A71" s="12"/>
      <c r="B71" s="12"/>
      <c r="C71" s="12"/>
      <c r="D71" s="12"/>
      <c r="E71" s="10"/>
      <c r="F71" s="10"/>
      <c r="G71" s="10"/>
      <c r="H71" s="11"/>
      <c r="I71" s="11"/>
      <c r="J71" s="11"/>
    </row>
    <row r="72" spans="1:10" s="18" customFormat="1" x14ac:dyDescent="0.2">
      <c r="A72" s="9" t="s">
        <v>44</v>
      </c>
      <c r="B72" s="635" t="s">
        <v>400</v>
      </c>
      <c r="C72" s="635"/>
      <c r="D72" s="635"/>
      <c r="E72" s="635"/>
      <c r="F72" s="635"/>
      <c r="G72" s="635"/>
      <c r="H72" s="635"/>
      <c r="I72" s="635"/>
      <c r="J72" s="635"/>
    </row>
    <row r="73" spans="1:10" s="18" customFormat="1" x14ac:dyDescent="0.2">
      <c r="A73" s="9" t="s">
        <v>45</v>
      </c>
      <c r="B73" s="635" t="s">
        <v>401</v>
      </c>
      <c r="C73" s="635"/>
      <c r="D73" s="635"/>
      <c r="E73" s="635"/>
      <c r="F73" s="635"/>
      <c r="G73" s="635"/>
      <c r="H73" s="635"/>
      <c r="I73" s="635"/>
      <c r="J73" s="635"/>
    </row>
    <row r="74" spans="1:10" s="18" customFormat="1" ht="33.75" customHeight="1" x14ac:dyDescent="0.2">
      <c r="A74" s="13" t="s">
        <v>46</v>
      </c>
      <c r="B74" s="649" t="s">
        <v>402</v>
      </c>
      <c r="C74" s="649"/>
      <c r="D74" s="649"/>
      <c r="E74" s="649"/>
      <c r="F74" s="649"/>
      <c r="G74" s="649"/>
      <c r="H74" s="649"/>
      <c r="I74" s="649"/>
      <c r="J74" s="649"/>
    </row>
    <row r="75" spans="1:10" s="97" customFormat="1" ht="30" customHeight="1" x14ac:dyDescent="0.2">
      <c r="A75" s="14" t="s">
        <v>48</v>
      </c>
      <c r="B75" s="1019" t="s">
        <v>403</v>
      </c>
      <c r="C75" s="1019"/>
      <c r="D75" s="1019"/>
      <c r="E75" s="1019"/>
      <c r="F75" s="1019"/>
      <c r="G75" s="1019"/>
      <c r="H75" s="1019"/>
      <c r="I75" s="1019"/>
      <c r="J75" s="1019"/>
    </row>
    <row r="76" spans="1:10" s="18" customFormat="1" x14ac:dyDescent="0.2">
      <c r="A76" s="15"/>
      <c r="B76" s="16"/>
      <c r="C76" s="16"/>
      <c r="D76" s="16"/>
      <c r="E76" s="16"/>
      <c r="F76" s="16"/>
      <c r="G76" s="16"/>
      <c r="H76" s="16"/>
      <c r="I76" s="16"/>
      <c r="J76" s="16"/>
    </row>
    <row r="77" spans="1:10" s="18" customFormat="1" x14ac:dyDescent="0.2">
      <c r="A77" s="832"/>
      <c r="B77" s="832"/>
      <c r="C77" s="832"/>
      <c r="D77" s="832"/>
      <c r="E77" s="1035"/>
      <c r="F77" s="1035"/>
      <c r="G77" s="1035"/>
      <c r="H77" s="832"/>
      <c r="I77" s="832"/>
      <c r="J77" s="832"/>
    </row>
    <row r="78" spans="1:10" s="18" customFormat="1" x14ac:dyDescent="0.2">
      <c r="A78" s="15" t="s">
        <v>49</v>
      </c>
      <c r="B78" s="988" t="s">
        <v>369</v>
      </c>
      <c r="C78" s="988"/>
      <c r="D78" s="988"/>
      <c r="E78" s="988"/>
      <c r="F78" s="988"/>
      <c r="G78" s="988"/>
      <c r="H78" s="988"/>
      <c r="I78" s="988"/>
      <c r="J78" s="988"/>
    </row>
    <row r="79" spans="1:10" s="18" customFormat="1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</row>
    <row r="80" spans="1:10" s="18" customFormat="1" x14ac:dyDescent="0.2">
      <c r="A80" s="1085" t="s">
        <v>50</v>
      </c>
      <c r="B80" s="1085"/>
      <c r="C80" s="1085"/>
      <c r="D80" s="1085"/>
      <c r="E80" s="1085"/>
      <c r="F80" s="1085"/>
      <c r="G80" s="1085"/>
      <c r="H80" s="1085"/>
      <c r="I80" s="1085"/>
      <c r="J80" s="1085"/>
    </row>
    <row r="81" spans="1:10" s="18" customFormat="1" x14ac:dyDescent="0.2">
      <c r="A81" s="1085"/>
      <c r="B81" s="1085"/>
      <c r="C81" s="1085"/>
      <c r="D81" s="1085"/>
      <c r="E81" s="1085"/>
      <c r="F81" s="1085"/>
      <c r="G81" s="1085"/>
      <c r="H81" s="1085"/>
      <c r="I81" s="1085"/>
      <c r="J81" s="1085"/>
    </row>
    <row r="82" spans="1:10" s="18" customFormat="1" ht="15" thickBot="1" x14ac:dyDescent="0.25">
      <c r="A82" s="1085"/>
      <c r="B82" s="1085"/>
      <c r="C82" s="1085"/>
      <c r="D82" s="1085"/>
      <c r="E82" s="1085"/>
      <c r="F82" s="1085"/>
      <c r="G82" s="1085"/>
      <c r="H82" s="1085"/>
      <c r="I82" s="1085"/>
      <c r="J82" s="1085"/>
    </row>
    <row r="83" spans="1:10" s="18" customFormat="1" ht="29.25" customHeight="1" thickTop="1" thickBot="1" x14ac:dyDescent="0.25">
      <c r="A83" s="1007" t="s">
        <v>51</v>
      </c>
      <c r="B83" s="1008"/>
      <c r="C83" s="1008"/>
      <c r="D83" s="1009" t="s">
        <v>52</v>
      </c>
      <c r="E83" s="1010"/>
      <c r="F83" s="1008" t="s">
        <v>53</v>
      </c>
      <c r="G83" s="1008"/>
      <c r="H83" s="1011" t="s">
        <v>54</v>
      </c>
      <c r="I83" s="1008"/>
      <c r="J83" s="1012"/>
    </row>
    <row r="84" spans="1:10" s="18" customFormat="1" ht="15" thickTop="1" x14ac:dyDescent="0.2">
      <c r="A84" s="1086" t="s">
        <v>74</v>
      </c>
      <c r="B84" s="1087"/>
      <c r="C84" s="1087"/>
      <c r="D84" s="1015" t="s">
        <v>407</v>
      </c>
      <c r="E84" s="1088"/>
      <c r="F84" s="1013"/>
      <c r="G84" s="1013"/>
      <c r="H84" s="1014" t="s">
        <v>409</v>
      </c>
      <c r="I84" s="1015"/>
      <c r="J84" s="1016"/>
    </row>
    <row r="85" spans="1:10" s="18" customFormat="1" x14ac:dyDescent="0.2">
      <c r="A85" s="1028" t="s">
        <v>406</v>
      </c>
      <c r="B85" s="1029"/>
      <c r="C85" s="1029"/>
      <c r="D85" s="1064" t="s">
        <v>408</v>
      </c>
      <c r="E85" s="1065"/>
      <c r="F85" s="1066"/>
      <c r="G85" s="1066"/>
      <c r="H85" s="1067" t="s">
        <v>409</v>
      </c>
      <c r="I85" s="1064"/>
      <c r="J85" s="1068"/>
    </row>
    <row r="86" spans="1:10" s="18" customFormat="1" ht="15" thickBot="1" x14ac:dyDescent="0.25">
      <c r="A86" s="1020"/>
      <c r="B86" s="1021"/>
      <c r="C86" s="1021"/>
      <c r="D86" s="1022"/>
      <c r="E86" s="1023"/>
      <c r="F86" s="1024"/>
      <c r="G86" s="1024"/>
      <c r="H86" s="1025"/>
      <c r="I86" s="1022"/>
      <c r="J86" s="1026"/>
    </row>
    <row r="87" spans="1:10" s="18" customFormat="1" ht="15" thickTop="1" x14ac:dyDescent="0.2">
      <c r="A87" s="1027"/>
      <c r="B87" s="1027"/>
      <c r="C87" s="1027"/>
      <c r="D87" s="1027"/>
      <c r="E87" s="1027"/>
      <c r="F87" s="1027"/>
      <c r="G87" s="1027"/>
      <c r="H87" s="1027"/>
      <c r="I87" s="1027"/>
      <c r="J87" s="1027"/>
    </row>
    <row r="88" spans="1:10" s="18" customFormat="1" ht="89.25" customHeight="1" x14ac:dyDescent="0.2">
      <c r="B88" s="1017" t="s">
        <v>286</v>
      </c>
      <c r="C88" s="1018"/>
      <c r="D88" s="1018"/>
      <c r="E88" s="1018"/>
      <c r="F88" s="1018"/>
      <c r="G88" s="1018"/>
      <c r="H88" s="1018"/>
      <c r="I88" s="1018"/>
      <c r="J88" s="1018"/>
    </row>
    <row r="89" spans="1:10" s="18" customFormat="1" x14ac:dyDescent="0.2">
      <c r="B89" s="19"/>
      <c r="C89" s="19"/>
      <c r="D89" s="19"/>
      <c r="E89" s="19"/>
      <c r="F89" s="19"/>
      <c r="G89" s="19"/>
      <c r="H89" s="19"/>
      <c r="I89" s="19"/>
      <c r="J89" s="19"/>
    </row>
    <row r="90" spans="1:10" s="18" customFormat="1" x14ac:dyDescent="0.2">
      <c r="A90" s="15" t="s">
        <v>55</v>
      </c>
      <c r="B90" s="988" t="s">
        <v>404</v>
      </c>
      <c r="C90" s="988"/>
      <c r="D90" s="988"/>
      <c r="E90" s="988"/>
      <c r="F90" s="988"/>
      <c r="G90" s="988"/>
      <c r="H90" s="988"/>
      <c r="I90" s="988"/>
      <c r="J90" s="988"/>
    </row>
    <row r="91" spans="1:10" s="18" customFormat="1" ht="29.25" customHeight="1" x14ac:dyDescent="0.2">
      <c r="A91" s="13" t="s">
        <v>56</v>
      </c>
      <c r="B91" s="988" t="s">
        <v>405</v>
      </c>
      <c r="C91" s="988"/>
      <c r="D91" s="988"/>
      <c r="E91" s="988"/>
      <c r="F91" s="988"/>
      <c r="G91" s="988"/>
      <c r="H91" s="988"/>
      <c r="I91" s="988"/>
      <c r="J91" s="988"/>
    </row>
    <row r="92" spans="1:10" s="18" customFormat="1" ht="15.75" customHeight="1" x14ac:dyDescent="0.2">
      <c r="A92" s="13"/>
      <c r="B92" s="190"/>
      <c r="C92" s="190"/>
      <c r="D92" s="190"/>
      <c r="E92" s="190"/>
      <c r="F92" s="190"/>
      <c r="G92" s="190"/>
      <c r="H92" s="190"/>
      <c r="I92" s="190"/>
      <c r="J92" s="190"/>
    </row>
    <row r="93" spans="1:10" s="18" customFormat="1" x14ac:dyDescent="0.2">
      <c r="A93" s="197" t="s">
        <v>57</v>
      </c>
      <c r="B93" s="1063" t="s">
        <v>58</v>
      </c>
      <c r="C93" s="1063"/>
      <c r="D93" s="1063"/>
      <c r="E93" s="1063"/>
      <c r="F93" s="1063"/>
      <c r="G93" s="1063"/>
      <c r="H93" s="1063"/>
      <c r="I93" s="1063"/>
      <c r="J93" s="1063"/>
    </row>
    <row r="94" spans="1:10" s="18" customFormat="1" ht="27" customHeight="1" x14ac:dyDescent="0.2">
      <c r="A94" s="192" t="s">
        <v>287</v>
      </c>
      <c r="B94" s="987" t="s">
        <v>410</v>
      </c>
      <c r="C94" s="987"/>
      <c r="D94" s="987"/>
      <c r="E94" s="987"/>
      <c r="F94" s="987"/>
      <c r="G94" s="987"/>
      <c r="H94" s="987"/>
      <c r="I94" s="987"/>
      <c r="J94" s="987"/>
    </row>
    <row r="95" spans="1:10" s="18" customFormat="1" ht="15" thickBot="1" x14ac:dyDescent="0.25">
      <c r="A95" s="15" t="s">
        <v>291</v>
      </c>
      <c r="B95" s="1071" t="s">
        <v>370</v>
      </c>
      <c r="C95" s="1071"/>
      <c r="D95" s="1071"/>
      <c r="E95" s="1071"/>
      <c r="F95" s="1071"/>
      <c r="G95" s="1071"/>
      <c r="H95" s="1071"/>
      <c r="I95" s="1071"/>
      <c r="J95" s="1071"/>
    </row>
    <row r="96" spans="1:10" s="18" customFormat="1" ht="15" thickTop="1" x14ac:dyDescent="0.2">
      <c r="A96" s="441" t="s">
        <v>72</v>
      </c>
      <c r="B96" s="1073" t="s">
        <v>441</v>
      </c>
      <c r="C96" s="1074"/>
      <c r="D96" s="1074"/>
      <c r="E96" s="1074"/>
      <c r="F96" s="1074"/>
      <c r="G96" s="1074"/>
      <c r="H96" s="1074"/>
      <c r="I96" s="1074"/>
      <c r="J96" s="1075"/>
    </row>
    <row r="97" spans="1:10" s="18" customFormat="1" x14ac:dyDescent="0.2">
      <c r="A97" s="839"/>
      <c r="B97" s="1076" t="s">
        <v>73</v>
      </c>
      <c r="C97" s="995" t="s">
        <v>74</v>
      </c>
      <c r="D97" s="997" t="s">
        <v>75</v>
      </c>
      <c r="E97" s="997" t="s">
        <v>292</v>
      </c>
      <c r="F97" s="997" t="s">
        <v>76</v>
      </c>
      <c r="G97" s="997" t="s">
        <v>77</v>
      </c>
      <c r="H97" s="997" t="s">
        <v>293</v>
      </c>
      <c r="I97" s="997" t="s">
        <v>294</v>
      </c>
      <c r="J97" s="998" t="s">
        <v>59</v>
      </c>
    </row>
    <row r="98" spans="1:10" s="18" customFormat="1" ht="63" customHeight="1" thickBot="1" x14ac:dyDescent="0.25">
      <c r="A98" s="1072"/>
      <c r="B98" s="1077"/>
      <c r="C98" s="996"/>
      <c r="D98" s="996"/>
      <c r="E98" s="996"/>
      <c r="F98" s="996"/>
      <c r="G98" s="996"/>
      <c r="H98" s="996"/>
      <c r="I98" s="996"/>
      <c r="J98" s="999"/>
    </row>
    <row r="99" spans="1:10" s="18" customFormat="1" ht="15.75" thickTop="1" thickBot="1" x14ac:dyDescent="0.25">
      <c r="A99" s="1000" t="s">
        <v>60</v>
      </c>
      <c r="B99" s="1001"/>
      <c r="C99" s="1001"/>
      <c r="D99" s="1001"/>
      <c r="E99" s="1001"/>
      <c r="F99" s="1001"/>
      <c r="G99" s="1001"/>
      <c r="H99" s="1001"/>
      <c r="I99" s="1001"/>
      <c r="J99" s="1002"/>
    </row>
    <row r="100" spans="1:10" s="18" customFormat="1" ht="21.75" thickBot="1" x14ac:dyDescent="0.25">
      <c r="A100" s="198" t="s">
        <v>78</v>
      </c>
      <c r="B100" s="199">
        <f>IF(B131&gt;0,B131,IF(B131=0,0,""))</f>
        <v>0</v>
      </c>
      <c r="C100" s="200">
        <f>IF(C131&gt;0,C131,IF(C131=0,0,""))</f>
        <v>5764</v>
      </c>
      <c r="D100" s="201">
        <f t="shared" ref="D100:I100" si="0">IF(D131&gt;0,D131,IF(D131=0,0,""))</f>
        <v>404993</v>
      </c>
      <c r="E100" s="201">
        <f t="shared" si="0"/>
        <v>0</v>
      </c>
      <c r="F100" s="201">
        <f t="shared" si="0"/>
        <v>0</v>
      </c>
      <c r="G100" s="201">
        <f t="shared" si="0"/>
        <v>0</v>
      </c>
      <c r="H100" s="201">
        <f t="shared" si="0"/>
        <v>0</v>
      </c>
      <c r="I100" s="201">
        <f t="shared" si="0"/>
        <v>0</v>
      </c>
      <c r="J100" s="202">
        <f>SUM(B100:I100)</f>
        <v>410757</v>
      </c>
    </row>
    <row r="101" spans="1:10" s="18" customFormat="1" x14ac:dyDescent="0.2">
      <c r="A101" s="203" t="s">
        <v>61</v>
      </c>
      <c r="B101" s="204"/>
      <c r="C101" s="205">
        <v>192541</v>
      </c>
      <c r="D101" s="206">
        <v>525535</v>
      </c>
      <c r="E101" s="206"/>
      <c r="F101" s="206"/>
      <c r="G101" s="206"/>
      <c r="H101" s="206">
        <v>866317</v>
      </c>
      <c r="I101" s="206">
        <v>135896</v>
      </c>
      <c r="J101" s="207">
        <f>SUM(B101:I101)</f>
        <v>1720289</v>
      </c>
    </row>
    <row r="102" spans="1:10" s="18" customFormat="1" x14ac:dyDescent="0.2">
      <c r="A102" s="208" t="s">
        <v>62</v>
      </c>
      <c r="B102" s="209"/>
      <c r="C102" s="210"/>
      <c r="D102" s="211">
        <v>18900</v>
      </c>
      <c r="E102" s="211"/>
      <c r="F102" s="211"/>
      <c r="G102" s="211"/>
      <c r="H102" s="211">
        <v>803876</v>
      </c>
      <c r="I102" s="211">
        <v>119230</v>
      </c>
      <c r="J102" s="212">
        <f>SUM(B102:I102)</f>
        <v>942006</v>
      </c>
    </row>
    <row r="103" spans="1:10" s="18" customFormat="1" ht="15" thickBot="1" x14ac:dyDescent="0.25">
      <c r="A103" s="213" t="s">
        <v>63</v>
      </c>
      <c r="B103" s="214"/>
      <c r="C103" s="215"/>
      <c r="D103" s="216"/>
      <c r="E103" s="216"/>
      <c r="F103" s="216"/>
      <c r="G103" s="216"/>
      <c r="H103" s="216"/>
      <c r="I103" s="216"/>
      <c r="J103" s="217">
        <f>SUM(B103:I103)</f>
        <v>0</v>
      </c>
    </row>
    <row r="104" spans="1:10" s="18" customFormat="1" ht="21.75" thickBot="1" x14ac:dyDescent="0.25">
      <c r="A104" s="218" t="s">
        <v>79</v>
      </c>
      <c r="B104" s="199">
        <f t="shared" ref="B104:I104" si="1">IFERROR(B100+B101-B102+B103,"CHYBA")</f>
        <v>0</v>
      </c>
      <c r="C104" s="200">
        <f t="shared" si="1"/>
        <v>198305</v>
      </c>
      <c r="D104" s="201">
        <f t="shared" si="1"/>
        <v>911628</v>
      </c>
      <c r="E104" s="201">
        <f t="shared" si="1"/>
        <v>0</v>
      </c>
      <c r="F104" s="201">
        <f t="shared" si="1"/>
        <v>0</v>
      </c>
      <c r="G104" s="201">
        <f t="shared" si="1"/>
        <v>0</v>
      </c>
      <c r="H104" s="201">
        <f t="shared" si="1"/>
        <v>62441</v>
      </c>
      <c r="I104" s="201">
        <f t="shared" si="1"/>
        <v>16666</v>
      </c>
      <c r="J104" s="202">
        <f>SUM(B104:I104)</f>
        <v>1189040</v>
      </c>
    </row>
    <row r="105" spans="1:10" s="18" customFormat="1" ht="15" thickBot="1" x14ac:dyDescent="0.25">
      <c r="A105" s="1000" t="s">
        <v>64</v>
      </c>
      <c r="B105" s="1001"/>
      <c r="C105" s="1001"/>
      <c r="D105" s="1001"/>
      <c r="E105" s="1001"/>
      <c r="F105" s="1001"/>
      <c r="G105" s="1001"/>
      <c r="H105" s="1001"/>
      <c r="I105" s="1001"/>
      <c r="J105" s="1002"/>
    </row>
    <row r="106" spans="1:10" s="18" customFormat="1" ht="21.75" thickBot="1" x14ac:dyDescent="0.25">
      <c r="A106" s="198" t="s">
        <v>78</v>
      </c>
      <c r="B106" s="199">
        <f>IF(B137&gt;0,B137,IF(B137=0,0,""))</f>
        <v>0</v>
      </c>
      <c r="C106" s="200">
        <f>IF(C137&gt;0,C137,IF(C137=0,0,""))</f>
        <v>80</v>
      </c>
      <c r="D106" s="201">
        <f t="shared" ref="D106:I106" si="2">IF(D137&gt;0,D137,IF(D137=0,0,""))</f>
        <v>30027</v>
      </c>
      <c r="E106" s="201">
        <f t="shared" si="2"/>
        <v>0</v>
      </c>
      <c r="F106" s="201">
        <f t="shared" si="2"/>
        <v>0</v>
      </c>
      <c r="G106" s="201">
        <f t="shared" si="2"/>
        <v>0</v>
      </c>
      <c r="H106" s="201">
        <f t="shared" si="2"/>
        <v>0</v>
      </c>
      <c r="I106" s="201">
        <f t="shared" si="2"/>
        <v>0</v>
      </c>
      <c r="J106" s="202">
        <f>SUM(B106:I106)</f>
        <v>30107</v>
      </c>
    </row>
    <row r="107" spans="1:10" s="18" customFormat="1" x14ac:dyDescent="0.2">
      <c r="A107" s="203" t="s">
        <v>61</v>
      </c>
      <c r="B107" s="204"/>
      <c r="C107" s="205">
        <v>3173</v>
      </c>
      <c r="D107" s="206">
        <v>167173</v>
      </c>
      <c r="E107" s="206"/>
      <c r="F107" s="206"/>
      <c r="G107" s="206"/>
      <c r="H107" s="206"/>
      <c r="I107" s="206"/>
      <c r="J107" s="207">
        <f>SUM(B107:I107)</f>
        <v>170346</v>
      </c>
    </row>
    <row r="108" spans="1:10" s="18" customFormat="1" x14ac:dyDescent="0.2">
      <c r="A108" s="208" t="s">
        <v>62</v>
      </c>
      <c r="B108" s="209"/>
      <c r="C108" s="210"/>
      <c r="D108" s="211">
        <v>18900</v>
      </c>
      <c r="E108" s="211"/>
      <c r="F108" s="211"/>
      <c r="G108" s="211"/>
      <c r="H108" s="211"/>
      <c r="I108" s="211"/>
      <c r="J108" s="212">
        <f>SUM(B108:I108)</f>
        <v>18900</v>
      </c>
    </row>
    <row r="109" spans="1:10" s="18" customFormat="1" ht="15" thickBot="1" x14ac:dyDescent="0.25">
      <c r="A109" s="213" t="s">
        <v>63</v>
      </c>
      <c r="B109" s="214"/>
      <c r="C109" s="215"/>
      <c r="D109" s="216"/>
      <c r="E109" s="216"/>
      <c r="F109" s="216"/>
      <c r="G109" s="216"/>
      <c r="H109" s="216"/>
      <c r="I109" s="216"/>
      <c r="J109" s="217">
        <f>SUM(B109:I109)</f>
        <v>0</v>
      </c>
    </row>
    <row r="110" spans="1:10" s="18" customFormat="1" ht="21.75" thickBot="1" x14ac:dyDescent="0.25">
      <c r="A110" s="218" t="s">
        <v>79</v>
      </c>
      <c r="B110" s="199">
        <f t="shared" ref="B110:I110" si="3">IFERROR(B106+B107-B108+B109,"CHYBA")</f>
        <v>0</v>
      </c>
      <c r="C110" s="200">
        <f t="shared" si="3"/>
        <v>3253</v>
      </c>
      <c r="D110" s="201">
        <f t="shared" si="3"/>
        <v>178300</v>
      </c>
      <c r="E110" s="201">
        <f t="shared" si="3"/>
        <v>0</v>
      </c>
      <c r="F110" s="201">
        <f t="shared" si="3"/>
        <v>0</v>
      </c>
      <c r="G110" s="201">
        <f t="shared" si="3"/>
        <v>0</v>
      </c>
      <c r="H110" s="201">
        <f t="shared" si="3"/>
        <v>0</v>
      </c>
      <c r="I110" s="201">
        <f t="shared" si="3"/>
        <v>0</v>
      </c>
      <c r="J110" s="202">
        <f>SUM(B110:I110)</f>
        <v>181553</v>
      </c>
    </row>
    <row r="111" spans="1:10" s="18" customFormat="1" ht="15" thickBot="1" x14ac:dyDescent="0.25">
      <c r="A111" s="1000" t="s">
        <v>65</v>
      </c>
      <c r="B111" s="1001"/>
      <c r="C111" s="1001"/>
      <c r="D111" s="1001"/>
      <c r="E111" s="1001"/>
      <c r="F111" s="1001"/>
      <c r="G111" s="1001"/>
      <c r="H111" s="1001"/>
      <c r="I111" s="1001"/>
      <c r="J111" s="1002"/>
    </row>
    <row r="112" spans="1:10" s="18" customFormat="1" ht="21.75" thickBot="1" x14ac:dyDescent="0.25">
      <c r="A112" s="198" t="s">
        <v>78</v>
      </c>
      <c r="B112" s="199">
        <f>IF(B143&gt;0,B143,IF(B143=0,0,""))</f>
        <v>0</v>
      </c>
      <c r="C112" s="200">
        <f>IF(C143&gt;0,C143,IF(C143=0,0,""))</f>
        <v>0</v>
      </c>
      <c r="D112" s="201">
        <f t="shared" ref="D112:I112" si="4">IF(D143&gt;0,D143,IF(D143=0,0,""))</f>
        <v>0</v>
      </c>
      <c r="E112" s="201">
        <f t="shared" si="4"/>
        <v>0</v>
      </c>
      <c r="F112" s="201">
        <f t="shared" si="4"/>
        <v>0</v>
      </c>
      <c r="G112" s="201">
        <f t="shared" si="4"/>
        <v>0</v>
      </c>
      <c r="H112" s="201">
        <f t="shared" si="4"/>
        <v>0</v>
      </c>
      <c r="I112" s="201">
        <f t="shared" si="4"/>
        <v>0</v>
      </c>
      <c r="J112" s="202">
        <f>SUM(B112:I112)</f>
        <v>0</v>
      </c>
    </row>
    <row r="113" spans="1:10" s="18" customFormat="1" x14ac:dyDescent="0.2">
      <c r="A113" s="203" t="s">
        <v>61</v>
      </c>
      <c r="B113" s="204"/>
      <c r="C113" s="205"/>
      <c r="D113" s="206"/>
      <c r="E113" s="206"/>
      <c r="F113" s="206"/>
      <c r="G113" s="206"/>
      <c r="H113" s="206"/>
      <c r="I113" s="206"/>
      <c r="J113" s="207">
        <f>SUM(B113:I113)</f>
        <v>0</v>
      </c>
    </row>
    <row r="114" spans="1:10" s="18" customFormat="1" x14ac:dyDescent="0.2">
      <c r="A114" s="208" t="s">
        <v>62</v>
      </c>
      <c r="B114" s="209"/>
      <c r="C114" s="210"/>
      <c r="D114" s="211"/>
      <c r="E114" s="211"/>
      <c r="F114" s="211"/>
      <c r="G114" s="211"/>
      <c r="H114" s="211"/>
      <c r="I114" s="211"/>
      <c r="J114" s="212">
        <f>SUM(B114:I114)</f>
        <v>0</v>
      </c>
    </row>
    <row r="115" spans="1:10" s="18" customFormat="1" ht="15" thickBot="1" x14ac:dyDescent="0.25">
      <c r="A115" s="213" t="s">
        <v>63</v>
      </c>
      <c r="B115" s="214"/>
      <c r="C115" s="215"/>
      <c r="D115" s="216"/>
      <c r="E115" s="216"/>
      <c r="F115" s="216"/>
      <c r="G115" s="216"/>
      <c r="H115" s="216"/>
      <c r="I115" s="216"/>
      <c r="J115" s="217">
        <f>SUM(B115:I115)</f>
        <v>0</v>
      </c>
    </row>
    <row r="116" spans="1:10" s="18" customFormat="1" ht="21.75" thickBot="1" x14ac:dyDescent="0.25">
      <c r="A116" s="218" t="s">
        <v>79</v>
      </c>
      <c r="B116" s="199">
        <f t="shared" ref="B116:I116" si="5">IFERROR(B112+B113-B114+B115,"CHYBA")</f>
        <v>0</v>
      </c>
      <c r="C116" s="200">
        <f t="shared" si="5"/>
        <v>0</v>
      </c>
      <c r="D116" s="201">
        <f t="shared" si="5"/>
        <v>0</v>
      </c>
      <c r="E116" s="201">
        <f t="shared" si="5"/>
        <v>0</v>
      </c>
      <c r="F116" s="201">
        <f t="shared" si="5"/>
        <v>0</v>
      </c>
      <c r="G116" s="201">
        <f t="shared" si="5"/>
        <v>0</v>
      </c>
      <c r="H116" s="201">
        <f t="shared" si="5"/>
        <v>0</v>
      </c>
      <c r="I116" s="201">
        <f t="shared" si="5"/>
        <v>0</v>
      </c>
      <c r="J116" s="202">
        <f>SUM(B116:I116)</f>
        <v>0</v>
      </c>
    </row>
    <row r="117" spans="1:10" s="18" customFormat="1" ht="15" thickBot="1" x14ac:dyDescent="0.25">
      <c r="A117" s="1000" t="s">
        <v>66</v>
      </c>
      <c r="B117" s="1001"/>
      <c r="C117" s="1001"/>
      <c r="D117" s="1001"/>
      <c r="E117" s="1001"/>
      <c r="F117" s="1001"/>
      <c r="G117" s="1001"/>
      <c r="H117" s="1001"/>
      <c r="I117" s="1001"/>
      <c r="J117" s="1002"/>
    </row>
    <row r="118" spans="1:10" s="18" customFormat="1" ht="21.75" thickBot="1" x14ac:dyDescent="0.25">
      <c r="A118" s="198" t="s">
        <v>78</v>
      </c>
      <c r="B118" s="199">
        <f>B100-B106-B112</f>
        <v>0</v>
      </c>
      <c r="C118" s="200">
        <f>C100-C106-C112</f>
        <v>5684</v>
      </c>
      <c r="D118" s="201">
        <f t="shared" ref="D118:J118" si="6">D100-D106-D112</f>
        <v>374966</v>
      </c>
      <c r="E118" s="201">
        <f t="shared" si="6"/>
        <v>0</v>
      </c>
      <c r="F118" s="201">
        <f t="shared" si="6"/>
        <v>0</v>
      </c>
      <c r="G118" s="201">
        <f t="shared" si="6"/>
        <v>0</v>
      </c>
      <c r="H118" s="201">
        <f t="shared" si="6"/>
        <v>0</v>
      </c>
      <c r="I118" s="201">
        <f t="shared" si="6"/>
        <v>0</v>
      </c>
      <c r="J118" s="202">
        <f t="shared" si="6"/>
        <v>380650</v>
      </c>
    </row>
    <row r="119" spans="1:10" s="18" customFormat="1" ht="21.75" thickBot="1" x14ac:dyDescent="0.25">
      <c r="A119" s="219" t="s">
        <v>79</v>
      </c>
      <c r="B119" s="220">
        <f>B104-B110-B116</f>
        <v>0</v>
      </c>
      <c r="C119" s="221">
        <f t="shared" ref="C119:J119" si="7">C104-C110-C116</f>
        <v>195052</v>
      </c>
      <c r="D119" s="222">
        <f t="shared" si="7"/>
        <v>733328</v>
      </c>
      <c r="E119" s="222">
        <f t="shared" si="7"/>
        <v>0</v>
      </c>
      <c r="F119" s="222">
        <f t="shared" si="7"/>
        <v>0</v>
      </c>
      <c r="G119" s="222">
        <f t="shared" si="7"/>
        <v>0</v>
      </c>
      <c r="H119" s="222">
        <f t="shared" si="7"/>
        <v>62441</v>
      </c>
      <c r="I119" s="222">
        <f t="shared" si="7"/>
        <v>16666</v>
      </c>
      <c r="J119" s="223">
        <f t="shared" si="7"/>
        <v>1007487</v>
      </c>
    </row>
    <row r="120" spans="1:10" s="18" customFormat="1" ht="15" thickTop="1" x14ac:dyDescent="0.2">
      <c r="A120" s="224"/>
      <c r="B120" s="224"/>
      <c r="C120" s="224"/>
      <c r="D120" s="224"/>
      <c r="E120" s="224"/>
      <c r="F120" s="224"/>
      <c r="G120" s="224"/>
      <c r="H120" s="224"/>
      <c r="I120" s="224"/>
      <c r="J120" s="224"/>
    </row>
    <row r="121" spans="1:10" s="18" customFormat="1" x14ac:dyDescent="0.2">
      <c r="A121" s="225"/>
      <c r="B121" s="226"/>
      <c r="C121" s="226"/>
      <c r="D121" s="226"/>
      <c r="E121" s="226"/>
      <c r="F121" s="226"/>
      <c r="G121" s="226"/>
      <c r="H121" s="226"/>
      <c r="I121" s="226"/>
      <c r="J121" s="227"/>
    </row>
    <row r="122" spans="1:10" s="18" customFormat="1" ht="15" thickBot="1" x14ac:dyDescent="0.25">
      <c r="A122" s="1004"/>
      <c r="B122" s="1004"/>
      <c r="C122" s="224"/>
      <c r="D122" s="224"/>
      <c r="E122" s="224"/>
      <c r="F122" s="224"/>
      <c r="G122" s="224"/>
      <c r="H122" s="224"/>
      <c r="I122" s="224"/>
      <c r="J122" s="224"/>
    </row>
    <row r="123" spans="1:10" s="18" customFormat="1" ht="15" thickTop="1" x14ac:dyDescent="0.2">
      <c r="A123" s="818" t="s">
        <v>72</v>
      </c>
      <c r="B123" s="940" t="s">
        <v>442</v>
      </c>
      <c r="C123" s="941"/>
      <c r="D123" s="941"/>
      <c r="E123" s="941"/>
      <c r="F123" s="941"/>
      <c r="G123" s="941"/>
      <c r="H123" s="941"/>
      <c r="I123" s="941"/>
      <c r="J123" s="942"/>
    </row>
    <row r="124" spans="1:10" s="18" customFormat="1" x14ac:dyDescent="0.2">
      <c r="A124" s="1005"/>
      <c r="B124" s="993" t="s">
        <v>73</v>
      </c>
      <c r="C124" s="1003" t="s">
        <v>74</v>
      </c>
      <c r="D124" s="989" t="s">
        <v>295</v>
      </c>
      <c r="E124" s="989" t="s">
        <v>292</v>
      </c>
      <c r="F124" s="989" t="s">
        <v>296</v>
      </c>
      <c r="G124" s="989" t="s">
        <v>77</v>
      </c>
      <c r="H124" s="989" t="s">
        <v>293</v>
      </c>
      <c r="I124" s="989" t="s">
        <v>297</v>
      </c>
      <c r="J124" s="991" t="s">
        <v>59</v>
      </c>
    </row>
    <row r="125" spans="1:10" s="18" customFormat="1" ht="69.75" customHeight="1" thickBot="1" x14ac:dyDescent="0.25">
      <c r="A125" s="1006"/>
      <c r="B125" s="994"/>
      <c r="C125" s="990"/>
      <c r="D125" s="990"/>
      <c r="E125" s="990"/>
      <c r="F125" s="990"/>
      <c r="G125" s="990"/>
      <c r="H125" s="990"/>
      <c r="I125" s="990"/>
      <c r="J125" s="992"/>
    </row>
    <row r="126" spans="1:10" s="18" customFormat="1" ht="15.75" thickTop="1" thickBot="1" x14ac:dyDescent="0.25">
      <c r="A126" s="1000" t="s">
        <v>60</v>
      </c>
      <c r="B126" s="1001"/>
      <c r="C126" s="1001"/>
      <c r="D126" s="1001"/>
      <c r="E126" s="1001"/>
      <c r="F126" s="1001"/>
      <c r="G126" s="1001"/>
      <c r="H126" s="1001"/>
      <c r="I126" s="1001"/>
      <c r="J126" s="1002"/>
    </row>
    <row r="127" spans="1:10" s="18" customFormat="1" ht="21.75" thickBot="1" x14ac:dyDescent="0.25">
      <c r="A127" s="198" t="s">
        <v>78</v>
      </c>
      <c r="B127" s="228">
        <v>0</v>
      </c>
      <c r="C127" s="229">
        <v>0</v>
      </c>
      <c r="D127" s="230">
        <v>0</v>
      </c>
      <c r="E127" s="230">
        <v>0</v>
      </c>
      <c r="F127" s="230">
        <v>0</v>
      </c>
      <c r="G127" s="230">
        <v>0</v>
      </c>
      <c r="H127" s="230">
        <v>0</v>
      </c>
      <c r="I127" s="230">
        <v>0</v>
      </c>
      <c r="J127" s="202">
        <f>SUM(B127:I127)</f>
        <v>0</v>
      </c>
    </row>
    <row r="128" spans="1:10" s="18" customFormat="1" x14ac:dyDescent="0.2">
      <c r="A128" s="203" t="s">
        <v>61</v>
      </c>
      <c r="B128" s="204"/>
      <c r="C128" s="205">
        <v>5764</v>
      </c>
      <c r="D128" s="206">
        <v>404993</v>
      </c>
      <c r="E128" s="206"/>
      <c r="F128" s="206"/>
      <c r="G128" s="206"/>
      <c r="H128" s="206"/>
      <c r="I128" s="206"/>
      <c r="J128" s="207">
        <f>SUM(B128:I128)</f>
        <v>410757</v>
      </c>
    </row>
    <row r="129" spans="1:10" s="18" customFormat="1" x14ac:dyDescent="0.2">
      <c r="A129" s="208" t="s">
        <v>62</v>
      </c>
      <c r="B129" s="209"/>
      <c r="C129" s="210"/>
      <c r="D129" s="211"/>
      <c r="E129" s="211"/>
      <c r="F129" s="211"/>
      <c r="G129" s="211"/>
      <c r="H129" s="211"/>
      <c r="I129" s="211"/>
      <c r="J129" s="212">
        <f>SUM(B129:I129)</f>
        <v>0</v>
      </c>
    </row>
    <row r="130" spans="1:10" s="18" customFormat="1" ht="15" thickBot="1" x14ac:dyDescent="0.25">
      <c r="A130" s="213" t="s">
        <v>63</v>
      </c>
      <c r="B130" s="231"/>
      <c r="C130" s="215"/>
      <c r="D130" s="216"/>
      <c r="E130" s="216"/>
      <c r="F130" s="216"/>
      <c r="G130" s="216"/>
      <c r="H130" s="216"/>
      <c r="I130" s="216"/>
      <c r="J130" s="217">
        <f>SUM(B130:I130)</f>
        <v>0</v>
      </c>
    </row>
    <row r="131" spans="1:10" s="18" customFormat="1" ht="21.75" thickBot="1" x14ac:dyDescent="0.25">
      <c r="A131" s="218" t="s">
        <v>79</v>
      </c>
      <c r="B131" s="199">
        <f t="shared" ref="B131:I131" si="8">IFERROR(B127+B128-B129+B130,"CHYBA")</f>
        <v>0</v>
      </c>
      <c r="C131" s="200">
        <f t="shared" si="8"/>
        <v>5764</v>
      </c>
      <c r="D131" s="201">
        <f t="shared" si="8"/>
        <v>404993</v>
      </c>
      <c r="E131" s="201">
        <f t="shared" si="8"/>
        <v>0</v>
      </c>
      <c r="F131" s="201">
        <f t="shared" si="8"/>
        <v>0</v>
      </c>
      <c r="G131" s="201">
        <f t="shared" si="8"/>
        <v>0</v>
      </c>
      <c r="H131" s="201">
        <f t="shared" si="8"/>
        <v>0</v>
      </c>
      <c r="I131" s="201">
        <f t="shared" si="8"/>
        <v>0</v>
      </c>
      <c r="J131" s="202">
        <f>SUM(B131:I131)</f>
        <v>410757</v>
      </c>
    </row>
    <row r="132" spans="1:10" s="18" customFormat="1" ht="15" thickBot="1" x14ac:dyDescent="0.25">
      <c r="A132" s="1000" t="s">
        <v>64</v>
      </c>
      <c r="B132" s="1001"/>
      <c r="C132" s="1001"/>
      <c r="D132" s="1001"/>
      <c r="E132" s="1001"/>
      <c r="F132" s="1001"/>
      <c r="G132" s="1001"/>
      <c r="H132" s="1001"/>
      <c r="I132" s="1001"/>
      <c r="J132" s="1002"/>
    </row>
    <row r="133" spans="1:10" s="18" customFormat="1" ht="21.75" thickBot="1" x14ac:dyDescent="0.25">
      <c r="A133" s="198" t="s">
        <v>78</v>
      </c>
      <c r="B133" s="228">
        <v>0</v>
      </c>
      <c r="C133" s="229">
        <v>0</v>
      </c>
      <c r="D133" s="230">
        <v>0</v>
      </c>
      <c r="E133" s="230">
        <v>0</v>
      </c>
      <c r="F133" s="230">
        <v>0</v>
      </c>
      <c r="G133" s="230">
        <v>0</v>
      </c>
      <c r="H133" s="230">
        <v>0</v>
      </c>
      <c r="I133" s="230">
        <v>0</v>
      </c>
      <c r="J133" s="202">
        <f>SUM(B133:I133)</f>
        <v>0</v>
      </c>
    </row>
    <row r="134" spans="1:10" s="18" customFormat="1" x14ac:dyDescent="0.2">
      <c r="A134" s="203" t="s">
        <v>61</v>
      </c>
      <c r="B134" s="204"/>
      <c r="C134" s="205">
        <v>80</v>
      </c>
      <c r="D134" s="206">
        <v>30027</v>
      </c>
      <c r="E134" s="206"/>
      <c r="F134" s="206"/>
      <c r="G134" s="206"/>
      <c r="H134" s="206"/>
      <c r="I134" s="206"/>
      <c r="J134" s="207">
        <f>SUM(B134:I134)</f>
        <v>30107</v>
      </c>
    </row>
    <row r="135" spans="1:10" s="18" customFormat="1" x14ac:dyDescent="0.2">
      <c r="A135" s="208" t="s">
        <v>62</v>
      </c>
      <c r="B135" s="209"/>
      <c r="C135" s="210"/>
      <c r="D135" s="211"/>
      <c r="E135" s="211"/>
      <c r="F135" s="211"/>
      <c r="G135" s="211"/>
      <c r="H135" s="211"/>
      <c r="I135" s="211"/>
      <c r="J135" s="212">
        <f>SUM(B135:I135)</f>
        <v>0</v>
      </c>
    </row>
    <row r="136" spans="1:10" s="18" customFormat="1" ht="15" thickBot="1" x14ac:dyDescent="0.25">
      <c r="A136" s="213" t="s">
        <v>63</v>
      </c>
      <c r="B136" s="214"/>
      <c r="C136" s="215"/>
      <c r="D136" s="216"/>
      <c r="E136" s="216"/>
      <c r="F136" s="216"/>
      <c r="G136" s="216"/>
      <c r="H136" s="216"/>
      <c r="I136" s="216"/>
      <c r="J136" s="217">
        <f>SUM(B136:I136)</f>
        <v>0</v>
      </c>
    </row>
    <row r="137" spans="1:10" s="18" customFormat="1" ht="21.75" thickBot="1" x14ac:dyDescent="0.25">
      <c r="A137" s="218" t="s">
        <v>79</v>
      </c>
      <c r="B137" s="199">
        <f t="shared" ref="B137:I137" si="9">IFERROR(B133+B134-B135+B136,"CHYBA")</f>
        <v>0</v>
      </c>
      <c r="C137" s="200">
        <f t="shared" si="9"/>
        <v>80</v>
      </c>
      <c r="D137" s="201">
        <f t="shared" si="9"/>
        <v>30027</v>
      </c>
      <c r="E137" s="201">
        <f t="shared" si="9"/>
        <v>0</v>
      </c>
      <c r="F137" s="201">
        <f t="shared" si="9"/>
        <v>0</v>
      </c>
      <c r="G137" s="201">
        <f t="shared" si="9"/>
        <v>0</v>
      </c>
      <c r="H137" s="201">
        <f t="shared" si="9"/>
        <v>0</v>
      </c>
      <c r="I137" s="201">
        <f t="shared" si="9"/>
        <v>0</v>
      </c>
      <c r="J137" s="202">
        <f>SUM(B137:I137)</f>
        <v>30107</v>
      </c>
    </row>
    <row r="138" spans="1:10" s="18" customFormat="1" ht="15" thickBot="1" x14ac:dyDescent="0.25">
      <c r="A138" s="1000" t="s">
        <v>65</v>
      </c>
      <c r="B138" s="1001"/>
      <c r="C138" s="1001"/>
      <c r="D138" s="1001"/>
      <c r="E138" s="1001"/>
      <c r="F138" s="1001"/>
      <c r="G138" s="1001"/>
      <c r="H138" s="1001"/>
      <c r="I138" s="1001"/>
      <c r="J138" s="1002"/>
    </row>
    <row r="139" spans="1:10" s="18" customFormat="1" ht="21.75" thickBot="1" x14ac:dyDescent="0.25">
      <c r="A139" s="198" t="s">
        <v>78</v>
      </c>
      <c r="B139" s="228">
        <v>0</v>
      </c>
      <c r="C139" s="229">
        <v>0</v>
      </c>
      <c r="D139" s="230">
        <v>0</v>
      </c>
      <c r="E139" s="230">
        <v>0</v>
      </c>
      <c r="F139" s="230">
        <v>0</v>
      </c>
      <c r="G139" s="230">
        <v>0</v>
      </c>
      <c r="H139" s="230">
        <v>0</v>
      </c>
      <c r="I139" s="230">
        <v>0</v>
      </c>
      <c r="J139" s="202">
        <f>SUM(B139:I139)</f>
        <v>0</v>
      </c>
    </row>
    <row r="140" spans="1:10" s="18" customFormat="1" x14ac:dyDescent="0.2">
      <c r="A140" s="203" t="s">
        <v>61</v>
      </c>
      <c r="B140" s="204"/>
      <c r="C140" s="205"/>
      <c r="D140" s="206"/>
      <c r="E140" s="206"/>
      <c r="F140" s="206"/>
      <c r="G140" s="206"/>
      <c r="H140" s="206"/>
      <c r="I140" s="206"/>
      <c r="J140" s="207">
        <f>SUM(B140:I140)</f>
        <v>0</v>
      </c>
    </row>
    <row r="141" spans="1:10" s="18" customFormat="1" x14ac:dyDescent="0.2">
      <c r="A141" s="208" t="s">
        <v>62</v>
      </c>
      <c r="B141" s="209"/>
      <c r="C141" s="210"/>
      <c r="D141" s="211"/>
      <c r="E141" s="211"/>
      <c r="F141" s="211"/>
      <c r="G141" s="211"/>
      <c r="H141" s="211"/>
      <c r="I141" s="211"/>
      <c r="J141" s="212">
        <f>SUM(B141:I141)</f>
        <v>0</v>
      </c>
    </row>
    <row r="142" spans="1:10" s="18" customFormat="1" ht="15" thickBot="1" x14ac:dyDescent="0.25">
      <c r="A142" s="213" t="s">
        <v>63</v>
      </c>
      <c r="B142" s="214"/>
      <c r="C142" s="215"/>
      <c r="D142" s="216"/>
      <c r="E142" s="216"/>
      <c r="F142" s="216"/>
      <c r="G142" s="216"/>
      <c r="H142" s="216"/>
      <c r="I142" s="216"/>
      <c r="J142" s="217">
        <f>SUM(B142:I142)</f>
        <v>0</v>
      </c>
    </row>
    <row r="143" spans="1:10" s="18" customFormat="1" ht="21.75" thickBot="1" x14ac:dyDescent="0.25">
      <c r="A143" s="218" t="s">
        <v>79</v>
      </c>
      <c r="B143" s="199">
        <f t="shared" ref="B143:I143" si="10">IFERROR(B139+B140-B141+B142,"CHYBA")</f>
        <v>0</v>
      </c>
      <c r="C143" s="200">
        <f t="shared" si="10"/>
        <v>0</v>
      </c>
      <c r="D143" s="201">
        <f t="shared" si="10"/>
        <v>0</v>
      </c>
      <c r="E143" s="201">
        <f t="shared" si="10"/>
        <v>0</v>
      </c>
      <c r="F143" s="201">
        <f t="shared" si="10"/>
        <v>0</v>
      </c>
      <c r="G143" s="201">
        <f t="shared" si="10"/>
        <v>0</v>
      </c>
      <c r="H143" s="201">
        <f t="shared" si="10"/>
        <v>0</v>
      </c>
      <c r="I143" s="201">
        <f t="shared" si="10"/>
        <v>0</v>
      </c>
      <c r="J143" s="202">
        <f>SUM(B143:I143)</f>
        <v>0</v>
      </c>
    </row>
    <row r="144" spans="1:10" s="18" customFormat="1" ht="15" thickBot="1" x14ac:dyDescent="0.25">
      <c r="A144" s="1000" t="s">
        <v>66</v>
      </c>
      <c r="B144" s="1001"/>
      <c r="C144" s="1001"/>
      <c r="D144" s="1001"/>
      <c r="E144" s="1001"/>
      <c r="F144" s="1001"/>
      <c r="G144" s="1001"/>
      <c r="H144" s="1001"/>
      <c r="I144" s="1001"/>
      <c r="J144" s="1002"/>
    </row>
    <row r="145" spans="1:10" s="18" customFormat="1" ht="21.75" thickBot="1" x14ac:dyDescent="0.25">
      <c r="A145" s="198" t="s">
        <v>78</v>
      </c>
      <c r="B145" s="199">
        <f>B127-B133-B139</f>
        <v>0</v>
      </c>
      <c r="C145" s="200">
        <f>C127-C133-C139</f>
        <v>0</v>
      </c>
      <c r="D145" s="201">
        <f t="shared" ref="D145:J145" si="11">D127-D133-D139</f>
        <v>0</v>
      </c>
      <c r="E145" s="201">
        <f t="shared" si="11"/>
        <v>0</v>
      </c>
      <c r="F145" s="201">
        <f t="shared" si="11"/>
        <v>0</v>
      </c>
      <c r="G145" s="201">
        <f>G127-G133-G139</f>
        <v>0</v>
      </c>
      <c r="H145" s="201">
        <f t="shared" si="11"/>
        <v>0</v>
      </c>
      <c r="I145" s="201">
        <f t="shared" si="11"/>
        <v>0</v>
      </c>
      <c r="J145" s="202">
        <f t="shared" si="11"/>
        <v>0</v>
      </c>
    </row>
    <row r="146" spans="1:10" s="18" customFormat="1" ht="21.75" thickBot="1" x14ac:dyDescent="0.25">
      <c r="A146" s="219" t="s">
        <v>79</v>
      </c>
      <c r="B146" s="220">
        <f>B131-B137-B143</f>
        <v>0</v>
      </c>
      <c r="C146" s="221">
        <f t="shared" ref="C146:J146" si="12">C131-C137-C143</f>
        <v>5684</v>
      </c>
      <c r="D146" s="222">
        <f t="shared" si="12"/>
        <v>374966</v>
      </c>
      <c r="E146" s="222">
        <f t="shared" si="12"/>
        <v>0</v>
      </c>
      <c r="F146" s="222">
        <f t="shared" si="12"/>
        <v>0</v>
      </c>
      <c r="G146" s="222">
        <f t="shared" si="12"/>
        <v>0</v>
      </c>
      <c r="H146" s="222">
        <f t="shared" si="12"/>
        <v>0</v>
      </c>
      <c r="I146" s="222">
        <f t="shared" si="12"/>
        <v>0</v>
      </c>
      <c r="J146" s="223">
        <f t="shared" si="12"/>
        <v>380650</v>
      </c>
    </row>
    <row r="147" spans="1:10" s="18" customFormat="1" ht="15" thickTop="1" x14ac:dyDescent="0.2">
      <c r="A147" s="232"/>
      <c r="B147" s="232"/>
      <c r="C147" s="232"/>
      <c r="D147" s="232"/>
      <c r="E147" s="232"/>
      <c r="F147" s="232"/>
      <c r="G147" s="232"/>
      <c r="H147" s="232"/>
      <c r="I147" s="232"/>
      <c r="J147" s="232"/>
    </row>
    <row r="148" spans="1:10" s="18" customFormat="1" x14ac:dyDescent="0.2">
      <c r="A148" s="595"/>
      <c r="B148" s="595"/>
      <c r="C148" s="595"/>
      <c r="D148" s="595"/>
      <c r="E148" s="595"/>
      <c r="F148" s="595"/>
      <c r="G148" s="595"/>
      <c r="H148" s="595"/>
      <c r="I148" s="595"/>
      <c r="J148" s="595"/>
    </row>
    <row r="149" spans="1:10" s="18" customFormat="1" ht="70.5" customHeight="1" x14ac:dyDescent="0.2">
      <c r="A149" s="233" t="s">
        <v>67</v>
      </c>
      <c r="B149" s="1070" t="s">
        <v>288</v>
      </c>
      <c r="C149" s="1070"/>
      <c r="D149" s="1070"/>
      <c r="E149" s="1070"/>
      <c r="F149" s="1070"/>
      <c r="G149" s="1070"/>
      <c r="H149" s="1070"/>
      <c r="I149" s="1070"/>
      <c r="J149" s="1070"/>
    </row>
    <row r="150" spans="1:10" s="18" customFormat="1" ht="15" thickBot="1" x14ac:dyDescent="0.25">
      <c r="A150" s="233"/>
      <c r="B150" s="234"/>
      <c r="C150" s="234"/>
      <c r="D150" s="234"/>
      <c r="E150" s="234"/>
      <c r="F150" s="234"/>
      <c r="G150" s="234"/>
      <c r="H150" s="234"/>
      <c r="I150" s="234"/>
      <c r="J150" s="234"/>
    </row>
    <row r="151" spans="1:10" s="18" customFormat="1" x14ac:dyDescent="0.2">
      <c r="A151" s="957" t="s">
        <v>289</v>
      </c>
      <c r="B151" s="958"/>
      <c r="C151" s="959"/>
      <c r="D151" s="963" t="s">
        <v>256</v>
      </c>
      <c r="E151" s="964"/>
      <c r="F151" s="965"/>
      <c r="G151" s="969" t="s">
        <v>68</v>
      </c>
      <c r="H151" s="970"/>
      <c r="I151" s="970"/>
      <c r="J151" s="971"/>
    </row>
    <row r="152" spans="1:10" s="18" customFormat="1" ht="15" thickBot="1" x14ac:dyDescent="0.25">
      <c r="A152" s="960"/>
      <c r="B152" s="961"/>
      <c r="C152" s="962"/>
      <c r="D152" s="966"/>
      <c r="E152" s="967"/>
      <c r="F152" s="968"/>
      <c r="G152" s="972" t="s">
        <v>69</v>
      </c>
      <c r="H152" s="973"/>
      <c r="I152" s="972" t="s">
        <v>70</v>
      </c>
      <c r="J152" s="974"/>
    </row>
    <row r="153" spans="1:10" s="18" customFormat="1" x14ac:dyDescent="0.2">
      <c r="A153" s="599"/>
      <c r="B153" s="600"/>
      <c r="C153" s="601"/>
      <c r="D153" s="602"/>
      <c r="E153" s="603"/>
      <c r="F153" s="604"/>
      <c r="G153" s="969"/>
      <c r="H153" s="984"/>
      <c r="I153" s="969"/>
      <c r="J153" s="971"/>
    </row>
    <row r="154" spans="1:10" s="18" customFormat="1" x14ac:dyDescent="0.2">
      <c r="A154" s="596"/>
      <c r="B154" s="597"/>
      <c r="C154" s="598"/>
      <c r="D154" s="978"/>
      <c r="E154" s="979"/>
      <c r="F154" s="980"/>
      <c r="G154" s="985"/>
      <c r="H154" s="986"/>
      <c r="I154" s="985"/>
      <c r="J154" s="1069"/>
    </row>
    <row r="155" spans="1:10" s="18" customFormat="1" ht="15" thickBot="1" x14ac:dyDescent="0.25">
      <c r="A155" s="975"/>
      <c r="B155" s="976"/>
      <c r="C155" s="977"/>
      <c r="D155" s="981"/>
      <c r="E155" s="982"/>
      <c r="F155" s="983"/>
      <c r="G155" s="972"/>
      <c r="H155" s="973"/>
      <c r="I155" s="972"/>
      <c r="J155" s="974"/>
    </row>
    <row r="156" spans="1:10" s="18" customFormat="1" ht="15" thickBot="1" x14ac:dyDescent="0.25">
      <c r="A156" s="191"/>
      <c r="B156" s="191"/>
      <c r="C156" s="191"/>
      <c r="D156" s="189"/>
      <c r="E156" s="189"/>
      <c r="F156" s="189"/>
      <c r="G156" s="224"/>
      <c r="H156" s="224"/>
      <c r="I156" s="224"/>
      <c r="J156" s="224"/>
    </row>
    <row r="157" spans="1:10" s="18" customFormat="1" x14ac:dyDescent="0.2">
      <c r="A157" s="957" t="s">
        <v>290</v>
      </c>
      <c r="B157" s="958"/>
      <c r="C157" s="959"/>
      <c r="D157" s="963" t="s">
        <v>256</v>
      </c>
      <c r="E157" s="964"/>
      <c r="F157" s="965"/>
      <c r="G157" s="969" t="s">
        <v>68</v>
      </c>
      <c r="H157" s="970"/>
      <c r="I157" s="970"/>
      <c r="J157" s="971"/>
    </row>
    <row r="158" spans="1:10" s="18" customFormat="1" ht="15" thickBot="1" x14ac:dyDescent="0.25">
      <c r="A158" s="960"/>
      <c r="B158" s="961"/>
      <c r="C158" s="962"/>
      <c r="D158" s="966"/>
      <c r="E158" s="967"/>
      <c r="F158" s="968"/>
      <c r="G158" s="972" t="s">
        <v>69</v>
      </c>
      <c r="H158" s="973"/>
      <c r="I158" s="972" t="s">
        <v>70</v>
      </c>
      <c r="J158" s="974"/>
    </row>
    <row r="159" spans="1:10" s="18" customFormat="1" x14ac:dyDescent="0.2">
      <c r="A159" s="599"/>
      <c r="B159" s="600"/>
      <c r="C159" s="601"/>
      <c r="D159" s="602"/>
      <c r="E159" s="603"/>
      <c r="F159" s="604"/>
      <c r="G159" s="969"/>
      <c r="H159" s="984"/>
      <c r="I159" s="969"/>
      <c r="J159" s="971"/>
    </row>
    <row r="160" spans="1:10" s="18" customFormat="1" x14ac:dyDescent="0.2">
      <c r="A160" s="596"/>
      <c r="B160" s="597"/>
      <c r="C160" s="598"/>
      <c r="D160" s="978"/>
      <c r="E160" s="979"/>
      <c r="F160" s="980"/>
      <c r="G160" s="985"/>
      <c r="H160" s="986"/>
      <c r="I160" s="985"/>
      <c r="J160" s="1069"/>
    </row>
    <row r="161" spans="1:10" s="18" customFormat="1" ht="15" thickBot="1" x14ac:dyDescent="0.25">
      <c r="A161" s="975"/>
      <c r="B161" s="976"/>
      <c r="C161" s="977"/>
      <c r="D161" s="981"/>
      <c r="E161" s="982"/>
      <c r="F161" s="983"/>
      <c r="G161" s="972"/>
      <c r="H161" s="973"/>
      <c r="I161" s="972"/>
      <c r="J161" s="974"/>
    </row>
    <row r="162" spans="1:10" s="18" customFormat="1" x14ac:dyDescent="0.2">
      <c r="A162" s="191"/>
      <c r="B162" s="191"/>
      <c r="C162" s="191"/>
      <c r="D162" s="189"/>
      <c r="E162" s="189"/>
      <c r="F162" s="189"/>
      <c r="G162" s="224"/>
      <c r="H162" s="224"/>
      <c r="I162" s="224"/>
      <c r="J162" s="224"/>
    </row>
    <row r="163" spans="1:10" s="18" customFormat="1" x14ac:dyDescent="0.2">
      <c r="A163" s="232"/>
      <c r="B163" s="232"/>
      <c r="C163" s="232"/>
      <c r="D163" s="232"/>
      <c r="E163" s="232"/>
      <c r="F163" s="232"/>
      <c r="G163" s="232"/>
      <c r="H163" s="232"/>
      <c r="I163" s="232"/>
      <c r="J163" s="232"/>
    </row>
    <row r="164" spans="1:10" s="18" customFormat="1" ht="30" customHeight="1" x14ac:dyDescent="0.2">
      <c r="A164" s="188" t="s">
        <v>71</v>
      </c>
      <c r="B164" s="595" t="s">
        <v>415</v>
      </c>
      <c r="C164" s="595"/>
      <c r="D164" s="595"/>
      <c r="E164" s="595"/>
      <c r="F164" s="595"/>
      <c r="G164" s="595"/>
      <c r="H164" s="595"/>
      <c r="I164" s="595"/>
      <c r="J164" s="595"/>
    </row>
    <row r="165" spans="1:10" s="18" customFormat="1" x14ac:dyDescent="0.2">
      <c r="A165" s="188" t="s">
        <v>80</v>
      </c>
      <c r="B165" s="595" t="s">
        <v>416</v>
      </c>
      <c r="C165" s="595"/>
      <c r="D165" s="595"/>
      <c r="E165" s="595"/>
      <c r="F165" s="595"/>
      <c r="G165" s="595"/>
      <c r="H165" s="595"/>
      <c r="I165" s="595"/>
      <c r="J165" s="595"/>
    </row>
    <row r="166" spans="1:10" s="18" customFormat="1" x14ac:dyDescent="0.2">
      <c r="A166" s="233" t="s">
        <v>81</v>
      </c>
      <c r="B166" s="668" t="s">
        <v>417</v>
      </c>
      <c r="C166" s="668"/>
      <c r="D166" s="668"/>
      <c r="E166" s="668"/>
      <c r="F166" s="668"/>
      <c r="G166" s="668"/>
      <c r="H166" s="668"/>
      <c r="I166" s="668"/>
      <c r="J166" s="668"/>
    </row>
    <row r="167" spans="1:10" s="18" customFormat="1" x14ac:dyDescent="0.2">
      <c r="A167" s="189" t="s">
        <v>82</v>
      </c>
      <c r="B167" s="605" t="s">
        <v>418</v>
      </c>
      <c r="C167" s="605"/>
      <c r="D167" s="605"/>
      <c r="E167" s="605"/>
      <c r="F167" s="605"/>
      <c r="G167" s="605"/>
      <c r="H167" s="605"/>
      <c r="I167" s="605"/>
      <c r="J167" s="605"/>
    </row>
    <row r="168" spans="1:10" s="18" customFormat="1" ht="28.5" x14ac:dyDescent="0.2">
      <c r="A168" s="235" t="s">
        <v>83</v>
      </c>
      <c r="B168" s="389" t="s">
        <v>419</v>
      </c>
      <c r="C168" s="389"/>
      <c r="D168" s="389"/>
      <c r="E168" s="389"/>
      <c r="F168" s="389"/>
      <c r="G168" s="389"/>
      <c r="H168" s="389"/>
      <c r="I168" s="389"/>
      <c r="J168" s="389"/>
    </row>
    <row r="169" spans="1:10" s="18" customFormat="1" x14ac:dyDescent="0.2">
      <c r="A169" s="236" t="s">
        <v>85</v>
      </c>
      <c r="B169" s="606" t="s">
        <v>411</v>
      </c>
      <c r="C169" s="606"/>
      <c r="D169" s="606"/>
      <c r="E169" s="606"/>
      <c r="F169" s="606"/>
      <c r="G169" s="606"/>
      <c r="H169" s="606"/>
      <c r="I169" s="606"/>
      <c r="J169" s="606"/>
    </row>
    <row r="170" spans="1:10" s="18" customFormat="1" ht="29.25" customHeight="1" x14ac:dyDescent="0.2">
      <c r="A170" s="233" t="s">
        <v>90</v>
      </c>
      <c r="B170" s="595" t="s">
        <v>412</v>
      </c>
      <c r="C170" s="595"/>
      <c r="D170" s="595"/>
      <c r="E170" s="595"/>
      <c r="F170" s="595"/>
      <c r="G170" s="595"/>
      <c r="H170" s="595"/>
      <c r="I170" s="595"/>
      <c r="J170" s="595"/>
    </row>
    <row r="171" spans="1:10" s="18" customFormat="1" ht="28.5" customHeight="1" x14ac:dyDescent="0.2">
      <c r="A171" s="233" t="s">
        <v>91</v>
      </c>
      <c r="B171" s="389" t="s">
        <v>413</v>
      </c>
      <c r="C171" s="389"/>
      <c r="D171" s="389"/>
      <c r="E171" s="389"/>
      <c r="F171" s="389"/>
      <c r="G171" s="389"/>
      <c r="H171" s="389"/>
      <c r="I171" s="389"/>
      <c r="J171" s="389"/>
    </row>
    <row r="172" spans="1:10" s="18" customFormat="1" ht="19.5" customHeight="1" x14ac:dyDescent="0.2">
      <c r="A172" s="236" t="s">
        <v>92</v>
      </c>
      <c r="B172" s="605" t="s">
        <v>298</v>
      </c>
      <c r="C172" s="605"/>
      <c r="D172" s="605"/>
      <c r="E172" s="605"/>
      <c r="F172" s="605"/>
      <c r="G172" s="605"/>
      <c r="H172" s="605"/>
      <c r="I172" s="605"/>
      <c r="J172" s="605"/>
    </row>
    <row r="173" spans="1:10" s="18" customFormat="1" ht="19.5" customHeight="1" thickBot="1" x14ac:dyDescent="0.25">
      <c r="A173" s="189"/>
      <c r="B173" s="189"/>
      <c r="C173" s="189"/>
      <c r="D173" s="189"/>
      <c r="E173" s="189"/>
      <c r="F173" s="189"/>
      <c r="G173" s="189"/>
      <c r="H173" s="189"/>
      <c r="I173" s="189"/>
      <c r="J173" s="189"/>
    </row>
    <row r="174" spans="1:10" s="18" customFormat="1" ht="15" thickBot="1" x14ac:dyDescent="0.25">
      <c r="A174" s="625" t="s">
        <v>35</v>
      </c>
      <c r="B174" s="626"/>
      <c r="C174" s="1097" t="s">
        <v>300</v>
      </c>
      <c r="D174" s="1097" t="s">
        <v>14</v>
      </c>
      <c r="E174" s="1097"/>
      <c r="F174" s="1097"/>
      <c r="G174" s="1097"/>
      <c r="H174" s="1097"/>
      <c r="I174" s="1097"/>
      <c r="J174" s="1098"/>
    </row>
    <row r="175" spans="1:10" s="18" customFormat="1" ht="15" thickBot="1" x14ac:dyDescent="0.25">
      <c r="A175" s="625"/>
      <c r="B175" s="626"/>
      <c r="C175" s="624"/>
      <c r="D175" s="624" t="s">
        <v>299</v>
      </c>
      <c r="E175" s="624" t="s">
        <v>93</v>
      </c>
      <c r="F175" s="624" t="s">
        <v>86</v>
      </c>
      <c r="G175" s="614"/>
      <c r="H175" s="614"/>
      <c r="I175" s="614"/>
      <c r="J175" s="1091" t="s">
        <v>301</v>
      </c>
    </row>
    <row r="176" spans="1:10" s="18" customFormat="1" ht="15.75" customHeight="1" thickBot="1" x14ac:dyDescent="0.25">
      <c r="A176" s="625"/>
      <c r="B176" s="626"/>
      <c r="C176" s="624"/>
      <c r="D176" s="624"/>
      <c r="E176" s="614"/>
      <c r="F176" s="624" t="s">
        <v>87</v>
      </c>
      <c r="G176" s="1094"/>
      <c r="H176" s="628" t="s">
        <v>94</v>
      </c>
      <c r="I176" s="629"/>
      <c r="J176" s="1092"/>
    </row>
    <row r="177" spans="1:10" s="18" customFormat="1" ht="36" customHeight="1" thickBot="1" x14ac:dyDescent="0.25">
      <c r="A177" s="625"/>
      <c r="B177" s="626"/>
      <c r="C177" s="1096"/>
      <c r="D177" s="1096"/>
      <c r="E177" s="627"/>
      <c r="F177" s="1095"/>
      <c r="G177" s="1095"/>
      <c r="H177" s="630"/>
      <c r="I177" s="630"/>
      <c r="J177" s="1093"/>
    </row>
    <row r="178" spans="1:10" s="18" customFormat="1" ht="45.75" customHeight="1" x14ac:dyDescent="0.2">
      <c r="A178" s="631" t="s">
        <v>95</v>
      </c>
      <c r="B178" s="632"/>
      <c r="C178" s="237">
        <v>1022667</v>
      </c>
      <c r="D178" s="238">
        <v>0</v>
      </c>
      <c r="E178" s="239">
        <v>0</v>
      </c>
      <c r="F178" s="1089"/>
      <c r="G178" s="1090"/>
      <c r="H178" s="622"/>
      <c r="I178" s="623"/>
      <c r="J178" s="240">
        <f>IF(SUM(C178+E178-F178-H178)=0,"",SUM(C178+E178-F178-H178))</f>
        <v>1022667</v>
      </c>
    </row>
    <row r="179" spans="1:10" s="18" customFormat="1" ht="35.25" customHeight="1" x14ac:dyDescent="0.2">
      <c r="A179" s="611" t="s">
        <v>96</v>
      </c>
      <c r="B179" s="612"/>
      <c r="C179" s="241"/>
      <c r="D179" s="242"/>
      <c r="E179" s="242"/>
      <c r="F179" s="613"/>
      <c r="G179" s="614"/>
      <c r="H179" s="299"/>
      <c r="I179" s="615"/>
      <c r="J179" s="243" t="str">
        <f>IF(SUM(C179+E179-F179-H179)=0,"",SUM(C179+E179-F179-H179))</f>
        <v/>
      </c>
    </row>
    <row r="180" spans="1:10" s="18" customFormat="1" ht="57.75" customHeight="1" x14ac:dyDescent="0.2">
      <c r="A180" s="611" t="s">
        <v>97</v>
      </c>
      <c r="B180" s="612"/>
      <c r="C180" s="241"/>
      <c r="D180" s="242"/>
      <c r="E180" s="242"/>
      <c r="F180" s="613"/>
      <c r="G180" s="614"/>
      <c r="H180" s="299"/>
      <c r="I180" s="615"/>
      <c r="J180" s="243" t="str">
        <f>IF(SUM(C180+E180-F180-H180)=0,"",SUM(C180+E180-F180-H180))</f>
        <v/>
      </c>
    </row>
    <row r="181" spans="1:10" s="18" customFormat="1" ht="50.25" customHeight="1" x14ac:dyDescent="0.2">
      <c r="A181" s="611" t="s">
        <v>98</v>
      </c>
      <c r="B181" s="612"/>
      <c r="C181" s="241"/>
      <c r="D181" s="242"/>
      <c r="E181" s="242"/>
      <c r="F181" s="613"/>
      <c r="G181" s="614"/>
      <c r="H181" s="299"/>
      <c r="I181" s="615"/>
      <c r="J181" s="243" t="str">
        <f>IF(SUM(C181+E181-F181-H181)=0,"",SUM(C181+E181-F181-H181))</f>
        <v/>
      </c>
    </row>
    <row r="182" spans="1:10" s="18" customFormat="1" ht="20.25" customHeight="1" thickBot="1" x14ac:dyDescent="0.25">
      <c r="A182" s="616" t="s">
        <v>99</v>
      </c>
      <c r="B182" s="617"/>
      <c r="C182" s="244"/>
      <c r="D182" s="245"/>
      <c r="E182" s="245"/>
      <c r="F182" s="618"/>
      <c r="G182" s="619"/>
      <c r="H182" s="620"/>
      <c r="I182" s="621"/>
      <c r="J182" s="246" t="str">
        <f>IF(SUM(C182+E182-F182-H182)=0,"",SUM(C182+E182-F182-H182))</f>
        <v/>
      </c>
    </row>
    <row r="183" spans="1:10" s="18" customFormat="1" ht="15" thickBot="1" x14ac:dyDescent="0.25">
      <c r="A183" s="607" t="s">
        <v>100</v>
      </c>
      <c r="B183" s="608"/>
      <c r="C183" s="247">
        <f>IF(SUM(C178:D182)=0,"",SUM(C178:D182))</f>
        <v>1022667</v>
      </c>
      <c r="D183" s="248"/>
      <c r="E183" s="248" t="str">
        <f>IF(SUM(E178:E182)=0,"",SUM(E178:E182))</f>
        <v/>
      </c>
      <c r="F183" s="609" t="str">
        <f>IF(SUM(F178:G182)=0,"",SUM(F178:G182))</f>
        <v/>
      </c>
      <c r="G183" s="610"/>
      <c r="H183" s="609" t="str">
        <f>IF(SUM(H178:I182)=0,"",SUM(H178:I182))</f>
        <v/>
      </c>
      <c r="I183" s="610"/>
      <c r="J183" s="249">
        <f>IF(SUM(J178:J182)=0,"",SUM(J178:J182))</f>
        <v>1022667</v>
      </c>
    </row>
    <row r="184" spans="1:10" s="18" customFormat="1" x14ac:dyDescent="0.2">
      <c r="A184" s="103"/>
      <c r="B184" s="103"/>
      <c r="C184" s="106"/>
      <c r="D184" s="106"/>
      <c r="E184" s="107"/>
      <c r="F184" s="108"/>
      <c r="G184" s="109"/>
      <c r="H184" s="108"/>
      <c r="I184" s="109"/>
      <c r="J184" s="108"/>
    </row>
    <row r="185" spans="1:10" s="18" customFormat="1" x14ac:dyDescent="0.2">
      <c r="A185" s="22" t="s">
        <v>101</v>
      </c>
      <c r="B185" s="947" t="s">
        <v>381</v>
      </c>
      <c r="C185" s="947"/>
      <c r="D185" s="947"/>
      <c r="E185" s="947"/>
      <c r="F185" s="947"/>
      <c r="G185" s="947"/>
      <c r="H185" s="947"/>
      <c r="I185" s="947"/>
      <c r="J185" s="947"/>
    </row>
    <row r="186" spans="1:10" s="18" customFormat="1" ht="51" customHeight="1" thickBot="1" x14ac:dyDescent="0.25">
      <c r="A186" s="633" t="s">
        <v>302</v>
      </c>
      <c r="B186" s="633"/>
      <c r="C186" s="633"/>
      <c r="D186" s="633"/>
      <c r="E186" s="633"/>
      <c r="F186" s="633"/>
      <c r="G186" s="633"/>
      <c r="H186" s="633"/>
      <c r="I186" s="633"/>
      <c r="J186" s="633"/>
    </row>
    <row r="187" spans="1:10" s="18" customFormat="1" ht="42" customHeight="1" thickBot="1" x14ac:dyDescent="0.25">
      <c r="A187" s="1099" t="s">
        <v>303</v>
      </c>
      <c r="B187" s="1100"/>
      <c r="C187" s="1100"/>
      <c r="D187" s="1101"/>
      <c r="E187" s="1099" t="s">
        <v>14</v>
      </c>
      <c r="F187" s="1100"/>
      <c r="G187" s="1102"/>
      <c r="H187" s="1132" t="s">
        <v>15</v>
      </c>
      <c r="I187" s="1100"/>
      <c r="J187" s="1101"/>
    </row>
    <row r="188" spans="1:10" s="18" customFormat="1" ht="36" customHeight="1" thickTop="1" x14ac:dyDescent="0.2">
      <c r="A188" s="1133" t="s">
        <v>304</v>
      </c>
      <c r="B188" s="465"/>
      <c r="C188" s="465"/>
      <c r="D188" s="899"/>
      <c r="E188" s="681">
        <v>520154</v>
      </c>
      <c r="F188" s="889"/>
      <c r="G188" s="900"/>
      <c r="H188" s="888">
        <v>0</v>
      </c>
      <c r="I188" s="889"/>
      <c r="J188" s="1117"/>
    </row>
    <row r="189" spans="1:10" s="18" customFormat="1" ht="15" thickBot="1" x14ac:dyDescent="0.25">
      <c r="A189" s="943" t="s">
        <v>102</v>
      </c>
      <c r="B189" s="944"/>
      <c r="C189" s="944"/>
      <c r="D189" s="945"/>
      <c r="E189" s="555">
        <v>502513</v>
      </c>
      <c r="F189" s="569"/>
      <c r="G189" s="570"/>
      <c r="H189" s="571">
        <v>0</v>
      </c>
      <c r="I189" s="569"/>
      <c r="J189" s="572"/>
    </row>
    <row r="190" spans="1:10" s="18" customFormat="1" ht="15" thickBot="1" x14ac:dyDescent="0.25">
      <c r="A190" s="544" t="s">
        <v>103</v>
      </c>
      <c r="B190" s="545"/>
      <c r="C190" s="545"/>
      <c r="D190" s="546"/>
      <c r="E190" s="749">
        <f>IF(SUM(E188:G189)=0,"",SUM(E188:G189))</f>
        <v>1022667</v>
      </c>
      <c r="F190" s="589"/>
      <c r="G190" s="946"/>
      <c r="H190" s="588" t="str">
        <f>IF(SUM(H188:J189)=0,"",SUM(H188:J189))</f>
        <v/>
      </c>
      <c r="I190" s="589"/>
      <c r="J190" s="590"/>
    </row>
    <row r="191" spans="1:10" s="18" customFormat="1" ht="34.5" customHeight="1" x14ac:dyDescent="0.2">
      <c r="A191" s="563" t="s">
        <v>104</v>
      </c>
      <c r="B191" s="564"/>
      <c r="C191" s="564"/>
      <c r="D191" s="565"/>
      <c r="E191" s="406">
        <v>0</v>
      </c>
      <c r="F191" s="591"/>
      <c r="G191" s="592"/>
      <c r="H191" s="593">
        <v>0</v>
      </c>
      <c r="I191" s="591"/>
      <c r="J191" s="594"/>
    </row>
    <row r="192" spans="1:10" s="18" customFormat="1" ht="38.25" customHeight="1" thickBot="1" x14ac:dyDescent="0.25">
      <c r="A192" s="566" t="s">
        <v>105</v>
      </c>
      <c r="B192" s="567"/>
      <c r="C192" s="567"/>
      <c r="D192" s="568"/>
      <c r="E192" s="555">
        <v>0</v>
      </c>
      <c r="F192" s="569"/>
      <c r="G192" s="570"/>
      <c r="H192" s="571">
        <v>0</v>
      </c>
      <c r="I192" s="569"/>
      <c r="J192" s="572"/>
    </row>
    <row r="193" spans="1:10" s="18" customFormat="1" ht="15" thickBot="1" x14ac:dyDescent="0.25">
      <c r="A193" s="544" t="s">
        <v>106</v>
      </c>
      <c r="B193" s="545"/>
      <c r="C193" s="545"/>
      <c r="D193" s="546"/>
      <c r="E193" s="547" t="str">
        <f>IF(SUM(E191:G192)=0,"",SUM(E191:G192))</f>
        <v/>
      </c>
      <c r="F193" s="548"/>
      <c r="G193" s="549"/>
      <c r="H193" s="550" t="str">
        <f>IF(SUM(H191:J192)=0,"",SUM(H191:J192))</f>
        <v/>
      </c>
      <c r="I193" s="548"/>
      <c r="J193" s="551"/>
    </row>
    <row r="194" spans="1:10" s="18" customFormat="1" ht="57.75" customHeight="1" x14ac:dyDescent="0.2">
      <c r="A194" s="22" t="s">
        <v>107</v>
      </c>
      <c r="B194" s="595" t="s">
        <v>414</v>
      </c>
      <c r="C194" s="595"/>
      <c r="D194" s="595"/>
      <c r="E194" s="595"/>
      <c r="F194" s="595"/>
      <c r="G194" s="595"/>
      <c r="H194" s="595"/>
      <c r="I194" s="595"/>
      <c r="J194" s="595"/>
    </row>
    <row r="195" spans="1:10" s="18" customFormat="1" x14ac:dyDescent="0.2">
      <c r="A195" s="22" t="s">
        <v>108</v>
      </c>
      <c r="B195" s="947" t="s">
        <v>387</v>
      </c>
      <c r="C195" s="947"/>
      <c r="D195" s="947"/>
      <c r="E195" s="947"/>
      <c r="F195" s="947"/>
      <c r="G195" s="947"/>
      <c r="H195" s="947"/>
      <c r="I195" s="947"/>
      <c r="J195" s="947"/>
    </row>
    <row r="196" spans="1:10" s="18" customFormat="1" ht="15" thickBot="1" x14ac:dyDescent="0.25">
      <c r="A196" s="22"/>
      <c r="B196" s="25"/>
      <c r="C196" s="25"/>
      <c r="D196" s="25"/>
      <c r="E196" s="25"/>
      <c r="F196" s="25"/>
      <c r="G196" s="25"/>
      <c r="H196" s="25"/>
      <c r="I196" s="25"/>
      <c r="J196" s="25"/>
    </row>
    <row r="197" spans="1:10" s="18" customFormat="1" ht="44.25" customHeight="1" thickTop="1" thickBot="1" x14ac:dyDescent="0.25">
      <c r="A197" s="948" t="s">
        <v>13</v>
      </c>
      <c r="B197" s="949"/>
      <c r="C197" s="949"/>
      <c r="D197" s="950"/>
      <c r="E197" s="469" t="s">
        <v>14</v>
      </c>
      <c r="F197" s="949"/>
      <c r="G197" s="951"/>
      <c r="H197" s="952" t="s">
        <v>15</v>
      </c>
      <c r="I197" s="949"/>
      <c r="J197" s="953"/>
    </row>
    <row r="198" spans="1:10" s="18" customFormat="1" ht="17.25" customHeight="1" thickTop="1" x14ac:dyDescent="0.2">
      <c r="A198" s="464" t="s">
        <v>109</v>
      </c>
      <c r="B198" s="465"/>
      <c r="C198" s="465"/>
      <c r="D198" s="899"/>
      <c r="E198" s="681">
        <v>39775</v>
      </c>
      <c r="F198" s="889"/>
      <c r="G198" s="900"/>
      <c r="H198" s="888">
        <v>35928</v>
      </c>
      <c r="I198" s="889"/>
      <c r="J198" s="890"/>
    </row>
    <row r="199" spans="1:10" s="18" customFormat="1" ht="32.25" customHeight="1" x14ac:dyDescent="0.2">
      <c r="A199" s="954" t="s">
        <v>110</v>
      </c>
      <c r="B199" s="955"/>
      <c r="C199" s="955"/>
      <c r="D199" s="955"/>
      <c r="E199" s="675">
        <v>5799</v>
      </c>
      <c r="F199" s="675"/>
      <c r="G199" s="676"/>
      <c r="H199" s="300">
        <v>11919</v>
      </c>
      <c r="I199" s="675"/>
      <c r="J199" s="956"/>
    </row>
    <row r="200" spans="1:10" s="18" customFormat="1" ht="32.25" customHeight="1" x14ac:dyDescent="0.2">
      <c r="A200" s="478" t="s">
        <v>111</v>
      </c>
      <c r="B200" s="479"/>
      <c r="C200" s="479"/>
      <c r="D200" s="479"/>
      <c r="E200" s="675"/>
      <c r="F200" s="675"/>
      <c r="G200" s="676"/>
      <c r="H200" s="300"/>
      <c r="I200" s="675"/>
      <c r="J200" s="956"/>
    </row>
    <row r="201" spans="1:10" s="18" customFormat="1" ht="15" thickBot="1" x14ac:dyDescent="0.25">
      <c r="A201" s="552" t="s">
        <v>112</v>
      </c>
      <c r="B201" s="553"/>
      <c r="C201" s="553"/>
      <c r="D201" s="553"/>
      <c r="E201" s="554"/>
      <c r="F201" s="554"/>
      <c r="G201" s="555"/>
      <c r="H201" s="292"/>
      <c r="I201" s="554"/>
      <c r="J201" s="556"/>
    </row>
    <row r="202" spans="1:10" s="18" customFormat="1" ht="15" thickBot="1" x14ac:dyDescent="0.25">
      <c r="A202" s="557" t="s">
        <v>59</v>
      </c>
      <c r="B202" s="558">
        <v>9194</v>
      </c>
      <c r="C202" s="558">
        <v>5000</v>
      </c>
      <c r="D202" s="558"/>
      <c r="E202" s="559">
        <f>IF(SUM(E198:G201)=0,"",SUM(E198:G201))</f>
        <v>45574</v>
      </c>
      <c r="F202" s="559"/>
      <c r="G202" s="560"/>
      <c r="H202" s="561">
        <f>IF(SUM(H198:J201)=0,"",SUM(H198:J201))</f>
        <v>47847</v>
      </c>
      <c r="I202" s="559"/>
      <c r="J202" s="562"/>
    </row>
    <row r="203" spans="1:10" s="18" customFormat="1" ht="15" thickTop="1" x14ac:dyDescent="0.2">
      <c r="A203" s="26"/>
      <c r="B203" s="26"/>
      <c r="C203" s="26"/>
      <c r="D203" s="26"/>
      <c r="E203" s="26"/>
      <c r="F203" s="26"/>
      <c r="G203" s="26"/>
      <c r="H203" s="26"/>
      <c r="I203" s="26"/>
      <c r="J203" s="26"/>
    </row>
    <row r="204" spans="1:10" s="18" customFormat="1" ht="41.25" customHeight="1" x14ac:dyDescent="0.2">
      <c r="A204" s="22" t="s">
        <v>113</v>
      </c>
      <c r="B204" s="389" t="s">
        <v>420</v>
      </c>
      <c r="C204" s="389"/>
      <c r="D204" s="389"/>
      <c r="E204" s="389"/>
      <c r="F204" s="389"/>
      <c r="G204" s="389"/>
      <c r="H204" s="389"/>
      <c r="I204" s="389"/>
      <c r="J204" s="389"/>
    </row>
    <row r="205" spans="1:10" s="18" customFormat="1" x14ac:dyDescent="0.2">
      <c r="A205" s="22" t="s">
        <v>114</v>
      </c>
      <c r="B205" s="389" t="s">
        <v>421</v>
      </c>
      <c r="C205" s="389"/>
      <c r="D205" s="389"/>
      <c r="E205" s="389"/>
      <c r="F205" s="389"/>
      <c r="G205" s="389"/>
      <c r="H205" s="389"/>
      <c r="I205" s="389"/>
      <c r="J205" s="389"/>
    </row>
    <row r="206" spans="1:10" s="18" customFormat="1" ht="15" thickBot="1" x14ac:dyDescent="0.25">
      <c r="A206" s="22" t="s">
        <v>118</v>
      </c>
      <c r="B206" s="389" t="s">
        <v>382</v>
      </c>
      <c r="C206" s="389"/>
      <c r="D206" s="389"/>
      <c r="E206" s="389"/>
      <c r="F206" s="389"/>
      <c r="G206" s="389"/>
      <c r="H206" s="389"/>
      <c r="I206" s="389"/>
      <c r="J206" s="389"/>
    </row>
    <row r="207" spans="1:10" s="18" customFormat="1" ht="12.75" customHeight="1" thickTop="1" thickBot="1" x14ac:dyDescent="0.25">
      <c r="A207" s="580" t="s">
        <v>119</v>
      </c>
      <c r="B207" s="581"/>
      <c r="C207" s="581"/>
      <c r="D207" s="581"/>
      <c r="E207" s="1122" t="s">
        <v>14</v>
      </c>
      <c r="F207" s="1122"/>
      <c r="G207" s="1123"/>
      <c r="H207" s="1124" t="s">
        <v>15</v>
      </c>
      <c r="I207" s="1122"/>
      <c r="J207" s="1125"/>
    </row>
    <row r="208" spans="1:10" s="18" customFormat="1" ht="37.5" customHeight="1" thickTop="1" thickBot="1" x14ac:dyDescent="0.25">
      <c r="A208" s="582" t="s">
        <v>120</v>
      </c>
      <c r="B208" s="583"/>
      <c r="C208" s="583"/>
      <c r="D208" s="583"/>
      <c r="E208" s="1118" t="str">
        <f>IF(SUM(E209:G210)=0,"",SUM(E209:G210))</f>
        <v/>
      </c>
      <c r="F208" s="1118"/>
      <c r="G208" s="1119"/>
      <c r="H208" s="1120" t="str">
        <f>IF(SUM(H209:J210)=0,"",SUM(H209:J210))</f>
        <v/>
      </c>
      <c r="I208" s="1118"/>
      <c r="J208" s="1121"/>
    </row>
    <row r="209" spans="1:10" s="18" customFormat="1" x14ac:dyDescent="0.2">
      <c r="A209" s="575"/>
      <c r="B209" s="576"/>
      <c r="C209" s="576"/>
      <c r="D209" s="577"/>
      <c r="E209" s="428"/>
      <c r="F209" s="330"/>
      <c r="G209" s="330"/>
      <c r="H209" s="643"/>
      <c r="I209" s="644"/>
      <c r="J209" s="1143"/>
    </row>
    <row r="210" spans="1:10" s="18" customFormat="1" ht="15" thickBot="1" x14ac:dyDescent="0.25">
      <c r="A210" s="578"/>
      <c r="B210" s="579"/>
      <c r="C210" s="579"/>
      <c r="D210" s="579"/>
      <c r="E210" s="1144"/>
      <c r="F210" s="1144"/>
      <c r="G210" s="1145"/>
      <c r="H210" s="1146"/>
      <c r="I210" s="1144"/>
      <c r="J210" s="1147"/>
    </row>
    <row r="211" spans="1:10" s="18" customFormat="1" ht="42.75" customHeight="1" thickTop="1" thickBot="1" x14ac:dyDescent="0.25">
      <c r="A211" s="584" t="s">
        <v>121</v>
      </c>
      <c r="B211" s="585">
        <v>31</v>
      </c>
      <c r="C211" s="585">
        <v>16</v>
      </c>
      <c r="D211" s="585"/>
      <c r="E211" s="1126">
        <f>IF(SUM(E212:G215)=0,"",SUM(E212:G215))</f>
        <v>14593</v>
      </c>
      <c r="F211" s="1126"/>
      <c r="G211" s="1127"/>
      <c r="H211" s="1128">
        <f>IF(SUM(H212:J215)=0,"",SUM(H212:J215))</f>
        <v>1585</v>
      </c>
      <c r="I211" s="1126"/>
      <c r="J211" s="1129"/>
    </row>
    <row r="212" spans="1:10" s="18" customFormat="1" ht="15" thickTop="1" x14ac:dyDescent="0.2">
      <c r="A212" s="586" t="s">
        <v>422</v>
      </c>
      <c r="B212" s="587"/>
      <c r="C212" s="587"/>
      <c r="D212" s="587"/>
      <c r="E212" s="1130">
        <v>106</v>
      </c>
      <c r="F212" s="1130"/>
      <c r="G212" s="1131"/>
      <c r="H212" s="1141">
        <v>93</v>
      </c>
      <c r="I212" s="1130"/>
      <c r="J212" s="1142"/>
    </row>
    <row r="213" spans="1:10" s="18" customFormat="1" x14ac:dyDescent="0.2">
      <c r="A213" s="573" t="s">
        <v>423</v>
      </c>
      <c r="B213" s="574"/>
      <c r="C213" s="574"/>
      <c r="D213" s="574"/>
      <c r="E213" s="517">
        <v>744</v>
      </c>
      <c r="F213" s="517"/>
      <c r="G213" s="518"/>
      <c r="H213" s="519">
        <v>295</v>
      </c>
      <c r="I213" s="517"/>
      <c r="J213" s="520"/>
    </row>
    <row r="214" spans="1:10" s="18" customFormat="1" x14ac:dyDescent="0.2">
      <c r="A214" s="573" t="s">
        <v>424</v>
      </c>
      <c r="B214" s="574"/>
      <c r="C214" s="574"/>
      <c r="D214" s="574"/>
      <c r="E214" s="517">
        <v>13743</v>
      </c>
      <c r="F214" s="517"/>
      <c r="G214" s="518"/>
      <c r="H214" s="519">
        <v>1197</v>
      </c>
      <c r="I214" s="517"/>
      <c r="J214" s="520"/>
    </row>
    <row r="215" spans="1:10" s="18" customFormat="1" ht="15" thickBot="1" x14ac:dyDescent="0.25">
      <c r="A215" s="1150"/>
      <c r="B215" s="1151"/>
      <c r="C215" s="1151"/>
      <c r="D215" s="1151"/>
      <c r="E215" s="513"/>
      <c r="F215" s="513"/>
      <c r="G215" s="514"/>
      <c r="H215" s="515"/>
      <c r="I215" s="513"/>
      <c r="J215" s="516"/>
    </row>
    <row r="216" spans="1:10" s="18" customFormat="1" ht="33" customHeight="1" thickTop="1" thickBot="1" x14ac:dyDescent="0.25">
      <c r="A216" s="1148" t="s">
        <v>361</v>
      </c>
      <c r="B216" s="1149"/>
      <c r="C216" s="1149"/>
      <c r="D216" s="1149"/>
      <c r="E216" s="1152" t="str">
        <f>IF(SUM(E217:G218)=0,"",SUM(E217:G218))</f>
        <v/>
      </c>
      <c r="F216" s="1152"/>
      <c r="G216" s="1153"/>
      <c r="H216" s="1154" t="str">
        <f>IF(SUM(H217:J218)=0,"",SUM(H217:J218))</f>
        <v/>
      </c>
      <c r="I216" s="1152"/>
      <c r="J216" s="1155"/>
    </row>
    <row r="217" spans="1:10" s="18" customFormat="1" ht="15" thickTop="1" x14ac:dyDescent="0.2">
      <c r="A217" s="317"/>
      <c r="B217" s="318"/>
      <c r="C217" s="318"/>
      <c r="D217" s="318"/>
      <c r="E217" s="319"/>
      <c r="F217" s="319"/>
      <c r="G217" s="320"/>
      <c r="H217" s="321"/>
      <c r="I217" s="319"/>
      <c r="J217" s="322"/>
    </row>
    <row r="218" spans="1:10" s="18" customFormat="1" ht="15" thickBot="1" x14ac:dyDescent="0.25">
      <c r="A218" s="578"/>
      <c r="B218" s="579"/>
      <c r="C218" s="579"/>
      <c r="D218" s="579"/>
      <c r="E218" s="1144"/>
      <c r="F218" s="1144"/>
      <c r="G218" s="1145"/>
      <c r="H218" s="1146"/>
      <c r="I218" s="1144"/>
      <c r="J218" s="1147"/>
    </row>
    <row r="219" spans="1:10" s="18" customFormat="1" ht="45" customHeight="1" thickTop="1" thickBot="1" x14ac:dyDescent="0.25">
      <c r="A219" s="1148" t="s">
        <v>122</v>
      </c>
      <c r="B219" s="1149"/>
      <c r="C219" s="1149"/>
      <c r="D219" s="1149"/>
      <c r="E219" s="1152" t="str">
        <f>IF(SUM(E220:G221)=0,"",SUM(E220:G221))</f>
        <v/>
      </c>
      <c r="F219" s="1152"/>
      <c r="G219" s="1153"/>
      <c r="H219" s="1154" t="str">
        <f>IF(SUM(H220:J221)=0,"",SUM(H220:J221))</f>
        <v/>
      </c>
      <c r="I219" s="1152"/>
      <c r="J219" s="1155"/>
    </row>
    <row r="220" spans="1:10" s="18" customFormat="1" ht="15" thickTop="1" x14ac:dyDescent="0.2">
      <c r="A220" s="317"/>
      <c r="B220" s="318"/>
      <c r="C220" s="318"/>
      <c r="D220" s="318"/>
      <c r="E220" s="319"/>
      <c r="F220" s="319"/>
      <c r="G220" s="320"/>
      <c r="H220" s="321"/>
      <c r="I220" s="319"/>
      <c r="J220" s="322"/>
    </row>
    <row r="221" spans="1:10" s="18" customFormat="1" ht="15" thickBot="1" x14ac:dyDescent="0.25">
      <c r="A221" s="323"/>
      <c r="B221" s="324"/>
      <c r="C221" s="324"/>
      <c r="D221" s="324"/>
      <c r="E221" s="325"/>
      <c r="F221" s="325"/>
      <c r="G221" s="326"/>
      <c r="H221" s="327"/>
      <c r="I221" s="325"/>
      <c r="J221" s="328"/>
    </row>
    <row r="222" spans="1:10" s="18" customFormat="1" ht="15" thickTop="1" x14ac:dyDescent="0.2">
      <c r="A222" s="34" t="s">
        <v>123</v>
      </c>
      <c r="B222" s="493" t="s">
        <v>383</v>
      </c>
      <c r="C222" s="493"/>
      <c r="D222" s="493"/>
      <c r="E222" s="493"/>
      <c r="F222" s="493"/>
      <c r="G222" s="493"/>
      <c r="H222" s="493"/>
      <c r="I222" s="493"/>
      <c r="J222" s="493"/>
    </row>
    <row r="223" spans="1:10" s="18" customFormat="1" x14ac:dyDescent="0.2">
      <c r="A223" s="931"/>
      <c r="B223" s="931"/>
      <c r="C223" s="931"/>
      <c r="D223" s="931"/>
      <c r="E223" s="931"/>
      <c r="F223" s="931"/>
      <c r="G223" s="931"/>
      <c r="H223" s="931"/>
      <c r="I223" s="931"/>
      <c r="J223" s="931"/>
    </row>
    <row r="224" spans="1:10" s="18" customFormat="1" ht="33.75" customHeight="1" x14ac:dyDescent="0.2">
      <c r="A224" s="933" t="s">
        <v>124</v>
      </c>
      <c r="B224" s="934"/>
      <c r="C224" s="934"/>
      <c r="D224" s="935"/>
      <c r="E224" s="936" t="s">
        <v>311</v>
      </c>
      <c r="F224" s="937"/>
      <c r="G224" s="938"/>
      <c r="H224" s="939" t="s">
        <v>313</v>
      </c>
      <c r="I224" s="937"/>
      <c r="J224" s="938"/>
    </row>
    <row r="225" spans="1:10" s="18" customFormat="1" x14ac:dyDescent="0.2">
      <c r="A225" s="371" t="s">
        <v>305</v>
      </c>
      <c r="B225" s="371"/>
      <c r="C225" s="371"/>
      <c r="D225" s="371"/>
      <c r="E225" s="363">
        <v>100000</v>
      </c>
      <c r="F225" s="363"/>
      <c r="G225" s="363"/>
      <c r="H225" s="299">
        <v>5000</v>
      </c>
      <c r="I225" s="299"/>
      <c r="J225" s="299"/>
    </row>
    <row r="226" spans="1:10" s="18" customFormat="1" x14ac:dyDescent="0.2">
      <c r="A226" s="371" t="s">
        <v>306</v>
      </c>
      <c r="B226" s="371"/>
      <c r="C226" s="371"/>
      <c r="D226" s="371"/>
      <c r="E226" s="363"/>
      <c r="F226" s="363"/>
      <c r="G226" s="363"/>
      <c r="H226" s="543"/>
      <c r="I226" s="543"/>
      <c r="J226" s="543"/>
    </row>
    <row r="227" spans="1:10" s="18" customFormat="1" x14ac:dyDescent="0.2">
      <c r="A227" s="371" t="s">
        <v>307</v>
      </c>
      <c r="B227" s="371"/>
      <c r="C227" s="371"/>
      <c r="D227" s="371"/>
      <c r="E227" s="363"/>
      <c r="F227" s="363"/>
      <c r="G227" s="363"/>
      <c r="H227" s="543"/>
      <c r="I227" s="543"/>
      <c r="J227" s="543"/>
    </row>
    <row r="228" spans="1:10" s="18" customFormat="1" ht="30" customHeight="1" x14ac:dyDescent="0.2">
      <c r="A228" s="371" t="s">
        <v>308</v>
      </c>
      <c r="B228" s="371"/>
      <c r="C228" s="371"/>
      <c r="D228" s="371"/>
      <c r="E228" s="363"/>
      <c r="F228" s="363"/>
      <c r="G228" s="363"/>
      <c r="H228" s="543"/>
      <c r="I228" s="543"/>
      <c r="J228" s="543"/>
    </row>
    <row r="229" spans="1:10" s="18" customFormat="1" ht="30" customHeight="1" x14ac:dyDescent="0.2">
      <c r="A229" s="372" t="s">
        <v>309</v>
      </c>
      <c r="B229" s="372"/>
      <c r="C229" s="372"/>
      <c r="D229" s="372"/>
      <c r="E229" s="363"/>
      <c r="F229" s="363"/>
      <c r="G229" s="363"/>
      <c r="H229" s="543"/>
      <c r="I229" s="543"/>
      <c r="J229" s="543"/>
    </row>
    <row r="230" spans="1:10" s="18" customFormat="1" ht="27.75" customHeight="1" x14ac:dyDescent="0.2">
      <c r="A230" s="371" t="s">
        <v>310</v>
      </c>
      <c r="B230" s="371"/>
      <c r="C230" s="371"/>
      <c r="D230" s="371"/>
      <c r="E230" s="363"/>
      <c r="F230" s="363"/>
      <c r="G230" s="363"/>
      <c r="H230" s="543"/>
      <c r="I230" s="543"/>
      <c r="J230" s="543"/>
    </row>
    <row r="231" spans="1:10" s="18" customFormat="1" x14ac:dyDescent="0.2">
      <c r="A231" s="35"/>
      <c r="B231" s="35"/>
      <c r="C231" s="35"/>
      <c r="D231" s="35"/>
      <c r="E231" s="35"/>
      <c r="F231" s="35"/>
      <c r="G231" s="36"/>
      <c r="H231" s="36"/>
      <c r="I231" s="37"/>
      <c r="J231" s="37"/>
    </row>
    <row r="232" spans="1:10" s="18" customFormat="1" ht="27.75" customHeight="1" x14ac:dyDescent="0.2">
      <c r="A232" s="932" t="s">
        <v>425</v>
      </c>
      <c r="B232" s="932"/>
      <c r="C232" s="932"/>
      <c r="D232" s="932"/>
      <c r="E232" s="932"/>
      <c r="F232" s="932"/>
      <c r="G232" s="932"/>
      <c r="H232" s="932"/>
      <c r="I232" s="932"/>
      <c r="J232" s="932"/>
    </row>
    <row r="233" spans="1:10" s="18" customFormat="1" x14ac:dyDescent="0.2">
      <c r="A233" s="119" t="s">
        <v>314</v>
      </c>
      <c r="B233" s="686" t="s">
        <v>371</v>
      </c>
      <c r="C233" s="686"/>
      <c r="D233" s="686"/>
      <c r="E233" s="686"/>
      <c r="F233" s="686"/>
      <c r="G233" s="686"/>
      <c r="H233" s="686"/>
      <c r="I233" s="686"/>
      <c r="J233" s="686"/>
    </row>
    <row r="234" spans="1:10" s="18" customFormat="1" ht="15" thickBot="1" x14ac:dyDescent="0.25">
      <c r="A234" s="104"/>
      <c r="B234" s="104"/>
      <c r="C234" s="104"/>
      <c r="D234" s="104"/>
      <c r="E234" s="104"/>
      <c r="F234" s="104"/>
      <c r="G234" s="104"/>
      <c r="H234" s="104"/>
      <c r="I234" s="104"/>
      <c r="J234" s="104"/>
    </row>
    <row r="235" spans="1:10" s="18" customFormat="1" ht="42.75" customHeight="1" thickTop="1" thickBot="1" x14ac:dyDescent="0.25">
      <c r="A235" s="909" t="s">
        <v>125</v>
      </c>
      <c r="B235" s="910"/>
      <c r="C235" s="910"/>
      <c r="D235" s="910"/>
      <c r="E235" s="910"/>
      <c r="F235" s="910"/>
      <c r="G235" s="910"/>
      <c r="H235" s="919" t="s">
        <v>15</v>
      </c>
      <c r="I235" s="920"/>
      <c r="J235" s="921"/>
    </row>
    <row r="236" spans="1:10" s="18" customFormat="1" ht="15" thickTop="1" x14ac:dyDescent="0.2">
      <c r="A236" s="927" t="s">
        <v>126</v>
      </c>
      <c r="B236" s="928"/>
      <c r="C236" s="928"/>
      <c r="D236" s="928"/>
      <c r="E236" s="928"/>
      <c r="F236" s="928"/>
      <c r="G236" s="928"/>
      <c r="H236" s="922">
        <v>0</v>
      </c>
      <c r="I236" s="923"/>
      <c r="J236" s="924"/>
    </row>
    <row r="237" spans="1:10" s="18" customFormat="1" ht="15" thickBot="1" x14ac:dyDescent="0.25">
      <c r="A237" s="929" t="s">
        <v>127</v>
      </c>
      <c r="B237" s="930" t="s">
        <v>14</v>
      </c>
      <c r="C237" s="930"/>
      <c r="D237" s="930"/>
      <c r="E237" s="930"/>
      <c r="F237" s="930"/>
      <c r="G237" s="930"/>
      <c r="H237" s="917" t="s">
        <v>14</v>
      </c>
      <c r="I237" s="917"/>
      <c r="J237" s="918"/>
    </row>
    <row r="238" spans="1:10" s="18" customFormat="1" x14ac:dyDescent="0.2">
      <c r="A238" s="911" t="s">
        <v>128</v>
      </c>
      <c r="B238" s="912"/>
      <c r="C238" s="912"/>
      <c r="D238" s="912"/>
      <c r="E238" s="912"/>
      <c r="F238" s="912"/>
      <c r="G238" s="912"/>
      <c r="H238" s="398"/>
      <c r="I238" s="398"/>
      <c r="J238" s="401"/>
    </row>
    <row r="239" spans="1:10" s="18" customFormat="1" x14ac:dyDescent="0.2">
      <c r="A239" s="913" t="s">
        <v>129</v>
      </c>
      <c r="B239" s="914"/>
      <c r="C239" s="914"/>
      <c r="D239" s="914"/>
      <c r="E239" s="914"/>
      <c r="F239" s="914"/>
      <c r="G239" s="914"/>
      <c r="H239" s="651"/>
      <c r="I239" s="651"/>
      <c r="J239" s="769"/>
    </row>
    <row r="240" spans="1:10" s="18" customFormat="1" x14ac:dyDescent="0.2">
      <c r="A240" s="913" t="s">
        <v>130</v>
      </c>
      <c r="B240" s="914"/>
      <c r="C240" s="914"/>
      <c r="D240" s="914"/>
      <c r="E240" s="914"/>
      <c r="F240" s="914"/>
      <c r="G240" s="914"/>
      <c r="H240" s="651"/>
      <c r="I240" s="651"/>
      <c r="J240" s="769"/>
    </row>
    <row r="241" spans="1:10" s="18" customFormat="1" x14ac:dyDescent="0.2">
      <c r="A241" s="913" t="s">
        <v>131</v>
      </c>
      <c r="B241" s="914"/>
      <c r="C241" s="914"/>
      <c r="D241" s="914"/>
      <c r="E241" s="914"/>
      <c r="F241" s="914"/>
      <c r="G241" s="914"/>
      <c r="H241" s="651"/>
      <c r="I241" s="651"/>
      <c r="J241" s="769"/>
    </row>
    <row r="242" spans="1:10" s="18" customFormat="1" x14ac:dyDescent="0.2">
      <c r="A242" s="913" t="s">
        <v>132</v>
      </c>
      <c r="B242" s="914"/>
      <c r="C242" s="914"/>
      <c r="D242" s="914"/>
      <c r="E242" s="914"/>
      <c r="F242" s="914"/>
      <c r="G242" s="914"/>
      <c r="H242" s="651"/>
      <c r="I242" s="651"/>
      <c r="J242" s="769"/>
    </row>
    <row r="243" spans="1:10" s="18" customFormat="1" x14ac:dyDescent="0.2">
      <c r="A243" s="913" t="s">
        <v>133</v>
      </c>
      <c r="B243" s="914"/>
      <c r="C243" s="914"/>
      <c r="D243" s="914"/>
      <c r="E243" s="914"/>
      <c r="F243" s="914"/>
      <c r="G243" s="914"/>
      <c r="H243" s="651">
        <v>159165</v>
      </c>
      <c r="I243" s="651"/>
      <c r="J243" s="769"/>
    </row>
    <row r="244" spans="1:10" s="17" customFormat="1" x14ac:dyDescent="0.2">
      <c r="A244" s="913" t="s">
        <v>134</v>
      </c>
      <c r="B244" s="914"/>
      <c r="C244" s="914"/>
      <c r="D244" s="914"/>
      <c r="E244" s="914"/>
      <c r="F244" s="914"/>
      <c r="G244" s="914"/>
      <c r="H244" s="651"/>
      <c r="I244" s="651"/>
      <c r="J244" s="769"/>
    </row>
    <row r="245" spans="1:10" s="17" customFormat="1" ht="15" thickBot="1" x14ac:dyDescent="0.25">
      <c r="A245" s="915" t="s">
        <v>135</v>
      </c>
      <c r="B245" s="916"/>
      <c r="C245" s="916"/>
      <c r="D245" s="916"/>
      <c r="E245" s="916"/>
      <c r="F245" s="916"/>
      <c r="G245" s="916"/>
      <c r="H245" s="770"/>
      <c r="I245" s="770"/>
      <c r="J245" s="772"/>
    </row>
    <row r="246" spans="1:10" s="17" customFormat="1" ht="15" thickBot="1" x14ac:dyDescent="0.25">
      <c r="A246" s="670" t="s">
        <v>59</v>
      </c>
      <c r="B246" s="671"/>
      <c r="C246" s="671"/>
      <c r="D246" s="671"/>
      <c r="E246" s="671"/>
      <c r="F246" s="671"/>
      <c r="G246" s="671"/>
      <c r="H246" s="925">
        <f>IF(SUM(H238:J245)=0,"",SUM(H238:J245))</f>
        <v>159165</v>
      </c>
      <c r="I246" s="925"/>
      <c r="J246" s="926"/>
    </row>
    <row r="247" spans="1:10" s="17" customFormat="1" ht="15" thickTop="1" x14ac:dyDescent="0.2">
      <c r="A247" s="31"/>
      <c r="B247" s="31"/>
      <c r="C247" s="31"/>
      <c r="D247" s="31"/>
      <c r="E247" s="32"/>
      <c r="F247" s="32"/>
      <c r="G247" s="32"/>
      <c r="H247" s="32"/>
      <c r="I247" s="33"/>
      <c r="J247" s="33"/>
    </row>
    <row r="248" spans="1:10" s="17" customFormat="1" ht="15" thickBot="1" x14ac:dyDescent="0.25">
      <c r="A248" s="337"/>
      <c r="B248" s="337"/>
      <c r="C248" s="38"/>
      <c r="D248" s="38"/>
      <c r="E248" s="38"/>
      <c r="F248" s="38"/>
      <c r="G248" s="38"/>
      <c r="H248" s="38"/>
      <c r="I248" s="38"/>
      <c r="J248" s="38"/>
    </row>
    <row r="249" spans="1:10" s="17" customFormat="1" ht="44.25" customHeight="1" thickTop="1" thickBot="1" x14ac:dyDescent="0.25">
      <c r="A249" s="909" t="s">
        <v>125</v>
      </c>
      <c r="B249" s="910"/>
      <c r="C249" s="910"/>
      <c r="D249" s="910"/>
      <c r="E249" s="910"/>
      <c r="F249" s="910"/>
      <c r="G249" s="910"/>
      <c r="H249" s="919" t="s">
        <v>15</v>
      </c>
      <c r="I249" s="920"/>
      <c r="J249" s="921"/>
    </row>
    <row r="250" spans="1:10" s="17" customFormat="1" ht="15" thickTop="1" x14ac:dyDescent="0.2">
      <c r="A250" s="927" t="s">
        <v>136</v>
      </c>
      <c r="B250" s="928"/>
      <c r="C250" s="928"/>
      <c r="D250" s="928"/>
      <c r="E250" s="928"/>
      <c r="F250" s="928"/>
      <c r="G250" s="928"/>
      <c r="H250" s="922">
        <v>0</v>
      </c>
      <c r="I250" s="923"/>
      <c r="J250" s="924"/>
    </row>
    <row r="251" spans="1:10" s="17" customFormat="1" ht="15" thickBot="1" x14ac:dyDescent="0.25">
      <c r="A251" s="929" t="s">
        <v>137</v>
      </c>
      <c r="B251" s="930" t="s">
        <v>14</v>
      </c>
      <c r="C251" s="930"/>
      <c r="D251" s="930"/>
      <c r="E251" s="930"/>
      <c r="F251" s="930"/>
      <c r="G251" s="930"/>
      <c r="H251" s="917" t="s">
        <v>14</v>
      </c>
      <c r="I251" s="917"/>
      <c r="J251" s="918"/>
    </row>
    <row r="252" spans="1:10" s="17" customFormat="1" x14ac:dyDescent="0.2">
      <c r="A252" s="911" t="s">
        <v>138</v>
      </c>
      <c r="B252" s="912"/>
      <c r="C252" s="912"/>
      <c r="D252" s="912"/>
      <c r="E252" s="912"/>
      <c r="F252" s="912"/>
      <c r="G252" s="912"/>
      <c r="H252" s="398"/>
      <c r="I252" s="398"/>
      <c r="J252" s="401"/>
    </row>
    <row r="253" spans="1:10" s="17" customFormat="1" x14ac:dyDescent="0.2">
      <c r="A253" s="913" t="s">
        <v>139</v>
      </c>
      <c r="B253" s="914"/>
      <c r="C253" s="914"/>
      <c r="D253" s="914"/>
      <c r="E253" s="914"/>
      <c r="F253" s="914"/>
      <c r="G253" s="914"/>
      <c r="H253" s="651"/>
      <c r="I253" s="651"/>
      <c r="J253" s="769"/>
    </row>
    <row r="254" spans="1:10" s="17" customFormat="1" x14ac:dyDescent="0.2">
      <c r="A254" s="913" t="s">
        <v>140</v>
      </c>
      <c r="B254" s="914"/>
      <c r="C254" s="914"/>
      <c r="D254" s="914"/>
      <c r="E254" s="914"/>
      <c r="F254" s="914"/>
      <c r="G254" s="914"/>
      <c r="H254" s="651"/>
      <c r="I254" s="651"/>
      <c r="J254" s="769"/>
    </row>
    <row r="255" spans="1:10" s="17" customFormat="1" x14ac:dyDescent="0.2">
      <c r="A255" s="913" t="s">
        <v>141</v>
      </c>
      <c r="B255" s="914"/>
      <c r="C255" s="914"/>
      <c r="D255" s="914"/>
      <c r="E255" s="914"/>
      <c r="F255" s="914"/>
      <c r="G255" s="914"/>
      <c r="H255" s="651"/>
      <c r="I255" s="651"/>
      <c r="J255" s="769"/>
    </row>
    <row r="256" spans="1:10" s="17" customFormat="1" x14ac:dyDescent="0.2">
      <c r="A256" s="913" t="s">
        <v>142</v>
      </c>
      <c r="B256" s="914"/>
      <c r="C256" s="914"/>
      <c r="D256" s="914"/>
      <c r="E256" s="914"/>
      <c r="F256" s="914"/>
      <c r="G256" s="914"/>
      <c r="H256" s="651"/>
      <c r="I256" s="651"/>
      <c r="J256" s="769"/>
    </row>
    <row r="257" spans="1:10" s="17" customFormat="1" ht="15" thickBot="1" x14ac:dyDescent="0.25">
      <c r="A257" s="915" t="s">
        <v>143</v>
      </c>
      <c r="B257" s="916"/>
      <c r="C257" s="916"/>
      <c r="D257" s="916"/>
      <c r="E257" s="916"/>
      <c r="F257" s="916"/>
      <c r="G257" s="916"/>
      <c r="H257" s="770"/>
      <c r="I257" s="770"/>
      <c r="J257" s="772"/>
    </row>
    <row r="258" spans="1:10" s="17" customFormat="1" ht="15" thickBot="1" x14ac:dyDescent="0.25">
      <c r="A258" s="670" t="s">
        <v>59</v>
      </c>
      <c r="B258" s="671"/>
      <c r="C258" s="671"/>
      <c r="D258" s="671"/>
      <c r="E258" s="671"/>
      <c r="F258" s="671"/>
      <c r="G258" s="671"/>
      <c r="H258" s="925" t="str">
        <f>IF(SUM(H252:J257)=0,"",SUM(H252:J257))</f>
        <v/>
      </c>
      <c r="I258" s="925"/>
      <c r="J258" s="926"/>
    </row>
    <row r="259" spans="1:10" s="17" customFormat="1" ht="15.75" thickTop="1" thickBot="1" x14ac:dyDescent="0.25">
      <c r="A259" s="22" t="s">
        <v>144</v>
      </c>
      <c r="B259" s="389" t="s">
        <v>426</v>
      </c>
      <c r="C259" s="389"/>
      <c r="D259" s="389"/>
      <c r="E259" s="389"/>
      <c r="F259" s="389"/>
      <c r="G259" s="389"/>
      <c r="H259" s="389"/>
      <c r="I259" s="389"/>
      <c r="J259" s="389"/>
    </row>
    <row r="260" spans="1:10" s="17" customFormat="1" ht="15" thickTop="1" x14ac:dyDescent="0.2">
      <c r="A260" s="663" t="s">
        <v>315</v>
      </c>
      <c r="B260" s="442"/>
      <c r="C260" s="664"/>
      <c r="D260" s="344" t="s">
        <v>441</v>
      </c>
      <c r="E260" s="345"/>
      <c r="F260" s="345"/>
      <c r="G260" s="345"/>
      <c r="H260" s="345"/>
      <c r="I260" s="345"/>
      <c r="J260" s="346"/>
    </row>
    <row r="261" spans="1:10" s="17" customFormat="1" ht="58.5" customHeight="1" thickBot="1" x14ac:dyDescent="0.25">
      <c r="A261" s="896"/>
      <c r="B261" s="897"/>
      <c r="C261" s="898"/>
      <c r="D261" s="351" t="s">
        <v>115</v>
      </c>
      <c r="E261" s="352"/>
      <c r="F261" s="40" t="s">
        <v>145</v>
      </c>
      <c r="G261" s="40" t="s">
        <v>146</v>
      </c>
      <c r="H261" s="40" t="s">
        <v>147</v>
      </c>
      <c r="I261" s="886" t="s">
        <v>148</v>
      </c>
      <c r="J261" s="887"/>
    </row>
    <row r="262" spans="1:10" s="17" customFormat="1" ht="15.75" thickTop="1" thickBot="1" x14ac:dyDescent="0.25">
      <c r="A262" s="357" t="s">
        <v>149</v>
      </c>
      <c r="B262" s="358"/>
      <c r="C262" s="359"/>
      <c r="D262" s="353" t="str">
        <f>IF(SUM(D263:E263)=0,"",SUM(D263:E263))</f>
        <v/>
      </c>
      <c r="E262" s="354"/>
      <c r="F262" s="131" t="str">
        <f>IF(SUM(F263:F263)=0,"",SUM(F263:F263))</f>
        <v/>
      </c>
      <c r="G262" s="131" t="str">
        <f>IF(SUM(G263:G263)=0,"",SUM(G263:G263))</f>
        <v/>
      </c>
      <c r="H262" s="131" t="str">
        <f>IF(SUM(H263:H263)=0,"",SUM(H263:H263))</f>
        <v/>
      </c>
      <c r="I262" s="355" t="str">
        <f>(IF(SUM(I263:J263)=0,"",SUM(I263:J263)))</f>
        <v/>
      </c>
      <c r="J262" s="356"/>
    </row>
    <row r="263" spans="1:10" s="17" customFormat="1" ht="15" thickBot="1" x14ac:dyDescent="0.25">
      <c r="A263" s="521"/>
      <c r="B263" s="522"/>
      <c r="C263" s="522"/>
      <c r="D263" s="523"/>
      <c r="E263" s="524"/>
      <c r="F263" s="128"/>
      <c r="G263" s="128"/>
      <c r="H263" s="128"/>
      <c r="I263" s="525" t="str">
        <f>IF(D263+F263-G263-H263=0,"",D263+F263-G263-H263)</f>
        <v/>
      </c>
      <c r="J263" s="526"/>
    </row>
    <row r="264" spans="1:10" s="17" customFormat="1" ht="36" customHeight="1" thickBot="1" x14ac:dyDescent="0.25">
      <c r="A264" s="360" t="s">
        <v>150</v>
      </c>
      <c r="B264" s="361"/>
      <c r="C264" s="362"/>
      <c r="D264" s="547"/>
      <c r="E264" s="548"/>
      <c r="F264" s="133">
        <f>IF(SUM(F265:F266)=0,"",SUM(F265:F266))</f>
        <v>29115</v>
      </c>
      <c r="G264" s="133" t="str">
        <f>IF(SUM(G265:G266)=0,"",SUM(G265:G266))</f>
        <v/>
      </c>
      <c r="H264" s="133" t="str">
        <f>IF(SUM(H265:H266)=0,"",SUM(H265:H266))</f>
        <v/>
      </c>
      <c r="I264" s="380">
        <f>IF(SUM(I265:J266)=0,"",SUM(I265:J266))</f>
        <v>29115</v>
      </c>
      <c r="J264" s="381"/>
    </row>
    <row r="265" spans="1:10" s="17" customFormat="1" x14ac:dyDescent="0.2">
      <c r="A265" s="333" t="s">
        <v>443</v>
      </c>
      <c r="B265" s="334"/>
      <c r="C265" s="334"/>
      <c r="D265" s="329">
        <v>0</v>
      </c>
      <c r="E265" s="330"/>
      <c r="F265" s="124">
        <v>29115</v>
      </c>
      <c r="G265" s="124"/>
      <c r="H265" s="125"/>
      <c r="I265" s="331">
        <f>IF(D265+F265-G265-H265=0,"",D265+F265-G265-H265)</f>
        <v>29115</v>
      </c>
      <c r="J265" s="332"/>
    </row>
    <row r="266" spans="1:10" s="17" customFormat="1" ht="15" thickBot="1" x14ac:dyDescent="0.25">
      <c r="A266" s="335"/>
      <c r="B266" s="336"/>
      <c r="C266" s="336"/>
      <c r="D266" s="391"/>
      <c r="E266" s="892"/>
      <c r="F266" s="134"/>
      <c r="G266" s="134"/>
      <c r="H266" s="134"/>
      <c r="I266" s="893" t="str">
        <f>IF(D266+F266-G266-H266=0,"",D266+F266-G266-H266)</f>
        <v/>
      </c>
      <c r="J266" s="894"/>
    </row>
    <row r="267" spans="1:10" s="17" customFormat="1" ht="15" thickTop="1" x14ac:dyDescent="0.2">
      <c r="A267" s="31"/>
      <c r="B267" s="31"/>
      <c r="C267" s="31"/>
      <c r="D267" s="30"/>
      <c r="E267" s="30"/>
      <c r="F267" s="30"/>
      <c r="G267" s="30"/>
      <c r="H267" s="30"/>
      <c r="I267" s="41"/>
      <c r="J267" s="41"/>
    </row>
    <row r="268" spans="1:10" s="17" customFormat="1" ht="15" thickBot="1" x14ac:dyDescent="0.25">
      <c r="A268" s="337"/>
      <c r="B268" s="337"/>
      <c r="C268" s="38"/>
      <c r="D268" s="38"/>
      <c r="E268" s="38"/>
      <c r="F268" s="38"/>
      <c r="G268" s="38"/>
      <c r="H268" s="38"/>
      <c r="I268" s="38"/>
      <c r="J268" s="38"/>
    </row>
    <row r="269" spans="1:10" s="17" customFormat="1" ht="15" thickTop="1" x14ac:dyDescent="0.2">
      <c r="A269" s="338" t="s">
        <v>315</v>
      </c>
      <c r="B269" s="339"/>
      <c r="C269" s="340"/>
      <c r="D269" s="344" t="s">
        <v>442</v>
      </c>
      <c r="E269" s="345"/>
      <c r="F269" s="345"/>
      <c r="G269" s="345"/>
      <c r="H269" s="345"/>
      <c r="I269" s="345"/>
      <c r="J269" s="346"/>
    </row>
    <row r="270" spans="1:10" s="17" customFormat="1" ht="57" customHeight="1" thickBot="1" x14ac:dyDescent="0.25">
      <c r="A270" s="341"/>
      <c r="B270" s="342"/>
      <c r="C270" s="343"/>
      <c r="D270" s="351" t="s">
        <v>115</v>
      </c>
      <c r="E270" s="352"/>
      <c r="F270" s="40" t="s">
        <v>145</v>
      </c>
      <c r="G270" s="40" t="s">
        <v>146</v>
      </c>
      <c r="H270" s="40" t="s">
        <v>147</v>
      </c>
      <c r="I270" s="886" t="s">
        <v>148</v>
      </c>
      <c r="J270" s="887"/>
    </row>
    <row r="271" spans="1:10" s="17" customFormat="1" ht="15.75" thickTop="1" thickBot="1" x14ac:dyDescent="0.25">
      <c r="A271" s="357" t="s">
        <v>149</v>
      </c>
      <c r="B271" s="358"/>
      <c r="C271" s="359"/>
      <c r="D271" s="353" t="str">
        <f>IF(SUM(D272:E273)=0,"",SUM(D272:E273))</f>
        <v/>
      </c>
      <c r="E271" s="354"/>
      <c r="F271" s="131" t="str">
        <f>IF(SUM(F272:F273)=0,"",SUM(F272:F273))</f>
        <v/>
      </c>
      <c r="G271" s="131" t="str">
        <f>IF(SUM(G272:G273)=0,"",SUM(G272:G273))</f>
        <v/>
      </c>
      <c r="H271" s="131" t="str">
        <f>IF(SUM(H272:H273)=0,"",SUM(H272:H273))</f>
        <v/>
      </c>
      <c r="I271" s="355" t="str">
        <f>(IF(SUM(I272:J273)=0,"",SUM(I272:J273)))</f>
        <v/>
      </c>
      <c r="J271" s="356"/>
    </row>
    <row r="272" spans="1:10" s="17" customFormat="1" x14ac:dyDescent="0.2">
      <c r="A272" s="333"/>
      <c r="B272" s="334"/>
      <c r="C272" s="334"/>
      <c r="D272" s="347"/>
      <c r="E272" s="348"/>
      <c r="F272" s="132"/>
      <c r="G272" s="132"/>
      <c r="H272" s="132"/>
      <c r="I272" s="349" t="str">
        <f>IF(D272+F272-G272-H272=0,"",D272+F272-G272-H272)</f>
        <v/>
      </c>
      <c r="J272" s="350"/>
    </row>
    <row r="273" spans="1:10" s="17" customFormat="1" ht="15" thickBot="1" x14ac:dyDescent="0.25">
      <c r="A273" s="521"/>
      <c r="B273" s="522"/>
      <c r="C273" s="522"/>
      <c r="D273" s="523"/>
      <c r="E273" s="524"/>
      <c r="F273" s="128"/>
      <c r="G273" s="128"/>
      <c r="H273" s="128"/>
      <c r="I273" s="525" t="str">
        <f>IF(D273+F273-G273-H273=0,"",D273+F273-G273-H273)</f>
        <v/>
      </c>
      <c r="J273" s="526"/>
    </row>
    <row r="274" spans="1:10" s="17" customFormat="1" ht="29.25" customHeight="1" thickBot="1" x14ac:dyDescent="0.25">
      <c r="A274" s="360" t="s">
        <v>316</v>
      </c>
      <c r="B274" s="361"/>
      <c r="C274" s="362"/>
      <c r="D274" s="547" t="str">
        <f>IF(SUM(D275:E276)=0,"",SUM(D275:E276))</f>
        <v/>
      </c>
      <c r="E274" s="548"/>
      <c r="F274" s="133" t="str">
        <f>IF(SUM(F275:F276)=0,"",SUM(F275:F276))</f>
        <v/>
      </c>
      <c r="G274" s="133" t="str">
        <f>IF(SUM(G275:G276)=0,"",SUM(G275:G276))</f>
        <v/>
      </c>
      <c r="H274" s="133" t="str">
        <f>IF(SUM(H275:H276)=0,"",SUM(H275:H276))</f>
        <v/>
      </c>
      <c r="I274" s="380" t="str">
        <f>IF(SUM(I275:J276)=0,"",SUM(I275:J276))</f>
        <v/>
      </c>
      <c r="J274" s="381"/>
    </row>
    <row r="275" spans="1:10" s="17" customFormat="1" x14ac:dyDescent="0.2">
      <c r="A275" s="333"/>
      <c r="B275" s="334"/>
      <c r="C275" s="334"/>
      <c r="D275" s="329"/>
      <c r="E275" s="330"/>
      <c r="F275" s="124"/>
      <c r="G275" s="124"/>
      <c r="H275" s="125"/>
      <c r="I275" s="331" t="str">
        <f>IF(D275+F275-G275-H275=0,"",D275+F275-G275-H275)</f>
        <v/>
      </c>
      <c r="J275" s="332"/>
    </row>
    <row r="276" spans="1:10" s="17" customFormat="1" ht="15" thickBot="1" x14ac:dyDescent="0.25">
      <c r="A276" s="335"/>
      <c r="B276" s="336"/>
      <c r="C276" s="336"/>
      <c r="D276" s="391"/>
      <c r="E276" s="892"/>
      <c r="F276" s="134"/>
      <c r="G276" s="134"/>
      <c r="H276" s="134"/>
      <c r="I276" s="893" t="str">
        <f>IF(D276+F276-G276-H276=0,"",D276+F276-G276-H276)</f>
        <v/>
      </c>
      <c r="J276" s="894"/>
    </row>
    <row r="277" spans="1:10" s="17" customFormat="1" ht="15" thickTop="1" x14ac:dyDescent="0.2">
      <c r="A277" s="31"/>
      <c r="B277" s="31"/>
      <c r="C277" s="31"/>
      <c r="D277" s="11"/>
      <c r="E277" s="11"/>
      <c r="F277" s="11"/>
      <c r="G277" s="11"/>
      <c r="H277" s="11"/>
      <c r="I277" s="250"/>
      <c r="J277" s="250"/>
    </row>
    <row r="278" spans="1:10" s="17" customFormat="1" x14ac:dyDescent="0.2">
      <c r="A278" s="22" t="s">
        <v>317</v>
      </c>
      <c r="B278" s="389" t="s">
        <v>151</v>
      </c>
      <c r="C278" s="389"/>
      <c r="D278" s="389"/>
      <c r="E278" s="389"/>
      <c r="F278" s="389"/>
      <c r="G278" s="389"/>
      <c r="H278" s="389"/>
      <c r="I278" s="389"/>
      <c r="J278" s="389"/>
    </row>
    <row r="279" spans="1:10" s="17" customFormat="1" ht="15" thickBot="1" x14ac:dyDescent="0.25">
      <c r="A279" s="27"/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1:10" s="17" customFormat="1" ht="32.25" customHeight="1" thickTop="1" thickBot="1" x14ac:dyDescent="0.25">
      <c r="A280" s="466" t="s">
        <v>125</v>
      </c>
      <c r="B280" s="467"/>
      <c r="C280" s="467"/>
      <c r="D280" s="469"/>
      <c r="E280" s="467" t="s">
        <v>311</v>
      </c>
      <c r="F280" s="467"/>
      <c r="G280" s="542"/>
      <c r="H280" s="470" t="s">
        <v>312</v>
      </c>
      <c r="I280" s="467"/>
      <c r="J280" s="471"/>
    </row>
    <row r="281" spans="1:10" s="17" customFormat="1" ht="15.75" thickTop="1" thickBot="1" x14ac:dyDescent="0.25">
      <c r="A281" s="464" t="s">
        <v>152</v>
      </c>
      <c r="B281" s="465"/>
      <c r="C281" s="465"/>
      <c r="D281" s="899"/>
      <c r="E281" s="681">
        <v>727679</v>
      </c>
      <c r="F281" s="889"/>
      <c r="G281" s="900"/>
      <c r="H281" s="888">
        <v>619733</v>
      </c>
      <c r="I281" s="889"/>
      <c r="J281" s="890"/>
    </row>
    <row r="282" spans="1:10" s="17" customFormat="1" ht="15" thickBot="1" x14ac:dyDescent="0.25">
      <c r="A282" s="901" t="s">
        <v>153</v>
      </c>
      <c r="B282" s="902"/>
      <c r="C282" s="902"/>
      <c r="D282" s="903"/>
      <c r="E282" s="904">
        <v>898478</v>
      </c>
      <c r="F282" s="905"/>
      <c r="G282" s="906"/>
      <c r="H282" s="907">
        <v>1059147</v>
      </c>
      <c r="I282" s="905"/>
      <c r="J282" s="908"/>
    </row>
    <row r="283" spans="1:10" s="17" customFormat="1" ht="15" thickTop="1" x14ac:dyDescent="0.2">
      <c r="A283" s="38"/>
      <c r="B283" s="38"/>
      <c r="C283" s="38"/>
      <c r="D283" s="38"/>
      <c r="E283" s="38"/>
      <c r="F283" s="38"/>
      <c r="G283" s="38"/>
      <c r="H283" s="38"/>
      <c r="I283" s="38"/>
      <c r="J283" s="38"/>
    </row>
    <row r="284" spans="1:10" s="17" customFormat="1" x14ac:dyDescent="0.2">
      <c r="A284" s="38"/>
      <c r="B284" s="38"/>
      <c r="C284" s="38"/>
      <c r="D284" s="38"/>
      <c r="E284" s="38"/>
      <c r="F284" s="38"/>
      <c r="G284" s="38"/>
      <c r="H284" s="38"/>
      <c r="I284" s="38"/>
      <c r="J284" s="38"/>
    </row>
    <row r="285" spans="1:10" s="17" customFormat="1" x14ac:dyDescent="0.2">
      <c r="A285" s="38"/>
      <c r="B285" s="38"/>
      <c r="C285" s="38"/>
      <c r="D285" s="38"/>
      <c r="E285" s="38"/>
      <c r="F285" s="38"/>
      <c r="G285" s="38"/>
      <c r="H285" s="38"/>
      <c r="I285" s="38"/>
      <c r="J285" s="38"/>
    </row>
    <row r="286" spans="1:10" s="17" customFormat="1" ht="15" thickBot="1" x14ac:dyDescent="0.25">
      <c r="A286" s="38"/>
      <c r="B286" s="38"/>
      <c r="C286" s="38"/>
      <c r="D286" s="38"/>
      <c r="E286" s="38"/>
      <c r="F286" s="38"/>
      <c r="G286" s="38"/>
      <c r="H286" s="38"/>
      <c r="I286" s="38"/>
      <c r="J286" s="38"/>
    </row>
    <row r="287" spans="1:10" s="17" customFormat="1" ht="32.25" customHeight="1" thickBot="1" x14ac:dyDescent="0.25">
      <c r="A287" s="384" t="s">
        <v>125</v>
      </c>
      <c r="B287" s="385"/>
      <c r="C287" s="385"/>
      <c r="D287" s="385"/>
      <c r="E287" s="385" t="s">
        <v>311</v>
      </c>
      <c r="F287" s="385"/>
      <c r="G287" s="385"/>
      <c r="H287" s="385" t="s">
        <v>312</v>
      </c>
      <c r="I287" s="385"/>
      <c r="J287" s="386"/>
    </row>
    <row r="288" spans="1:10" s="17" customFormat="1" ht="15.75" customHeight="1" x14ac:dyDescent="0.2">
      <c r="A288" s="387" t="s">
        <v>157</v>
      </c>
      <c r="B288" s="388"/>
      <c r="C288" s="388"/>
      <c r="D288" s="388"/>
      <c r="E288" s="297">
        <f>IF(SUM(E289:G290)=0,"",SUM(E289:G290))</f>
        <v>517568</v>
      </c>
      <c r="F288" s="297"/>
      <c r="G288" s="297"/>
      <c r="H288" s="297">
        <f>IF(SUM(H289:J290)=0,"",SUM(H289:J290))</f>
        <v>151965</v>
      </c>
      <c r="I288" s="297"/>
      <c r="J288" s="297"/>
    </row>
    <row r="289" spans="1:10" s="17" customFormat="1" ht="31.5" customHeight="1" x14ac:dyDescent="0.2">
      <c r="A289" s="293" t="s">
        <v>155</v>
      </c>
      <c r="B289" s="294"/>
      <c r="C289" s="294"/>
      <c r="D289" s="294"/>
      <c r="E289" s="297"/>
      <c r="F289" s="297"/>
      <c r="G289" s="297"/>
      <c r="H289" s="297"/>
      <c r="I289" s="297"/>
      <c r="J289" s="297"/>
    </row>
    <row r="290" spans="1:10" s="17" customFormat="1" ht="29.25" customHeight="1" x14ac:dyDescent="0.2">
      <c r="A290" s="293" t="s">
        <v>318</v>
      </c>
      <c r="B290" s="294"/>
      <c r="C290" s="294"/>
      <c r="D290" s="294"/>
      <c r="E290" s="298">
        <v>517568</v>
      </c>
      <c r="F290" s="298"/>
      <c r="G290" s="298"/>
      <c r="H290" s="298">
        <v>151965</v>
      </c>
      <c r="I290" s="298"/>
      <c r="J290" s="298"/>
    </row>
    <row r="291" spans="1:10" s="17" customFormat="1" x14ac:dyDescent="0.2">
      <c r="A291" s="295" t="s">
        <v>171</v>
      </c>
      <c r="B291" s="296"/>
      <c r="C291" s="296"/>
      <c r="D291" s="296"/>
      <c r="E291" s="297">
        <f t="shared" ref="E291" si="13">IF(SUM(E292:G293)=0,"",SUM(E292:G293))</f>
        <v>1626157</v>
      </c>
      <c r="F291" s="297"/>
      <c r="G291" s="297"/>
      <c r="H291" s="297">
        <f t="shared" ref="H289:H291" si="14">IF(SUM(H292:J293)=0,"",SUM(H292:J293))</f>
        <v>1678880</v>
      </c>
      <c r="I291" s="297"/>
      <c r="J291" s="297"/>
    </row>
    <row r="292" spans="1:10" s="17" customFormat="1" ht="34.5" customHeight="1" x14ac:dyDescent="0.2">
      <c r="A292" s="293" t="s">
        <v>319</v>
      </c>
      <c r="B292" s="294"/>
      <c r="C292" s="294"/>
      <c r="D292" s="294"/>
      <c r="E292" s="299">
        <v>727679</v>
      </c>
      <c r="F292" s="299"/>
      <c r="G292" s="299"/>
      <c r="H292" s="299">
        <v>619733</v>
      </c>
      <c r="I292" s="299"/>
      <c r="J292" s="300"/>
    </row>
    <row r="293" spans="1:10" s="17" customFormat="1" ht="15" thickBot="1" x14ac:dyDescent="0.25">
      <c r="A293" s="289" t="s">
        <v>170</v>
      </c>
      <c r="B293" s="290"/>
      <c r="C293" s="290"/>
      <c r="D293" s="290"/>
      <c r="E293" s="291">
        <v>898478</v>
      </c>
      <c r="F293" s="291"/>
      <c r="G293" s="291"/>
      <c r="H293" s="291">
        <v>1059147</v>
      </c>
      <c r="I293" s="291"/>
      <c r="J293" s="292"/>
    </row>
    <row r="294" spans="1:10" s="17" customFormat="1" ht="15.75" customHeight="1" x14ac:dyDescent="0.2">
      <c r="A294" s="38"/>
      <c r="B294" s="38"/>
      <c r="C294" s="38"/>
      <c r="D294" s="38"/>
      <c r="E294" s="38"/>
      <c r="F294" s="38"/>
      <c r="G294" s="38"/>
      <c r="H294" s="38"/>
      <c r="I294" s="38"/>
      <c r="J294" s="38"/>
    </row>
    <row r="295" spans="1:10" s="98" customFormat="1" x14ac:dyDescent="0.25">
      <c r="A295" s="21"/>
      <c r="B295" s="21"/>
      <c r="C295" s="21"/>
      <c r="D295" s="21"/>
      <c r="E295" s="21"/>
      <c r="F295" s="21"/>
      <c r="G295" s="21"/>
      <c r="H295" s="21"/>
      <c r="I295" s="21"/>
      <c r="J295" s="21"/>
    </row>
    <row r="296" spans="1:10" s="98" customFormat="1" ht="28.5" customHeight="1" x14ac:dyDescent="0.25">
      <c r="A296" s="22" t="s">
        <v>154</v>
      </c>
      <c r="B296" s="389" t="s">
        <v>320</v>
      </c>
      <c r="C296" s="389"/>
      <c r="D296" s="389"/>
      <c r="E296" s="389"/>
      <c r="F296" s="389"/>
      <c r="G296" s="389"/>
      <c r="H296" s="389"/>
      <c r="I296" s="389"/>
      <c r="J296" s="389"/>
    </row>
    <row r="297" spans="1:10" s="98" customFormat="1" ht="28.5" customHeight="1" x14ac:dyDescent="0.25">
      <c r="A297" s="22"/>
      <c r="B297" s="105"/>
      <c r="C297" s="105"/>
      <c r="D297" s="105"/>
      <c r="E297" s="105"/>
      <c r="F297" s="105"/>
      <c r="G297" s="105"/>
      <c r="H297" s="105"/>
      <c r="I297" s="105"/>
      <c r="J297" s="105"/>
    </row>
    <row r="298" spans="1:10" s="98" customFormat="1" x14ac:dyDescent="0.25">
      <c r="A298" s="895" t="s">
        <v>325</v>
      </c>
      <c r="B298" s="895"/>
      <c r="C298" s="895"/>
      <c r="D298" s="895"/>
      <c r="E298" s="895"/>
      <c r="F298" s="895"/>
      <c r="G298" s="895"/>
      <c r="H298" s="895"/>
      <c r="I298" s="895"/>
      <c r="J298" s="895"/>
    </row>
    <row r="299" spans="1:10" s="98" customFormat="1" ht="15" thickBot="1" x14ac:dyDescent="0.3">
      <c r="A299" s="315"/>
      <c r="B299" s="316"/>
      <c r="C299" s="28"/>
      <c r="D299" s="28"/>
      <c r="E299" s="28"/>
      <c r="F299" s="28"/>
      <c r="G299" s="28"/>
      <c r="H299" s="28"/>
      <c r="I299" s="28"/>
      <c r="J299" s="28"/>
    </row>
    <row r="300" spans="1:10" s="98" customFormat="1" ht="34.5" customHeight="1" thickTop="1" thickBot="1" x14ac:dyDescent="0.3">
      <c r="A300" s="875" t="s">
        <v>125</v>
      </c>
      <c r="B300" s="876"/>
      <c r="C300" s="469" t="s">
        <v>311</v>
      </c>
      <c r="D300" s="496"/>
      <c r="E300" s="496"/>
      <c r="F300" s="497"/>
      <c r="G300" s="469" t="s">
        <v>312</v>
      </c>
      <c r="H300" s="496"/>
      <c r="I300" s="496"/>
      <c r="J300" s="498"/>
    </row>
    <row r="301" spans="1:10" s="98" customFormat="1" ht="58.5" customHeight="1" thickTop="1" thickBot="1" x14ac:dyDescent="0.3">
      <c r="A301" s="877"/>
      <c r="B301" s="878"/>
      <c r="C301" s="501" t="s">
        <v>155</v>
      </c>
      <c r="D301" s="502"/>
      <c r="E301" s="503" t="s">
        <v>156</v>
      </c>
      <c r="F301" s="504"/>
      <c r="G301" s="505" t="s">
        <v>155</v>
      </c>
      <c r="H301" s="506"/>
      <c r="I301" s="507" t="s">
        <v>156</v>
      </c>
      <c r="J301" s="508"/>
    </row>
    <row r="302" spans="1:10" s="98" customFormat="1" ht="32.25" customHeight="1" thickTop="1" thickBot="1" x14ac:dyDescent="0.3">
      <c r="A302" s="511" t="s">
        <v>157</v>
      </c>
      <c r="B302" s="512"/>
      <c r="C302" s="509" t="str">
        <f>IF(SUM(C303:D316)=0,"",SUM(C303:D316))</f>
        <v/>
      </c>
      <c r="D302" s="510"/>
      <c r="E302" s="538">
        <f>IF(SUM(E303:F316)=0,"",SUM(E303:F316))</f>
        <v>517568</v>
      </c>
      <c r="F302" s="539"/>
      <c r="G302" s="509" t="str">
        <f>IF(SUM(G303:H316)=0,"",SUM(G303:H316))</f>
        <v/>
      </c>
      <c r="H302" s="510"/>
      <c r="I302" s="540">
        <f>IF(SUM(I303:J316)=0,"",SUM(I303:J316))</f>
        <v>151965</v>
      </c>
      <c r="J302" s="541"/>
    </row>
    <row r="303" spans="1:10" s="98" customFormat="1" ht="40.5" customHeight="1" thickTop="1" x14ac:dyDescent="0.25">
      <c r="A303" s="311" t="s">
        <v>321</v>
      </c>
      <c r="B303" s="312"/>
      <c r="C303" s="531"/>
      <c r="D303" s="532"/>
      <c r="E303" s="533"/>
      <c r="F303" s="534"/>
      <c r="G303" s="531"/>
      <c r="H303" s="535"/>
      <c r="I303" s="536"/>
      <c r="J303" s="537"/>
    </row>
    <row r="304" spans="1:10" s="98" customFormat="1" ht="41.25" customHeight="1" x14ac:dyDescent="0.25">
      <c r="A304" s="303" t="s">
        <v>322</v>
      </c>
      <c r="B304" s="304"/>
      <c r="C304" s="527"/>
      <c r="D304" s="528"/>
      <c r="E304" s="499"/>
      <c r="F304" s="529"/>
      <c r="G304" s="527"/>
      <c r="H304" s="530"/>
      <c r="I304" s="499"/>
      <c r="J304" s="500"/>
    </row>
    <row r="305" spans="1:10" s="98" customFormat="1" ht="28.35" customHeight="1" x14ac:dyDescent="0.25">
      <c r="A305" s="303" t="s">
        <v>362</v>
      </c>
      <c r="B305" s="304"/>
      <c r="C305" s="527"/>
      <c r="D305" s="528"/>
      <c r="E305" s="499"/>
      <c r="F305" s="529"/>
      <c r="G305" s="527"/>
      <c r="H305" s="530"/>
      <c r="I305" s="499"/>
      <c r="J305" s="500"/>
    </row>
    <row r="306" spans="1:10" s="98" customFormat="1" ht="28.35" customHeight="1" x14ac:dyDescent="0.25">
      <c r="A306" s="303" t="s">
        <v>161</v>
      </c>
      <c r="B306" s="304"/>
      <c r="C306" s="527"/>
      <c r="D306" s="528"/>
      <c r="E306" s="499"/>
      <c r="F306" s="529"/>
      <c r="G306" s="527"/>
      <c r="H306" s="530"/>
      <c r="I306" s="499"/>
      <c r="J306" s="500"/>
    </row>
    <row r="307" spans="1:10" s="98" customFormat="1" ht="32.25" customHeight="1" x14ac:dyDescent="0.25">
      <c r="A307" s="309" t="s">
        <v>323</v>
      </c>
      <c r="B307" s="310"/>
      <c r="C307" s="301"/>
      <c r="D307" s="302"/>
      <c r="E307" s="305"/>
      <c r="F307" s="306"/>
      <c r="G307" s="301"/>
      <c r="H307" s="307"/>
      <c r="I307" s="305"/>
      <c r="J307" s="308"/>
    </row>
    <row r="308" spans="1:10" s="98" customFormat="1" ht="42" customHeight="1" x14ac:dyDescent="0.25">
      <c r="A308" s="309" t="s">
        <v>162</v>
      </c>
      <c r="B308" s="310"/>
      <c r="C308" s="301"/>
      <c r="D308" s="302"/>
      <c r="E308" s="305"/>
      <c r="F308" s="306"/>
      <c r="G308" s="301"/>
      <c r="H308" s="307"/>
      <c r="I308" s="305"/>
      <c r="J308" s="308"/>
    </row>
    <row r="309" spans="1:10" s="98" customFormat="1" ht="28.35" customHeight="1" x14ac:dyDescent="0.25">
      <c r="A309" s="309" t="s">
        <v>163</v>
      </c>
      <c r="B309" s="310"/>
      <c r="C309" s="301"/>
      <c r="D309" s="302"/>
      <c r="E309" s="382">
        <v>239659</v>
      </c>
      <c r="F309" s="383"/>
      <c r="G309" s="301"/>
      <c r="H309" s="307"/>
      <c r="I309" s="305">
        <v>28674</v>
      </c>
      <c r="J309" s="308"/>
    </row>
    <row r="310" spans="1:10" s="98" customFormat="1" ht="28.35" customHeight="1" x14ac:dyDescent="0.25">
      <c r="A310" s="309" t="s">
        <v>164</v>
      </c>
      <c r="B310" s="310"/>
      <c r="C310" s="301"/>
      <c r="D310" s="302"/>
      <c r="E310" s="305"/>
      <c r="F310" s="306"/>
      <c r="G310" s="301"/>
      <c r="H310" s="307"/>
      <c r="I310" s="305"/>
      <c r="J310" s="308"/>
    </row>
    <row r="311" spans="1:10" s="98" customFormat="1" ht="28.35" customHeight="1" x14ac:dyDescent="0.25">
      <c r="A311" s="309" t="s">
        <v>363</v>
      </c>
      <c r="B311" s="310"/>
      <c r="C311" s="301"/>
      <c r="D311" s="302"/>
      <c r="E311" s="305"/>
      <c r="F311" s="306"/>
      <c r="G311" s="301"/>
      <c r="H311" s="307"/>
      <c r="I311" s="305"/>
      <c r="J311" s="308"/>
    </row>
    <row r="312" spans="1:10" s="98" customFormat="1" ht="28.35" customHeight="1" x14ac:dyDescent="0.25">
      <c r="A312" s="309" t="s">
        <v>165</v>
      </c>
      <c r="B312" s="310"/>
      <c r="C312" s="301"/>
      <c r="D312" s="302"/>
      <c r="E312" s="305"/>
      <c r="F312" s="306"/>
      <c r="G312" s="301"/>
      <c r="H312" s="307"/>
      <c r="I312" s="305"/>
      <c r="J312" s="308"/>
    </row>
    <row r="313" spans="1:10" s="98" customFormat="1" ht="28.35" customHeight="1" x14ac:dyDescent="0.25">
      <c r="A313" s="309" t="s">
        <v>166</v>
      </c>
      <c r="B313" s="310"/>
      <c r="C313" s="301"/>
      <c r="D313" s="302"/>
      <c r="E313" s="305">
        <v>1111</v>
      </c>
      <c r="F313" s="306"/>
      <c r="G313" s="301"/>
      <c r="H313" s="307"/>
      <c r="I313" s="305"/>
      <c r="J313" s="308"/>
    </row>
    <row r="314" spans="1:10" s="98" customFormat="1" ht="28.35" customHeight="1" x14ac:dyDescent="0.25">
      <c r="A314" s="309" t="s">
        <v>167</v>
      </c>
      <c r="B314" s="310"/>
      <c r="C314" s="301"/>
      <c r="D314" s="302"/>
      <c r="E314" s="382">
        <v>276798</v>
      </c>
      <c r="F314" s="383"/>
      <c r="G314" s="301"/>
      <c r="H314" s="307"/>
      <c r="I314" s="305">
        <v>123291</v>
      </c>
      <c r="J314" s="308"/>
    </row>
    <row r="315" spans="1:10" s="98" customFormat="1" ht="28.35" customHeight="1" x14ac:dyDescent="0.25">
      <c r="A315" s="309" t="s">
        <v>364</v>
      </c>
      <c r="B315" s="310"/>
      <c r="C315" s="301"/>
      <c r="D315" s="302"/>
      <c r="E315" s="305"/>
      <c r="F315" s="306"/>
      <c r="G315" s="301"/>
      <c r="H315" s="307"/>
      <c r="I315" s="305"/>
      <c r="J315" s="308"/>
    </row>
    <row r="316" spans="1:10" s="98" customFormat="1" ht="28.35" customHeight="1" thickBot="1" x14ac:dyDescent="0.3">
      <c r="A316" s="313" t="s">
        <v>168</v>
      </c>
      <c r="B316" s="314"/>
      <c r="C316" s="866"/>
      <c r="D316" s="891"/>
      <c r="E316" s="864"/>
      <c r="F316" s="865"/>
      <c r="G316" s="866"/>
      <c r="H316" s="867"/>
      <c r="I316" s="864"/>
      <c r="J316" s="868"/>
    </row>
    <row r="317" spans="1:10" s="98" customFormat="1" ht="15" thickTop="1" x14ac:dyDescent="0.25">
      <c r="A317" s="20"/>
      <c r="B317" s="42"/>
      <c r="C317" s="43"/>
      <c r="D317" s="44"/>
      <c r="E317" s="44"/>
      <c r="F317" s="44"/>
      <c r="G317" s="43"/>
      <c r="H317" s="44"/>
      <c r="I317" s="44"/>
      <c r="J317" s="44"/>
    </row>
    <row r="318" spans="1:10" s="98" customFormat="1" x14ac:dyDescent="0.25">
      <c r="A318" s="123"/>
      <c r="B318" s="126"/>
      <c r="C318" s="43"/>
      <c r="D318" s="44"/>
      <c r="E318" s="44"/>
      <c r="F318" s="44"/>
      <c r="G318" s="43"/>
      <c r="H318" s="44"/>
      <c r="I318" s="44"/>
      <c r="J318" s="44"/>
    </row>
    <row r="319" spans="1:10" s="98" customFormat="1" x14ac:dyDescent="0.25">
      <c r="A319" s="287" t="s">
        <v>324</v>
      </c>
      <c r="B319" s="288"/>
      <c r="C319" s="288"/>
      <c r="D319" s="288"/>
      <c r="E319" s="288"/>
      <c r="F319" s="288"/>
      <c r="G319" s="288"/>
      <c r="H319" s="288"/>
      <c r="I319" s="288"/>
      <c r="J319" s="288"/>
    </row>
    <row r="320" spans="1:10" s="98" customFormat="1" ht="15" thickBot="1" x14ac:dyDescent="0.25">
      <c r="A320" s="494"/>
      <c r="B320" s="495"/>
      <c r="C320" s="45"/>
      <c r="D320" s="46"/>
      <c r="E320" s="46"/>
      <c r="F320" s="46"/>
      <c r="G320" s="45"/>
      <c r="H320" s="46"/>
      <c r="I320" s="46"/>
      <c r="J320" s="46"/>
    </row>
    <row r="321" spans="1:10" s="98" customFormat="1" ht="39" customHeight="1" thickTop="1" thickBot="1" x14ac:dyDescent="0.3">
      <c r="A321" s="875" t="s">
        <v>125</v>
      </c>
      <c r="B321" s="876"/>
      <c r="C321" s="501" t="s">
        <v>444</v>
      </c>
      <c r="D321" s="873"/>
      <c r="E321" s="873"/>
      <c r="F321" s="879"/>
      <c r="G321" s="501" t="s">
        <v>445</v>
      </c>
      <c r="H321" s="873"/>
      <c r="I321" s="873"/>
      <c r="J321" s="874"/>
    </row>
    <row r="322" spans="1:10" s="98" customFormat="1" ht="75.75" customHeight="1" thickTop="1" thickBot="1" x14ac:dyDescent="0.3">
      <c r="A322" s="877"/>
      <c r="B322" s="878"/>
      <c r="C322" s="505" t="s">
        <v>169</v>
      </c>
      <c r="D322" s="506"/>
      <c r="E322" s="507" t="s">
        <v>170</v>
      </c>
      <c r="F322" s="869"/>
      <c r="G322" s="505" t="s">
        <v>169</v>
      </c>
      <c r="H322" s="506"/>
      <c r="I322" s="507" t="s">
        <v>170</v>
      </c>
      <c r="J322" s="508"/>
    </row>
    <row r="323" spans="1:10" s="98" customFormat="1" ht="33.950000000000003" customHeight="1" thickTop="1" thickBot="1" x14ac:dyDescent="0.3">
      <c r="A323" s="871" t="s">
        <v>171</v>
      </c>
      <c r="B323" s="872"/>
      <c r="C323" s="880">
        <f>IF(SUM(C324:D335)=0,"",SUM(C324:D335))</f>
        <v>2297291</v>
      </c>
      <c r="D323" s="881"/>
      <c r="E323" s="882" t="str">
        <f>IF(SUM(E324:F335)=0,"",SUM(E324:F335))</f>
        <v/>
      </c>
      <c r="F323" s="883"/>
      <c r="G323" s="884">
        <f>IF(SUM(G324:H335)=0,"",SUM(G324:H335))</f>
        <v>1844455</v>
      </c>
      <c r="H323" s="885"/>
      <c r="I323" s="882" t="str">
        <f>IF(SUM(I324:J335)=0,"",SUM(I324:J335))</f>
        <v/>
      </c>
      <c r="J323" s="883"/>
    </row>
    <row r="324" spans="1:10" s="98" customFormat="1" ht="33.950000000000003" customHeight="1" thickTop="1" x14ac:dyDescent="0.25">
      <c r="A324" s="303" t="s">
        <v>158</v>
      </c>
      <c r="B324" s="304"/>
      <c r="C324" s="860"/>
      <c r="D324" s="861"/>
      <c r="E324" s="499"/>
      <c r="F324" s="529"/>
      <c r="G324" s="527"/>
      <c r="H324" s="530"/>
      <c r="I324" s="499"/>
      <c r="J324" s="500"/>
    </row>
    <row r="325" spans="1:10" s="98" customFormat="1" ht="51" customHeight="1" x14ac:dyDescent="0.25">
      <c r="A325" s="303" t="s">
        <v>159</v>
      </c>
      <c r="B325" s="304"/>
      <c r="C325" s="860"/>
      <c r="D325" s="861"/>
      <c r="E325" s="499"/>
      <c r="F325" s="529"/>
      <c r="G325" s="527"/>
      <c r="H325" s="530"/>
      <c r="I325" s="499"/>
      <c r="J325" s="500"/>
    </row>
    <row r="326" spans="1:10" s="98" customFormat="1" ht="33.950000000000003" customHeight="1" x14ac:dyDescent="0.25">
      <c r="A326" s="303" t="s">
        <v>160</v>
      </c>
      <c r="B326" s="304"/>
      <c r="C326" s="860">
        <v>1626157</v>
      </c>
      <c r="D326" s="861"/>
      <c r="E326" s="499"/>
      <c r="F326" s="529"/>
      <c r="G326" s="527">
        <v>1678880</v>
      </c>
      <c r="H326" s="530"/>
      <c r="I326" s="499"/>
      <c r="J326" s="500"/>
    </row>
    <row r="327" spans="1:10" s="98" customFormat="1" ht="33.950000000000003" customHeight="1" x14ac:dyDescent="0.25">
      <c r="A327" s="303" t="s">
        <v>323</v>
      </c>
      <c r="B327" s="304"/>
      <c r="C327" s="860"/>
      <c r="D327" s="861"/>
      <c r="E327" s="499"/>
      <c r="F327" s="529"/>
      <c r="G327" s="527"/>
      <c r="H327" s="530"/>
      <c r="I327" s="499"/>
      <c r="J327" s="500"/>
    </row>
    <row r="328" spans="1:10" s="98" customFormat="1" ht="44.25" customHeight="1" x14ac:dyDescent="0.25">
      <c r="A328" s="303" t="s">
        <v>162</v>
      </c>
      <c r="B328" s="304"/>
      <c r="C328" s="860"/>
      <c r="D328" s="861"/>
      <c r="E328" s="499"/>
      <c r="F328" s="529"/>
      <c r="G328" s="527"/>
      <c r="H328" s="530"/>
      <c r="I328" s="499"/>
      <c r="J328" s="500"/>
    </row>
    <row r="329" spans="1:10" s="98" customFormat="1" ht="33.950000000000003" customHeight="1" x14ac:dyDescent="0.25">
      <c r="A329" s="309" t="s">
        <v>172</v>
      </c>
      <c r="B329" s="310"/>
      <c r="C329" s="859"/>
      <c r="D329" s="382"/>
      <c r="E329" s="305"/>
      <c r="F329" s="306"/>
      <c r="G329" s="527">
        <v>16000</v>
      </c>
      <c r="H329" s="530"/>
      <c r="I329" s="499"/>
      <c r="J329" s="500"/>
    </row>
    <row r="330" spans="1:10" s="98" customFormat="1" ht="33.950000000000003" customHeight="1" x14ac:dyDescent="0.25">
      <c r="A330" s="303" t="s">
        <v>173</v>
      </c>
      <c r="B330" s="304"/>
      <c r="C330" s="860">
        <v>35277</v>
      </c>
      <c r="D330" s="861"/>
      <c r="E330" s="499"/>
      <c r="F330" s="529"/>
      <c r="G330" s="527"/>
      <c r="H330" s="530"/>
      <c r="I330" s="499"/>
      <c r="J330" s="500"/>
    </row>
    <row r="331" spans="1:10" s="98" customFormat="1" ht="33.950000000000003" customHeight="1" x14ac:dyDescent="0.25">
      <c r="A331" s="309" t="s">
        <v>174</v>
      </c>
      <c r="B331" s="310"/>
      <c r="C331" s="859">
        <v>25465</v>
      </c>
      <c r="D331" s="382"/>
      <c r="E331" s="305"/>
      <c r="F331" s="306"/>
      <c r="G331" s="301">
        <v>51342</v>
      </c>
      <c r="H331" s="307"/>
      <c r="I331" s="305"/>
      <c r="J331" s="308"/>
    </row>
    <row r="332" spans="1:10" s="98" customFormat="1" ht="33.950000000000003" customHeight="1" x14ac:dyDescent="0.25">
      <c r="A332" s="303" t="s">
        <v>175</v>
      </c>
      <c r="B332" s="870"/>
      <c r="C332" s="860"/>
      <c r="D332" s="861"/>
      <c r="E332" s="499"/>
      <c r="F332" s="529"/>
      <c r="G332" s="527"/>
      <c r="H332" s="530"/>
      <c r="I332" s="499"/>
      <c r="J332" s="500"/>
    </row>
    <row r="333" spans="1:10" s="98" customFormat="1" ht="33.950000000000003" customHeight="1" x14ac:dyDescent="0.25">
      <c r="A333" s="303" t="s">
        <v>176</v>
      </c>
      <c r="B333" s="304"/>
      <c r="C333" s="860">
        <v>955</v>
      </c>
      <c r="D333" s="861"/>
      <c r="E333" s="499"/>
      <c r="F333" s="529"/>
      <c r="G333" s="527">
        <v>35</v>
      </c>
      <c r="H333" s="530"/>
      <c r="I333" s="499"/>
      <c r="J333" s="500"/>
    </row>
    <row r="334" spans="1:10" s="98" customFormat="1" ht="33.950000000000003" customHeight="1" x14ac:dyDescent="0.25">
      <c r="A334" s="303" t="s">
        <v>177</v>
      </c>
      <c r="B334" s="304"/>
      <c r="C334" s="860">
        <v>609437</v>
      </c>
      <c r="D334" s="861"/>
      <c r="E334" s="499"/>
      <c r="F334" s="529"/>
      <c r="G334" s="527">
        <v>98198</v>
      </c>
      <c r="H334" s="530"/>
      <c r="I334" s="499"/>
      <c r="J334" s="500"/>
    </row>
    <row r="335" spans="1:10" s="98" customFormat="1" ht="33.950000000000003" customHeight="1" thickBot="1" x14ac:dyDescent="0.3">
      <c r="A335" s="313" t="s">
        <v>178</v>
      </c>
      <c r="B335" s="314"/>
      <c r="C335" s="862"/>
      <c r="D335" s="863"/>
      <c r="E335" s="864"/>
      <c r="F335" s="865"/>
      <c r="G335" s="866"/>
      <c r="H335" s="867"/>
      <c r="I335" s="864"/>
      <c r="J335" s="868"/>
    </row>
    <row r="336" spans="1:10" s="98" customFormat="1" ht="15" thickTop="1" x14ac:dyDescent="0.25">
      <c r="A336" s="21"/>
      <c r="B336" s="21"/>
      <c r="C336" s="21"/>
      <c r="D336" s="21"/>
      <c r="E336" s="21"/>
      <c r="F336" s="21"/>
      <c r="G336" s="21"/>
      <c r="H336" s="21"/>
      <c r="I336" s="21"/>
      <c r="J336" s="21"/>
    </row>
    <row r="337" spans="1:10" s="17" customFormat="1" x14ac:dyDescent="0.2">
      <c r="A337" s="110"/>
      <c r="B337" s="110"/>
      <c r="C337" s="110"/>
      <c r="D337" s="110"/>
      <c r="E337" s="110"/>
      <c r="F337" s="110"/>
      <c r="G337" s="110"/>
      <c r="H337" s="110"/>
      <c r="I337" s="110"/>
      <c r="J337" s="110"/>
    </row>
    <row r="338" spans="1:10" s="17" customFormat="1" ht="28.5" x14ac:dyDescent="0.2">
      <c r="A338" s="47" t="s">
        <v>360</v>
      </c>
      <c r="B338" s="595" t="s">
        <v>427</v>
      </c>
      <c r="C338" s="595"/>
      <c r="D338" s="595"/>
      <c r="E338" s="595"/>
      <c r="F338" s="595"/>
      <c r="G338" s="595"/>
      <c r="H338" s="595"/>
      <c r="I338" s="595"/>
      <c r="J338" s="595"/>
    </row>
    <row r="339" spans="1:10" s="17" customFormat="1" x14ac:dyDescent="0.2">
      <c r="A339" s="22" t="s">
        <v>179</v>
      </c>
      <c r="B339" s="389" t="s">
        <v>428</v>
      </c>
      <c r="C339" s="389"/>
      <c r="D339" s="389"/>
      <c r="E339" s="389"/>
      <c r="F339" s="389"/>
      <c r="G339" s="389"/>
      <c r="H339" s="389"/>
      <c r="I339" s="389"/>
      <c r="J339" s="389"/>
    </row>
    <row r="340" spans="1:10" s="17" customFormat="1" x14ac:dyDescent="0.2">
      <c r="A340" s="22" t="s">
        <v>180</v>
      </c>
      <c r="B340" s="389" t="s">
        <v>429</v>
      </c>
      <c r="C340" s="389"/>
      <c r="D340" s="389"/>
      <c r="E340" s="389"/>
      <c r="F340" s="389"/>
      <c r="G340" s="389"/>
      <c r="H340" s="389"/>
      <c r="I340" s="389"/>
      <c r="J340" s="389"/>
    </row>
    <row r="341" spans="1:10" s="17" customFormat="1" ht="33" customHeight="1" x14ac:dyDescent="0.2">
      <c r="A341" s="180" t="s">
        <v>182</v>
      </c>
      <c r="B341" s="287" t="s">
        <v>384</v>
      </c>
      <c r="C341" s="493"/>
      <c r="D341" s="493"/>
      <c r="E341" s="493"/>
      <c r="F341" s="493"/>
      <c r="G341" s="493"/>
      <c r="H341" s="493"/>
      <c r="I341" s="493"/>
      <c r="J341" s="493"/>
    </row>
    <row r="342" spans="1:10" s="17" customFormat="1" ht="15" thickBot="1" x14ac:dyDescent="0.25">
      <c r="A342" s="180"/>
      <c r="B342" s="180"/>
      <c r="C342" s="180"/>
      <c r="D342" s="180"/>
      <c r="E342" s="180"/>
      <c r="F342" s="180"/>
      <c r="G342" s="180"/>
      <c r="H342" s="180"/>
      <c r="I342" s="180"/>
      <c r="J342" s="180"/>
    </row>
    <row r="343" spans="1:10" s="17" customFormat="1" x14ac:dyDescent="0.2">
      <c r="A343" s="1109" t="s">
        <v>13</v>
      </c>
      <c r="B343" s="1110"/>
      <c r="C343" s="846" t="s">
        <v>183</v>
      </c>
      <c r="D343" s="846" t="s">
        <v>326</v>
      </c>
      <c r="E343" s="846" t="s">
        <v>184</v>
      </c>
      <c r="F343" s="846"/>
      <c r="G343" s="846"/>
      <c r="H343" s="846"/>
      <c r="I343" s="846"/>
      <c r="J343" s="858"/>
    </row>
    <row r="344" spans="1:10" s="17" customFormat="1" x14ac:dyDescent="0.2">
      <c r="A344" s="1111"/>
      <c r="B344" s="1112"/>
      <c r="C344" s="847"/>
      <c r="D344" s="847"/>
      <c r="E344" s="847">
        <v>2021</v>
      </c>
      <c r="F344" s="847"/>
      <c r="G344" s="847"/>
      <c r="H344" s="847">
        <v>2020</v>
      </c>
      <c r="I344" s="847"/>
      <c r="J344" s="1116"/>
    </row>
    <row r="345" spans="1:10" s="17" customFormat="1" ht="14.25" customHeight="1" x14ac:dyDescent="0.2">
      <c r="A345" s="1111"/>
      <c r="B345" s="1112"/>
      <c r="C345" s="847"/>
      <c r="D345" s="847"/>
      <c r="E345" s="849" t="s">
        <v>327</v>
      </c>
      <c r="F345" s="849"/>
      <c r="G345" s="849"/>
      <c r="H345" s="849" t="s">
        <v>327</v>
      </c>
      <c r="I345" s="849"/>
      <c r="J345" s="850"/>
    </row>
    <row r="346" spans="1:10" s="17" customFormat="1" ht="15" customHeight="1" thickBot="1" x14ac:dyDescent="0.25">
      <c r="A346" s="1113"/>
      <c r="B346" s="1114"/>
      <c r="C346" s="848"/>
      <c r="D346" s="848"/>
      <c r="E346" s="851" t="s">
        <v>328</v>
      </c>
      <c r="F346" s="851"/>
      <c r="G346" s="851"/>
      <c r="H346" s="851" t="s">
        <v>328</v>
      </c>
      <c r="I346" s="851"/>
      <c r="J346" s="852"/>
    </row>
    <row r="347" spans="1:10" s="17" customFormat="1" x14ac:dyDescent="0.2">
      <c r="A347" s="853" t="s">
        <v>168</v>
      </c>
      <c r="B347" s="854"/>
      <c r="C347" s="854"/>
      <c r="D347" s="854"/>
      <c r="E347" s="854"/>
      <c r="F347" s="854"/>
      <c r="G347" s="854"/>
      <c r="H347" s="854"/>
      <c r="I347" s="854"/>
      <c r="J347" s="855"/>
    </row>
    <row r="348" spans="1:10" s="17" customFormat="1" x14ac:dyDescent="0.2">
      <c r="A348" s="856" t="s">
        <v>446</v>
      </c>
      <c r="B348" s="857"/>
      <c r="C348" s="486"/>
      <c r="D348" s="487"/>
      <c r="E348" s="488"/>
      <c r="F348" s="488"/>
      <c r="G348" s="488"/>
      <c r="H348" s="488"/>
      <c r="I348" s="488"/>
      <c r="J348" s="492"/>
    </row>
    <row r="349" spans="1:10" s="17" customFormat="1" x14ac:dyDescent="0.2">
      <c r="A349" s="856"/>
      <c r="B349" s="857"/>
      <c r="C349" s="486"/>
      <c r="D349" s="487"/>
      <c r="E349" s="488">
        <v>143420</v>
      </c>
      <c r="F349" s="488"/>
      <c r="G349" s="488"/>
      <c r="H349" s="488"/>
      <c r="I349" s="488"/>
      <c r="J349" s="492"/>
    </row>
    <row r="350" spans="1:10" s="17" customFormat="1" x14ac:dyDescent="0.2">
      <c r="A350" s="489" t="s">
        <v>185</v>
      </c>
      <c r="B350" s="490"/>
      <c r="C350" s="490"/>
      <c r="D350" s="490"/>
      <c r="E350" s="490"/>
      <c r="F350" s="490"/>
      <c r="G350" s="490"/>
      <c r="H350" s="490"/>
      <c r="I350" s="490"/>
      <c r="J350" s="491"/>
    </row>
    <row r="351" spans="1:10" s="17" customFormat="1" x14ac:dyDescent="0.2">
      <c r="A351" s="484" t="s">
        <v>430</v>
      </c>
      <c r="B351" s="485"/>
      <c r="C351" s="486">
        <v>3.7999999999999999E-2</v>
      </c>
      <c r="D351" s="1115">
        <v>44871</v>
      </c>
      <c r="E351" s="488"/>
      <c r="F351" s="488"/>
      <c r="G351" s="488"/>
      <c r="H351" s="488"/>
      <c r="I351" s="488"/>
      <c r="J351" s="492"/>
    </row>
    <row r="352" spans="1:10" s="17" customFormat="1" x14ac:dyDescent="0.2">
      <c r="A352" s="484"/>
      <c r="B352" s="485"/>
      <c r="C352" s="486"/>
      <c r="D352" s="1115"/>
      <c r="E352" s="488">
        <v>609437</v>
      </c>
      <c r="F352" s="488"/>
      <c r="G352" s="488"/>
      <c r="H352" s="488">
        <v>98198</v>
      </c>
      <c r="I352" s="488"/>
      <c r="J352" s="492"/>
    </row>
    <row r="353" spans="1:10" s="17" customFormat="1" x14ac:dyDescent="0.2">
      <c r="A353" s="484"/>
      <c r="B353" s="485"/>
      <c r="C353" s="486"/>
      <c r="D353" s="487"/>
      <c r="E353" s="488"/>
      <c r="F353" s="488"/>
      <c r="G353" s="488"/>
      <c r="H353" s="488"/>
      <c r="I353" s="488"/>
      <c r="J353" s="492"/>
    </row>
    <row r="354" spans="1:10" s="17" customFormat="1" x14ac:dyDescent="0.2">
      <c r="A354" s="484"/>
      <c r="B354" s="485"/>
      <c r="C354" s="486"/>
      <c r="D354" s="487"/>
      <c r="E354" s="488"/>
      <c r="F354" s="488"/>
      <c r="G354" s="488"/>
      <c r="H354" s="488"/>
      <c r="I354" s="488"/>
      <c r="J354" s="492"/>
    </row>
    <row r="355" spans="1:10" s="17" customFormat="1" x14ac:dyDescent="0.2">
      <c r="A355" s="489" t="s">
        <v>186</v>
      </c>
      <c r="B355" s="490"/>
      <c r="C355" s="490"/>
      <c r="D355" s="490"/>
      <c r="E355" s="490"/>
      <c r="F355" s="490"/>
      <c r="G355" s="490"/>
      <c r="H355" s="490"/>
      <c r="I355" s="490"/>
      <c r="J355" s="491"/>
    </row>
    <row r="356" spans="1:10" s="17" customFormat="1" x14ac:dyDescent="0.2">
      <c r="A356" s="484"/>
      <c r="B356" s="485"/>
      <c r="C356" s="486"/>
      <c r="D356" s="487"/>
      <c r="E356" s="488"/>
      <c r="F356" s="488"/>
      <c r="G356" s="488"/>
      <c r="H356" s="488"/>
      <c r="I356" s="488"/>
      <c r="J356" s="492"/>
    </row>
    <row r="357" spans="1:10" s="17" customFormat="1" x14ac:dyDescent="0.2">
      <c r="A357" s="484"/>
      <c r="B357" s="485"/>
      <c r="C357" s="486"/>
      <c r="D357" s="487"/>
      <c r="E357" s="488"/>
      <c r="F357" s="488"/>
      <c r="G357" s="488"/>
      <c r="H357" s="488"/>
      <c r="I357" s="488"/>
      <c r="J357" s="492"/>
    </row>
    <row r="358" spans="1:10" s="17" customFormat="1" x14ac:dyDescent="0.2">
      <c r="A358" s="489" t="s">
        <v>187</v>
      </c>
      <c r="B358" s="490"/>
      <c r="C358" s="490"/>
      <c r="D358" s="490"/>
      <c r="E358" s="490"/>
      <c r="F358" s="490"/>
      <c r="G358" s="490"/>
      <c r="H358" s="490"/>
      <c r="I358" s="490"/>
      <c r="J358" s="491"/>
    </row>
    <row r="359" spans="1:10" s="17" customFormat="1" x14ac:dyDescent="0.2">
      <c r="A359" s="484"/>
      <c r="B359" s="485"/>
      <c r="C359" s="486"/>
      <c r="D359" s="487"/>
      <c r="E359" s="488"/>
      <c r="F359" s="488"/>
      <c r="G359" s="488"/>
      <c r="H359" s="488"/>
      <c r="I359" s="488"/>
      <c r="J359" s="492"/>
    </row>
    <row r="360" spans="1:10" s="17" customFormat="1" x14ac:dyDescent="0.2">
      <c r="A360" s="484"/>
      <c r="B360" s="485"/>
      <c r="C360" s="486"/>
      <c r="D360" s="487"/>
      <c r="E360" s="488"/>
      <c r="F360" s="488"/>
      <c r="G360" s="488"/>
      <c r="H360" s="488"/>
      <c r="I360" s="488"/>
      <c r="J360" s="492"/>
    </row>
    <row r="361" spans="1:10" s="17" customFormat="1" x14ac:dyDescent="0.2">
      <c r="A361" s="489" t="s">
        <v>188</v>
      </c>
      <c r="B361" s="490"/>
      <c r="C361" s="490"/>
      <c r="D361" s="490"/>
      <c r="E361" s="490"/>
      <c r="F361" s="490"/>
      <c r="G361" s="490"/>
      <c r="H361" s="490"/>
      <c r="I361" s="490"/>
      <c r="J361" s="491"/>
    </row>
    <row r="362" spans="1:10" s="17" customFormat="1" x14ac:dyDescent="0.2">
      <c r="A362" s="484"/>
      <c r="B362" s="485"/>
      <c r="C362" s="486"/>
      <c r="D362" s="487"/>
      <c r="E362" s="488"/>
      <c r="F362" s="488"/>
      <c r="G362" s="488"/>
      <c r="H362" s="488"/>
      <c r="I362" s="488"/>
      <c r="J362" s="492"/>
    </row>
    <row r="363" spans="1:10" s="17" customFormat="1" x14ac:dyDescent="0.2">
      <c r="A363" s="484"/>
      <c r="B363" s="485"/>
      <c r="C363" s="486"/>
      <c r="D363" s="487"/>
      <c r="E363" s="488"/>
      <c r="F363" s="488"/>
      <c r="G363" s="488"/>
      <c r="H363" s="488"/>
      <c r="I363" s="488"/>
      <c r="J363" s="492"/>
    </row>
    <row r="364" spans="1:10" s="17" customFormat="1" x14ac:dyDescent="0.2">
      <c r="A364" s="48"/>
      <c r="B364" s="48"/>
      <c r="C364" s="48"/>
      <c r="D364" s="48"/>
      <c r="E364" s="49"/>
      <c r="F364" s="49"/>
      <c r="G364" s="49"/>
      <c r="H364" s="49"/>
      <c r="I364" s="49"/>
      <c r="J364" s="49"/>
    </row>
    <row r="365" spans="1:10" s="17" customFormat="1" x14ac:dyDescent="0.2">
      <c r="A365" s="48" t="s">
        <v>189</v>
      </c>
      <c r="B365" s="493" t="s">
        <v>431</v>
      </c>
      <c r="C365" s="493"/>
      <c r="D365" s="493"/>
      <c r="E365" s="493"/>
      <c r="F365" s="493"/>
      <c r="G365" s="493"/>
      <c r="H365" s="493"/>
      <c r="I365" s="493"/>
      <c r="J365" s="493"/>
    </row>
    <row r="366" spans="1:10" s="17" customFormat="1" ht="42" customHeight="1" x14ac:dyDescent="0.2">
      <c r="A366" s="22" t="s">
        <v>190</v>
      </c>
      <c r="B366" s="389" t="s">
        <v>432</v>
      </c>
      <c r="C366" s="389"/>
      <c r="D366" s="389"/>
      <c r="E366" s="389"/>
      <c r="F366" s="389"/>
      <c r="G366" s="389"/>
      <c r="H366" s="389"/>
      <c r="I366" s="389"/>
      <c r="J366" s="389"/>
    </row>
    <row r="367" spans="1:10" s="17" customFormat="1" ht="15" thickBot="1" x14ac:dyDescent="0.25">
      <c r="A367" s="22"/>
      <c r="B367" s="39"/>
      <c r="C367" s="39"/>
      <c r="D367" s="39"/>
      <c r="E367" s="39"/>
      <c r="F367" s="39"/>
      <c r="G367" s="39"/>
      <c r="H367" s="39"/>
      <c r="I367" s="39"/>
      <c r="J367" s="39"/>
    </row>
    <row r="368" spans="1:10" s="17" customFormat="1" ht="43.5" customHeight="1" thickTop="1" x14ac:dyDescent="0.2">
      <c r="A368" s="441" t="s">
        <v>329</v>
      </c>
      <c r="B368" s="442"/>
      <c r="C368" s="442"/>
      <c r="D368" s="442"/>
      <c r="E368" s="344" t="s">
        <v>14</v>
      </c>
      <c r="F368" s="345"/>
      <c r="G368" s="345"/>
      <c r="H368" s="445" t="s">
        <v>15</v>
      </c>
      <c r="I368" s="345"/>
      <c r="J368" s="346"/>
    </row>
    <row r="369" spans="1:10" s="17" customFormat="1" x14ac:dyDescent="0.2">
      <c r="A369" s="443"/>
      <c r="B369" s="444"/>
      <c r="C369" s="444"/>
      <c r="D369" s="444"/>
      <c r="E369" s="446" t="s">
        <v>181</v>
      </c>
      <c r="F369" s="447"/>
      <c r="G369" s="447"/>
      <c r="H369" s="448" t="s">
        <v>181</v>
      </c>
      <c r="I369" s="447"/>
      <c r="J369" s="449"/>
    </row>
    <row r="370" spans="1:10" s="17" customFormat="1" ht="72" thickBot="1" x14ac:dyDescent="0.25">
      <c r="A370" s="443"/>
      <c r="B370" s="444"/>
      <c r="C370" s="444"/>
      <c r="D370" s="444"/>
      <c r="E370" s="50" t="s">
        <v>191</v>
      </c>
      <c r="F370" s="51" t="s">
        <v>192</v>
      </c>
      <c r="G370" s="51" t="s">
        <v>193</v>
      </c>
      <c r="H370" s="52" t="s">
        <v>191</v>
      </c>
      <c r="I370" s="51" t="s">
        <v>192</v>
      </c>
      <c r="J370" s="53" t="s">
        <v>193</v>
      </c>
    </row>
    <row r="371" spans="1:10" s="17" customFormat="1" ht="15" thickTop="1" x14ac:dyDescent="0.2">
      <c r="A371" s="450" t="s">
        <v>194</v>
      </c>
      <c r="B371" s="451"/>
      <c r="C371" s="451"/>
      <c r="D371" s="451"/>
      <c r="E371" s="135"/>
      <c r="F371" s="136"/>
      <c r="G371" s="136"/>
      <c r="H371" s="137"/>
      <c r="I371" s="136"/>
      <c r="J371" s="138"/>
    </row>
    <row r="372" spans="1:10" s="17" customFormat="1" ht="15" thickBot="1" x14ac:dyDescent="0.25">
      <c r="A372" s="452" t="s">
        <v>195</v>
      </c>
      <c r="B372" s="453"/>
      <c r="C372" s="453"/>
      <c r="D372" s="453"/>
      <c r="E372" s="139"/>
      <c r="F372" s="140"/>
      <c r="G372" s="140"/>
      <c r="H372" s="141"/>
      <c r="I372" s="140"/>
      <c r="J372" s="142"/>
    </row>
    <row r="373" spans="1:10" s="17" customFormat="1" ht="15" thickBot="1" x14ac:dyDescent="0.25">
      <c r="A373" s="454" t="s">
        <v>59</v>
      </c>
      <c r="B373" s="455"/>
      <c r="C373" s="455"/>
      <c r="D373" s="455"/>
      <c r="E373" s="143" t="str">
        <f t="shared" ref="E373:J373" si="15">IF(SUM(E371:E372)=0,"",SUM(E371:E372))</f>
        <v/>
      </c>
      <c r="F373" s="144" t="str">
        <f t="shared" si="15"/>
        <v/>
      </c>
      <c r="G373" s="144" t="str">
        <f t="shared" si="15"/>
        <v/>
      </c>
      <c r="H373" s="145" t="str">
        <f t="shared" si="15"/>
        <v/>
      </c>
      <c r="I373" s="144" t="str">
        <f t="shared" si="15"/>
        <v/>
      </c>
      <c r="J373" s="146" t="str">
        <f t="shared" si="15"/>
        <v/>
      </c>
    </row>
    <row r="374" spans="1:10" s="17" customFormat="1" ht="15" thickTop="1" x14ac:dyDescent="0.2">
      <c r="A374" s="31"/>
      <c r="B374" s="31"/>
      <c r="C374" s="31"/>
      <c r="D374" s="31"/>
      <c r="E374" s="32"/>
      <c r="F374" s="32"/>
      <c r="G374" s="32"/>
      <c r="H374" s="32"/>
      <c r="I374" s="33"/>
      <c r="J374" s="33"/>
    </row>
    <row r="375" spans="1:10" s="17" customFormat="1" x14ac:dyDescent="0.2">
      <c r="A375" s="287" t="s">
        <v>330</v>
      </c>
      <c r="B375" s="287"/>
      <c r="C375" s="287"/>
      <c r="D375" s="287"/>
      <c r="E375" s="287"/>
      <c r="F375" s="287"/>
      <c r="G375" s="287"/>
      <c r="H375" s="287"/>
      <c r="I375" s="287"/>
      <c r="J375" s="287"/>
    </row>
    <row r="376" spans="1:10" s="17" customFormat="1" x14ac:dyDescent="0.2">
      <c r="A376" s="111"/>
      <c r="B376" s="111"/>
      <c r="C376" s="111"/>
      <c r="D376" s="111"/>
      <c r="E376" s="111"/>
      <c r="F376" s="111"/>
      <c r="G376" s="111"/>
      <c r="H376" s="111"/>
      <c r="I376" s="111"/>
      <c r="J376" s="111"/>
    </row>
    <row r="377" spans="1:10" s="17" customFormat="1" x14ac:dyDescent="0.2">
      <c r="A377" s="1138"/>
      <c r="B377" s="1139"/>
      <c r="C377" s="1139"/>
      <c r="D377" s="1139"/>
      <c r="E377" s="1139"/>
      <c r="F377" s="1139"/>
      <c r="G377" s="1139"/>
      <c r="H377" s="1139"/>
      <c r="I377" s="1139"/>
      <c r="J377" s="1140"/>
    </row>
    <row r="378" spans="1:10" s="17" customFormat="1" x14ac:dyDescent="0.2">
      <c r="A378" s="179"/>
      <c r="B378" s="179"/>
      <c r="C378" s="179"/>
      <c r="D378" s="179"/>
      <c r="E378" s="179"/>
      <c r="F378" s="179"/>
      <c r="G378" s="179"/>
      <c r="H378" s="179"/>
      <c r="I378" s="179"/>
      <c r="J378" s="179"/>
    </row>
    <row r="379" spans="1:10" s="17" customFormat="1" ht="30.75" customHeight="1" x14ac:dyDescent="0.2">
      <c r="A379" s="181" t="s">
        <v>373</v>
      </c>
      <c r="B379" s="389" t="s">
        <v>374</v>
      </c>
      <c r="C379" s="389"/>
      <c r="D379" s="389"/>
      <c r="E379" s="389"/>
      <c r="F379" s="389"/>
      <c r="G379" s="389"/>
      <c r="H379" s="389"/>
      <c r="I379" s="389"/>
      <c r="J379" s="389"/>
    </row>
    <row r="380" spans="1:10" s="17" customFormat="1" x14ac:dyDescent="0.2">
      <c r="A380" s="179"/>
      <c r="B380" s="179"/>
      <c r="C380" s="179"/>
      <c r="D380" s="179"/>
      <c r="E380" s="179"/>
      <c r="F380" s="179"/>
      <c r="G380" s="179"/>
      <c r="H380" s="179"/>
      <c r="I380" s="179"/>
      <c r="J380" s="179"/>
    </row>
    <row r="381" spans="1:10" s="17" customFormat="1" ht="15" thickBot="1" x14ac:dyDescent="0.25">
      <c r="A381" s="111"/>
      <c r="B381" s="111"/>
      <c r="C381" s="111"/>
      <c r="D381" s="111"/>
      <c r="E381" s="111"/>
      <c r="F381" s="111"/>
      <c r="G381" s="111"/>
      <c r="H381" s="111"/>
      <c r="I381" s="111"/>
      <c r="J381" s="111"/>
    </row>
    <row r="382" spans="1:10" s="17" customFormat="1" ht="43.5" customHeight="1" thickTop="1" x14ac:dyDescent="0.2">
      <c r="A382" s="441" t="s">
        <v>331</v>
      </c>
      <c r="B382" s="442"/>
      <c r="C382" s="442"/>
      <c r="D382" s="442"/>
      <c r="E382" s="344" t="s">
        <v>441</v>
      </c>
      <c r="F382" s="345"/>
      <c r="G382" s="345"/>
      <c r="H382" s="445" t="s">
        <v>442</v>
      </c>
      <c r="I382" s="345"/>
      <c r="J382" s="346"/>
    </row>
    <row r="383" spans="1:10" s="17" customFormat="1" x14ac:dyDescent="0.2">
      <c r="A383" s="443"/>
      <c r="B383" s="444"/>
      <c r="C383" s="444"/>
      <c r="D383" s="444"/>
      <c r="E383" s="446" t="s">
        <v>181</v>
      </c>
      <c r="F383" s="447"/>
      <c r="G383" s="447"/>
      <c r="H383" s="448" t="s">
        <v>181</v>
      </c>
      <c r="I383" s="447"/>
      <c r="J383" s="449"/>
    </row>
    <row r="384" spans="1:10" s="17" customFormat="1" ht="72" thickBot="1" x14ac:dyDescent="0.25">
      <c r="A384" s="443"/>
      <c r="B384" s="444"/>
      <c r="C384" s="444"/>
      <c r="D384" s="444"/>
      <c r="E384" s="50" t="s">
        <v>191</v>
      </c>
      <c r="F384" s="51" t="s">
        <v>192</v>
      </c>
      <c r="G384" s="51" t="s">
        <v>193</v>
      </c>
      <c r="H384" s="52" t="s">
        <v>191</v>
      </c>
      <c r="I384" s="51" t="s">
        <v>192</v>
      </c>
      <c r="J384" s="53" t="s">
        <v>193</v>
      </c>
    </row>
    <row r="385" spans="1:10" s="17" customFormat="1" ht="15" thickTop="1" x14ac:dyDescent="0.2">
      <c r="A385" s="450" t="s">
        <v>194</v>
      </c>
      <c r="B385" s="451"/>
      <c r="C385" s="451"/>
      <c r="D385" s="451"/>
      <c r="E385" s="252"/>
      <c r="F385" s="251">
        <v>276798</v>
      </c>
      <c r="G385" s="251"/>
      <c r="H385" s="253"/>
      <c r="I385" s="251">
        <v>123290</v>
      </c>
      <c r="J385" s="254"/>
    </row>
    <row r="386" spans="1:10" s="17" customFormat="1" ht="15" thickBot="1" x14ac:dyDescent="0.25">
      <c r="A386" s="452" t="s">
        <v>196</v>
      </c>
      <c r="B386" s="453"/>
      <c r="C386" s="453"/>
      <c r="D386" s="453"/>
      <c r="E386" s="255"/>
      <c r="F386" s="256"/>
      <c r="G386" s="256"/>
      <c r="H386" s="257"/>
      <c r="I386" s="256"/>
      <c r="J386" s="258"/>
    </row>
    <row r="387" spans="1:10" s="17" customFormat="1" ht="15" thickBot="1" x14ac:dyDescent="0.25">
      <c r="A387" s="454" t="s">
        <v>59</v>
      </c>
      <c r="B387" s="455"/>
      <c r="C387" s="455"/>
      <c r="D387" s="455"/>
      <c r="E387" s="259" t="str">
        <f t="shared" ref="E387:J387" si="16">IF(SUM(E385:E386)=0,"",SUM(E385:E386))</f>
        <v/>
      </c>
      <c r="F387" s="260">
        <f t="shared" si="16"/>
        <v>276798</v>
      </c>
      <c r="G387" s="260" t="str">
        <f t="shared" si="16"/>
        <v/>
      </c>
      <c r="H387" s="261" t="str">
        <f t="shared" si="16"/>
        <v/>
      </c>
      <c r="I387" s="260">
        <f t="shared" si="16"/>
        <v>123290</v>
      </c>
      <c r="J387" s="262" t="str">
        <f t="shared" si="16"/>
        <v/>
      </c>
    </row>
    <row r="388" spans="1:10" s="17" customFormat="1" ht="15" thickTop="1" x14ac:dyDescent="0.2">
      <c r="A388" s="23" t="s">
        <v>197</v>
      </c>
      <c r="B388" s="468" t="s">
        <v>385</v>
      </c>
      <c r="C388" s="468"/>
      <c r="D388" s="468"/>
      <c r="E388" s="468"/>
      <c r="F388" s="468"/>
      <c r="G388" s="468"/>
      <c r="H388" s="468"/>
      <c r="I388" s="468"/>
      <c r="J388" s="468"/>
    </row>
    <row r="389" spans="1:10" s="17" customFormat="1" ht="15" thickBot="1" x14ac:dyDescent="0.25">
      <c r="A389" s="27"/>
      <c r="B389" s="27"/>
      <c r="C389" s="27"/>
      <c r="D389" s="27"/>
      <c r="E389" s="27"/>
      <c r="F389" s="27"/>
      <c r="G389" s="27"/>
      <c r="H389" s="27"/>
      <c r="I389" s="27"/>
      <c r="J389" s="27"/>
    </row>
    <row r="390" spans="1:10" s="17" customFormat="1" ht="15.75" thickTop="1" thickBot="1" x14ac:dyDescent="0.25">
      <c r="A390" s="466" t="s">
        <v>125</v>
      </c>
      <c r="B390" s="467"/>
      <c r="C390" s="467"/>
      <c r="D390" s="467"/>
      <c r="E390" s="467"/>
      <c r="F390" s="467"/>
      <c r="G390" s="467" t="s">
        <v>69</v>
      </c>
      <c r="H390" s="469"/>
      <c r="I390" s="470" t="s">
        <v>70</v>
      </c>
      <c r="J390" s="471"/>
    </row>
    <row r="391" spans="1:10" s="17" customFormat="1" ht="54" customHeight="1" thickTop="1" x14ac:dyDescent="0.2">
      <c r="A391" s="472" t="s">
        <v>378</v>
      </c>
      <c r="B391" s="473"/>
      <c r="C391" s="473"/>
      <c r="D391" s="473"/>
      <c r="E391" s="473"/>
      <c r="F391" s="473"/>
      <c r="G391" s="474"/>
      <c r="H391" s="475"/>
      <c r="I391" s="476"/>
      <c r="J391" s="477"/>
    </row>
    <row r="392" spans="1:10" s="17" customFormat="1" ht="84.95" customHeight="1" x14ac:dyDescent="0.2">
      <c r="A392" s="478" t="s">
        <v>198</v>
      </c>
      <c r="B392" s="479"/>
      <c r="C392" s="479"/>
      <c r="D392" s="479"/>
      <c r="E392" s="479"/>
      <c r="F392" s="479"/>
      <c r="G392" s="480"/>
      <c r="H392" s="481"/>
      <c r="I392" s="482"/>
      <c r="J392" s="483"/>
    </row>
    <row r="393" spans="1:10" s="17" customFormat="1" ht="63.75" customHeight="1" x14ac:dyDescent="0.2">
      <c r="A393" s="478" t="s">
        <v>199</v>
      </c>
      <c r="B393" s="479"/>
      <c r="C393" s="479"/>
      <c r="D393" s="479"/>
      <c r="E393" s="479"/>
      <c r="F393" s="479"/>
      <c r="G393" s="480"/>
      <c r="H393" s="481"/>
      <c r="I393" s="482"/>
      <c r="J393" s="483"/>
    </row>
    <row r="394" spans="1:10" s="17" customFormat="1" ht="53.25" customHeight="1" x14ac:dyDescent="0.2">
      <c r="A394" s="478" t="s">
        <v>200</v>
      </c>
      <c r="B394" s="479"/>
      <c r="C394" s="479"/>
      <c r="D394" s="479"/>
      <c r="E394" s="479"/>
      <c r="F394" s="479"/>
      <c r="G394" s="480"/>
      <c r="H394" s="481"/>
      <c r="I394" s="482"/>
      <c r="J394" s="483"/>
    </row>
    <row r="395" spans="1:10" s="17" customFormat="1" ht="49.5" customHeight="1" thickBot="1" x14ac:dyDescent="0.25">
      <c r="A395" s="840" t="s">
        <v>201</v>
      </c>
      <c r="B395" s="841"/>
      <c r="C395" s="841"/>
      <c r="D395" s="841"/>
      <c r="E395" s="841"/>
      <c r="F395" s="841"/>
      <c r="G395" s="842"/>
      <c r="H395" s="843"/>
      <c r="I395" s="844"/>
      <c r="J395" s="845"/>
    </row>
    <row r="396" spans="1:10" s="17" customFormat="1" ht="15" thickTop="1" x14ac:dyDescent="0.2">
      <c r="A396" s="20"/>
      <c r="B396" s="20"/>
      <c r="C396" s="20"/>
      <c r="D396" s="20"/>
      <c r="E396" s="20"/>
      <c r="F396" s="20"/>
      <c r="G396" s="54"/>
      <c r="H396" s="54"/>
      <c r="I396" s="54"/>
      <c r="J396" s="54"/>
    </row>
    <row r="397" spans="1:10" s="17" customFormat="1" x14ac:dyDescent="0.2">
      <c r="A397" s="20"/>
      <c r="B397" s="20"/>
      <c r="C397" s="20"/>
      <c r="D397" s="20"/>
      <c r="E397" s="20"/>
      <c r="F397" s="20"/>
      <c r="G397" s="54"/>
      <c r="H397" s="54"/>
      <c r="I397" s="54"/>
      <c r="J397" s="54"/>
    </row>
    <row r="398" spans="1:10" s="17" customFormat="1" x14ac:dyDescent="0.2">
      <c r="A398" s="55" t="s">
        <v>202</v>
      </c>
      <c r="B398" s="468" t="s">
        <v>203</v>
      </c>
      <c r="C398" s="468"/>
      <c r="D398" s="468"/>
      <c r="E398" s="468"/>
      <c r="F398" s="468"/>
      <c r="G398" s="468"/>
      <c r="H398" s="468"/>
      <c r="I398" s="468"/>
      <c r="J398" s="468"/>
    </row>
    <row r="399" spans="1:10" s="17" customFormat="1" ht="15" thickBot="1" x14ac:dyDescent="0.25">
      <c r="A399" s="27"/>
      <c r="B399" s="27"/>
      <c r="C399" s="27"/>
      <c r="D399" s="27"/>
      <c r="E399" s="27"/>
      <c r="F399" s="27"/>
      <c r="G399" s="27"/>
      <c r="H399" s="27"/>
      <c r="I399" s="27"/>
      <c r="J399" s="27"/>
    </row>
    <row r="400" spans="1:10" s="17" customFormat="1" ht="15" thickTop="1" x14ac:dyDescent="0.2">
      <c r="A400" s="441" t="s">
        <v>125</v>
      </c>
      <c r="B400" s="838"/>
      <c r="C400" s="838"/>
      <c r="D400" s="838"/>
      <c r="E400" s="344">
        <v>2021</v>
      </c>
      <c r="F400" s="345"/>
      <c r="G400" s="345"/>
      <c r="H400" s="344">
        <v>2020</v>
      </c>
      <c r="I400" s="345"/>
      <c r="J400" s="346"/>
    </row>
    <row r="401" spans="1:10" s="17" customFormat="1" ht="57.75" thickBot="1" x14ac:dyDescent="0.25">
      <c r="A401" s="839"/>
      <c r="B401" s="832"/>
      <c r="C401" s="832"/>
      <c r="D401" s="832"/>
      <c r="E401" s="56" t="s">
        <v>204</v>
      </c>
      <c r="F401" s="57" t="s">
        <v>205</v>
      </c>
      <c r="G401" s="57" t="s">
        <v>206</v>
      </c>
      <c r="H401" s="56" t="s">
        <v>204</v>
      </c>
      <c r="I401" s="57" t="s">
        <v>205</v>
      </c>
      <c r="J401" s="58" t="s">
        <v>206</v>
      </c>
    </row>
    <row r="402" spans="1:10" s="17" customFormat="1" ht="34.5" customHeight="1" thickTop="1" x14ac:dyDescent="0.2">
      <c r="A402" s="464" t="s">
        <v>207</v>
      </c>
      <c r="B402" s="465"/>
      <c r="C402" s="465"/>
      <c r="D402" s="465"/>
      <c r="E402" s="252">
        <v>-169032</v>
      </c>
      <c r="F402" s="263" t="s">
        <v>84</v>
      </c>
      <c r="G402" s="263" t="s">
        <v>84</v>
      </c>
      <c r="H402" s="135">
        <v>209587</v>
      </c>
      <c r="I402" s="147" t="s">
        <v>84</v>
      </c>
      <c r="J402" s="59" t="s">
        <v>84</v>
      </c>
    </row>
    <row r="403" spans="1:10" s="17" customFormat="1" x14ac:dyDescent="0.2">
      <c r="A403" s="462" t="s">
        <v>208</v>
      </c>
      <c r="B403" s="463"/>
      <c r="C403" s="463"/>
      <c r="D403" s="463"/>
      <c r="E403" s="264" t="s">
        <v>84</v>
      </c>
      <c r="F403" s="265">
        <v>0</v>
      </c>
      <c r="G403" s="195">
        <v>21</v>
      </c>
      <c r="H403" s="60" t="s">
        <v>84</v>
      </c>
      <c r="I403" s="148">
        <v>44013</v>
      </c>
      <c r="J403" s="149">
        <v>21</v>
      </c>
    </row>
    <row r="404" spans="1:10" s="17" customFormat="1" x14ac:dyDescent="0.2">
      <c r="A404" s="462" t="s">
        <v>209</v>
      </c>
      <c r="B404" s="463">
        <v>39</v>
      </c>
      <c r="C404" s="463">
        <v>9</v>
      </c>
      <c r="D404" s="463">
        <v>23</v>
      </c>
      <c r="E404" s="266">
        <v>69191</v>
      </c>
      <c r="F404" s="265">
        <v>14530</v>
      </c>
      <c r="G404" s="195">
        <v>21</v>
      </c>
      <c r="H404" s="150">
        <v>30515</v>
      </c>
      <c r="I404" s="148">
        <v>6408</v>
      </c>
      <c r="J404" s="149">
        <v>21</v>
      </c>
    </row>
    <row r="405" spans="1:10" s="17" customFormat="1" x14ac:dyDescent="0.2">
      <c r="A405" s="462" t="s">
        <v>210</v>
      </c>
      <c r="B405" s="463"/>
      <c r="C405" s="463"/>
      <c r="D405" s="463"/>
      <c r="E405" s="266"/>
      <c r="F405" s="265"/>
      <c r="G405" s="195"/>
      <c r="H405" s="150"/>
      <c r="I405" s="148"/>
      <c r="J405" s="149"/>
    </row>
    <row r="406" spans="1:10" s="17" customFormat="1" ht="29.25" customHeight="1" x14ac:dyDescent="0.2">
      <c r="A406" s="366" t="s">
        <v>379</v>
      </c>
      <c r="B406" s="367"/>
      <c r="C406" s="367"/>
      <c r="D406" s="367"/>
      <c r="E406" s="266"/>
      <c r="F406" s="265"/>
      <c r="G406" s="195"/>
      <c r="H406" s="150"/>
      <c r="I406" s="148"/>
      <c r="J406" s="149"/>
    </row>
    <row r="407" spans="1:10" s="17" customFormat="1" x14ac:dyDescent="0.2">
      <c r="A407" s="462" t="s">
        <v>211</v>
      </c>
      <c r="B407" s="463"/>
      <c r="C407" s="463"/>
      <c r="D407" s="463"/>
      <c r="E407" s="266"/>
      <c r="F407" s="265"/>
      <c r="G407" s="195"/>
      <c r="H407" s="150"/>
      <c r="I407" s="148"/>
      <c r="J407" s="149"/>
    </row>
    <row r="408" spans="1:10" s="17" customFormat="1" x14ac:dyDescent="0.2">
      <c r="A408" s="462" t="s">
        <v>212</v>
      </c>
      <c r="B408" s="463"/>
      <c r="C408" s="463"/>
      <c r="D408" s="463"/>
      <c r="E408" s="266"/>
      <c r="F408" s="265"/>
      <c r="G408" s="195"/>
      <c r="H408" s="150"/>
      <c r="I408" s="148"/>
      <c r="J408" s="149"/>
    </row>
    <row r="409" spans="1:10" s="17" customFormat="1" ht="15" thickBot="1" x14ac:dyDescent="0.25">
      <c r="A409" s="452" t="s">
        <v>135</v>
      </c>
      <c r="B409" s="453"/>
      <c r="C409" s="453"/>
      <c r="D409" s="453"/>
      <c r="E409" s="255"/>
      <c r="F409" s="256"/>
      <c r="G409" s="267"/>
      <c r="H409" s="139"/>
      <c r="I409" s="140"/>
      <c r="J409" s="151"/>
    </row>
    <row r="410" spans="1:10" s="17" customFormat="1" ht="15" thickBot="1" x14ac:dyDescent="0.25">
      <c r="A410" s="456" t="s">
        <v>59</v>
      </c>
      <c r="B410" s="457">
        <v>2595</v>
      </c>
      <c r="C410" s="457">
        <v>597</v>
      </c>
      <c r="D410" s="457">
        <v>23</v>
      </c>
      <c r="E410" s="268" t="s">
        <v>213</v>
      </c>
      <c r="F410" s="269" t="s">
        <v>213</v>
      </c>
      <c r="G410" s="270"/>
      <c r="H410" s="152" t="s">
        <v>213</v>
      </c>
      <c r="I410" s="153" t="s">
        <v>213</v>
      </c>
      <c r="J410" s="154"/>
    </row>
    <row r="411" spans="1:10" s="17" customFormat="1" x14ac:dyDescent="0.2">
      <c r="A411" s="458" t="s">
        <v>214</v>
      </c>
      <c r="B411" s="459"/>
      <c r="C411" s="459"/>
      <c r="D411" s="459">
        <v>23</v>
      </c>
      <c r="E411" s="271" t="s">
        <v>84</v>
      </c>
      <c r="F411" s="272">
        <v>0</v>
      </c>
      <c r="G411" s="194"/>
      <c r="H411" s="61" t="s">
        <v>84</v>
      </c>
      <c r="I411" s="155">
        <v>50421</v>
      </c>
      <c r="J411" s="156"/>
    </row>
    <row r="412" spans="1:10" s="17" customFormat="1" ht="15" thickBot="1" x14ac:dyDescent="0.25">
      <c r="A412" s="456" t="s">
        <v>215</v>
      </c>
      <c r="B412" s="457" t="s">
        <v>84</v>
      </c>
      <c r="C412" s="457"/>
      <c r="D412" s="457"/>
      <c r="E412" s="273" t="s">
        <v>84</v>
      </c>
      <c r="F412" s="274"/>
      <c r="G412" s="270"/>
      <c r="H412" s="62" t="s">
        <v>84</v>
      </c>
      <c r="I412" s="157"/>
      <c r="J412" s="154"/>
    </row>
    <row r="413" spans="1:10" s="17" customFormat="1" ht="15" thickBot="1" x14ac:dyDescent="0.25">
      <c r="A413" s="460" t="s">
        <v>216</v>
      </c>
      <c r="B413" s="461" t="s">
        <v>84</v>
      </c>
      <c r="C413" s="461">
        <v>798</v>
      </c>
      <c r="D413" s="461">
        <v>23</v>
      </c>
      <c r="E413" s="275" t="s">
        <v>84</v>
      </c>
      <c r="F413" s="272">
        <v>0</v>
      </c>
      <c r="G413" s="276"/>
      <c r="H413" s="63" t="s">
        <v>84</v>
      </c>
      <c r="I413" s="158" t="s">
        <v>213</v>
      </c>
      <c r="J413" s="159"/>
    </row>
    <row r="414" spans="1:10" s="17" customFormat="1" ht="15" thickTop="1" x14ac:dyDescent="0.2">
      <c r="A414" s="64"/>
      <c r="B414" s="64"/>
      <c r="C414" s="64"/>
      <c r="D414" s="64"/>
      <c r="E414" s="65"/>
      <c r="F414" s="66"/>
      <c r="G414" s="11"/>
      <c r="H414" s="65"/>
      <c r="I414" s="66"/>
      <c r="J414" s="33"/>
    </row>
    <row r="415" spans="1:10" s="17" customFormat="1" x14ac:dyDescent="0.2">
      <c r="A415" s="197" t="s">
        <v>217</v>
      </c>
      <c r="B415" s="669" t="s">
        <v>218</v>
      </c>
      <c r="C415" s="669"/>
      <c r="D415" s="669"/>
      <c r="E415" s="669"/>
      <c r="F415" s="669"/>
      <c r="G415" s="669"/>
      <c r="H415" s="669"/>
      <c r="I415" s="669"/>
      <c r="J415" s="669"/>
    </row>
    <row r="416" spans="1:10" s="17" customFormat="1" x14ac:dyDescent="0.2">
      <c r="A416" s="48"/>
      <c r="B416" s="48"/>
      <c r="C416" s="48"/>
      <c r="D416" s="48"/>
      <c r="E416" s="49"/>
      <c r="F416" s="49"/>
      <c r="G416" s="49"/>
      <c r="H416" s="49"/>
      <c r="I416" s="49"/>
      <c r="J416" s="49"/>
    </row>
    <row r="417" spans="1:10" s="17" customFormat="1" x14ac:dyDescent="0.2">
      <c r="A417" s="55" t="s">
        <v>332</v>
      </c>
      <c r="B417" s="468" t="s">
        <v>219</v>
      </c>
      <c r="C417" s="468"/>
      <c r="D417" s="468"/>
      <c r="E417" s="468"/>
      <c r="F417" s="468"/>
      <c r="G417" s="468"/>
      <c r="H417" s="468"/>
      <c r="I417" s="468"/>
      <c r="J417" s="468"/>
    </row>
    <row r="418" spans="1:10" s="17" customFormat="1" ht="15" thickBot="1" x14ac:dyDescent="0.25">
      <c r="A418" s="605"/>
      <c r="B418" s="606"/>
      <c r="C418" s="606"/>
      <c r="D418" s="606"/>
      <c r="E418" s="606"/>
      <c r="F418" s="606"/>
      <c r="G418" s="606"/>
      <c r="H418" s="606"/>
      <c r="I418" s="606"/>
      <c r="J418" s="606"/>
    </row>
    <row r="419" spans="1:10" s="17" customFormat="1" ht="30.75" customHeight="1" thickTop="1" x14ac:dyDescent="0.2">
      <c r="A419" s="829" t="s">
        <v>220</v>
      </c>
      <c r="B419" s="830"/>
      <c r="C419" s="833" t="s">
        <v>221</v>
      </c>
      <c r="D419" s="834"/>
      <c r="E419" s="833" t="s">
        <v>221</v>
      </c>
      <c r="F419" s="834"/>
      <c r="G419" s="833" t="s">
        <v>221</v>
      </c>
      <c r="H419" s="835"/>
      <c r="I419" s="833" t="s">
        <v>221</v>
      </c>
      <c r="J419" s="836"/>
    </row>
    <row r="420" spans="1:10" s="17" customFormat="1" ht="15" thickBot="1" x14ac:dyDescent="0.25">
      <c r="A420" s="831"/>
      <c r="B420" s="832"/>
      <c r="C420" s="67" t="s">
        <v>69</v>
      </c>
      <c r="D420" s="57" t="s">
        <v>70</v>
      </c>
      <c r="E420" s="68" t="s">
        <v>69</v>
      </c>
      <c r="F420" s="69" t="s">
        <v>70</v>
      </c>
      <c r="G420" s="70" t="s">
        <v>69</v>
      </c>
      <c r="H420" s="69" t="s">
        <v>70</v>
      </c>
      <c r="I420" s="71" t="s">
        <v>69</v>
      </c>
      <c r="J420" s="72" t="s">
        <v>70</v>
      </c>
    </row>
    <row r="421" spans="1:10" s="17" customFormat="1" ht="15" thickTop="1" x14ac:dyDescent="0.2">
      <c r="A421" s="802"/>
      <c r="B421" s="803"/>
      <c r="C421" s="160"/>
      <c r="D421" s="161"/>
      <c r="E421" s="162"/>
      <c r="F421" s="163"/>
      <c r="G421" s="160"/>
      <c r="H421" s="163"/>
      <c r="I421" s="164"/>
      <c r="J421" s="165"/>
    </row>
    <row r="422" spans="1:10" s="17" customFormat="1" x14ac:dyDescent="0.2">
      <c r="A422" s="804"/>
      <c r="B422" s="805"/>
      <c r="C422" s="166"/>
      <c r="D422" s="101"/>
      <c r="E422" s="129"/>
      <c r="F422" s="167"/>
      <c r="G422" s="166"/>
      <c r="H422" s="167"/>
      <c r="I422" s="168"/>
      <c r="J422" s="169"/>
    </row>
    <row r="423" spans="1:10" s="17" customFormat="1" x14ac:dyDescent="0.2">
      <c r="A423" s="804"/>
      <c r="B423" s="805"/>
      <c r="C423" s="166"/>
      <c r="D423" s="101"/>
      <c r="E423" s="129"/>
      <c r="F423" s="167"/>
      <c r="G423" s="166"/>
      <c r="H423" s="167"/>
      <c r="I423" s="168"/>
      <c r="J423" s="169"/>
    </row>
    <row r="424" spans="1:10" s="17" customFormat="1" ht="15" thickBot="1" x14ac:dyDescent="0.25">
      <c r="A424" s="806"/>
      <c r="B424" s="807"/>
      <c r="C424" s="170"/>
      <c r="D424" s="102"/>
      <c r="E424" s="130"/>
      <c r="F424" s="171"/>
      <c r="G424" s="170"/>
      <c r="H424" s="171"/>
      <c r="I424" s="172"/>
      <c r="J424" s="173"/>
    </row>
    <row r="425" spans="1:10" s="17" customFormat="1" ht="15" thickBot="1" x14ac:dyDescent="0.25">
      <c r="A425" s="816" t="s">
        <v>59</v>
      </c>
      <c r="B425" s="817"/>
      <c r="C425" s="174" t="str">
        <f t="shared" ref="C425:J425" si="17">IF(SUM(C421:C424)=0,"",SUM(C421:C424))</f>
        <v/>
      </c>
      <c r="D425" s="175" t="str">
        <f t="shared" si="17"/>
        <v/>
      </c>
      <c r="E425" s="174" t="str">
        <f t="shared" si="17"/>
        <v/>
      </c>
      <c r="F425" s="175" t="str">
        <f t="shared" si="17"/>
        <v/>
      </c>
      <c r="G425" s="174" t="str">
        <f t="shared" si="17"/>
        <v/>
      </c>
      <c r="H425" s="175" t="str">
        <f t="shared" si="17"/>
        <v/>
      </c>
      <c r="I425" s="174" t="str">
        <f t="shared" si="17"/>
        <v/>
      </c>
      <c r="J425" s="176" t="str">
        <f t="shared" si="17"/>
        <v/>
      </c>
    </row>
    <row r="426" spans="1:10" s="17" customFormat="1" ht="15" thickTop="1" x14ac:dyDescent="0.2">
      <c r="A426" s="48"/>
      <c r="B426" s="48"/>
      <c r="C426" s="48"/>
      <c r="D426" s="48"/>
      <c r="E426" s="49"/>
      <c r="F426" s="49"/>
      <c r="G426" s="49"/>
      <c r="H426" s="49"/>
      <c r="I426" s="49"/>
      <c r="J426" s="49"/>
    </row>
    <row r="427" spans="1:10" s="17" customFormat="1" x14ac:dyDescent="0.2">
      <c r="A427" s="493" t="s">
        <v>333</v>
      </c>
      <c r="B427" s="493"/>
      <c r="C427" s="493"/>
      <c r="D427" s="493"/>
      <c r="E427" s="493"/>
      <c r="F427" s="493"/>
      <c r="G427" s="493"/>
      <c r="H427" s="493"/>
      <c r="I427" s="493"/>
      <c r="J427" s="493"/>
    </row>
    <row r="428" spans="1:10" s="17" customFormat="1" x14ac:dyDescent="0.2">
      <c r="A428" s="112"/>
      <c r="B428" s="112"/>
      <c r="C428" s="112"/>
      <c r="D428" s="112"/>
      <c r="E428" s="112"/>
      <c r="F428" s="112"/>
      <c r="G428" s="112"/>
      <c r="H428" s="112"/>
      <c r="I428" s="112"/>
      <c r="J428" s="112"/>
    </row>
    <row r="429" spans="1:10" s="17" customFormat="1" x14ac:dyDescent="0.2">
      <c r="A429" s="765"/>
      <c r="B429" s="766"/>
      <c r="C429" s="766"/>
      <c r="D429" s="766"/>
      <c r="E429" s="766"/>
      <c r="F429" s="766"/>
      <c r="G429" s="766"/>
      <c r="H429" s="766"/>
      <c r="I429" s="766"/>
      <c r="J429" s="767"/>
    </row>
    <row r="430" spans="1:10" s="17" customFormat="1" x14ac:dyDescent="0.2">
      <c r="A430" s="112"/>
      <c r="B430" s="112"/>
      <c r="C430" s="112"/>
      <c r="D430" s="112"/>
      <c r="E430" s="112"/>
      <c r="F430" s="112"/>
      <c r="G430" s="112"/>
      <c r="H430" s="112"/>
      <c r="I430" s="112"/>
      <c r="J430" s="112"/>
    </row>
    <row r="431" spans="1:10" s="17" customFormat="1" x14ac:dyDescent="0.2">
      <c r="A431" s="837"/>
      <c r="B431" s="837"/>
      <c r="C431" s="837"/>
      <c r="D431" s="837"/>
      <c r="E431" s="837"/>
      <c r="F431" s="837"/>
      <c r="G431" s="837"/>
      <c r="H431" s="837"/>
      <c r="I431" s="837"/>
      <c r="J431" s="837"/>
    </row>
    <row r="432" spans="1:10" s="17" customFormat="1" x14ac:dyDescent="0.2">
      <c r="A432" s="48" t="s">
        <v>222</v>
      </c>
      <c r="B432" s="493" t="s">
        <v>223</v>
      </c>
      <c r="C432" s="493"/>
      <c r="D432" s="493"/>
      <c r="E432" s="493"/>
      <c r="F432" s="493"/>
      <c r="G432" s="493"/>
      <c r="H432" s="493"/>
      <c r="I432" s="493"/>
      <c r="J432" s="493"/>
    </row>
    <row r="433" spans="1:10" s="17" customFormat="1" ht="15" thickBot="1" x14ac:dyDescent="0.25">
      <c r="A433" s="27"/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1:10" s="17" customFormat="1" ht="15" thickTop="1" x14ac:dyDescent="0.2">
      <c r="A434" s="818" t="s">
        <v>13</v>
      </c>
      <c r="B434" s="819"/>
      <c r="C434" s="819"/>
      <c r="D434" s="73">
        <v>2021</v>
      </c>
      <c r="E434" s="822">
        <v>2020</v>
      </c>
      <c r="F434" s="823"/>
      <c r="G434" s="824" t="s">
        <v>224</v>
      </c>
      <c r="H434" s="825"/>
      <c r="I434" s="825"/>
      <c r="J434" s="826"/>
    </row>
    <row r="435" spans="1:10" s="17" customFormat="1" ht="57.75" thickBot="1" x14ac:dyDescent="0.25">
      <c r="A435" s="820"/>
      <c r="B435" s="821"/>
      <c r="C435" s="821"/>
      <c r="D435" s="74" t="s">
        <v>225</v>
      </c>
      <c r="E435" s="75" t="s">
        <v>225</v>
      </c>
      <c r="F435" s="76" t="s">
        <v>335</v>
      </c>
      <c r="G435" s="808">
        <v>2021</v>
      </c>
      <c r="H435" s="809"/>
      <c r="I435" s="810">
        <v>2020</v>
      </c>
      <c r="J435" s="811"/>
    </row>
    <row r="436" spans="1:10" s="17" customFormat="1" ht="28.5" customHeight="1" thickTop="1" x14ac:dyDescent="0.2">
      <c r="A436" s="464" t="s">
        <v>380</v>
      </c>
      <c r="B436" s="827"/>
      <c r="C436" s="828"/>
      <c r="D436" s="277">
        <v>20693</v>
      </c>
      <c r="E436" s="278">
        <v>15287</v>
      </c>
      <c r="F436" s="251">
        <v>0</v>
      </c>
      <c r="G436" s="812">
        <v>20693</v>
      </c>
      <c r="H436" s="813"/>
      <c r="I436" s="814">
        <v>15287</v>
      </c>
      <c r="J436" s="815"/>
    </row>
    <row r="437" spans="1:10" s="17" customFormat="1" x14ac:dyDescent="0.2">
      <c r="A437" s="366" t="s">
        <v>88</v>
      </c>
      <c r="B437" s="652"/>
      <c r="C437" s="653"/>
      <c r="D437" s="279">
        <v>138668</v>
      </c>
      <c r="E437" s="280">
        <v>106596</v>
      </c>
      <c r="F437" s="265">
        <v>0</v>
      </c>
      <c r="G437" s="781">
        <v>138668</v>
      </c>
      <c r="H437" s="782"/>
      <c r="I437" s="783">
        <v>106596</v>
      </c>
      <c r="J437" s="784"/>
    </row>
    <row r="438" spans="1:10" s="17" customFormat="1" ht="15" thickBot="1" x14ac:dyDescent="0.25">
      <c r="A438" s="690" t="s">
        <v>89</v>
      </c>
      <c r="B438" s="759"/>
      <c r="C438" s="760"/>
      <c r="D438" s="281"/>
      <c r="E438" s="282"/>
      <c r="F438" s="256"/>
      <c r="G438" s="761"/>
      <c r="H438" s="762"/>
      <c r="I438" s="763"/>
      <c r="J438" s="764"/>
    </row>
    <row r="439" spans="1:10" s="17" customFormat="1" ht="15" thickBot="1" x14ac:dyDescent="0.25">
      <c r="A439" s="791" t="s">
        <v>59</v>
      </c>
      <c r="B439" s="792"/>
      <c r="C439" s="793"/>
      <c r="D439" s="283">
        <f>IF(SUM(D436:D438)=0,"",SUM(D436:D438))</f>
        <v>159361</v>
      </c>
      <c r="E439" s="284">
        <f>IF(SUM(E436:E438)=0,"",SUM(E436:E438))</f>
        <v>121883</v>
      </c>
      <c r="F439" s="285" t="str">
        <f>IF(SUM(F436:F438)=0,"",SUM(F436:F438))</f>
        <v/>
      </c>
      <c r="G439" s="794">
        <f>IF(SUM(G436:H438)=0,"",SUM(G436:H438))</f>
        <v>159361</v>
      </c>
      <c r="H439" s="795">
        <f>IF(SUM(H436:I438)=0,"",SUM(H436:I438))</f>
        <v>121883</v>
      </c>
      <c r="I439" s="796">
        <f>IF(SUM(I436:J438)=0,"",SUM(I436:J438))</f>
        <v>121883</v>
      </c>
      <c r="J439" s="797" t="str">
        <f>IF(SUM(J436:J438)=0,"",SUM(J436:J438))</f>
        <v/>
      </c>
    </row>
    <row r="440" spans="1:10" s="17" customFormat="1" x14ac:dyDescent="0.2">
      <c r="A440" s="798" t="s">
        <v>226</v>
      </c>
      <c r="B440" s="799"/>
      <c r="C440" s="799"/>
      <c r="D440" s="77" t="s">
        <v>84</v>
      </c>
      <c r="E440" s="78" t="s">
        <v>84</v>
      </c>
      <c r="F440" s="79" t="s">
        <v>84</v>
      </c>
      <c r="G440" s="777"/>
      <c r="H440" s="778"/>
      <c r="I440" s="779"/>
      <c r="J440" s="780"/>
    </row>
    <row r="441" spans="1:10" s="17" customFormat="1" x14ac:dyDescent="0.2">
      <c r="A441" s="366" t="s">
        <v>227</v>
      </c>
      <c r="B441" s="652"/>
      <c r="C441" s="652"/>
      <c r="D441" s="80" t="s">
        <v>84</v>
      </c>
      <c r="E441" s="81" t="s">
        <v>84</v>
      </c>
      <c r="F441" s="82" t="s">
        <v>84</v>
      </c>
      <c r="G441" s="781"/>
      <c r="H441" s="782"/>
      <c r="I441" s="783"/>
      <c r="J441" s="784"/>
    </row>
    <row r="442" spans="1:10" s="17" customFormat="1" x14ac:dyDescent="0.2">
      <c r="A442" s="366" t="s">
        <v>228</v>
      </c>
      <c r="B442" s="652"/>
      <c r="C442" s="652"/>
      <c r="D442" s="80" t="s">
        <v>84</v>
      </c>
      <c r="E442" s="81" t="s">
        <v>84</v>
      </c>
      <c r="F442" s="82" t="s">
        <v>84</v>
      </c>
      <c r="G442" s="781"/>
      <c r="H442" s="782"/>
      <c r="I442" s="783"/>
      <c r="J442" s="784"/>
    </row>
    <row r="443" spans="1:10" s="17" customFormat="1" ht="15" thickBot="1" x14ac:dyDescent="0.25">
      <c r="A443" s="690" t="s">
        <v>135</v>
      </c>
      <c r="B443" s="759"/>
      <c r="C443" s="759"/>
      <c r="D443" s="83" t="s">
        <v>84</v>
      </c>
      <c r="E443" s="84" t="s">
        <v>84</v>
      </c>
      <c r="F443" s="85" t="s">
        <v>84</v>
      </c>
      <c r="G443" s="761"/>
      <c r="H443" s="762"/>
      <c r="I443" s="763"/>
      <c r="J443" s="764"/>
    </row>
    <row r="444" spans="1:10" s="17" customFormat="1" ht="55.5" customHeight="1" thickBot="1" x14ac:dyDescent="0.25">
      <c r="A444" s="789" t="s">
        <v>334</v>
      </c>
      <c r="B444" s="790"/>
      <c r="C444" s="790"/>
      <c r="D444" s="86" t="s">
        <v>84</v>
      </c>
      <c r="E444" s="87" t="s">
        <v>84</v>
      </c>
      <c r="F444" s="88" t="s">
        <v>84</v>
      </c>
      <c r="G444" s="785">
        <f>IFERROR((IF((IF(G439="",0,G439)+SUM(G440:H443))=0,"",SUM(IF(G439="",0,G439)+SUM(G440:H443)))),"")</f>
        <v>159361</v>
      </c>
      <c r="H444" s="786">
        <f>IF(IF(H439="",0,H439)-SUM(H440:I443)=0,"",IF(H439="",0,H439)-SUM(H440:I443))</f>
        <v>121883</v>
      </c>
      <c r="I444" s="787">
        <f>IFERROR((IF((IF(I439="",0,I439)+SUM(I440:J443))=0,"",SUM(IF(I439="",0,I439)+SUM(I440:J443)))),"")</f>
        <v>121883</v>
      </c>
      <c r="J444" s="788" t="str">
        <f>IF(IF(J439="",0,J439)-SUM(J440:J443)=0,"",IF(J439="",0,J439)-SUM(J440:J443))</f>
        <v/>
      </c>
    </row>
    <row r="445" spans="1:10" s="17" customFormat="1" ht="15" thickTop="1" x14ac:dyDescent="0.2">
      <c r="A445" s="48"/>
      <c r="B445" s="48"/>
      <c r="C445" s="48"/>
      <c r="D445" s="48"/>
      <c r="E445" s="49"/>
      <c r="F445" s="49"/>
      <c r="G445" s="49"/>
      <c r="H445" s="49"/>
      <c r="I445" s="49"/>
      <c r="J445" s="49"/>
    </row>
    <row r="446" spans="1:10" s="17" customFormat="1" x14ac:dyDescent="0.2">
      <c r="A446" s="493" t="s">
        <v>336</v>
      </c>
      <c r="B446" s="493"/>
      <c r="C446" s="493"/>
      <c r="D446" s="493"/>
      <c r="E446" s="493"/>
      <c r="F446" s="493"/>
      <c r="G446" s="493"/>
      <c r="H446" s="493"/>
      <c r="I446" s="493"/>
      <c r="J446" s="493"/>
    </row>
    <row r="447" spans="1:10" s="17" customFormat="1" x14ac:dyDescent="0.2">
      <c r="A447" s="112"/>
      <c r="B447" s="112"/>
      <c r="C447" s="112"/>
      <c r="D447" s="112"/>
      <c r="E447" s="112"/>
      <c r="F447" s="112"/>
      <c r="G447" s="112"/>
      <c r="H447" s="112"/>
      <c r="I447" s="112"/>
      <c r="J447" s="112"/>
    </row>
    <row r="448" spans="1:10" s="17" customFormat="1" x14ac:dyDescent="0.2">
      <c r="A448" s="765"/>
      <c r="B448" s="766"/>
      <c r="C448" s="766"/>
      <c r="D448" s="766"/>
      <c r="E448" s="766"/>
      <c r="F448" s="766"/>
      <c r="G448" s="766"/>
      <c r="H448" s="766"/>
      <c r="I448" s="766"/>
      <c r="J448" s="767"/>
    </row>
    <row r="449" spans="1:10" s="17" customFormat="1" x14ac:dyDescent="0.2">
      <c r="A449" s="112"/>
      <c r="B449" s="112"/>
      <c r="C449" s="112"/>
      <c r="D449" s="112"/>
      <c r="E449" s="112"/>
      <c r="F449" s="112"/>
      <c r="G449" s="112"/>
      <c r="H449" s="112"/>
      <c r="I449" s="112"/>
      <c r="J449" s="112"/>
    </row>
    <row r="450" spans="1:10" s="17" customFormat="1" x14ac:dyDescent="0.2">
      <c r="A450" s="112"/>
      <c r="B450" s="112"/>
      <c r="C450" s="112"/>
      <c r="D450" s="112"/>
      <c r="E450" s="112"/>
      <c r="F450" s="112"/>
      <c r="G450" s="112"/>
      <c r="H450" s="112"/>
      <c r="I450" s="112"/>
      <c r="J450" s="112"/>
    </row>
    <row r="451" spans="1:10" s="17" customFormat="1" ht="28.5" x14ac:dyDescent="0.2">
      <c r="A451" s="55" t="s">
        <v>375</v>
      </c>
      <c r="B451" s="686" t="s">
        <v>372</v>
      </c>
      <c r="C451" s="686"/>
      <c r="D451" s="686"/>
      <c r="E451" s="686"/>
      <c r="F451" s="686"/>
      <c r="G451" s="686"/>
      <c r="H451" s="686"/>
      <c r="I451" s="686"/>
      <c r="J451" s="686"/>
    </row>
    <row r="452" spans="1:10" s="17" customFormat="1" ht="15" thickBot="1" x14ac:dyDescent="0.25">
      <c r="A452" s="48"/>
      <c r="B452" s="48"/>
      <c r="C452" s="48"/>
      <c r="D452" s="48"/>
      <c r="E452" s="49"/>
      <c r="F452" s="49"/>
      <c r="G452" s="49"/>
      <c r="H452" s="49"/>
      <c r="I452" s="49"/>
      <c r="J452" s="49"/>
    </row>
    <row r="453" spans="1:10" s="17" customFormat="1" ht="15.75" thickTop="1" thickBot="1" x14ac:dyDescent="0.25">
      <c r="A453" s="687" t="s">
        <v>13</v>
      </c>
      <c r="B453" s="688"/>
      <c r="C453" s="688"/>
      <c r="D453" s="688"/>
      <c r="E453" s="688">
        <v>2021</v>
      </c>
      <c r="F453" s="688"/>
      <c r="G453" s="689"/>
      <c r="H453" s="699">
        <v>2020</v>
      </c>
      <c r="I453" s="697"/>
      <c r="J453" s="700"/>
    </row>
    <row r="454" spans="1:10" s="17" customFormat="1" ht="34.5" customHeight="1" thickTop="1" thickBot="1" x14ac:dyDescent="0.25">
      <c r="A454" s="357" t="s">
        <v>229</v>
      </c>
      <c r="B454" s="358"/>
      <c r="C454" s="358"/>
      <c r="D454" s="358"/>
      <c r="E454" s="353" t="str">
        <f>IF(SUM(E455:G457)=0,"",SUM(E455:G457))</f>
        <v/>
      </c>
      <c r="F454" s="353"/>
      <c r="G454" s="354"/>
      <c r="H454" s="800" t="str">
        <f>IF(SUM(H455:J457)=0,"",SUM(H455:J457))</f>
        <v/>
      </c>
      <c r="I454" s="353"/>
      <c r="J454" s="801"/>
    </row>
    <row r="455" spans="1:10" s="17" customFormat="1" x14ac:dyDescent="0.2">
      <c r="A455" s="394"/>
      <c r="B455" s="395"/>
      <c r="C455" s="395"/>
      <c r="D455" s="395"/>
      <c r="E455" s="398"/>
      <c r="F455" s="398"/>
      <c r="G455" s="399"/>
      <c r="H455" s="400"/>
      <c r="I455" s="398"/>
      <c r="J455" s="401"/>
    </row>
    <row r="456" spans="1:10" s="17" customFormat="1" x14ac:dyDescent="0.2">
      <c r="A456" s="412"/>
      <c r="B456" s="413"/>
      <c r="C456" s="413"/>
      <c r="D456" s="413"/>
      <c r="E456" s="651"/>
      <c r="F456" s="651"/>
      <c r="G456" s="768"/>
      <c r="H456" s="650"/>
      <c r="I456" s="651"/>
      <c r="J456" s="769"/>
    </row>
    <row r="457" spans="1:10" s="17" customFormat="1" ht="15" thickBot="1" x14ac:dyDescent="0.25">
      <c r="A457" s="741"/>
      <c r="B457" s="742"/>
      <c r="C457" s="742"/>
      <c r="D457" s="742"/>
      <c r="E457" s="770"/>
      <c r="F457" s="770"/>
      <c r="G457" s="523"/>
      <c r="H457" s="771"/>
      <c r="I457" s="770"/>
      <c r="J457" s="772"/>
    </row>
    <row r="458" spans="1:10" s="17" customFormat="1" ht="39.75" customHeight="1" thickBot="1" x14ac:dyDescent="0.25">
      <c r="A458" s="360" t="s">
        <v>230</v>
      </c>
      <c r="B458" s="361"/>
      <c r="C458" s="361"/>
      <c r="D458" s="361"/>
      <c r="E458" s="773" t="str">
        <f>IF(SUM(E459:G461)=0,"",SUM(E459:G461))</f>
        <v/>
      </c>
      <c r="F458" s="773"/>
      <c r="G458" s="774"/>
      <c r="H458" s="775" t="str">
        <f>IF(SUM(H459:J461)=0,"",SUM(H459:J461))</f>
        <v/>
      </c>
      <c r="I458" s="773"/>
      <c r="J458" s="776"/>
    </row>
    <row r="459" spans="1:10" s="17" customFormat="1" x14ac:dyDescent="0.2">
      <c r="A459" s="394"/>
      <c r="B459" s="395"/>
      <c r="C459" s="395"/>
      <c r="D459" s="395"/>
      <c r="E459" s="398"/>
      <c r="F459" s="398"/>
      <c r="G459" s="399"/>
      <c r="H459" s="400"/>
      <c r="I459" s="398"/>
      <c r="J459" s="401"/>
    </row>
    <row r="460" spans="1:10" s="17" customFormat="1" x14ac:dyDescent="0.2">
      <c r="A460" s="396"/>
      <c r="B460" s="397"/>
      <c r="C460" s="397"/>
      <c r="D460" s="397"/>
      <c r="E460" s="402"/>
      <c r="F460" s="402"/>
      <c r="G460" s="329"/>
      <c r="H460" s="403"/>
      <c r="I460" s="402"/>
      <c r="J460" s="404"/>
    </row>
    <row r="461" spans="1:10" s="17" customFormat="1" ht="15" thickBot="1" x14ac:dyDescent="0.25">
      <c r="A461" s="741"/>
      <c r="B461" s="742"/>
      <c r="C461" s="742"/>
      <c r="D461" s="742"/>
      <c r="E461" s="754"/>
      <c r="F461" s="754"/>
      <c r="G461" s="756"/>
      <c r="H461" s="753"/>
      <c r="I461" s="754"/>
      <c r="J461" s="755"/>
    </row>
    <row r="462" spans="1:10" s="17" customFormat="1" ht="15" thickBot="1" x14ac:dyDescent="0.25">
      <c r="A462" s="360" t="s">
        <v>231</v>
      </c>
      <c r="B462" s="361"/>
      <c r="C462" s="361"/>
      <c r="D462" s="361"/>
      <c r="E462" s="748" t="str">
        <f>IF(IF(E465="",0,E465)+E463=0,"",IF(E465="",0,E465)+E463)</f>
        <v/>
      </c>
      <c r="F462" s="748"/>
      <c r="G462" s="749"/>
      <c r="H462" s="380">
        <f>IF(IF(H465="",0,H465)+H463=0,"",IF(H465="",0,H465)+H463)</f>
        <v>140</v>
      </c>
      <c r="I462" s="750"/>
      <c r="J462" s="381"/>
    </row>
    <row r="463" spans="1:10" s="17" customFormat="1" ht="24" customHeight="1" thickBot="1" x14ac:dyDescent="0.25">
      <c r="A463" s="735" t="s">
        <v>232</v>
      </c>
      <c r="B463" s="736"/>
      <c r="C463" s="736"/>
      <c r="D463" s="736"/>
      <c r="E463" s="751"/>
      <c r="F463" s="751"/>
      <c r="G463" s="752"/>
      <c r="H463" s="753">
        <v>140</v>
      </c>
      <c r="I463" s="754"/>
      <c r="J463" s="755"/>
    </row>
    <row r="464" spans="1:10" s="17" customFormat="1" ht="29.25" customHeight="1" thickBot="1" x14ac:dyDescent="0.25">
      <c r="A464" s="1103" t="s">
        <v>337</v>
      </c>
      <c r="B464" s="736"/>
      <c r="C464" s="736"/>
      <c r="D464" s="736"/>
      <c r="E464" s="405"/>
      <c r="F464" s="405"/>
      <c r="G464" s="406"/>
      <c r="H464" s="400">
        <v>140</v>
      </c>
      <c r="I464" s="398"/>
      <c r="J464" s="401"/>
    </row>
    <row r="465" spans="1:10" s="17" customFormat="1" ht="30" customHeight="1" x14ac:dyDescent="0.2">
      <c r="A465" s="722" t="s">
        <v>233</v>
      </c>
      <c r="B465" s="723"/>
      <c r="C465" s="723"/>
      <c r="D465" s="723"/>
      <c r="E465" s="1134" t="str">
        <f>IF(SUM(E466:G468)=0,"",SUM(E466:G468))</f>
        <v/>
      </c>
      <c r="F465" s="1134"/>
      <c r="G465" s="1135"/>
      <c r="H465" s="1136" t="str">
        <f>IF(SUM(H466:J468)=0,"",SUM(H466:J468))</f>
        <v/>
      </c>
      <c r="I465" s="1134"/>
      <c r="J465" s="1137"/>
    </row>
    <row r="466" spans="1:10" s="17" customFormat="1" x14ac:dyDescent="0.2">
      <c r="A466" s="412"/>
      <c r="B466" s="413"/>
      <c r="C466" s="413"/>
      <c r="D466" s="413"/>
      <c r="E466" s="402"/>
      <c r="F466" s="402"/>
      <c r="G466" s="329"/>
      <c r="H466" s="403"/>
      <c r="I466" s="402"/>
      <c r="J466" s="404"/>
    </row>
    <row r="467" spans="1:10" s="17" customFormat="1" x14ac:dyDescent="0.2">
      <c r="A467" s="412"/>
      <c r="B467" s="413"/>
      <c r="C467" s="413"/>
      <c r="D467" s="413"/>
      <c r="E467" s="402"/>
      <c r="F467" s="402"/>
      <c r="G467" s="329"/>
      <c r="H467" s="403"/>
      <c r="I467" s="402"/>
      <c r="J467" s="404"/>
    </row>
    <row r="468" spans="1:10" s="17" customFormat="1" ht="15" thickBot="1" x14ac:dyDescent="0.25">
      <c r="A468" s="741"/>
      <c r="B468" s="742"/>
      <c r="C468" s="742"/>
      <c r="D468" s="742"/>
      <c r="E468" s="408"/>
      <c r="F468" s="408"/>
      <c r="G468" s="745"/>
      <c r="H468" s="407"/>
      <c r="I468" s="408"/>
      <c r="J468" s="409"/>
    </row>
    <row r="469" spans="1:10" s="17" customFormat="1" ht="31.5" customHeight="1" thickBot="1" x14ac:dyDescent="0.25">
      <c r="A469" s="360" t="s">
        <v>376</v>
      </c>
      <c r="B469" s="361"/>
      <c r="C469" s="361"/>
      <c r="D469" s="361"/>
      <c r="E469" s="410" t="str">
        <f>IF(SUM(E470:G472)=0,"",SUM(E470:G472))</f>
        <v/>
      </c>
      <c r="F469" s="410"/>
      <c r="G469" s="411"/>
      <c r="H469" s="743" t="str">
        <f>IF(SUM(H470:J472)=0,"",SUM(H470:J472))</f>
        <v/>
      </c>
      <c r="I469" s="410"/>
      <c r="J469" s="744"/>
    </row>
    <row r="470" spans="1:10" s="17" customFormat="1" x14ac:dyDescent="0.2">
      <c r="A470" s="394"/>
      <c r="B470" s="395"/>
      <c r="C470" s="395"/>
      <c r="D470" s="395"/>
      <c r="E470" s="398"/>
      <c r="F470" s="398"/>
      <c r="G470" s="399"/>
      <c r="H470" s="400"/>
      <c r="I470" s="398"/>
      <c r="J470" s="401"/>
    </row>
    <row r="471" spans="1:10" s="17" customFormat="1" x14ac:dyDescent="0.2">
      <c r="A471" s="396"/>
      <c r="B471" s="397"/>
      <c r="C471" s="397"/>
      <c r="D471" s="397"/>
      <c r="E471" s="402"/>
      <c r="F471" s="402"/>
      <c r="G471" s="329"/>
      <c r="H471" s="403"/>
      <c r="I471" s="402"/>
      <c r="J471" s="404"/>
    </row>
    <row r="472" spans="1:10" s="17" customFormat="1" ht="15" thickBot="1" x14ac:dyDescent="0.25">
      <c r="A472" s="746"/>
      <c r="B472" s="747"/>
      <c r="C472" s="747"/>
      <c r="D472" s="747"/>
      <c r="E472" s="390"/>
      <c r="F472" s="390"/>
      <c r="G472" s="391"/>
      <c r="H472" s="392"/>
      <c r="I472" s="390"/>
      <c r="J472" s="393"/>
    </row>
    <row r="473" spans="1:10" s="17" customFormat="1" ht="15" thickTop="1" x14ac:dyDescent="0.2">
      <c r="A473" s="23"/>
      <c r="B473" s="23"/>
      <c r="C473" s="23"/>
      <c r="D473" s="23"/>
      <c r="E473" s="49"/>
      <c r="F473" s="49"/>
      <c r="G473" s="49"/>
      <c r="H473" s="49"/>
      <c r="I473" s="49"/>
      <c r="J473" s="49"/>
    </row>
    <row r="474" spans="1:10" s="17" customFormat="1" ht="28.5" customHeight="1" x14ac:dyDescent="0.2">
      <c r="A474" s="686" t="s">
        <v>338</v>
      </c>
      <c r="B474" s="686"/>
      <c r="C474" s="686"/>
      <c r="D474" s="686"/>
      <c r="E474" s="686"/>
      <c r="F474" s="686"/>
      <c r="G474" s="686"/>
      <c r="H474" s="686"/>
      <c r="I474" s="686"/>
      <c r="J474" s="686"/>
    </row>
    <row r="475" spans="1:10" s="17" customFormat="1" x14ac:dyDescent="0.2">
      <c r="A475" s="110"/>
      <c r="B475" s="110"/>
      <c r="C475" s="110"/>
      <c r="D475" s="110"/>
      <c r="E475" s="110"/>
      <c r="F475" s="110"/>
      <c r="G475" s="110"/>
      <c r="H475" s="110"/>
      <c r="I475" s="110"/>
      <c r="J475" s="110"/>
    </row>
    <row r="476" spans="1:10" s="17" customFormat="1" x14ac:dyDescent="0.2">
      <c r="A476" s="113"/>
      <c r="B476" s="114"/>
      <c r="C476" s="114"/>
      <c r="D476" s="114"/>
      <c r="E476" s="114"/>
      <c r="F476" s="114"/>
      <c r="G476" s="114"/>
      <c r="H476" s="114"/>
      <c r="I476" s="114"/>
      <c r="J476" s="115"/>
    </row>
    <row r="477" spans="1:10" s="17" customFormat="1" x14ac:dyDescent="0.2">
      <c r="A477" s="110"/>
      <c r="B477" s="110"/>
      <c r="C477" s="110"/>
      <c r="D477" s="110"/>
      <c r="E477" s="110"/>
      <c r="F477" s="110"/>
      <c r="G477" s="110"/>
      <c r="H477" s="110"/>
      <c r="I477" s="110"/>
      <c r="J477" s="110"/>
    </row>
    <row r="478" spans="1:10" s="17" customFormat="1" x14ac:dyDescent="0.2">
      <c r="A478" s="110"/>
      <c r="B478" s="110"/>
      <c r="C478" s="110"/>
      <c r="D478" s="110"/>
      <c r="E478" s="110"/>
      <c r="F478" s="110"/>
      <c r="G478" s="110"/>
      <c r="H478" s="110"/>
      <c r="I478" s="110"/>
      <c r="J478" s="110"/>
    </row>
    <row r="479" spans="1:10" s="17" customFormat="1" x14ac:dyDescent="0.2">
      <c r="A479" s="287" t="s">
        <v>377</v>
      </c>
      <c r="B479" s="725" t="s">
        <v>339</v>
      </c>
      <c r="C479" s="725"/>
      <c r="D479" s="725"/>
      <c r="E479" s="725"/>
      <c r="F479" s="725"/>
      <c r="G479" s="725"/>
      <c r="H479" s="725"/>
      <c r="I479" s="725"/>
      <c r="J479" s="725"/>
    </row>
    <row r="480" spans="1:10" s="17" customFormat="1" ht="28.5" customHeight="1" x14ac:dyDescent="0.2">
      <c r="A480" s="724"/>
      <c r="B480" s="725"/>
      <c r="C480" s="725"/>
      <c r="D480" s="725"/>
      <c r="E480" s="725"/>
      <c r="F480" s="725"/>
      <c r="G480" s="725"/>
      <c r="H480" s="725"/>
      <c r="I480" s="725"/>
      <c r="J480" s="725"/>
    </row>
    <row r="481" spans="1:10" s="17" customFormat="1" ht="15" thickBot="1" x14ac:dyDescent="0.25">
      <c r="A481" s="89"/>
      <c r="B481" s="55"/>
      <c r="C481" s="55"/>
      <c r="D481" s="55"/>
      <c r="E481" s="55"/>
      <c r="F481" s="55"/>
      <c r="G481" s="55"/>
      <c r="H481" s="55"/>
      <c r="I481" s="55"/>
      <c r="J481" s="55"/>
    </row>
    <row r="482" spans="1:10" s="17" customFormat="1" ht="53.25" customHeight="1" thickTop="1" thickBot="1" x14ac:dyDescent="0.25">
      <c r="A482" s="730" t="s">
        <v>13</v>
      </c>
      <c r="B482" s="731"/>
      <c r="C482" s="731"/>
      <c r="D482" s="731"/>
      <c r="E482" s="731" t="s">
        <v>441</v>
      </c>
      <c r="F482" s="731"/>
      <c r="G482" s="732"/>
      <c r="H482" s="733" t="s">
        <v>442</v>
      </c>
      <c r="I482" s="731"/>
      <c r="J482" s="734"/>
    </row>
    <row r="483" spans="1:10" s="17" customFormat="1" ht="28.5" customHeight="1" thickTop="1" thickBot="1" x14ac:dyDescent="0.25">
      <c r="A483" s="708" t="s">
        <v>340</v>
      </c>
      <c r="B483" s="709"/>
      <c r="C483" s="709"/>
      <c r="D483" s="709"/>
      <c r="E483" s="737" t="str">
        <f>IF(IF(E484="",0,E484)+IF(E489="",0,E489)=0,"",IF(E484="",0,E484)+IF(E489="",0,E489))</f>
        <v/>
      </c>
      <c r="F483" s="737"/>
      <c r="G483" s="738"/>
      <c r="H483" s="739" t="str">
        <f>IF(IF(H484="",0,H484)+IF(H489="",0,H489)=0,"",IF(H484="",0,H484)+IF(H489="",0,H489))</f>
        <v/>
      </c>
      <c r="I483" s="737"/>
      <c r="J483" s="740"/>
    </row>
    <row r="484" spans="1:10" s="17" customFormat="1" ht="33" customHeight="1" x14ac:dyDescent="0.2">
      <c r="A484" s="715" t="s">
        <v>433</v>
      </c>
      <c r="B484" s="716"/>
      <c r="C484" s="716"/>
      <c r="D484" s="716"/>
      <c r="E484" s="757" t="str">
        <f>IF(SUM(E485:G488)=0,"",SUM(E485:G488))</f>
        <v/>
      </c>
      <c r="F484" s="757"/>
      <c r="G484" s="758"/>
      <c r="H484" s="719" t="str">
        <f>IF(SUM(H485:J488)=0,"",SUM(H485:J488))</f>
        <v/>
      </c>
      <c r="I484" s="720"/>
      <c r="J484" s="721"/>
    </row>
    <row r="485" spans="1:10" s="17" customFormat="1" ht="28.5" customHeight="1" x14ac:dyDescent="0.2">
      <c r="A485" s="439" t="s">
        <v>341</v>
      </c>
      <c r="B485" s="440"/>
      <c r="C485" s="440"/>
      <c r="D485" s="440"/>
      <c r="E485" s="319">
        <v>0</v>
      </c>
      <c r="F485" s="319"/>
      <c r="G485" s="320"/>
      <c r="H485" s="321"/>
      <c r="I485" s="319"/>
      <c r="J485" s="322"/>
    </row>
    <row r="486" spans="1:10" s="17" customFormat="1" x14ac:dyDescent="0.2">
      <c r="A486" s="439" t="s">
        <v>234</v>
      </c>
      <c r="B486" s="440"/>
      <c r="C486" s="440"/>
      <c r="D486" s="440"/>
      <c r="E486" s="319"/>
      <c r="F486" s="319"/>
      <c r="G486" s="320"/>
      <c r="H486" s="321"/>
      <c r="I486" s="319"/>
      <c r="J486" s="322"/>
    </row>
    <row r="487" spans="1:10" s="17" customFormat="1" x14ac:dyDescent="0.2">
      <c r="A487" s="439" t="s">
        <v>342</v>
      </c>
      <c r="B487" s="440"/>
      <c r="C487" s="440"/>
      <c r="D487" s="440"/>
      <c r="E487" s="319">
        <v>0</v>
      </c>
      <c r="F487" s="319"/>
      <c r="G487" s="320"/>
      <c r="H487" s="321"/>
      <c r="I487" s="319"/>
      <c r="J487" s="322"/>
    </row>
    <row r="488" spans="1:10" s="17" customFormat="1" ht="15" thickBot="1" x14ac:dyDescent="0.25">
      <c r="A488" s="433" t="s">
        <v>343</v>
      </c>
      <c r="B488" s="434"/>
      <c r="C488" s="434"/>
      <c r="D488" s="434"/>
      <c r="E488" s="429"/>
      <c r="F488" s="429"/>
      <c r="G488" s="430"/>
      <c r="H488" s="431"/>
      <c r="I488" s="429"/>
      <c r="J488" s="432"/>
    </row>
    <row r="489" spans="1:10" s="17" customFormat="1" ht="28.5" customHeight="1" thickBot="1" x14ac:dyDescent="0.25">
      <c r="A489" s="435" t="s">
        <v>344</v>
      </c>
      <c r="B489" s="436">
        <v>7642</v>
      </c>
      <c r="C489" s="436"/>
      <c r="D489" s="436"/>
      <c r="E489" s="425" t="str">
        <f>IF(SUM(E490:G496)=0,"",SUM(E490:G496))</f>
        <v/>
      </c>
      <c r="F489" s="425"/>
      <c r="G489" s="707"/>
      <c r="H489" s="424" t="str">
        <f>IF(SUM(H490:J496)=0,"",SUM(H490:J496))</f>
        <v/>
      </c>
      <c r="I489" s="425"/>
      <c r="J489" s="426"/>
    </row>
    <row r="490" spans="1:10" s="17" customFormat="1" x14ac:dyDescent="0.2">
      <c r="A490" s="437"/>
      <c r="B490" s="438"/>
      <c r="C490" s="438"/>
      <c r="D490" s="438"/>
      <c r="E490" s="726"/>
      <c r="F490" s="726"/>
      <c r="G490" s="727"/>
      <c r="H490" s="728"/>
      <c r="I490" s="726"/>
      <c r="J490" s="729"/>
    </row>
    <row r="491" spans="1:10" s="17" customFormat="1" x14ac:dyDescent="0.2">
      <c r="A491" s="317"/>
      <c r="B491" s="318"/>
      <c r="C491" s="318"/>
      <c r="D491" s="318"/>
      <c r="E491" s="319"/>
      <c r="F491" s="319"/>
      <c r="G491" s="320"/>
      <c r="H491" s="321"/>
      <c r="I491" s="319"/>
      <c r="J491" s="322"/>
    </row>
    <row r="492" spans="1:10" s="17" customFormat="1" ht="15" thickBot="1" x14ac:dyDescent="0.25">
      <c r="A492" s="317"/>
      <c r="B492" s="318"/>
      <c r="C492" s="318"/>
      <c r="D492" s="318"/>
      <c r="E492" s="319"/>
      <c r="F492" s="319"/>
      <c r="G492" s="320"/>
      <c r="H492" s="321"/>
      <c r="I492" s="319"/>
      <c r="J492" s="322"/>
    </row>
    <row r="493" spans="1:10" s="17" customFormat="1" ht="15" thickBot="1" x14ac:dyDescent="0.25">
      <c r="A493" s="435" t="s">
        <v>235</v>
      </c>
      <c r="B493" s="436"/>
      <c r="C493" s="436"/>
      <c r="D493" s="436"/>
      <c r="E493" s="425" t="str">
        <f>IF(SUM(E494:G498)=0,"",SUM(E494:G498))</f>
        <v/>
      </c>
      <c r="F493" s="425"/>
      <c r="G493" s="707"/>
      <c r="H493" s="424" t="str">
        <f>IF(SUM(H494:J498)=0,"",SUM(H494:J498))</f>
        <v/>
      </c>
      <c r="I493" s="425"/>
      <c r="J493" s="426"/>
    </row>
    <row r="494" spans="1:10" s="17" customFormat="1" x14ac:dyDescent="0.2">
      <c r="A494" s="573" t="s">
        <v>236</v>
      </c>
      <c r="B494" s="574"/>
      <c r="C494" s="574"/>
      <c r="D494" s="574"/>
      <c r="E494" s="517">
        <v>0</v>
      </c>
      <c r="F494" s="517"/>
      <c r="G494" s="518"/>
      <c r="H494" s="519"/>
      <c r="I494" s="517"/>
      <c r="J494" s="520"/>
    </row>
    <row r="495" spans="1:10" s="17" customFormat="1" x14ac:dyDescent="0.2">
      <c r="A495" s="573" t="s">
        <v>237</v>
      </c>
      <c r="B495" s="574"/>
      <c r="C495" s="574"/>
      <c r="D495" s="574"/>
      <c r="E495" s="517"/>
      <c r="F495" s="517"/>
      <c r="G495" s="518"/>
      <c r="H495" s="519"/>
      <c r="I495" s="517"/>
      <c r="J495" s="520"/>
    </row>
    <row r="496" spans="1:10" s="17" customFormat="1" x14ac:dyDescent="0.2">
      <c r="A496" s="573" t="s">
        <v>238</v>
      </c>
      <c r="B496" s="574"/>
      <c r="C496" s="574"/>
      <c r="D496" s="574"/>
      <c r="E496" s="517"/>
      <c r="F496" s="517"/>
      <c r="G496" s="518"/>
      <c r="H496" s="519"/>
      <c r="I496" s="517"/>
      <c r="J496" s="520"/>
    </row>
    <row r="497" spans="1:10" s="17" customFormat="1" x14ac:dyDescent="0.2">
      <c r="A497" s="573" t="s">
        <v>239</v>
      </c>
      <c r="B497" s="574"/>
      <c r="C497" s="574"/>
      <c r="D497" s="574"/>
      <c r="E497" s="517"/>
      <c r="F497" s="517"/>
      <c r="G497" s="518"/>
      <c r="H497" s="519"/>
      <c r="I497" s="517"/>
      <c r="J497" s="520"/>
    </row>
    <row r="498" spans="1:10" s="17" customFormat="1" ht="15" thickBot="1" x14ac:dyDescent="0.25">
      <c r="A498" s="573" t="s">
        <v>240</v>
      </c>
      <c r="B498" s="574"/>
      <c r="C498" s="574"/>
      <c r="D498" s="574"/>
      <c r="E498" s="517"/>
      <c r="F498" s="517"/>
      <c r="G498" s="518"/>
      <c r="H498" s="519"/>
      <c r="I498" s="517"/>
      <c r="J498" s="520"/>
    </row>
    <row r="499" spans="1:10" s="17" customFormat="1" ht="29.25" customHeight="1" thickBot="1" x14ac:dyDescent="0.25">
      <c r="A499" s="422" t="s">
        <v>241</v>
      </c>
      <c r="B499" s="423">
        <v>2742</v>
      </c>
      <c r="C499" s="423"/>
      <c r="D499" s="423"/>
      <c r="E499" s="425" t="str">
        <f>IF(SUM(E500:G502)=0,"",SUM(E500:G502))</f>
        <v/>
      </c>
      <c r="F499" s="425"/>
      <c r="G499" s="707"/>
      <c r="H499" s="424" t="str">
        <f>IF(SUM(H500:J502)=0,"",SUM(H500:J502))</f>
        <v/>
      </c>
      <c r="I499" s="425"/>
      <c r="J499" s="426"/>
    </row>
    <row r="500" spans="1:10" s="17" customFormat="1" x14ac:dyDescent="0.2">
      <c r="A500" s="414"/>
      <c r="B500" s="415"/>
      <c r="C500" s="415"/>
      <c r="D500" s="415"/>
      <c r="E500" s="427"/>
      <c r="F500" s="427"/>
      <c r="G500" s="428"/>
      <c r="H500" s="705"/>
      <c r="I500" s="427"/>
      <c r="J500" s="706"/>
    </row>
    <row r="501" spans="1:10" s="17" customFormat="1" x14ac:dyDescent="0.2">
      <c r="A501" s="317"/>
      <c r="B501" s="318"/>
      <c r="C501" s="318"/>
      <c r="D501" s="318"/>
      <c r="E501" s="319"/>
      <c r="F501" s="319"/>
      <c r="G501" s="320"/>
      <c r="H501" s="321"/>
      <c r="I501" s="319"/>
      <c r="J501" s="322"/>
    </row>
    <row r="502" spans="1:10" s="17" customFormat="1" ht="15" thickBot="1" x14ac:dyDescent="0.25">
      <c r="A502" s="416"/>
      <c r="B502" s="417"/>
      <c r="C502" s="417"/>
      <c r="D502" s="417"/>
      <c r="E502" s="418"/>
      <c r="F502" s="418"/>
      <c r="G502" s="419"/>
      <c r="H502" s="420"/>
      <c r="I502" s="418"/>
      <c r="J502" s="421"/>
    </row>
    <row r="503" spans="1:10" s="17" customFormat="1" ht="15" thickBot="1" x14ac:dyDescent="0.25">
      <c r="A503" s="701" t="s">
        <v>242</v>
      </c>
      <c r="B503" s="702">
        <v>129</v>
      </c>
      <c r="C503" s="702"/>
      <c r="D503" s="702"/>
      <c r="E503" s="717">
        <f>IF(SUM(E504+E506+E507)=0,"",SUM(E504+E506+E507))</f>
        <v>70</v>
      </c>
      <c r="F503" s="717"/>
      <c r="G503" s="718"/>
      <c r="H503" s="424">
        <f>IF(SUM(H504+H506+H507)=0,"",SUM(H504+H506+H507))</f>
        <v>2167</v>
      </c>
      <c r="I503" s="425"/>
      <c r="J503" s="426"/>
    </row>
    <row r="504" spans="1:10" s="17" customFormat="1" x14ac:dyDescent="0.2">
      <c r="A504" s="703" t="s">
        <v>243</v>
      </c>
      <c r="B504" s="704"/>
      <c r="C504" s="704"/>
      <c r="D504" s="704"/>
      <c r="E504" s="710">
        <v>70</v>
      </c>
      <c r="F504" s="710"/>
      <c r="G504" s="711"/>
      <c r="H504" s="712">
        <v>2167</v>
      </c>
      <c r="I504" s="713"/>
      <c r="J504" s="714"/>
    </row>
    <row r="505" spans="1:10" s="17" customFormat="1" ht="27.75" customHeight="1" x14ac:dyDescent="0.2">
      <c r="A505" s="439" t="s">
        <v>345</v>
      </c>
      <c r="B505" s="440"/>
      <c r="C505" s="440"/>
      <c r="D505" s="440"/>
      <c r="E505" s="517">
        <v>70</v>
      </c>
      <c r="F505" s="517"/>
      <c r="G505" s="518"/>
      <c r="H505" s="321">
        <v>2167</v>
      </c>
      <c r="I505" s="319"/>
      <c r="J505" s="322"/>
    </row>
    <row r="506" spans="1:10" s="17" customFormat="1" x14ac:dyDescent="0.2">
      <c r="A506" s="317"/>
      <c r="B506" s="318"/>
      <c r="C506" s="318"/>
      <c r="D506" s="318"/>
      <c r="E506" s="319"/>
      <c r="F506" s="319"/>
      <c r="G506" s="320"/>
      <c r="H506" s="321"/>
      <c r="I506" s="319"/>
      <c r="J506" s="322"/>
    </row>
    <row r="507" spans="1:10" s="17" customFormat="1" ht="15" thickBot="1" x14ac:dyDescent="0.25">
      <c r="A507" s="416"/>
      <c r="B507" s="417"/>
      <c r="C507" s="417"/>
      <c r="D507" s="417"/>
      <c r="E507" s="418"/>
      <c r="F507" s="418"/>
      <c r="G507" s="419"/>
      <c r="H507" s="420"/>
      <c r="I507" s="418"/>
      <c r="J507" s="421"/>
    </row>
    <row r="508" spans="1:10" s="17" customFormat="1" ht="33" customHeight="1" thickBot="1" x14ac:dyDescent="0.25">
      <c r="A508" s="435" t="s">
        <v>346</v>
      </c>
      <c r="B508" s="436">
        <v>129</v>
      </c>
      <c r="C508" s="436"/>
      <c r="D508" s="436"/>
      <c r="E508" s="425" t="str">
        <f>IF(SUM(E509:G511)=0,"",SUM(E509:G511))</f>
        <v/>
      </c>
      <c r="F508" s="425"/>
      <c r="G508" s="707"/>
      <c r="H508" s="424" t="str">
        <f>IF(SUM(H509:J511)=0,"",SUM(H509:J511))</f>
        <v/>
      </c>
      <c r="I508" s="425"/>
      <c r="J508" s="426"/>
    </row>
    <row r="509" spans="1:10" s="17" customFormat="1" x14ac:dyDescent="0.2">
      <c r="A509" s="414"/>
      <c r="B509" s="415"/>
      <c r="C509" s="415"/>
      <c r="D509" s="415"/>
      <c r="E509" s="427"/>
      <c r="F509" s="427"/>
      <c r="G509" s="428"/>
      <c r="H509" s="705"/>
      <c r="I509" s="427"/>
      <c r="J509" s="706"/>
    </row>
    <row r="510" spans="1:10" s="17" customFormat="1" x14ac:dyDescent="0.2">
      <c r="A510" s="317"/>
      <c r="B510" s="318"/>
      <c r="C510" s="318"/>
      <c r="D510" s="318"/>
      <c r="E510" s="319"/>
      <c r="F510" s="319"/>
      <c r="G510" s="320"/>
      <c r="H510" s="321"/>
      <c r="I510" s="319"/>
      <c r="J510" s="322"/>
    </row>
    <row r="511" spans="1:10" s="17" customFormat="1" ht="15" thickBot="1" x14ac:dyDescent="0.25">
      <c r="A511" s="416"/>
      <c r="B511" s="417"/>
      <c r="C511" s="417"/>
      <c r="D511" s="417"/>
      <c r="E511" s="418"/>
      <c r="F511" s="418"/>
      <c r="G511" s="419"/>
      <c r="H511" s="420"/>
      <c r="I511" s="418"/>
      <c r="J511" s="421"/>
    </row>
    <row r="512" spans="1:10" s="17" customFormat="1" ht="21" customHeight="1" thickBot="1" x14ac:dyDescent="0.25">
      <c r="A512" s="422" t="s">
        <v>244</v>
      </c>
      <c r="B512" s="423"/>
      <c r="C512" s="423"/>
      <c r="D512" s="423"/>
      <c r="E512" s="425" t="str">
        <f>IF(SUM(E513:G515)=0,"",SUM(E513:G515))</f>
        <v/>
      </c>
      <c r="F512" s="425"/>
      <c r="G512" s="707"/>
      <c r="H512" s="424" t="str">
        <f>IF(SUM(H513:J515)=0,"",SUM(H513:J515))</f>
        <v/>
      </c>
      <c r="I512" s="425"/>
      <c r="J512" s="426"/>
    </row>
    <row r="513" spans="1:10" s="17" customFormat="1" x14ac:dyDescent="0.2">
      <c r="A513" s="414"/>
      <c r="B513" s="415"/>
      <c r="C513" s="415"/>
      <c r="D513" s="415"/>
      <c r="E513" s="427"/>
      <c r="F513" s="427"/>
      <c r="G513" s="428"/>
      <c r="H513" s="705"/>
      <c r="I513" s="427"/>
      <c r="J513" s="706"/>
    </row>
    <row r="514" spans="1:10" s="17" customFormat="1" x14ac:dyDescent="0.2">
      <c r="A514" s="317"/>
      <c r="B514" s="318"/>
      <c r="C514" s="318"/>
      <c r="D514" s="318"/>
      <c r="E514" s="319"/>
      <c r="F514" s="319"/>
      <c r="G514" s="320"/>
      <c r="H514" s="321"/>
      <c r="I514" s="319"/>
      <c r="J514" s="322"/>
    </row>
    <row r="515" spans="1:10" s="17" customFormat="1" ht="15" thickBot="1" x14ac:dyDescent="0.25">
      <c r="A515" s="323"/>
      <c r="B515" s="324"/>
      <c r="C515" s="324"/>
      <c r="D515" s="324"/>
      <c r="E515" s="325"/>
      <c r="F515" s="325"/>
      <c r="G515" s="326"/>
      <c r="H515" s="327"/>
      <c r="I515" s="325"/>
      <c r="J515" s="328"/>
    </row>
    <row r="516" spans="1:10" s="17" customFormat="1" ht="15" thickTop="1" x14ac:dyDescent="0.2">
      <c r="A516" s="29"/>
      <c r="B516" s="29"/>
      <c r="C516" s="29"/>
      <c r="D516" s="29"/>
      <c r="E516" s="33"/>
      <c r="F516" s="33"/>
      <c r="G516" s="33"/>
      <c r="H516" s="33"/>
      <c r="I516" s="33"/>
      <c r="J516" s="33"/>
    </row>
    <row r="517" spans="1:10" s="17" customFormat="1" ht="26.25" customHeight="1" x14ac:dyDescent="0.2">
      <c r="A517" s="605" t="s">
        <v>347</v>
      </c>
      <c r="B517" s="605"/>
      <c r="C517" s="605"/>
      <c r="D517" s="605"/>
      <c r="E517" s="605"/>
      <c r="F517" s="605"/>
      <c r="G517" s="605"/>
      <c r="H517" s="605"/>
      <c r="I517" s="605"/>
      <c r="J517" s="605"/>
    </row>
    <row r="518" spans="1:10" s="17" customFormat="1" x14ac:dyDescent="0.2">
      <c r="A518" s="29"/>
      <c r="B518" s="29"/>
      <c r="C518" s="29"/>
      <c r="D518" s="29"/>
      <c r="E518" s="33"/>
      <c r="F518" s="33"/>
      <c r="G518" s="33"/>
      <c r="H518" s="33"/>
      <c r="I518" s="33"/>
      <c r="J518" s="33"/>
    </row>
    <row r="519" spans="1:10" s="17" customFormat="1" x14ac:dyDescent="0.2">
      <c r="A519" s="1104"/>
      <c r="B519" s="1105"/>
      <c r="C519" s="1105"/>
      <c r="D519" s="1105"/>
      <c r="E519" s="1105"/>
      <c r="F519" s="1105"/>
      <c r="G519" s="1105"/>
      <c r="H519" s="1105"/>
      <c r="I519" s="1105"/>
      <c r="J519" s="1106"/>
    </row>
    <row r="520" spans="1:10" s="17" customFormat="1" x14ac:dyDescent="0.2">
      <c r="A520" s="29"/>
      <c r="B520" s="29"/>
      <c r="C520" s="29"/>
      <c r="D520" s="29"/>
      <c r="E520" s="33"/>
      <c r="F520" s="33"/>
      <c r="G520" s="33"/>
      <c r="H520" s="33"/>
      <c r="I520" s="33"/>
      <c r="J520" s="33"/>
    </row>
    <row r="521" spans="1:10" s="17" customFormat="1" x14ac:dyDescent="0.2">
      <c r="A521" s="29"/>
      <c r="B521" s="29"/>
      <c r="C521" s="29"/>
      <c r="D521" s="29"/>
      <c r="E521" s="33"/>
      <c r="F521" s="33"/>
      <c r="G521" s="33"/>
      <c r="H521" s="33"/>
      <c r="I521" s="33"/>
      <c r="J521" s="33"/>
    </row>
    <row r="522" spans="1:10" s="17" customFormat="1" x14ac:dyDescent="0.2">
      <c r="A522" s="48" t="s">
        <v>245</v>
      </c>
      <c r="B522" s="493" t="s">
        <v>348</v>
      </c>
      <c r="C522" s="493"/>
      <c r="D522" s="493"/>
      <c r="E522" s="493"/>
      <c r="F522" s="493"/>
      <c r="G522" s="493"/>
      <c r="H522" s="493"/>
      <c r="I522" s="493"/>
      <c r="J522" s="493"/>
    </row>
    <row r="523" spans="1:10" s="17" customFormat="1" ht="15" thickBot="1" x14ac:dyDescent="0.25">
      <c r="A523" s="27"/>
      <c r="B523" s="27"/>
      <c r="C523" s="27"/>
      <c r="D523" s="27"/>
      <c r="E523" s="27"/>
      <c r="F523" s="27"/>
      <c r="G523" s="27"/>
      <c r="H523" s="27"/>
      <c r="I523" s="27"/>
      <c r="J523" s="27"/>
    </row>
    <row r="524" spans="1:10" s="17" customFormat="1" ht="44.25" customHeight="1" thickTop="1" thickBot="1" x14ac:dyDescent="0.25">
      <c r="A524" s="687" t="s">
        <v>125</v>
      </c>
      <c r="B524" s="688"/>
      <c r="C524" s="688"/>
      <c r="D524" s="689"/>
      <c r="E524" s="697" t="s">
        <v>441</v>
      </c>
      <c r="F524" s="697"/>
      <c r="G524" s="698"/>
      <c r="H524" s="699" t="s">
        <v>442</v>
      </c>
      <c r="I524" s="697"/>
      <c r="J524" s="700"/>
    </row>
    <row r="525" spans="1:10" s="17" customFormat="1" ht="15" thickTop="1" x14ac:dyDescent="0.2">
      <c r="A525" s="450" t="s">
        <v>246</v>
      </c>
      <c r="B525" s="451"/>
      <c r="C525" s="451"/>
      <c r="D525" s="451"/>
      <c r="E525" s="680">
        <v>927696</v>
      </c>
      <c r="F525" s="680"/>
      <c r="G525" s="681"/>
      <c r="H525" s="682">
        <v>464252</v>
      </c>
      <c r="I525" s="683"/>
      <c r="J525" s="684"/>
    </row>
    <row r="526" spans="1:10" s="17" customFormat="1" x14ac:dyDescent="0.2">
      <c r="A526" s="462" t="s">
        <v>247</v>
      </c>
      <c r="B526" s="463">
        <v>13147</v>
      </c>
      <c r="C526" s="463"/>
      <c r="D526" s="463"/>
      <c r="E526" s="675">
        <v>146554</v>
      </c>
      <c r="F526" s="675"/>
      <c r="G526" s="676"/>
      <c r="H526" s="677">
        <v>26899</v>
      </c>
      <c r="I526" s="678"/>
      <c r="J526" s="679"/>
    </row>
    <row r="527" spans="1:10" s="17" customFormat="1" x14ac:dyDescent="0.2">
      <c r="A527" s="462" t="s">
        <v>248</v>
      </c>
      <c r="B527" s="463"/>
      <c r="C527" s="463"/>
      <c r="D527" s="463"/>
      <c r="E527" s="675">
        <v>8534044</v>
      </c>
      <c r="F527" s="675"/>
      <c r="G527" s="676"/>
      <c r="H527" s="677">
        <v>4873078</v>
      </c>
      <c r="I527" s="678"/>
      <c r="J527" s="679"/>
    </row>
    <row r="528" spans="1:10" s="17" customFormat="1" x14ac:dyDescent="0.2">
      <c r="A528" s="462" t="s">
        <v>249</v>
      </c>
      <c r="B528" s="463"/>
      <c r="C528" s="463"/>
      <c r="D528" s="463"/>
      <c r="E528" s="675"/>
      <c r="F528" s="675"/>
      <c r="G528" s="676"/>
      <c r="H528" s="677"/>
      <c r="I528" s="678"/>
      <c r="J528" s="679"/>
    </row>
    <row r="529" spans="1:10" s="17" customFormat="1" x14ac:dyDescent="0.2">
      <c r="A529" s="462" t="s">
        <v>250</v>
      </c>
      <c r="B529" s="463"/>
      <c r="C529" s="463"/>
      <c r="D529" s="463"/>
      <c r="E529" s="675"/>
      <c r="F529" s="675"/>
      <c r="G529" s="676"/>
      <c r="H529" s="677"/>
      <c r="I529" s="678"/>
      <c r="J529" s="679"/>
    </row>
    <row r="530" spans="1:10" s="17" customFormat="1" ht="56.25" customHeight="1" thickBot="1" x14ac:dyDescent="0.25">
      <c r="A530" s="690" t="s">
        <v>349</v>
      </c>
      <c r="B530" s="453"/>
      <c r="C530" s="453"/>
      <c r="D530" s="453"/>
      <c r="E530" s="554"/>
      <c r="F530" s="554"/>
      <c r="G530" s="555"/>
      <c r="H530" s="691"/>
      <c r="I530" s="692"/>
      <c r="J530" s="693"/>
    </row>
    <row r="531" spans="1:10" s="17" customFormat="1" ht="15" thickBot="1" x14ac:dyDescent="0.25">
      <c r="A531" s="670" t="s">
        <v>251</v>
      </c>
      <c r="B531" s="671">
        <v>13147</v>
      </c>
      <c r="C531" s="671"/>
      <c r="D531" s="672"/>
      <c r="E531" s="673">
        <f>IF(SUM(E525:G530)=0,"",SUM(E525:G530))</f>
        <v>9608294</v>
      </c>
      <c r="F531" s="673"/>
      <c r="G531" s="674"/>
      <c r="H531" s="694">
        <f>IF(SUM(H525:J530)=0,"",SUM(H525:J530))</f>
        <v>5364229</v>
      </c>
      <c r="I531" s="695"/>
      <c r="J531" s="696"/>
    </row>
    <row r="532" spans="1:10" s="17" customFormat="1" ht="15" thickTop="1" x14ac:dyDescent="0.2">
      <c r="A532" s="21"/>
      <c r="B532" s="21"/>
      <c r="C532" s="21"/>
      <c r="D532" s="21"/>
      <c r="E532" s="21"/>
      <c r="F532" s="21"/>
      <c r="G532" s="21"/>
      <c r="H532" s="21"/>
      <c r="I532" s="21"/>
      <c r="J532" s="21"/>
    </row>
    <row r="533" spans="1:10" s="17" customFormat="1" x14ac:dyDescent="0.2">
      <c r="A533" s="197" t="s">
        <v>252</v>
      </c>
      <c r="B533" s="669" t="s">
        <v>253</v>
      </c>
      <c r="C533" s="669"/>
      <c r="D533" s="669"/>
      <c r="E533" s="669"/>
      <c r="F533" s="669"/>
      <c r="G533" s="669"/>
      <c r="H533" s="669"/>
      <c r="I533" s="669"/>
      <c r="J533" s="669"/>
    </row>
    <row r="534" spans="1:10" s="17" customFormat="1" x14ac:dyDescent="0.2">
      <c r="A534" s="23"/>
      <c r="B534" s="23"/>
      <c r="C534" s="23"/>
      <c r="D534" s="23"/>
      <c r="E534" s="49"/>
      <c r="F534" s="49"/>
      <c r="G534" s="49"/>
      <c r="H534" s="49"/>
      <c r="I534" s="49"/>
      <c r="J534" s="49"/>
    </row>
    <row r="535" spans="1:10" s="17" customFormat="1" x14ac:dyDescent="0.2">
      <c r="A535" s="48" t="s">
        <v>254</v>
      </c>
      <c r="B535" s="493" t="s">
        <v>434</v>
      </c>
      <c r="C535" s="493"/>
      <c r="D535" s="493"/>
      <c r="E535" s="493"/>
      <c r="F535" s="493"/>
      <c r="G535" s="493"/>
      <c r="H535" s="493"/>
      <c r="I535" s="493"/>
      <c r="J535" s="493"/>
    </row>
    <row r="536" spans="1:10" s="17" customFormat="1" x14ac:dyDescent="0.2">
      <c r="A536" s="183" t="s">
        <v>350</v>
      </c>
      <c r="B536" s="685" t="s">
        <v>435</v>
      </c>
      <c r="C536" s="685"/>
      <c r="D536" s="685"/>
      <c r="E536" s="685"/>
      <c r="F536" s="685"/>
      <c r="G536" s="685"/>
      <c r="H536" s="685"/>
      <c r="I536" s="685"/>
      <c r="J536" s="685"/>
    </row>
    <row r="537" spans="1:10" s="17" customFormat="1" x14ac:dyDescent="0.2">
      <c r="A537" s="197" t="s">
        <v>255</v>
      </c>
      <c r="B537" s="669" t="s">
        <v>386</v>
      </c>
      <c r="C537" s="669"/>
      <c r="D537" s="669"/>
      <c r="E537" s="669"/>
      <c r="F537" s="669"/>
      <c r="G537" s="669"/>
      <c r="H537" s="669"/>
      <c r="I537" s="669"/>
      <c r="J537" s="669"/>
    </row>
    <row r="538" spans="1:10" s="17" customFormat="1" ht="39" customHeight="1" x14ac:dyDescent="0.2">
      <c r="A538" s="1107" t="s">
        <v>436</v>
      </c>
      <c r="B538" s="1108"/>
      <c r="C538" s="1108"/>
      <c r="D538" s="1108"/>
      <c r="E538" s="1108"/>
      <c r="F538" s="1108"/>
      <c r="G538" s="1108"/>
      <c r="H538" s="1108"/>
      <c r="I538" s="1108"/>
      <c r="J538" s="1108"/>
    </row>
    <row r="539" spans="1:10" s="17" customFormat="1" ht="30" customHeight="1" x14ac:dyDescent="0.2">
      <c r="A539" s="286" t="s">
        <v>257</v>
      </c>
      <c r="B539" s="668" t="s">
        <v>437</v>
      </c>
      <c r="C539" s="668"/>
      <c r="D539" s="668"/>
      <c r="E539" s="668"/>
      <c r="F539" s="668"/>
      <c r="G539" s="668"/>
      <c r="H539" s="668"/>
      <c r="I539" s="668"/>
      <c r="J539" s="668"/>
    </row>
    <row r="540" spans="1:10" s="17" customFormat="1" ht="46.5" customHeight="1" x14ac:dyDescent="0.2">
      <c r="A540" s="120" t="s">
        <v>258</v>
      </c>
      <c r="B540" s="686" t="s">
        <v>438</v>
      </c>
      <c r="C540" s="686"/>
      <c r="D540" s="686"/>
      <c r="E540" s="686"/>
      <c r="F540" s="686"/>
      <c r="G540" s="686"/>
      <c r="H540" s="686"/>
      <c r="I540" s="686"/>
      <c r="J540" s="686"/>
    </row>
    <row r="541" spans="1:10" s="17" customFormat="1" x14ac:dyDescent="0.2">
      <c r="A541" s="197" t="s">
        <v>259</v>
      </c>
      <c r="B541" s="669" t="s">
        <v>260</v>
      </c>
      <c r="C541" s="669"/>
      <c r="D541" s="669"/>
      <c r="E541" s="669"/>
      <c r="F541" s="669"/>
      <c r="G541" s="669"/>
      <c r="H541" s="669"/>
      <c r="I541" s="669"/>
      <c r="J541" s="669"/>
    </row>
    <row r="542" spans="1:10" s="17" customFormat="1" x14ac:dyDescent="0.2">
      <c r="A542" s="286" t="s">
        <v>262</v>
      </c>
      <c r="B542" s="668" t="s">
        <v>263</v>
      </c>
      <c r="C542" s="668"/>
      <c r="D542" s="668"/>
      <c r="E542" s="668"/>
      <c r="F542" s="668"/>
      <c r="G542" s="668"/>
      <c r="H542" s="668"/>
      <c r="I542" s="668"/>
      <c r="J542" s="668"/>
    </row>
    <row r="543" spans="1:10" s="17" customFormat="1" x14ac:dyDescent="0.2">
      <c r="A543" s="90"/>
      <c r="B543" s="91"/>
      <c r="C543" s="91"/>
      <c r="D543" s="91"/>
      <c r="E543" s="91"/>
      <c r="F543" s="91"/>
      <c r="G543" s="91"/>
      <c r="H543" s="91"/>
      <c r="I543" s="91"/>
      <c r="J543" s="91"/>
    </row>
    <row r="544" spans="1:10" s="17" customFormat="1" ht="15" thickBot="1" x14ac:dyDescent="0.25">
      <c r="A544" s="666"/>
      <c r="B544" s="666"/>
      <c r="C544" s="91"/>
      <c r="D544" s="91"/>
      <c r="E544" s="91"/>
      <c r="F544" s="91"/>
      <c r="G544" s="91"/>
      <c r="H544" s="91"/>
      <c r="I544" s="91"/>
      <c r="J544" s="91"/>
    </row>
    <row r="545" spans="1:10" s="17" customFormat="1" ht="15" thickTop="1" x14ac:dyDescent="0.2">
      <c r="A545" s="663" t="s">
        <v>264</v>
      </c>
      <c r="B545" s="442"/>
      <c r="C545" s="664"/>
      <c r="D545" s="344" t="s">
        <v>441</v>
      </c>
      <c r="E545" s="345"/>
      <c r="F545" s="345"/>
      <c r="G545" s="345"/>
      <c r="H545" s="345"/>
      <c r="I545" s="345"/>
      <c r="J545" s="346"/>
    </row>
    <row r="546" spans="1:10" s="17" customFormat="1" ht="45.75" customHeight="1" thickBot="1" x14ac:dyDescent="0.25">
      <c r="A546" s="443"/>
      <c r="B546" s="444"/>
      <c r="C546" s="665"/>
      <c r="D546" s="655" t="s">
        <v>265</v>
      </c>
      <c r="E546" s="656"/>
      <c r="F546" s="24" t="s">
        <v>351</v>
      </c>
      <c r="G546" s="24" t="s">
        <v>62</v>
      </c>
      <c r="H546" s="24" t="s">
        <v>352</v>
      </c>
      <c r="I546" s="657" t="s">
        <v>116</v>
      </c>
      <c r="J546" s="658"/>
    </row>
    <row r="547" spans="1:10" s="17" customFormat="1" ht="15" thickTop="1" x14ac:dyDescent="0.2">
      <c r="A547" s="450" t="s">
        <v>266</v>
      </c>
      <c r="B547" s="451"/>
      <c r="C547" s="667"/>
      <c r="D547" s="659">
        <v>5000</v>
      </c>
      <c r="E547" s="660"/>
      <c r="F547" s="136"/>
      <c r="G547" s="136">
        <v>0</v>
      </c>
      <c r="H547" s="136">
        <v>0</v>
      </c>
      <c r="I547" s="661" t="s">
        <v>213</v>
      </c>
      <c r="J547" s="662"/>
    </row>
    <row r="548" spans="1:10" s="17" customFormat="1" x14ac:dyDescent="0.2">
      <c r="A548" s="462" t="s">
        <v>267</v>
      </c>
      <c r="B548" s="463"/>
      <c r="C548" s="654"/>
      <c r="D548" s="369"/>
      <c r="E548" s="370"/>
      <c r="F548" s="148">
        <v>95000</v>
      </c>
      <c r="G548" s="148"/>
      <c r="H548" s="148"/>
      <c r="I548" s="364" t="s">
        <v>213</v>
      </c>
      <c r="J548" s="365"/>
    </row>
    <row r="549" spans="1:10" s="17" customFormat="1" x14ac:dyDescent="0.2">
      <c r="A549" s="462" t="s">
        <v>268</v>
      </c>
      <c r="B549" s="463"/>
      <c r="C549" s="654"/>
      <c r="D549" s="369"/>
      <c r="E549" s="370"/>
      <c r="F549" s="148"/>
      <c r="G549" s="148"/>
      <c r="H549" s="148"/>
      <c r="I549" s="364" t="s">
        <v>213</v>
      </c>
      <c r="J549" s="365"/>
    </row>
    <row r="550" spans="1:10" s="17" customFormat="1" x14ac:dyDescent="0.2">
      <c r="A550" s="462" t="s">
        <v>269</v>
      </c>
      <c r="B550" s="463"/>
      <c r="C550" s="654"/>
      <c r="D550" s="369"/>
      <c r="E550" s="370"/>
      <c r="F550" s="148"/>
      <c r="G550" s="148"/>
      <c r="H550" s="148"/>
      <c r="I550" s="364" t="s">
        <v>213</v>
      </c>
      <c r="J550" s="365"/>
    </row>
    <row r="551" spans="1:10" s="17" customFormat="1" x14ac:dyDescent="0.2">
      <c r="A551" s="462" t="s">
        <v>270</v>
      </c>
      <c r="B551" s="463"/>
      <c r="C551" s="654"/>
      <c r="D551" s="369"/>
      <c r="E551" s="370"/>
      <c r="F551" s="148"/>
      <c r="G551" s="148"/>
      <c r="H551" s="148"/>
      <c r="I551" s="364" t="s">
        <v>213</v>
      </c>
      <c r="J551" s="365"/>
    </row>
    <row r="552" spans="1:10" s="17" customFormat="1" x14ac:dyDescent="0.2">
      <c r="A552" s="462" t="s">
        <v>271</v>
      </c>
      <c r="B552" s="463"/>
      <c r="C552" s="654"/>
      <c r="D552" s="369"/>
      <c r="E552" s="370"/>
      <c r="F552" s="148"/>
      <c r="G552" s="148"/>
      <c r="H552" s="148"/>
      <c r="I552" s="364" t="s">
        <v>213</v>
      </c>
      <c r="J552" s="365"/>
    </row>
    <row r="553" spans="1:10" s="17" customFormat="1" ht="44.25" customHeight="1" x14ac:dyDescent="0.2">
      <c r="A553" s="366" t="s">
        <v>353</v>
      </c>
      <c r="B553" s="367"/>
      <c r="C553" s="368"/>
      <c r="D553" s="369"/>
      <c r="E553" s="370"/>
      <c r="F553" s="148"/>
      <c r="G553" s="148"/>
      <c r="H553" s="148"/>
      <c r="I553" s="364" t="s">
        <v>213</v>
      </c>
      <c r="J553" s="365"/>
    </row>
    <row r="554" spans="1:10" s="17" customFormat="1" ht="29.25" customHeight="1" x14ac:dyDescent="0.2">
      <c r="A554" s="366" t="s">
        <v>354</v>
      </c>
      <c r="B554" s="367"/>
      <c r="C554" s="368"/>
      <c r="D554" s="369"/>
      <c r="E554" s="370"/>
      <c r="F554" s="177"/>
      <c r="G554" s="177"/>
      <c r="H554" s="177"/>
      <c r="I554" s="364" t="s">
        <v>213</v>
      </c>
      <c r="J554" s="365"/>
    </row>
    <row r="555" spans="1:10" s="17" customFormat="1" ht="27.75" customHeight="1" x14ac:dyDescent="0.2">
      <c r="A555" s="366" t="s">
        <v>355</v>
      </c>
      <c r="B555" s="367"/>
      <c r="C555" s="368"/>
      <c r="D555" s="369"/>
      <c r="E555" s="370"/>
      <c r="F555" s="177">
        <v>500</v>
      </c>
      <c r="G555" s="177"/>
      <c r="H555" s="177"/>
      <c r="I555" s="364" t="s">
        <v>213</v>
      </c>
      <c r="J555" s="365"/>
    </row>
    <row r="556" spans="1:10" s="17" customFormat="1" ht="28.5" customHeight="1" x14ac:dyDescent="0.2">
      <c r="A556" s="366" t="s">
        <v>356</v>
      </c>
      <c r="B556" s="367"/>
      <c r="C556" s="368"/>
      <c r="D556" s="369"/>
      <c r="E556" s="370"/>
      <c r="F556" s="148">
        <v>159165</v>
      </c>
      <c r="G556" s="148">
        <v>500</v>
      </c>
      <c r="H556" s="148"/>
      <c r="I556" s="364" t="s">
        <v>213</v>
      </c>
      <c r="J556" s="365"/>
    </row>
    <row r="557" spans="1:10" s="17" customFormat="1" ht="29.25" customHeight="1" x14ac:dyDescent="0.2">
      <c r="A557" s="366" t="s">
        <v>357</v>
      </c>
      <c r="B557" s="367"/>
      <c r="C557" s="368"/>
      <c r="D557" s="369"/>
      <c r="E557" s="370"/>
      <c r="F557" s="148"/>
      <c r="G557" s="148"/>
      <c r="H557" s="148"/>
      <c r="I557" s="364" t="s">
        <v>213</v>
      </c>
      <c r="J557" s="365"/>
    </row>
    <row r="558" spans="1:10" s="17" customFormat="1" ht="29.25" customHeight="1" x14ac:dyDescent="0.2">
      <c r="A558" s="366" t="s">
        <v>358</v>
      </c>
      <c r="B558" s="652"/>
      <c r="C558" s="653"/>
      <c r="D558" s="369">
        <v>159165</v>
      </c>
      <c r="E558" s="370"/>
      <c r="F558" s="148"/>
      <c r="G558" s="148">
        <v>159165</v>
      </c>
      <c r="H558" s="148"/>
      <c r="I558" s="364" t="s">
        <v>213</v>
      </c>
      <c r="J558" s="365"/>
    </row>
    <row r="559" spans="1:10" s="17" customFormat="1" x14ac:dyDescent="0.2">
      <c r="A559" s="366" t="s">
        <v>261</v>
      </c>
      <c r="B559" s="367"/>
      <c r="C559" s="368"/>
      <c r="D559" s="369"/>
      <c r="E559" s="370"/>
      <c r="F559" s="148"/>
      <c r="G559" s="148"/>
      <c r="H559" s="148"/>
      <c r="I559" s="364" t="s">
        <v>213</v>
      </c>
      <c r="J559" s="365"/>
    </row>
    <row r="560" spans="1:10" s="17" customFormat="1" x14ac:dyDescent="0.2">
      <c r="A560" s="366" t="s">
        <v>272</v>
      </c>
      <c r="B560" s="367"/>
      <c r="C560" s="368"/>
      <c r="D560" s="369"/>
      <c r="E560" s="370"/>
      <c r="F560" s="148"/>
      <c r="G560" s="148"/>
      <c r="H560" s="148"/>
      <c r="I560" s="364" t="s">
        <v>213</v>
      </c>
      <c r="J560" s="365"/>
    </row>
    <row r="561" spans="1:10" s="17" customFormat="1" ht="31.5" customHeight="1" thickBot="1" x14ac:dyDescent="0.25">
      <c r="A561" s="373" t="s">
        <v>359</v>
      </c>
      <c r="B561" s="374"/>
      <c r="C561" s="375"/>
      <c r="D561" s="376"/>
      <c r="E561" s="377"/>
      <c r="F561" s="178"/>
      <c r="G561" s="178"/>
      <c r="H561" s="178"/>
      <c r="I561" s="378" t="s">
        <v>213</v>
      </c>
      <c r="J561" s="379"/>
    </row>
    <row r="562" spans="1:10" s="17" customFormat="1" ht="15" thickTop="1" x14ac:dyDescent="0.2">
      <c r="A562" s="20"/>
      <c r="B562" s="20"/>
      <c r="C562" s="20"/>
      <c r="D562" s="92"/>
      <c r="E562" s="92"/>
      <c r="F562" s="92"/>
      <c r="G562" s="92"/>
      <c r="H562" s="92"/>
      <c r="I562" s="93"/>
      <c r="J562" s="93"/>
    </row>
    <row r="563" spans="1:10" s="17" customFormat="1" ht="15" thickBot="1" x14ac:dyDescent="0.25">
      <c r="A563" s="666"/>
      <c r="B563" s="666"/>
      <c r="C563" s="91"/>
      <c r="D563" s="91"/>
      <c r="E563" s="91"/>
      <c r="F563" s="91"/>
      <c r="G563" s="91"/>
      <c r="H563" s="91"/>
      <c r="I563" s="91"/>
      <c r="J563" s="91"/>
    </row>
    <row r="564" spans="1:10" s="17" customFormat="1" ht="15" thickTop="1" x14ac:dyDescent="0.2">
      <c r="A564" s="663" t="s">
        <v>264</v>
      </c>
      <c r="B564" s="442"/>
      <c r="C564" s="664"/>
      <c r="D564" s="344" t="s">
        <v>442</v>
      </c>
      <c r="E564" s="345"/>
      <c r="F564" s="345"/>
      <c r="G564" s="345"/>
      <c r="H564" s="345"/>
      <c r="I564" s="345"/>
      <c r="J564" s="346"/>
    </row>
    <row r="565" spans="1:10" s="17" customFormat="1" ht="38.25" customHeight="1" thickBot="1" x14ac:dyDescent="0.25">
      <c r="A565" s="443"/>
      <c r="B565" s="444"/>
      <c r="C565" s="665"/>
      <c r="D565" s="655" t="s">
        <v>265</v>
      </c>
      <c r="E565" s="656"/>
      <c r="F565" s="116" t="s">
        <v>351</v>
      </c>
      <c r="G565" s="116" t="s">
        <v>62</v>
      </c>
      <c r="H565" s="116" t="s">
        <v>352</v>
      </c>
      <c r="I565" s="657" t="s">
        <v>116</v>
      </c>
      <c r="J565" s="658"/>
    </row>
    <row r="566" spans="1:10" s="17" customFormat="1" ht="15" thickTop="1" x14ac:dyDescent="0.2">
      <c r="A566" s="450" t="s">
        <v>266</v>
      </c>
      <c r="B566" s="451"/>
      <c r="C566" s="667"/>
      <c r="D566" s="659"/>
      <c r="E566" s="660"/>
      <c r="F566" s="136"/>
      <c r="G566" s="136"/>
      <c r="H566" s="136"/>
      <c r="I566" s="661"/>
      <c r="J566" s="662"/>
    </row>
    <row r="567" spans="1:10" s="17" customFormat="1" x14ac:dyDescent="0.2">
      <c r="A567" s="462" t="s">
        <v>267</v>
      </c>
      <c r="B567" s="463"/>
      <c r="C567" s="654"/>
      <c r="D567" s="369"/>
      <c r="E567" s="370"/>
      <c r="F567" s="148"/>
      <c r="G567" s="148"/>
      <c r="H567" s="148"/>
      <c r="I567" s="364" t="s">
        <v>213</v>
      </c>
      <c r="J567" s="365"/>
    </row>
    <row r="568" spans="1:10" s="17" customFormat="1" x14ac:dyDescent="0.2">
      <c r="A568" s="462" t="s">
        <v>268</v>
      </c>
      <c r="B568" s="463"/>
      <c r="C568" s="654"/>
      <c r="D568" s="369"/>
      <c r="E568" s="370"/>
      <c r="F568" s="148"/>
      <c r="G568" s="148"/>
      <c r="H568" s="148"/>
      <c r="I568" s="364" t="s">
        <v>213</v>
      </c>
      <c r="J568" s="365"/>
    </row>
    <row r="569" spans="1:10" s="17" customFormat="1" x14ac:dyDescent="0.2">
      <c r="A569" s="462" t="s">
        <v>269</v>
      </c>
      <c r="B569" s="463"/>
      <c r="C569" s="654"/>
      <c r="D569" s="369"/>
      <c r="E569" s="370"/>
      <c r="F569" s="148"/>
      <c r="G569" s="148"/>
      <c r="H569" s="148"/>
      <c r="I569" s="364" t="s">
        <v>213</v>
      </c>
      <c r="J569" s="365"/>
    </row>
    <row r="570" spans="1:10" s="17" customFormat="1" x14ac:dyDescent="0.2">
      <c r="A570" s="462" t="s">
        <v>270</v>
      </c>
      <c r="B570" s="463"/>
      <c r="C570" s="654"/>
      <c r="D570" s="369"/>
      <c r="E570" s="370"/>
      <c r="F570" s="148"/>
      <c r="G570" s="148"/>
      <c r="H570" s="148"/>
      <c r="I570" s="364" t="s">
        <v>213</v>
      </c>
      <c r="J570" s="365"/>
    </row>
    <row r="571" spans="1:10" s="17" customFormat="1" x14ac:dyDescent="0.2">
      <c r="A571" s="462" t="s">
        <v>271</v>
      </c>
      <c r="B571" s="463"/>
      <c r="C571" s="654"/>
      <c r="D571" s="369"/>
      <c r="E571" s="370"/>
      <c r="F571" s="148"/>
      <c r="G571" s="148"/>
      <c r="H571" s="148"/>
      <c r="I571" s="364" t="s">
        <v>213</v>
      </c>
      <c r="J571" s="365"/>
    </row>
    <row r="572" spans="1:10" s="17" customFormat="1" ht="42.75" customHeight="1" x14ac:dyDescent="0.2">
      <c r="A572" s="366" t="s">
        <v>353</v>
      </c>
      <c r="B572" s="367"/>
      <c r="C572" s="368"/>
      <c r="D572" s="369"/>
      <c r="E572" s="370"/>
      <c r="F572" s="148"/>
      <c r="G572" s="148"/>
      <c r="H572" s="148"/>
      <c r="I572" s="364" t="s">
        <v>213</v>
      </c>
      <c r="J572" s="365"/>
    </row>
    <row r="573" spans="1:10" s="17" customFormat="1" ht="33" customHeight="1" x14ac:dyDescent="0.2">
      <c r="A573" s="366" t="s">
        <v>354</v>
      </c>
      <c r="B573" s="367"/>
      <c r="C573" s="368"/>
      <c r="D573" s="369"/>
      <c r="E573" s="370"/>
      <c r="F573" s="177"/>
      <c r="G573" s="177"/>
      <c r="H573" s="177"/>
      <c r="I573" s="364" t="s">
        <v>213</v>
      </c>
      <c r="J573" s="365"/>
    </row>
    <row r="574" spans="1:10" s="17" customFormat="1" ht="35.25" customHeight="1" x14ac:dyDescent="0.2">
      <c r="A574" s="366" t="s">
        <v>355</v>
      </c>
      <c r="B574" s="367"/>
      <c r="C574" s="368"/>
      <c r="D574" s="369"/>
      <c r="E574" s="370"/>
      <c r="F574" s="177"/>
      <c r="G574" s="177"/>
      <c r="H574" s="177"/>
      <c r="I574" s="364" t="s">
        <v>213</v>
      </c>
      <c r="J574" s="365"/>
    </row>
    <row r="575" spans="1:10" s="17" customFormat="1" ht="14.25" customHeight="1" x14ac:dyDescent="0.2">
      <c r="A575" s="366" t="s">
        <v>356</v>
      </c>
      <c r="B575" s="367"/>
      <c r="C575" s="368"/>
      <c r="D575" s="369"/>
      <c r="E575" s="370"/>
      <c r="F575" s="148"/>
      <c r="G575" s="148"/>
      <c r="H575" s="148"/>
      <c r="I575" s="364" t="s">
        <v>213</v>
      </c>
      <c r="J575" s="365"/>
    </row>
    <row r="576" spans="1:10" s="17" customFormat="1" ht="29.25" customHeight="1" x14ac:dyDescent="0.2">
      <c r="A576" s="366" t="s">
        <v>357</v>
      </c>
      <c r="B576" s="367"/>
      <c r="C576" s="368"/>
      <c r="D576" s="369"/>
      <c r="E576" s="370"/>
      <c r="F576" s="148"/>
      <c r="G576" s="148"/>
      <c r="H576" s="148"/>
      <c r="I576" s="364" t="s">
        <v>213</v>
      </c>
      <c r="J576" s="365"/>
    </row>
    <row r="577" spans="1:10" s="17" customFormat="1" ht="30" customHeight="1" x14ac:dyDescent="0.2">
      <c r="A577" s="366" t="s">
        <v>358</v>
      </c>
      <c r="B577" s="652"/>
      <c r="C577" s="653"/>
      <c r="D577" s="369"/>
      <c r="E577" s="370"/>
      <c r="F577" s="148"/>
      <c r="G577" s="148"/>
      <c r="H577" s="148"/>
      <c r="I577" s="364" t="s">
        <v>213</v>
      </c>
      <c r="J577" s="365"/>
    </row>
    <row r="578" spans="1:10" s="17" customFormat="1" ht="14.25" customHeight="1" x14ac:dyDescent="0.2">
      <c r="A578" s="366" t="s">
        <v>261</v>
      </c>
      <c r="B578" s="367"/>
      <c r="C578" s="368"/>
      <c r="D578" s="369"/>
      <c r="E578" s="370"/>
      <c r="F578" s="148"/>
      <c r="G578" s="148"/>
      <c r="H578" s="148"/>
      <c r="I578" s="364" t="s">
        <v>213</v>
      </c>
      <c r="J578" s="365"/>
    </row>
    <row r="579" spans="1:10" s="17" customFormat="1" ht="14.25" customHeight="1" x14ac:dyDescent="0.2">
      <c r="A579" s="366" t="s">
        <v>272</v>
      </c>
      <c r="B579" s="367"/>
      <c r="C579" s="368"/>
      <c r="D579" s="369"/>
      <c r="E579" s="370"/>
      <c r="F579" s="148"/>
      <c r="G579" s="148"/>
      <c r="H579" s="148"/>
      <c r="I579" s="364" t="s">
        <v>213</v>
      </c>
      <c r="J579" s="365"/>
    </row>
    <row r="580" spans="1:10" s="17" customFormat="1" ht="29.25" customHeight="1" thickBot="1" x14ac:dyDescent="0.25">
      <c r="A580" s="373" t="s">
        <v>359</v>
      </c>
      <c r="B580" s="374"/>
      <c r="C580" s="375"/>
      <c r="D580" s="376"/>
      <c r="E580" s="377"/>
      <c r="F580" s="178"/>
      <c r="G580" s="178"/>
      <c r="H580" s="178"/>
      <c r="I580" s="378" t="s">
        <v>213</v>
      </c>
      <c r="J580" s="379"/>
    </row>
    <row r="581" spans="1:10" s="17" customFormat="1" ht="15" thickTop="1" x14ac:dyDescent="0.2">
      <c r="A581" s="118"/>
      <c r="B581" s="118"/>
      <c r="C581" s="118"/>
      <c r="D581" s="92"/>
      <c r="E581" s="92"/>
      <c r="F581" s="92"/>
      <c r="G581" s="92"/>
      <c r="H581" s="92"/>
      <c r="I581" s="93"/>
      <c r="J581" s="93"/>
    </row>
    <row r="582" spans="1:10" s="17" customFormat="1" x14ac:dyDescent="0.2">
      <c r="A582" s="118"/>
      <c r="B582" s="118"/>
      <c r="C582" s="118"/>
      <c r="D582" s="92"/>
      <c r="E582" s="92"/>
      <c r="F582" s="92"/>
      <c r="G582" s="92"/>
      <c r="H582" s="92"/>
      <c r="I582" s="93"/>
      <c r="J582" s="93"/>
    </row>
    <row r="583" spans="1:10" s="17" customFormat="1" x14ac:dyDescent="0.2">
      <c r="A583" s="118"/>
      <c r="B583" s="118"/>
      <c r="C583" s="118"/>
      <c r="D583" s="92"/>
      <c r="E583" s="92"/>
      <c r="F583" s="92"/>
      <c r="G583" s="92"/>
      <c r="H583" s="92"/>
      <c r="I583" s="93"/>
      <c r="J583" s="93"/>
    </row>
    <row r="584" spans="1:10" s="17" customFormat="1" x14ac:dyDescent="0.2">
      <c r="A584" s="90"/>
      <c r="B584" s="91"/>
      <c r="C584" s="91"/>
      <c r="D584" s="91"/>
      <c r="E584" s="91"/>
      <c r="F584" s="91"/>
      <c r="G584" s="91"/>
      <c r="H584" s="91"/>
      <c r="I584" s="91"/>
      <c r="J584" s="91"/>
    </row>
  </sheetData>
  <mergeCells count="1111">
    <mergeCell ref="A382:D384"/>
    <mergeCell ref="E382:G382"/>
    <mergeCell ref="H382:J382"/>
    <mergeCell ref="E383:G383"/>
    <mergeCell ref="H383:J383"/>
    <mergeCell ref="A385:D385"/>
    <mergeCell ref="A386:D386"/>
    <mergeCell ref="A387:D387"/>
    <mergeCell ref="B339:J339"/>
    <mergeCell ref="B379:J379"/>
    <mergeCell ref="H212:J212"/>
    <mergeCell ref="E209:G209"/>
    <mergeCell ref="H209:J209"/>
    <mergeCell ref="E210:G210"/>
    <mergeCell ref="H210:J210"/>
    <mergeCell ref="H242:J242"/>
    <mergeCell ref="A235:G235"/>
    <mergeCell ref="A236:G236"/>
    <mergeCell ref="A237:G237"/>
    <mergeCell ref="A217:D217"/>
    <mergeCell ref="A218:D218"/>
    <mergeCell ref="A216:D216"/>
    <mergeCell ref="E218:G218"/>
    <mergeCell ref="H218:J218"/>
    <mergeCell ref="A215:D215"/>
    <mergeCell ref="A219:D219"/>
    <mergeCell ref="E219:G219"/>
    <mergeCell ref="H219:J219"/>
    <mergeCell ref="E217:G217"/>
    <mergeCell ref="H217:J217"/>
    <mergeCell ref="E216:G216"/>
    <mergeCell ref="H216:J216"/>
    <mergeCell ref="B185:J185"/>
    <mergeCell ref="A187:D187"/>
    <mergeCell ref="E187:G187"/>
    <mergeCell ref="A464:D464"/>
    <mergeCell ref="A517:J517"/>
    <mergeCell ref="A519:J519"/>
    <mergeCell ref="B539:J539"/>
    <mergeCell ref="A538:J538"/>
    <mergeCell ref="A343:B346"/>
    <mergeCell ref="C351:C352"/>
    <mergeCell ref="D351:D352"/>
    <mergeCell ref="E344:G344"/>
    <mergeCell ref="H344:J344"/>
    <mergeCell ref="B205:J205"/>
    <mergeCell ref="E199:G199"/>
    <mergeCell ref="H199:J199"/>
    <mergeCell ref="H188:J188"/>
    <mergeCell ref="E208:G208"/>
    <mergeCell ref="H208:J208"/>
    <mergeCell ref="E207:G207"/>
    <mergeCell ref="H207:J207"/>
    <mergeCell ref="H214:J214"/>
    <mergeCell ref="E211:G211"/>
    <mergeCell ref="H211:J211"/>
    <mergeCell ref="E212:G212"/>
    <mergeCell ref="B341:J341"/>
    <mergeCell ref="H187:J187"/>
    <mergeCell ref="A188:D188"/>
    <mergeCell ref="E188:G188"/>
    <mergeCell ref="E465:G465"/>
    <mergeCell ref="H465:J465"/>
    <mergeCell ref="A377:J377"/>
    <mergeCell ref="F178:G178"/>
    <mergeCell ref="B166:J166"/>
    <mergeCell ref="J175:J177"/>
    <mergeCell ref="F176:G177"/>
    <mergeCell ref="G159:H159"/>
    <mergeCell ref="I159:J159"/>
    <mergeCell ref="A160:C160"/>
    <mergeCell ref="D160:F160"/>
    <mergeCell ref="G160:H160"/>
    <mergeCell ref="I160:J160"/>
    <mergeCell ref="A161:C161"/>
    <mergeCell ref="D161:F161"/>
    <mergeCell ref="G161:H161"/>
    <mergeCell ref="I161:J161"/>
    <mergeCell ref="D175:D177"/>
    <mergeCell ref="D174:J174"/>
    <mergeCell ref="C174:C177"/>
    <mergeCell ref="B93:J93"/>
    <mergeCell ref="D85:E85"/>
    <mergeCell ref="F85:G85"/>
    <mergeCell ref="H85:J85"/>
    <mergeCell ref="I154:J154"/>
    <mergeCell ref="A148:J148"/>
    <mergeCell ref="G124:G125"/>
    <mergeCell ref="H124:H125"/>
    <mergeCell ref="B149:J149"/>
    <mergeCell ref="B95:J95"/>
    <mergeCell ref="A96:A98"/>
    <mergeCell ref="B96:J96"/>
    <mergeCell ref="B97:B98"/>
    <mergeCell ref="A11:J11"/>
    <mergeCell ref="B5:E5"/>
    <mergeCell ref="F5:J5"/>
    <mergeCell ref="B6:E6"/>
    <mergeCell ref="F6:J6"/>
    <mergeCell ref="B9:J9"/>
    <mergeCell ref="A80:J82"/>
    <mergeCell ref="A84:C84"/>
    <mergeCell ref="D84:E84"/>
    <mergeCell ref="B78:J78"/>
    <mergeCell ref="H62:J62"/>
    <mergeCell ref="E63:G63"/>
    <mergeCell ref="H63:J63"/>
    <mergeCell ref="E60:G60"/>
    <mergeCell ref="H60:J60"/>
    <mergeCell ref="E61:G61"/>
    <mergeCell ref="H61:J61"/>
    <mergeCell ref="E58:G58"/>
    <mergeCell ref="H58:J58"/>
    <mergeCell ref="A1:J1"/>
    <mergeCell ref="A2:J2"/>
    <mergeCell ref="B3:J3"/>
    <mergeCell ref="A4:J4"/>
    <mergeCell ref="A77:D77"/>
    <mergeCell ref="B16:J16"/>
    <mergeCell ref="E77:G77"/>
    <mergeCell ref="H77:J77"/>
    <mergeCell ref="B44:J44"/>
    <mergeCell ref="B36:J36"/>
    <mergeCell ref="E30:G30"/>
    <mergeCell ref="H30:J30"/>
    <mergeCell ref="E31:G31"/>
    <mergeCell ref="H31:J31"/>
    <mergeCell ref="B26:J26"/>
    <mergeCell ref="E28:G28"/>
    <mergeCell ref="H28:J28"/>
    <mergeCell ref="E29:G29"/>
    <mergeCell ref="H29:J29"/>
    <mergeCell ref="B14:J14"/>
    <mergeCell ref="A29:D29"/>
    <mergeCell ref="A30:D30"/>
    <mergeCell ref="A31:D31"/>
    <mergeCell ref="A28:D28"/>
    <mergeCell ref="B23:J23"/>
    <mergeCell ref="A24:J24"/>
    <mergeCell ref="A22:J22"/>
    <mergeCell ref="B17:J17"/>
    <mergeCell ref="B18:J18"/>
    <mergeCell ref="A19:J19"/>
    <mergeCell ref="B20:J20"/>
    <mergeCell ref="A21:J21"/>
    <mergeCell ref="E59:G59"/>
    <mergeCell ref="H59:J59"/>
    <mergeCell ref="B47:J47"/>
    <mergeCell ref="E56:G56"/>
    <mergeCell ref="H56:J56"/>
    <mergeCell ref="E57:G57"/>
    <mergeCell ref="H57:J57"/>
    <mergeCell ref="E53:G53"/>
    <mergeCell ref="H53:J53"/>
    <mergeCell ref="E50:G50"/>
    <mergeCell ref="H50:J50"/>
    <mergeCell ref="E51:G51"/>
    <mergeCell ref="H51:J51"/>
    <mergeCell ref="E48:G48"/>
    <mergeCell ref="H48:J48"/>
    <mergeCell ref="E49:G49"/>
    <mergeCell ref="H49:J49"/>
    <mergeCell ref="A50:D50"/>
    <mergeCell ref="A51:D51"/>
    <mergeCell ref="A59:D59"/>
    <mergeCell ref="A53:D53"/>
    <mergeCell ref="A54:D54"/>
    <mergeCell ref="A55:D55"/>
    <mergeCell ref="A83:C83"/>
    <mergeCell ref="D83:E83"/>
    <mergeCell ref="F83:G83"/>
    <mergeCell ref="H83:J83"/>
    <mergeCell ref="B90:J90"/>
    <mergeCell ref="H64:J64"/>
    <mergeCell ref="A67:D67"/>
    <mergeCell ref="E67:G67"/>
    <mergeCell ref="H67:J67"/>
    <mergeCell ref="A68:D68"/>
    <mergeCell ref="E68:G68"/>
    <mergeCell ref="H68:J68"/>
    <mergeCell ref="A64:D64"/>
    <mergeCell ref="A65:D65"/>
    <mergeCell ref="E65:G65"/>
    <mergeCell ref="H65:J65"/>
    <mergeCell ref="A66:D66"/>
    <mergeCell ref="F84:G84"/>
    <mergeCell ref="H84:J84"/>
    <mergeCell ref="B88:J88"/>
    <mergeCell ref="E64:G64"/>
    <mergeCell ref="B75:J75"/>
    <mergeCell ref="A86:C86"/>
    <mergeCell ref="D86:E86"/>
    <mergeCell ref="F86:G86"/>
    <mergeCell ref="H86:J86"/>
    <mergeCell ref="A87:C87"/>
    <mergeCell ref="D87:E87"/>
    <mergeCell ref="F87:G87"/>
    <mergeCell ref="H87:J87"/>
    <mergeCell ref="A85:C85"/>
    <mergeCell ref="B94:J94"/>
    <mergeCell ref="A151:C152"/>
    <mergeCell ref="D151:F152"/>
    <mergeCell ref="G151:J151"/>
    <mergeCell ref="G152:H152"/>
    <mergeCell ref="I152:J152"/>
    <mergeCell ref="B91:J91"/>
    <mergeCell ref="I124:I125"/>
    <mergeCell ref="J124:J125"/>
    <mergeCell ref="B124:B125"/>
    <mergeCell ref="D124:D125"/>
    <mergeCell ref="E124:E125"/>
    <mergeCell ref="F124:F125"/>
    <mergeCell ref="C97:C98"/>
    <mergeCell ref="D97:D98"/>
    <mergeCell ref="E97:E98"/>
    <mergeCell ref="F97:F98"/>
    <mergeCell ref="G97:G98"/>
    <mergeCell ref="H97:H98"/>
    <mergeCell ref="I97:I98"/>
    <mergeCell ref="J97:J98"/>
    <mergeCell ref="A99:J99"/>
    <mergeCell ref="A105:J105"/>
    <mergeCell ref="A111:J111"/>
    <mergeCell ref="C124:C125"/>
    <mergeCell ref="A126:J126"/>
    <mergeCell ref="A132:J132"/>
    <mergeCell ref="A138:J138"/>
    <mergeCell ref="A144:J144"/>
    <mergeCell ref="A117:J117"/>
    <mergeCell ref="A122:B122"/>
    <mergeCell ref="A123:A125"/>
    <mergeCell ref="B123:J123"/>
    <mergeCell ref="A153:C153"/>
    <mergeCell ref="A189:D189"/>
    <mergeCell ref="E189:G189"/>
    <mergeCell ref="H189:J189"/>
    <mergeCell ref="E190:G190"/>
    <mergeCell ref="A186:J186"/>
    <mergeCell ref="B195:J195"/>
    <mergeCell ref="A197:D197"/>
    <mergeCell ref="E197:G197"/>
    <mergeCell ref="H197:J197"/>
    <mergeCell ref="A198:D198"/>
    <mergeCell ref="E198:G198"/>
    <mergeCell ref="H198:J198"/>
    <mergeCell ref="A199:D199"/>
    <mergeCell ref="A200:D200"/>
    <mergeCell ref="E200:G200"/>
    <mergeCell ref="H200:J200"/>
    <mergeCell ref="A157:C158"/>
    <mergeCell ref="D157:F158"/>
    <mergeCell ref="G157:J157"/>
    <mergeCell ref="G158:H158"/>
    <mergeCell ref="I158:J158"/>
    <mergeCell ref="A155:C155"/>
    <mergeCell ref="D153:F153"/>
    <mergeCell ref="D154:F154"/>
    <mergeCell ref="D155:F155"/>
    <mergeCell ref="G153:H153"/>
    <mergeCell ref="G154:H154"/>
    <mergeCell ref="G155:H155"/>
    <mergeCell ref="I153:J153"/>
    <mergeCell ref="I155:J155"/>
    <mergeCell ref="H240:J240"/>
    <mergeCell ref="A241:G241"/>
    <mergeCell ref="H241:J241"/>
    <mergeCell ref="A242:G242"/>
    <mergeCell ref="A243:G243"/>
    <mergeCell ref="A244:G244"/>
    <mergeCell ref="B222:J222"/>
    <mergeCell ref="A223:J223"/>
    <mergeCell ref="A238:G238"/>
    <mergeCell ref="A239:G239"/>
    <mergeCell ref="A240:G240"/>
    <mergeCell ref="A232:J232"/>
    <mergeCell ref="B233:J233"/>
    <mergeCell ref="E229:G229"/>
    <mergeCell ref="A224:D224"/>
    <mergeCell ref="H227:J227"/>
    <mergeCell ref="H228:J228"/>
    <mergeCell ref="H229:J229"/>
    <mergeCell ref="H230:J230"/>
    <mergeCell ref="H225:J225"/>
    <mergeCell ref="A225:D225"/>
    <mergeCell ref="A226:D226"/>
    <mergeCell ref="E224:G224"/>
    <mergeCell ref="H224:J224"/>
    <mergeCell ref="A300:B301"/>
    <mergeCell ref="A282:D282"/>
    <mergeCell ref="E282:G282"/>
    <mergeCell ref="H282:J282"/>
    <mergeCell ref="D265:E265"/>
    <mergeCell ref="I265:J265"/>
    <mergeCell ref="A263:C263"/>
    <mergeCell ref="I270:J270"/>
    <mergeCell ref="A249:G249"/>
    <mergeCell ref="A252:G252"/>
    <mergeCell ref="A253:G253"/>
    <mergeCell ref="A246:G246"/>
    <mergeCell ref="H253:J253"/>
    <mergeCell ref="A254:G254"/>
    <mergeCell ref="H254:J254"/>
    <mergeCell ref="A245:G245"/>
    <mergeCell ref="H251:J251"/>
    <mergeCell ref="H252:J252"/>
    <mergeCell ref="H249:J249"/>
    <mergeCell ref="H250:J250"/>
    <mergeCell ref="H245:J245"/>
    <mergeCell ref="H246:J246"/>
    <mergeCell ref="A257:G257"/>
    <mergeCell ref="H257:J257"/>
    <mergeCell ref="A258:G258"/>
    <mergeCell ref="H258:J258"/>
    <mergeCell ref="A255:G255"/>
    <mergeCell ref="H255:J255"/>
    <mergeCell ref="A256:G256"/>
    <mergeCell ref="H256:J256"/>
    <mergeCell ref="A250:G250"/>
    <mergeCell ref="A251:G251"/>
    <mergeCell ref="G314:H314"/>
    <mergeCell ref="I314:J314"/>
    <mergeCell ref="C315:D315"/>
    <mergeCell ref="E315:F315"/>
    <mergeCell ref="G315:H315"/>
    <mergeCell ref="I315:J315"/>
    <mergeCell ref="C313:D313"/>
    <mergeCell ref="E313:F313"/>
    <mergeCell ref="D261:E261"/>
    <mergeCell ref="I261:J261"/>
    <mergeCell ref="D262:E262"/>
    <mergeCell ref="I262:J262"/>
    <mergeCell ref="D263:E263"/>
    <mergeCell ref="I263:J263"/>
    <mergeCell ref="H281:J281"/>
    <mergeCell ref="B296:J296"/>
    <mergeCell ref="C316:D316"/>
    <mergeCell ref="A276:C276"/>
    <mergeCell ref="D276:E276"/>
    <mergeCell ref="I276:J276"/>
    <mergeCell ref="A298:J298"/>
    <mergeCell ref="A260:C261"/>
    <mergeCell ref="D260:J260"/>
    <mergeCell ref="A262:C262"/>
    <mergeCell ref="D264:E264"/>
    <mergeCell ref="D266:E266"/>
    <mergeCell ref="I266:J266"/>
    <mergeCell ref="A281:D281"/>
    <mergeCell ref="A274:C274"/>
    <mergeCell ref="D274:E274"/>
    <mergeCell ref="I274:J274"/>
    <mergeCell ref="E281:G281"/>
    <mergeCell ref="G321:J321"/>
    <mergeCell ref="E329:F329"/>
    <mergeCell ref="G329:H329"/>
    <mergeCell ref="I329:J329"/>
    <mergeCell ref="C328:D328"/>
    <mergeCell ref="E328:F328"/>
    <mergeCell ref="G328:H328"/>
    <mergeCell ref="I328:J328"/>
    <mergeCell ref="C326:D326"/>
    <mergeCell ref="E326:F326"/>
    <mergeCell ref="G326:H326"/>
    <mergeCell ref="I326:J326"/>
    <mergeCell ref="C327:D327"/>
    <mergeCell ref="E327:F327"/>
    <mergeCell ref="G327:H327"/>
    <mergeCell ref="I327:J327"/>
    <mergeCell ref="C324:D324"/>
    <mergeCell ref="E324:F324"/>
    <mergeCell ref="G324:H324"/>
    <mergeCell ref="I324:J324"/>
    <mergeCell ref="C321:F321"/>
    <mergeCell ref="C325:D325"/>
    <mergeCell ref="E325:F325"/>
    <mergeCell ref="C323:D323"/>
    <mergeCell ref="E323:F323"/>
    <mergeCell ref="G323:H323"/>
    <mergeCell ref="I323:J323"/>
    <mergeCell ref="G325:H325"/>
    <mergeCell ref="I325:J325"/>
    <mergeCell ref="C322:D322"/>
    <mergeCell ref="E322:F322"/>
    <mergeCell ref="G322:H322"/>
    <mergeCell ref="I322:J322"/>
    <mergeCell ref="A332:B332"/>
    <mergeCell ref="C332:D332"/>
    <mergeCell ref="A331:B331"/>
    <mergeCell ref="A325:B325"/>
    <mergeCell ref="A326:B326"/>
    <mergeCell ref="A327:B327"/>
    <mergeCell ref="A328:B328"/>
    <mergeCell ref="A329:B329"/>
    <mergeCell ref="C329:D329"/>
    <mergeCell ref="E332:F332"/>
    <mergeCell ref="G332:H332"/>
    <mergeCell ref="I332:J332"/>
    <mergeCell ref="A323:B323"/>
    <mergeCell ref="A333:B333"/>
    <mergeCell ref="C333:D333"/>
    <mergeCell ref="E333:F333"/>
    <mergeCell ref="G333:H333"/>
    <mergeCell ref="I333:J333"/>
    <mergeCell ref="A330:B330"/>
    <mergeCell ref="C330:D330"/>
    <mergeCell ref="A324:B324"/>
    <mergeCell ref="A321:B322"/>
    <mergeCell ref="E330:F330"/>
    <mergeCell ref="G330:H330"/>
    <mergeCell ref="I330:J330"/>
    <mergeCell ref="C331:D331"/>
    <mergeCell ref="E331:F331"/>
    <mergeCell ref="G331:H331"/>
    <mergeCell ref="I331:J331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D359:D360"/>
    <mergeCell ref="E359:G359"/>
    <mergeCell ref="D353:D354"/>
    <mergeCell ref="E353:G353"/>
    <mergeCell ref="H353:J353"/>
    <mergeCell ref="E354:G354"/>
    <mergeCell ref="H359:J359"/>
    <mergeCell ref="A359:B360"/>
    <mergeCell ref="A358:J358"/>
    <mergeCell ref="B338:J338"/>
    <mergeCell ref="E348:G348"/>
    <mergeCell ref="H348:J348"/>
    <mergeCell ref="B340:J340"/>
    <mergeCell ref="C343:C346"/>
    <mergeCell ref="E345:G345"/>
    <mergeCell ref="H345:J345"/>
    <mergeCell ref="E346:G346"/>
    <mergeCell ref="H346:J346"/>
    <mergeCell ref="A347:J347"/>
    <mergeCell ref="A348:B349"/>
    <mergeCell ref="C348:C349"/>
    <mergeCell ref="D348:D349"/>
    <mergeCell ref="D343:D346"/>
    <mergeCell ref="E343:J343"/>
    <mergeCell ref="B415:J415"/>
    <mergeCell ref="B417:J417"/>
    <mergeCell ref="A418:J418"/>
    <mergeCell ref="A419:B420"/>
    <mergeCell ref="C419:D419"/>
    <mergeCell ref="E419:F419"/>
    <mergeCell ref="G419:H419"/>
    <mergeCell ref="I419:J419"/>
    <mergeCell ref="A431:J431"/>
    <mergeCell ref="B432:J432"/>
    <mergeCell ref="G393:H393"/>
    <mergeCell ref="I393:J393"/>
    <mergeCell ref="A394:F394"/>
    <mergeCell ref="G394:H394"/>
    <mergeCell ref="I394:J394"/>
    <mergeCell ref="A400:D401"/>
    <mergeCell ref="E400:G400"/>
    <mergeCell ref="B398:J398"/>
    <mergeCell ref="H400:J400"/>
    <mergeCell ref="A395:F395"/>
    <mergeCell ref="G395:H395"/>
    <mergeCell ref="I395:J395"/>
    <mergeCell ref="G437:H437"/>
    <mergeCell ref="I437:J437"/>
    <mergeCell ref="A443:C443"/>
    <mergeCell ref="G443:H443"/>
    <mergeCell ref="I443:J443"/>
    <mergeCell ref="A444:C444"/>
    <mergeCell ref="A441:C441"/>
    <mergeCell ref="G441:H441"/>
    <mergeCell ref="I441:J441"/>
    <mergeCell ref="A442:C442"/>
    <mergeCell ref="A439:C439"/>
    <mergeCell ref="G439:H439"/>
    <mergeCell ref="I439:J439"/>
    <mergeCell ref="A440:C440"/>
    <mergeCell ref="E454:G454"/>
    <mergeCell ref="H454:J454"/>
    <mergeCell ref="A421:B421"/>
    <mergeCell ref="A422:B422"/>
    <mergeCell ref="A423:B423"/>
    <mergeCell ref="A424:B424"/>
    <mergeCell ref="G435:H435"/>
    <mergeCell ref="I435:J435"/>
    <mergeCell ref="G436:H436"/>
    <mergeCell ref="I436:J436"/>
    <mergeCell ref="A425:B425"/>
    <mergeCell ref="A427:J427"/>
    <mergeCell ref="A429:J429"/>
    <mergeCell ref="A434:C435"/>
    <mergeCell ref="E434:F434"/>
    <mergeCell ref="G434:J434"/>
    <mergeCell ref="A436:C436"/>
    <mergeCell ref="E455:G455"/>
    <mergeCell ref="H455:J455"/>
    <mergeCell ref="A455:D455"/>
    <mergeCell ref="B451:J451"/>
    <mergeCell ref="A453:D453"/>
    <mergeCell ref="A454:D454"/>
    <mergeCell ref="A437:C437"/>
    <mergeCell ref="A438:C438"/>
    <mergeCell ref="G438:H438"/>
    <mergeCell ref="I438:J438"/>
    <mergeCell ref="E453:G453"/>
    <mergeCell ref="H453:J453"/>
    <mergeCell ref="A448:J448"/>
    <mergeCell ref="A446:J446"/>
    <mergeCell ref="E460:G460"/>
    <mergeCell ref="H460:J460"/>
    <mergeCell ref="A456:D456"/>
    <mergeCell ref="A457:D457"/>
    <mergeCell ref="E456:G456"/>
    <mergeCell ref="H456:J456"/>
    <mergeCell ref="E457:G457"/>
    <mergeCell ref="H457:J457"/>
    <mergeCell ref="E458:G458"/>
    <mergeCell ref="H458:J458"/>
    <mergeCell ref="E459:G459"/>
    <mergeCell ref="H459:J459"/>
    <mergeCell ref="G440:H440"/>
    <mergeCell ref="I440:J440"/>
    <mergeCell ref="G442:H442"/>
    <mergeCell ref="I442:J442"/>
    <mergeCell ref="G444:H444"/>
    <mergeCell ref="I444:J444"/>
    <mergeCell ref="A462:D462"/>
    <mergeCell ref="E482:G482"/>
    <mergeCell ref="H482:J482"/>
    <mergeCell ref="A463:D463"/>
    <mergeCell ref="E483:G483"/>
    <mergeCell ref="H483:J483"/>
    <mergeCell ref="A460:D460"/>
    <mergeCell ref="A461:D461"/>
    <mergeCell ref="A458:D458"/>
    <mergeCell ref="A459:D459"/>
    <mergeCell ref="A468:D468"/>
    <mergeCell ref="H464:J464"/>
    <mergeCell ref="H469:J469"/>
    <mergeCell ref="A466:D466"/>
    <mergeCell ref="E468:G468"/>
    <mergeCell ref="E487:G487"/>
    <mergeCell ref="H487:J487"/>
    <mergeCell ref="E466:G466"/>
    <mergeCell ref="H466:J466"/>
    <mergeCell ref="E467:G467"/>
    <mergeCell ref="H467:J467"/>
    <mergeCell ref="E485:G485"/>
    <mergeCell ref="H485:J485"/>
    <mergeCell ref="A474:J474"/>
    <mergeCell ref="A472:D472"/>
    <mergeCell ref="E462:G462"/>
    <mergeCell ref="H462:J462"/>
    <mergeCell ref="E463:G463"/>
    <mergeCell ref="H463:J463"/>
    <mergeCell ref="E461:G461"/>
    <mergeCell ref="H461:J461"/>
    <mergeCell ref="E484:G484"/>
    <mergeCell ref="A465:D465"/>
    <mergeCell ref="H500:J500"/>
    <mergeCell ref="E501:G501"/>
    <mergeCell ref="H501:J501"/>
    <mergeCell ref="A479:A480"/>
    <mergeCell ref="B479:J480"/>
    <mergeCell ref="E498:G498"/>
    <mergeCell ref="H498:J498"/>
    <mergeCell ref="E499:G499"/>
    <mergeCell ref="H499:J499"/>
    <mergeCell ref="E496:G496"/>
    <mergeCell ref="H496:J496"/>
    <mergeCell ref="E497:G497"/>
    <mergeCell ref="H497:J497"/>
    <mergeCell ref="H508:J508"/>
    <mergeCell ref="A491:D491"/>
    <mergeCell ref="E494:G494"/>
    <mergeCell ref="H494:J494"/>
    <mergeCell ref="E495:G495"/>
    <mergeCell ref="H495:J495"/>
    <mergeCell ref="E492:G492"/>
    <mergeCell ref="H492:J492"/>
    <mergeCell ref="E493:G493"/>
    <mergeCell ref="H493:J493"/>
    <mergeCell ref="E490:G490"/>
    <mergeCell ref="H490:J490"/>
    <mergeCell ref="E491:G491"/>
    <mergeCell ref="H491:J491"/>
    <mergeCell ref="A482:D482"/>
    <mergeCell ref="E489:G489"/>
    <mergeCell ref="H489:J489"/>
    <mergeCell ref="H507:J507"/>
    <mergeCell ref="E504:G504"/>
    <mergeCell ref="H504:J504"/>
    <mergeCell ref="A484:D484"/>
    <mergeCell ref="E505:G505"/>
    <mergeCell ref="H505:J505"/>
    <mergeCell ref="E502:G502"/>
    <mergeCell ref="H502:J502"/>
    <mergeCell ref="A497:D497"/>
    <mergeCell ref="A494:D494"/>
    <mergeCell ref="A495:D495"/>
    <mergeCell ref="A492:D492"/>
    <mergeCell ref="A493:D493"/>
    <mergeCell ref="E509:G509"/>
    <mergeCell ref="H509:J509"/>
    <mergeCell ref="A510:D510"/>
    <mergeCell ref="A487:D487"/>
    <mergeCell ref="E508:G508"/>
    <mergeCell ref="E503:G503"/>
    <mergeCell ref="H484:J484"/>
    <mergeCell ref="A496:D496"/>
    <mergeCell ref="H526:J526"/>
    <mergeCell ref="E527:G527"/>
    <mergeCell ref="H527:J527"/>
    <mergeCell ref="A524:D524"/>
    <mergeCell ref="A525:D525"/>
    <mergeCell ref="A530:D530"/>
    <mergeCell ref="E530:G530"/>
    <mergeCell ref="H530:J530"/>
    <mergeCell ref="H531:J531"/>
    <mergeCell ref="A498:D498"/>
    <mergeCell ref="E524:G524"/>
    <mergeCell ref="H524:J524"/>
    <mergeCell ref="A499:D499"/>
    <mergeCell ref="A500:D500"/>
    <mergeCell ref="A501:D501"/>
    <mergeCell ref="A502:D502"/>
    <mergeCell ref="A503:D503"/>
    <mergeCell ref="A504:D504"/>
    <mergeCell ref="E515:G515"/>
    <mergeCell ref="H515:J515"/>
    <mergeCell ref="A505:D505"/>
    <mergeCell ref="A506:D506"/>
    <mergeCell ref="A507:D507"/>
    <mergeCell ref="A508:D508"/>
    <mergeCell ref="E513:G513"/>
    <mergeCell ref="H513:J513"/>
    <mergeCell ref="E514:G514"/>
    <mergeCell ref="E512:G512"/>
    <mergeCell ref="H512:J512"/>
    <mergeCell ref="E506:G506"/>
    <mergeCell ref="H506:J506"/>
    <mergeCell ref="E507:G507"/>
    <mergeCell ref="H514:J514"/>
    <mergeCell ref="A509:D509"/>
    <mergeCell ref="B533:J533"/>
    <mergeCell ref="B535:J535"/>
    <mergeCell ref="A531:D531"/>
    <mergeCell ref="E531:G531"/>
    <mergeCell ref="A528:D528"/>
    <mergeCell ref="A529:D529"/>
    <mergeCell ref="E528:G528"/>
    <mergeCell ref="H528:J528"/>
    <mergeCell ref="E529:G529"/>
    <mergeCell ref="H529:J529"/>
    <mergeCell ref="B537:J537"/>
    <mergeCell ref="D546:E546"/>
    <mergeCell ref="I546:J546"/>
    <mergeCell ref="D547:E547"/>
    <mergeCell ref="I547:J547"/>
    <mergeCell ref="A544:B544"/>
    <mergeCell ref="A547:C547"/>
    <mergeCell ref="A545:C546"/>
    <mergeCell ref="D545:J545"/>
    <mergeCell ref="A514:D514"/>
    <mergeCell ref="A515:D515"/>
    <mergeCell ref="B522:J522"/>
    <mergeCell ref="E525:G525"/>
    <mergeCell ref="H525:J525"/>
    <mergeCell ref="B536:J536"/>
    <mergeCell ref="B540:J540"/>
    <mergeCell ref="B541:J541"/>
    <mergeCell ref="A526:D526"/>
    <mergeCell ref="A527:D527"/>
    <mergeCell ref="E526:G526"/>
    <mergeCell ref="B542:J542"/>
    <mergeCell ref="D561:E561"/>
    <mergeCell ref="I561:J561"/>
    <mergeCell ref="D559:E559"/>
    <mergeCell ref="I559:J559"/>
    <mergeCell ref="D560:E560"/>
    <mergeCell ref="I560:J560"/>
    <mergeCell ref="A550:C550"/>
    <mergeCell ref="A551:C551"/>
    <mergeCell ref="A549:C549"/>
    <mergeCell ref="I555:J555"/>
    <mergeCell ref="A556:C556"/>
    <mergeCell ref="D556:E556"/>
    <mergeCell ref="I556:J556"/>
    <mergeCell ref="D554:E554"/>
    <mergeCell ref="I554:J554"/>
    <mergeCell ref="D558:E558"/>
    <mergeCell ref="I558:J558"/>
    <mergeCell ref="A548:C548"/>
    <mergeCell ref="D552:E552"/>
    <mergeCell ref="I552:J552"/>
    <mergeCell ref="D553:E553"/>
    <mergeCell ref="I553:J553"/>
    <mergeCell ref="D550:E550"/>
    <mergeCell ref="I550:J550"/>
    <mergeCell ref="D551:E551"/>
    <mergeCell ref="I551:J551"/>
    <mergeCell ref="D548:E548"/>
    <mergeCell ref="I548:J548"/>
    <mergeCell ref="D549:E549"/>
    <mergeCell ref="I549:J549"/>
    <mergeCell ref="I569:J569"/>
    <mergeCell ref="D574:E574"/>
    <mergeCell ref="A552:C552"/>
    <mergeCell ref="D573:E573"/>
    <mergeCell ref="I573:J573"/>
    <mergeCell ref="A553:C553"/>
    <mergeCell ref="A554:C554"/>
    <mergeCell ref="A555:C555"/>
    <mergeCell ref="D555:E555"/>
    <mergeCell ref="A559:C559"/>
    <mergeCell ref="A560:C560"/>
    <mergeCell ref="D565:E565"/>
    <mergeCell ref="I565:J565"/>
    <mergeCell ref="D566:E566"/>
    <mergeCell ref="I566:J566"/>
    <mergeCell ref="A564:C565"/>
    <mergeCell ref="D564:J564"/>
    <mergeCell ref="A563:B563"/>
    <mergeCell ref="A566:C566"/>
    <mergeCell ref="A561:C561"/>
    <mergeCell ref="A577:C577"/>
    <mergeCell ref="D577:E577"/>
    <mergeCell ref="I577:J577"/>
    <mergeCell ref="A578:C578"/>
    <mergeCell ref="D570:E570"/>
    <mergeCell ref="I570:J570"/>
    <mergeCell ref="A557:C557"/>
    <mergeCell ref="D557:E557"/>
    <mergeCell ref="I557:J557"/>
    <mergeCell ref="A558:C558"/>
    <mergeCell ref="D567:E567"/>
    <mergeCell ref="I567:J567"/>
    <mergeCell ref="A571:C571"/>
    <mergeCell ref="A572:C572"/>
    <mergeCell ref="D568:E568"/>
    <mergeCell ref="I568:J568"/>
    <mergeCell ref="A569:C569"/>
    <mergeCell ref="A570:C570"/>
    <mergeCell ref="D578:E578"/>
    <mergeCell ref="I578:J578"/>
    <mergeCell ref="A567:C567"/>
    <mergeCell ref="A568:C568"/>
    <mergeCell ref="D571:E571"/>
    <mergeCell ref="I571:J571"/>
    <mergeCell ref="D572:E572"/>
    <mergeCell ref="I572:J572"/>
    <mergeCell ref="A573:C573"/>
    <mergeCell ref="A574:C574"/>
    <mergeCell ref="D569:E569"/>
    <mergeCell ref="I574:J574"/>
    <mergeCell ref="A575:C575"/>
    <mergeCell ref="D575:E575"/>
    <mergeCell ref="A42:J42"/>
    <mergeCell ref="A40:J40"/>
    <mergeCell ref="B41:J41"/>
    <mergeCell ref="B34:J34"/>
    <mergeCell ref="A70:D70"/>
    <mergeCell ref="E70:G70"/>
    <mergeCell ref="H70:J70"/>
    <mergeCell ref="B72:J72"/>
    <mergeCell ref="A69:D69"/>
    <mergeCell ref="E69:G69"/>
    <mergeCell ref="H69:J69"/>
    <mergeCell ref="A56:D56"/>
    <mergeCell ref="A57:D57"/>
    <mergeCell ref="A48:D48"/>
    <mergeCell ref="A49:D49"/>
    <mergeCell ref="A58:D58"/>
    <mergeCell ref="B74:J74"/>
    <mergeCell ref="B73:J73"/>
    <mergeCell ref="E62:G62"/>
    <mergeCell ref="E66:G66"/>
    <mergeCell ref="H66:J66"/>
    <mergeCell ref="E54:G54"/>
    <mergeCell ref="H54:J54"/>
    <mergeCell ref="E55:G55"/>
    <mergeCell ref="H55:J55"/>
    <mergeCell ref="E52:G52"/>
    <mergeCell ref="H52:J52"/>
    <mergeCell ref="A60:D60"/>
    <mergeCell ref="A61:D61"/>
    <mergeCell ref="A62:D62"/>
    <mergeCell ref="A63:D63"/>
    <mergeCell ref="A52:D52"/>
    <mergeCell ref="A154:C154"/>
    <mergeCell ref="B164:J164"/>
    <mergeCell ref="A159:C159"/>
    <mergeCell ref="D159:F159"/>
    <mergeCell ref="B167:J167"/>
    <mergeCell ref="B168:J168"/>
    <mergeCell ref="B169:J169"/>
    <mergeCell ref="B170:J170"/>
    <mergeCell ref="B171:J171"/>
    <mergeCell ref="A183:B183"/>
    <mergeCell ref="F183:G183"/>
    <mergeCell ref="H183:I183"/>
    <mergeCell ref="A181:B181"/>
    <mergeCell ref="F181:G181"/>
    <mergeCell ref="H181:I181"/>
    <mergeCell ref="A182:B182"/>
    <mergeCell ref="F182:G182"/>
    <mergeCell ref="H182:I182"/>
    <mergeCell ref="H178:I178"/>
    <mergeCell ref="A179:B179"/>
    <mergeCell ref="F179:G179"/>
    <mergeCell ref="H179:I179"/>
    <mergeCell ref="A180:B180"/>
    <mergeCell ref="F180:G180"/>
    <mergeCell ref="H180:I180"/>
    <mergeCell ref="F175:I175"/>
    <mergeCell ref="B172:J172"/>
    <mergeCell ref="A174:B177"/>
    <mergeCell ref="E175:E177"/>
    <mergeCell ref="B165:J165"/>
    <mergeCell ref="H176:I177"/>
    <mergeCell ref="A178:B178"/>
    <mergeCell ref="A193:D193"/>
    <mergeCell ref="E193:G193"/>
    <mergeCell ref="H193:J193"/>
    <mergeCell ref="A190:D190"/>
    <mergeCell ref="A201:D201"/>
    <mergeCell ref="E201:G201"/>
    <mergeCell ref="H201:J201"/>
    <mergeCell ref="A202:D202"/>
    <mergeCell ref="E202:G202"/>
    <mergeCell ref="H202:J202"/>
    <mergeCell ref="A191:D191"/>
    <mergeCell ref="A192:D192"/>
    <mergeCell ref="E192:G192"/>
    <mergeCell ref="H192:J192"/>
    <mergeCell ref="B204:J204"/>
    <mergeCell ref="A213:D213"/>
    <mergeCell ref="A214:D214"/>
    <mergeCell ref="A209:D209"/>
    <mergeCell ref="A210:D210"/>
    <mergeCell ref="B206:J206"/>
    <mergeCell ref="A207:D207"/>
    <mergeCell ref="A208:D208"/>
    <mergeCell ref="A211:D211"/>
    <mergeCell ref="A212:D212"/>
    <mergeCell ref="H190:J190"/>
    <mergeCell ref="E191:G191"/>
    <mergeCell ref="H191:J191"/>
    <mergeCell ref="B194:J194"/>
    <mergeCell ref="E215:G215"/>
    <mergeCell ref="H215:J215"/>
    <mergeCell ref="E213:G213"/>
    <mergeCell ref="H213:J213"/>
    <mergeCell ref="E214:G214"/>
    <mergeCell ref="G307:H307"/>
    <mergeCell ref="I307:J307"/>
    <mergeCell ref="A273:C273"/>
    <mergeCell ref="D273:E273"/>
    <mergeCell ref="I273:J273"/>
    <mergeCell ref="C305:D305"/>
    <mergeCell ref="E305:F305"/>
    <mergeCell ref="G305:H305"/>
    <mergeCell ref="I305:J305"/>
    <mergeCell ref="C306:D306"/>
    <mergeCell ref="E306:F306"/>
    <mergeCell ref="G306:H306"/>
    <mergeCell ref="I306:J306"/>
    <mergeCell ref="C303:D303"/>
    <mergeCell ref="E303:F303"/>
    <mergeCell ref="G303:H303"/>
    <mergeCell ref="I303:J303"/>
    <mergeCell ref="C304:D304"/>
    <mergeCell ref="E304:F304"/>
    <mergeCell ref="G304:H304"/>
    <mergeCell ref="E302:F302"/>
    <mergeCell ref="G302:H302"/>
    <mergeCell ref="I302:J302"/>
    <mergeCell ref="A280:D280"/>
    <mergeCell ref="E280:G280"/>
    <mergeCell ref="H280:J280"/>
    <mergeCell ref="H226:J226"/>
    <mergeCell ref="A320:B320"/>
    <mergeCell ref="C311:D311"/>
    <mergeCell ref="E311:F311"/>
    <mergeCell ref="G311:H311"/>
    <mergeCell ref="I311:J311"/>
    <mergeCell ref="A312:B312"/>
    <mergeCell ref="C312:D312"/>
    <mergeCell ref="E312:F312"/>
    <mergeCell ref="G312:H312"/>
    <mergeCell ref="I312:J312"/>
    <mergeCell ref="C300:F300"/>
    <mergeCell ref="G300:J300"/>
    <mergeCell ref="A306:B306"/>
    <mergeCell ref="A307:B307"/>
    <mergeCell ref="A308:B308"/>
    <mergeCell ref="A309:B309"/>
    <mergeCell ref="A315:B315"/>
    <mergeCell ref="A310:B310"/>
    <mergeCell ref="G313:H313"/>
    <mergeCell ref="C308:D308"/>
    <mergeCell ref="E308:F308"/>
    <mergeCell ref="G308:H308"/>
    <mergeCell ref="I308:J308"/>
    <mergeCell ref="I304:J304"/>
    <mergeCell ref="C301:D301"/>
    <mergeCell ref="E301:F301"/>
    <mergeCell ref="G301:H301"/>
    <mergeCell ref="I301:J301"/>
    <mergeCell ref="C302:D302"/>
    <mergeCell ref="C307:D307"/>
    <mergeCell ref="E307:F307"/>
    <mergeCell ref="A302:B302"/>
    <mergeCell ref="A362:B363"/>
    <mergeCell ref="C362:C363"/>
    <mergeCell ref="D362:D363"/>
    <mergeCell ref="E362:G362"/>
    <mergeCell ref="A361:J361"/>
    <mergeCell ref="H362:J362"/>
    <mergeCell ref="E363:G363"/>
    <mergeCell ref="B365:J365"/>
    <mergeCell ref="H363:J363"/>
    <mergeCell ref="B366:J366"/>
    <mergeCell ref="E349:G349"/>
    <mergeCell ref="H349:J349"/>
    <mergeCell ref="A350:J350"/>
    <mergeCell ref="C356:C357"/>
    <mergeCell ref="D356:D357"/>
    <mergeCell ref="E356:G356"/>
    <mergeCell ref="H356:J356"/>
    <mergeCell ref="E357:G357"/>
    <mergeCell ref="H357:J357"/>
    <mergeCell ref="E360:G360"/>
    <mergeCell ref="H360:J360"/>
    <mergeCell ref="E351:G351"/>
    <mergeCell ref="H351:J351"/>
    <mergeCell ref="E352:G352"/>
    <mergeCell ref="H352:J352"/>
    <mergeCell ref="C353:C354"/>
    <mergeCell ref="H354:J354"/>
    <mergeCell ref="A351:B352"/>
    <mergeCell ref="A353:B354"/>
    <mergeCell ref="A355:J355"/>
    <mergeCell ref="A356:B357"/>
    <mergeCell ref="C359:C360"/>
    <mergeCell ref="A368:D370"/>
    <mergeCell ref="E368:G368"/>
    <mergeCell ref="H368:J368"/>
    <mergeCell ref="E369:G369"/>
    <mergeCell ref="H369:J369"/>
    <mergeCell ref="A371:D371"/>
    <mergeCell ref="A372:D372"/>
    <mergeCell ref="A373:D373"/>
    <mergeCell ref="A375:J375"/>
    <mergeCell ref="A409:D409"/>
    <mergeCell ref="A410:D410"/>
    <mergeCell ref="A411:D411"/>
    <mergeCell ref="A412:D412"/>
    <mergeCell ref="A413:D413"/>
    <mergeCell ref="A403:D403"/>
    <mergeCell ref="A404:D404"/>
    <mergeCell ref="A405:D405"/>
    <mergeCell ref="A406:D406"/>
    <mergeCell ref="A407:D407"/>
    <mergeCell ref="A408:D408"/>
    <mergeCell ref="A402:D402"/>
    <mergeCell ref="A390:F390"/>
    <mergeCell ref="B388:J388"/>
    <mergeCell ref="G390:H390"/>
    <mergeCell ref="I390:J390"/>
    <mergeCell ref="A391:F391"/>
    <mergeCell ref="G391:H391"/>
    <mergeCell ref="I391:J391"/>
    <mergeCell ref="A392:F392"/>
    <mergeCell ref="G392:H392"/>
    <mergeCell ref="I392:J392"/>
    <mergeCell ref="A393:F393"/>
    <mergeCell ref="E472:G472"/>
    <mergeCell ref="H472:J472"/>
    <mergeCell ref="A470:D470"/>
    <mergeCell ref="A471:D471"/>
    <mergeCell ref="E470:G470"/>
    <mergeCell ref="H470:J470"/>
    <mergeCell ref="E471:G471"/>
    <mergeCell ref="H471:J471"/>
    <mergeCell ref="A469:D469"/>
    <mergeCell ref="E464:G464"/>
    <mergeCell ref="H468:J468"/>
    <mergeCell ref="E469:G469"/>
    <mergeCell ref="E486:G486"/>
    <mergeCell ref="H486:J486"/>
    <mergeCell ref="A467:D467"/>
    <mergeCell ref="A513:D513"/>
    <mergeCell ref="E510:G510"/>
    <mergeCell ref="H510:J510"/>
    <mergeCell ref="A511:D511"/>
    <mergeCell ref="E511:G511"/>
    <mergeCell ref="H511:J511"/>
    <mergeCell ref="A512:D512"/>
    <mergeCell ref="H503:J503"/>
    <mergeCell ref="E500:G500"/>
    <mergeCell ref="E488:G488"/>
    <mergeCell ref="H488:J488"/>
    <mergeCell ref="A488:D488"/>
    <mergeCell ref="A489:D489"/>
    <mergeCell ref="A490:D490"/>
    <mergeCell ref="A485:D485"/>
    <mergeCell ref="A486:D486"/>
    <mergeCell ref="A483:D483"/>
    <mergeCell ref="I575:J575"/>
    <mergeCell ref="A576:C576"/>
    <mergeCell ref="D576:E576"/>
    <mergeCell ref="I576:J576"/>
    <mergeCell ref="A228:D228"/>
    <mergeCell ref="A229:D229"/>
    <mergeCell ref="E227:G227"/>
    <mergeCell ref="E228:G228"/>
    <mergeCell ref="A579:C579"/>
    <mergeCell ref="D579:E579"/>
    <mergeCell ref="I579:J579"/>
    <mergeCell ref="A580:C580"/>
    <mergeCell ref="D580:E580"/>
    <mergeCell ref="I580:J580"/>
    <mergeCell ref="A275:C275"/>
    <mergeCell ref="E230:G230"/>
    <mergeCell ref="I264:J264"/>
    <mergeCell ref="A304:B304"/>
    <mergeCell ref="I313:J313"/>
    <mergeCell ref="C309:D309"/>
    <mergeCell ref="E309:F309"/>
    <mergeCell ref="G309:H309"/>
    <mergeCell ref="I309:J309"/>
    <mergeCell ref="A287:D287"/>
    <mergeCell ref="E287:G287"/>
    <mergeCell ref="H287:J287"/>
    <mergeCell ref="A288:D288"/>
    <mergeCell ref="E288:G288"/>
    <mergeCell ref="A227:D227"/>
    <mergeCell ref="B278:J278"/>
    <mergeCell ref="A230:D230"/>
    <mergeCell ref="H288:J288"/>
    <mergeCell ref="A220:D220"/>
    <mergeCell ref="E220:G220"/>
    <mergeCell ref="H220:J220"/>
    <mergeCell ref="A221:D221"/>
    <mergeCell ref="E221:G221"/>
    <mergeCell ref="H221:J221"/>
    <mergeCell ref="D275:E275"/>
    <mergeCell ref="I275:J275"/>
    <mergeCell ref="A265:C265"/>
    <mergeCell ref="A266:C266"/>
    <mergeCell ref="A268:B268"/>
    <mergeCell ref="A269:C270"/>
    <mergeCell ref="D269:J269"/>
    <mergeCell ref="D272:E272"/>
    <mergeCell ref="I272:J272"/>
    <mergeCell ref="D270:E270"/>
    <mergeCell ref="D271:E271"/>
    <mergeCell ref="I271:J271"/>
    <mergeCell ref="A271:C271"/>
    <mergeCell ref="A272:C272"/>
    <mergeCell ref="A264:C264"/>
    <mergeCell ref="A248:B248"/>
    <mergeCell ref="E225:G225"/>
    <mergeCell ref="E226:G226"/>
    <mergeCell ref="B259:J259"/>
    <mergeCell ref="H243:J243"/>
    <mergeCell ref="H244:J244"/>
    <mergeCell ref="H237:J237"/>
    <mergeCell ref="H238:J238"/>
    <mergeCell ref="H239:J239"/>
    <mergeCell ref="H235:J235"/>
    <mergeCell ref="H236:J236"/>
    <mergeCell ref="A319:J319"/>
    <mergeCell ref="A293:D293"/>
    <mergeCell ref="E293:G293"/>
    <mergeCell ref="H293:J293"/>
    <mergeCell ref="A289:D289"/>
    <mergeCell ref="A290:D290"/>
    <mergeCell ref="A291:D291"/>
    <mergeCell ref="A292:D292"/>
    <mergeCell ref="E289:G289"/>
    <mergeCell ref="E290:G290"/>
    <mergeCell ref="E291:G291"/>
    <mergeCell ref="E292:G292"/>
    <mergeCell ref="H289:J289"/>
    <mergeCell ref="H290:J290"/>
    <mergeCell ref="H291:J291"/>
    <mergeCell ref="H292:J292"/>
    <mergeCell ref="C310:D310"/>
    <mergeCell ref="A305:B305"/>
    <mergeCell ref="E310:F310"/>
    <mergeCell ref="G310:H310"/>
    <mergeCell ref="I310:J310"/>
    <mergeCell ref="A311:B311"/>
    <mergeCell ref="A303:B303"/>
    <mergeCell ref="A313:B313"/>
    <mergeCell ref="A314:B314"/>
    <mergeCell ref="A316:B316"/>
    <mergeCell ref="A299:B299"/>
    <mergeCell ref="E316:F316"/>
    <mergeCell ref="G316:H316"/>
    <mergeCell ref="I316:J316"/>
    <mergeCell ref="C314:D314"/>
    <mergeCell ref="E314:F314"/>
  </mergeCells>
  <dataValidations disablePrompts="1" count="7">
    <dataValidation type="whole" allowBlank="1" showInputMessage="1" showErrorMessage="1" sqref="E29:H31" xr:uid="{00000000-0002-0000-0000-000000000000}">
      <formula1>0</formula1>
      <formula2>99999999999999900000</formula2>
    </dataValidation>
    <dataValidation type="custom" allowBlank="1" showInputMessage="1" showErrorMessage="1" errorTitle="UPOZORNENNIE" error="Pokúšate sa zmeniť bunku, ktorá obsahuje automatický výpočet. Najskôr vyplňte údaje za bezprostredne predchádzajúce obdobie." sqref="B100:I100 FN100:FU100 PJ100:PQ100 ZF100:ZM100 AJB100:AJI100 ASX100:ATE100 BCT100:BDA100 BMP100:BMW100 BWL100:BWS100 CGH100:CGO100 CQD100:CQK100 CZZ100:DAG100 DJV100:DKC100 DTR100:DTY100 EDN100:EDU100 ENJ100:ENQ100 EXF100:EXM100 FHB100:FHI100 FQX100:FRE100 GAT100:GBA100 GKP100:GKW100 GUL100:GUS100 HEH100:HEO100 HOD100:HOK100 HXZ100:HYG100 IHV100:IIC100 IRR100:IRY100 JBN100:JBU100 JLJ100:JLQ100 JVF100:JVM100 KFB100:KFI100 KOX100:KPE100 KYT100:KZA100 LIP100:LIW100 LSL100:LSS100 MCH100:MCO100 MMD100:MMK100 MVZ100:MWG100 NFV100:NGC100 NPR100:NPY100 NZN100:NZU100 OJJ100:OJQ100 OTF100:OTM100 PDB100:PDI100 PMX100:PNE100 PWT100:PXA100 QGP100:QGW100 QQL100:QQS100 RAH100:RAO100 RKD100:RKK100 RTZ100:RUG100 SDV100:SEC100 SNR100:SNY100 SXN100:SXU100 THJ100:THQ100 TRF100:TRM100 UBB100:UBI100 UKX100:ULE100 UUT100:UVA100 VEP100:VEW100 VOL100:VOS100 VYH100:VYO100 WID100:WIK100 B106:I106 FN106:FU106 PJ106:PQ106 ZF106:ZM106 AJB106:AJI106 ASX106:ATE106 BCT106:BDA106 BMP106:BMW106 BWL106:BWS106 CGH106:CGO106 CQD106:CQK106 CZZ106:DAG106 DJV106:DKC106 DTR106:DTY106 EDN106:EDU106 ENJ106:ENQ106 EXF106:EXM106 FHB106:FHI106 FQX106:FRE106 GAT106:GBA106 GKP106:GKW106 GUL106:GUS106 HEH106:HEO106 HOD106:HOK106 HXZ106:HYG106 IHV106:IIC106 IRR106:IRY106 JBN106:JBU106 JLJ106:JLQ106 JVF106:JVM106 KFB106:KFI106 KOX106:KPE106 KYT106:KZA106 LIP106:LIW106 LSL106:LSS106 MCH106:MCO106 MMD106:MMK106 MVZ106:MWG106 NFV106:NGC106 NPR106:NPY106 NZN106:NZU106 OJJ106:OJQ106 OTF106:OTM106 PDB106:PDI106 PMX106:PNE106 PWT106:PXA106 QGP106:QGW106 QQL106:QQS106 RAH106:RAO106 RKD106:RKK106 RTZ106:RUG106 SDV106:SEC106 SNR106:SNY106 SXN106:SXU106 THJ106:THQ106 TRF106:TRM106 UBB106:UBI106 UKX106:ULE106 UUT106:UVA106 VEP106:VEW106 VOL106:VOS106 VYH106:VYO106 WID106:WIK106 B112:I112 FN112:FU112 PJ112:PQ112 ZF112:ZM112 AJB112:AJI112 ASX112:ATE112 BCT112:BDA112 BMP112:BMW112 BWL112:BWS112 CGH112:CGO112 CQD112:CQK112 CZZ112:DAG112 DJV112:DKC112 DTR112:DTY112 EDN112:EDU112 ENJ112:ENQ112 EXF112:EXM112 FHB112:FHI112 FQX112:FRE112 GAT112:GBA112 GKP112:GKW112 GUL112:GUS112 HEH112:HEO112 HOD112:HOK112 HXZ112:HYG112 IHV112:IIC112 IRR112:IRY112 JBN112:JBU112 JLJ112:JLQ112 JVF112:JVM112 KFB112:KFI112 KOX112:KPE112 KYT112:KZA112 LIP112:LIW112 LSL112:LSS112 MCH112:MCO112 MMD112:MMK112 MVZ112:MWG112 NFV112:NGC112 NPR112:NPY112 NZN112:NZU112 OJJ112:OJQ112 OTF112:OTM112 PDB112:PDI112 PMX112:PNE112 PWT112:PXA112 QGP112:QGW112 QQL112:QQS112 RAH112:RAO112 RKD112:RKK112 RTZ112:RUG112 SDV112:SEC112 SNR112:SNY112 SXN112:SXU112 THJ112:THQ112 TRF112:TRM112 UBB112:UBI112 UKX112:ULE112 UUT112:UVA112 VEP112:VEW112 VOL112:VOS112 VYH112:VYO112 WID112:WIK112" xr:uid="{00000000-0002-0000-0000-000001000000}">
      <formula1>"xy1"</formula1>
    </dataValidation>
    <dataValidation type="custom" allowBlank="1" showInputMessage="1" showErrorMessage="1" errorTitle="UPOZORNENIE" error="Pokúšate sa zmeniť bunku s automatickým výpočtom" sqref="J112:J116 FV112:FV116 PR112:PR116 ZN112:ZN116 AJJ112:AJJ116 ATF112:ATF116 BDB112:BDB116 BMX112:BMX116 BWT112:BWT116 CGP112:CGP116 CQL112:CQL116 DAH112:DAH116 DKD112:DKD116 DTZ112:DTZ116 EDV112:EDV116 ENR112:ENR116 EXN112:EXN116 FHJ112:FHJ116 FRF112:FRF116 GBB112:GBB116 GKX112:GKX116 GUT112:GUT116 HEP112:HEP116 HOL112:HOL116 HYH112:HYH116 IID112:IID116 IRZ112:IRZ116 JBV112:JBV116 JLR112:JLR116 JVN112:JVN116 KFJ112:KFJ116 KPF112:KPF116 KZB112:KZB116 LIX112:LIX116 LST112:LST116 MCP112:MCP116 MML112:MML116 MWH112:MWH116 NGD112:NGD116 NPZ112:NPZ116 NZV112:NZV116 OJR112:OJR116 OTN112:OTN116 PDJ112:PDJ116 PNF112:PNF116 PXB112:PXB116 QGX112:QGX116 QQT112:QQT116 RAP112:RAP116 RKL112:RKL116 RUH112:RUH116 SED112:SED116 SNZ112:SNZ116 SXV112:SXV116 THR112:THR116 TRN112:TRN116 UBJ112:UBJ116 ULF112:ULF116 UVB112:UVB116 VEX112:VEX116 VOT112:VOT116 VYP112:VYP116 WIL112:WIL116 J106:J110 FV106:FV110 PR106:PR110 ZN106:ZN110 AJJ106:AJJ110 ATF106:ATF110 BDB106:BDB110 BMX106:BMX110 BWT106:BWT110 CGP106:CGP110 CQL106:CQL110 DAH106:DAH110 DKD106:DKD110 DTZ106:DTZ110 EDV106:EDV110 ENR106:ENR110 EXN106:EXN110 FHJ106:FHJ110 FRF106:FRF110 GBB106:GBB110 GKX106:GKX110 GUT106:GUT110 HEP106:HEP110 HOL106:HOL110 HYH106:HYH110 IID106:IID110 IRZ106:IRZ110 JBV106:JBV110 JLR106:JLR110 JVN106:JVN110 KFJ106:KFJ110 KPF106:KPF110 KZB106:KZB110 LIX106:LIX110 LST106:LST110 MCP106:MCP110 MML106:MML110 MWH106:MWH110 NGD106:NGD110 NPZ106:NPZ110 NZV106:NZV110 OJR106:OJR110 OTN106:OTN110 PDJ106:PDJ110 PNF106:PNF110 PXB106:PXB110 QGX106:QGX110 QQT106:QQT110 RAP106:RAP110 RKL106:RKL110 RUH106:RUH110 SED106:SED110 SNZ106:SNZ110 SXV106:SXV110 THR106:THR110 TRN106:TRN110 UBJ106:UBJ110 ULF106:ULF110 UVB106:UVB110 VEX106:VEX110 VOT106:VOT110 VYP106:VYP110 WIL106:WIL110 J100:J104 FV100:FV104 PR100:PR104 ZN100:ZN104 AJJ100:AJJ104 ATF100:ATF104 BDB100:BDB104 BMX100:BMX104 BWT100:BWT104 CGP100:CGP104 CQL100:CQL104 DAH100:DAH104 DKD100:DKD104 DTZ100:DTZ104 EDV100:EDV104 ENR100:ENR104 EXN100:EXN104 FHJ100:FHJ104 FRF100:FRF104 GBB100:GBB104 GKX100:GKX104 GUT100:GUT104 HEP100:HEP104 HOL100:HOL104 HYH100:HYH104 IID100:IID104 IRZ100:IRZ104 JBV100:JBV104 JLR100:JLR104 JVN100:JVN104 KFJ100:KFJ104 KPF100:KPF104 KZB100:KZB104 LIX100:LIX104 LST100:LST104 MCP100:MCP104 MML100:MML104 MWH100:MWH104 NGD100:NGD104 NPZ100:NPZ104 NZV100:NZV104 OJR100:OJR104 OTN100:OTN104 PDJ100:PDJ104 PNF100:PNF104 PXB100:PXB104 QGX100:QGX104 QQT100:QQT104 RAP100:RAP104 RKL100:RKL104 RUH100:RUH104 SED100:SED104 SNZ100:SNZ104 SXV100:SXV104 THR100:THR104 TRN100:TRN104 UBJ100:UBJ104 ULF100:ULF104 UVB100:UVB104 VEX100:VEX104 VOT100:VOT104 VYP100:VYP104 WIL100:WIL104 B145:J146 FN145:FV146 PJ145:PR146 ZF145:ZN146 AJB145:AJJ146 ASX145:ATF146 BCT145:BDB146 BMP145:BMX146 BWL145:BWT146 CGH145:CGP146 CQD145:CQL146 CZZ145:DAH146 DJV145:DKD146 DTR145:DTZ146 EDN145:EDV146 ENJ145:ENR146 EXF145:EXN146 FHB145:FHJ146 FQX145:FRF146 GAT145:GBB146 GKP145:GKX146 GUL145:GUT146 HEH145:HEP146 HOD145:HOL146 HXZ145:HYH146 IHV145:IID146 IRR145:IRZ146 JBN145:JBV146 JLJ145:JLR146 JVF145:JVN146 KFB145:KFJ146 KOX145:KPF146 KYT145:KZB146 LIP145:LIX146 LSL145:LST146 MCH145:MCP146 MMD145:MML146 MVZ145:MWH146 NFV145:NGD146 NPR145:NPZ146 NZN145:NZV146 OJJ145:OJR146 OTF145:OTN146 PDB145:PDJ146 PMX145:PNF146 PWT145:PXB146 QGP145:QGX146 QQL145:QQT146 RAH145:RAP146 RKD145:RKL146 RTZ145:RUH146 SDV145:SED146 SNR145:SNZ146 SXN145:SXV146 THJ145:THR146 TRF145:TRN146 UBB145:UBJ146 UKX145:ULF146 UUT145:UVB146 VEP145:VEX146 VOL145:VOT146 VYH145:VYP146 WID145:WIL146 J139:J143 FV139:FV143 PR139:PR143 ZN139:ZN143 AJJ139:AJJ143 ATF139:ATF143 BDB139:BDB143 BMX139:BMX143 BWT139:BWT143 CGP139:CGP143 CQL139:CQL143 DAH139:DAH143 DKD139:DKD143 DTZ139:DTZ143 EDV139:EDV143 ENR139:ENR143 EXN139:EXN143 FHJ139:FHJ143 FRF139:FRF143 GBB139:GBB143 GKX139:GKX143 GUT139:GUT143 HEP139:HEP143 HOL139:HOL143 HYH139:HYH143 IID139:IID143 IRZ139:IRZ143 JBV139:JBV143 JLR139:JLR143 JVN139:JVN143 KFJ139:KFJ143 KPF139:KPF143 KZB139:KZB143 LIX139:LIX143 LST139:LST143 MCP139:MCP143 MML139:MML143 MWH139:MWH143 NGD139:NGD143 NPZ139:NPZ143 NZV139:NZV143 OJR139:OJR143 OTN139:OTN143 PDJ139:PDJ143 PNF139:PNF143 PXB139:PXB143 QGX139:QGX143 QQT139:QQT143 RAP139:RAP143 RKL139:RKL143 RUH139:RUH143 SED139:SED143 SNZ139:SNZ143 SXV139:SXV143 THR139:THR143 TRN139:TRN143 UBJ139:UBJ143 ULF139:ULF143 UVB139:UVB143 VEX139:VEX143 VOT139:VOT143 VYP139:VYP143 WIL139:WIL143 B118:J119 FN118:FV119 PJ118:PR119 ZF118:ZN119 AJB118:AJJ119 ASX118:ATF119 BCT118:BDB119 BMP118:BMX119 BWL118:BWT119 CGH118:CGP119 CQD118:CQL119 CZZ118:DAH119 DJV118:DKD119 DTR118:DTZ119 EDN118:EDV119 ENJ118:ENR119 EXF118:EXN119 FHB118:FHJ119 FQX118:FRF119 GAT118:GBB119 GKP118:GKX119 GUL118:GUT119 HEH118:HEP119 HOD118:HOL119 HXZ118:HYH119 IHV118:IID119 IRR118:IRZ119 JBN118:JBV119 JLJ118:JLR119 JVF118:JVN119 KFB118:KFJ119 KOX118:KPF119 KYT118:KZB119 LIP118:LIX119 LSL118:LST119 MCH118:MCP119 MMD118:MML119 MVZ118:MWH119 NFV118:NGD119 NPR118:NPZ119 NZN118:NZV119 OJJ118:OJR119 OTF118:OTN119 PDB118:PDJ119 PMX118:PNF119 PWT118:PXB119 QGP118:QGX119 QQL118:QQT119 RAH118:RAP119 RKD118:RKL119 RTZ118:RUH119 SDV118:SED119 SNR118:SNZ119 SXN118:SXV119 THJ118:THR119 TRF118:TRN119 UBB118:UBJ119 UKX118:ULF119 UUT118:UVB119 VEP118:VEX119 VOL118:VOT119 VYH118:VYP119 WID118:WIL119 B104:I104 FN104:FU104 PJ104:PQ104 ZF104:ZM104 AJB104:AJI104 ASX104:ATE104 BCT104:BDA104 BMP104:BMW104 BWL104:BWS104 CGH104:CGO104 CQD104:CQK104 CZZ104:DAG104 DJV104:DKC104 DTR104:DTY104 EDN104:EDU104 ENJ104:ENQ104 EXF104:EXM104 FHB104:FHI104 FQX104:FRE104 GAT104:GBA104 GKP104:GKW104 GUL104:GUS104 HEH104:HEO104 HOD104:HOK104 HXZ104:HYG104 IHV104:IIC104 IRR104:IRY104 JBN104:JBU104 JLJ104:JLQ104 JVF104:JVM104 KFB104:KFI104 KOX104:KPE104 KYT104:KZA104 LIP104:LIW104 LSL104:LSS104 MCH104:MCO104 MMD104:MMK104 MVZ104:MWG104 NFV104:NGC104 NPR104:NPY104 NZN104:NZU104 OJJ104:OJQ104 OTF104:OTM104 PDB104:PDI104 PMX104:PNE104 PWT104:PXA104 QGP104:QGW104 QQL104:QQS104 RAH104:RAO104 RKD104:RKK104 RTZ104:RUG104 SDV104:SEC104 SNR104:SNY104 SXN104:SXU104 THJ104:THQ104 TRF104:TRM104 UBB104:UBI104 UKX104:ULE104 UUT104:UVA104 VEP104:VEW104 VOL104:VOS104 VYH104:VYO104 WID104:WIK104 J133:J137 FV133:FV137 PR133:PR137 ZN133:ZN137 AJJ133:AJJ137 ATF133:ATF137 BDB133:BDB137 BMX133:BMX137 BWT133:BWT137 CGP133:CGP137 CQL133:CQL137 DAH133:DAH137 DKD133:DKD137 DTZ133:DTZ137 EDV133:EDV137 ENR133:ENR137 EXN133:EXN137 FHJ133:FHJ137 FRF133:FRF137 GBB133:GBB137 GKX133:GKX137 GUT133:GUT137 HEP133:HEP137 HOL133:HOL137 HYH133:HYH137 IID133:IID137 IRZ133:IRZ137 JBV133:JBV137 JLR133:JLR137 JVN133:JVN137 KFJ133:KFJ137 KPF133:KPF137 KZB133:KZB137 LIX133:LIX137 LST133:LST137 MCP133:MCP137 MML133:MML137 MWH133:MWH137 NGD133:NGD137 NPZ133:NPZ137 NZV133:NZV137 OJR133:OJR137 OTN133:OTN137 PDJ133:PDJ137 PNF133:PNF137 PXB133:PXB137 QGX133:QGX137 QQT133:QQT137 RAP133:RAP137 RKL133:RKL137 RUH133:RUH137 SED133:SED137 SNZ133:SNZ137 SXV133:SXV137 THR133:THR137 TRN133:TRN137 UBJ133:UBJ137 ULF133:ULF137 UVB133:UVB137 VEX133:VEX137 VOT133:VOT137 VYP133:VYP137 WIL133:WIL137 J127:J131 FV127:FV131 PR127:PR131 ZN127:ZN131 AJJ127:AJJ131 ATF127:ATF131 BDB127:BDB131 BMX127:BMX131 BWT127:BWT131 CGP127:CGP131 CQL127:CQL131 DAH127:DAH131 DKD127:DKD131 DTZ127:DTZ131 EDV127:EDV131 ENR127:ENR131 EXN127:EXN131 FHJ127:FHJ131 FRF127:FRF131 GBB127:GBB131 GKX127:GKX131 GUT127:GUT131 HEP127:HEP131 HOL127:HOL131 HYH127:HYH131 IID127:IID131 IRZ127:IRZ131 JBV127:JBV131 JLR127:JLR131 JVN127:JVN131 KFJ127:KFJ131 KPF127:KPF131 KZB127:KZB131 LIX127:LIX131 LST127:LST131 MCP127:MCP131 MML127:MML131 MWH127:MWH131 NGD127:NGD131 NPZ127:NPZ131 NZV127:NZV131 OJR127:OJR131 OTN127:OTN131 PDJ127:PDJ131 PNF127:PNF131 PXB127:PXB131 QGX127:QGX131 QQT127:QQT131 RAP127:RAP131 RKL127:RKL131 RUH127:RUH131 SED127:SED131 SNZ127:SNZ131 SXV127:SXV131 THR127:THR131 TRN127:TRN131 UBJ127:UBJ131 ULF127:ULF131 UVB127:UVB131 VEX127:VEX131 VOT127:VOT131 VYP127:VYP131 WIL127:WIL131" xr:uid="{00000000-0002-0000-0000-000002000000}">
      <formula1>"xy1"</formula1>
    </dataValidation>
    <dataValidation type="custom" allowBlank="1" showInputMessage="1" showErrorMessage="1" errorTitle="Upozornenie" error="Pokúšate sa zmeniť bunku s automatickým výpočtom" sqref="B131:I131 FN131:FU131 PJ131:PQ131 ZF131:ZM131 AJB131:AJI131 ASX131:ATE131 BCT131:BDA131 BMP131:BMW131 BWL131:BWS131 CGH131:CGO131 CQD131:CQK131 CZZ131:DAG131 DJV131:DKC131 DTR131:DTY131 EDN131:EDU131 ENJ131:ENQ131 EXF131:EXM131 FHB131:FHI131 FQX131:FRE131 GAT131:GBA131 GKP131:GKW131 GUL131:GUS131 HEH131:HEO131 HOD131:HOK131 HXZ131:HYG131 IHV131:IIC131 IRR131:IRY131 JBN131:JBU131 JLJ131:JLQ131 JVF131:JVM131 KFB131:KFI131 KOX131:KPE131 KYT131:KZA131 LIP131:LIW131 LSL131:LSS131 MCH131:MCO131 MMD131:MMK131 MVZ131:MWG131 NFV131:NGC131 NPR131:NPY131 NZN131:NZU131 OJJ131:OJQ131 OTF131:OTM131 PDB131:PDI131 PMX131:PNE131 PWT131:PXA131 QGP131:QGW131 QQL131:QQS131 RAH131:RAO131 RKD131:RKK131 RTZ131:RUG131 SDV131:SEC131 SNR131:SNY131 SXN131:SXU131 THJ131:THQ131 TRF131:TRM131 UBB131:UBI131 UKX131:ULE131 UUT131:UVA131 VEP131:VEW131 VOL131:VOS131 VYH131:VYO131 WID131:WIK131 UUT143:UVA143 VEP143:VEW143 VOL143:VOS143 VYH143:VYO143 WID143:WIK143 B137:I137 FN137:FU137 PJ137:PQ137 ZF137:ZM137 AJB137:AJI137 ASX137:ATE137 BCT137:BDA137 BMP137:BMW137 BWL137:BWS137 CGH137:CGO137 CQD137:CQK137 CZZ137:DAG137 DJV137:DKC137 DTR137:DTY137 EDN137:EDU137 ENJ137:ENQ137 EXF137:EXM137 FHB137:FHI137 FQX137:FRE137 GAT137:GBA137 GKP137:GKW137 GUL137:GUS137 HEH137:HEO137 HOD137:HOK137 HXZ137:HYG137 IHV137:IIC137 IRR137:IRY137 JBN137:JBU137 JLJ137:JLQ137 JVF137:JVM137 KFB137:KFI137 KOX137:KPE137 KYT137:KZA137 LIP137:LIW137 LSL137:LSS137 MCH137:MCO137 MMD137:MMK137 MVZ137:MWG137 NFV137:NGC137 NPR137:NPY137 NZN137:NZU137 OJJ137:OJQ137 OTF137:OTM137 PDB137:PDI137 PMX137:PNE137 PWT137:PXA137 QGP137:QGW137 QQL137:QQS137 RAH137:RAO137 RKD137:RKK137 RTZ137:RUG137 SDV137:SEC137 SNR137:SNY137 SXN137:SXU137 THJ137:THQ137 TRF137:TRM137 UBB137:UBI137 UKX137:ULE137 UUT137:UVA137 VEP137:VEW137 VOL137:VOS137 VYH137:VYO137 WID137:WIK137 B143:I143 FN143:FU143 PJ143:PQ143 ZF143:ZM143 AJB143:AJI143 ASX143:ATE143 BCT143:BDA143 BMP143:BMW143 BWL143:BWS143 CGH143:CGO143 CQD143:CQK143 CZZ143:DAG143 DJV143:DKC143 DTR143:DTY143 EDN143:EDU143 ENJ143:ENQ143 EXF143:EXM143 FHB143:FHI143 FQX143:FRE143 GAT143:GBA143 GKP143:GKW143 GUL143:GUS143 HEH143:HEO143 HOD143:HOK143 HXZ143:HYG143 IHV143:IIC143 IRR143:IRY143 JBN143:JBU143 JLJ143:JLQ143 JVF143:JVM143 KFB143:KFI143 KOX143:KPE143 KYT143:KZA143 LIP143:LIW143 LSL143:LSS143 MCH143:MCO143 MMD143:MMK143 MVZ143:MWG143 NFV143:NGC143 NPR143:NPY143 NZN143:NZU143 OJJ143:OJQ143 OTF143:OTM143 PDB143:PDI143 PMX143:PNE143 PWT143:PXA143 QGP143:QGW143 QQL143:QQS143 RAH143:RAO143 RKD143:RKK143 RTZ143:RUG143 SDV143:SEC143 SNR143:SNY143 SXN143:SXU143 THJ143:THQ143 TRF143:TRM143 UBB143:UBI143 UKX143:ULE143" xr:uid="{00000000-0002-0000-0000-000003000000}">
      <formula1>"xy1"</formula1>
    </dataValidation>
    <dataValidation type="custom" allowBlank="1" showInputMessage="1" showErrorMessage="1" sqref="E484:J484 FQ473:FV473 PM473:PR473 ZI473:ZN473 AJE473:AJJ473 ATA473:ATF473 BCW473:BDB473 BMS473:BMX473 BWO473:BWT473 CGK473:CGP473 CQG473:CQL473 DAC473:DAH473 DJY473:DKD473 DTU473:DTZ473 EDQ473:EDV473 ENM473:ENR473 EXI473:EXN473 FHE473:FHJ473 FRA473:FRF473 GAW473:GBB473 GKS473:GKX473 GUO473:GUT473 HEK473:HEP473 HOG473:HOL473 HYC473:HYH473 IHY473:IID473 IRU473:IRZ473 JBQ473:JBV473 JLM473:JLR473 JVI473:JVN473 KFE473:KFJ473 KPA473:KPF473 KYW473:KZB473 LIS473:LIX473 LSO473:LST473 MCK473:MCP473 MMG473:MML473 MWC473:MWH473 NFY473:NGD473 NPU473:NPZ473 NZQ473:NZV473 OJM473:OJR473 OTI473:OTN473 PDE473:PDJ473 PNA473:PNF473 PWW473:PXB473 QGS473:QGX473 QQO473:QQT473 RAK473:RAP473 RKG473:RKL473 RUC473:RUH473 SDY473:SED473 SNU473:SNZ473 SXQ473:SXV473 THM473:THR473 TRI473:TRN473 UBE473:UBJ473 ULA473:ULF473 UUW473:UVB473 VES473:VEX473 VOO473:VOT473 VYK473:VYP473 WIG473:WIL473 E439:J439 E493:J493 FQ481:FV481 PM481:PR481 ZI481:ZN481 AJE481:AJJ481 ATA481:ATF481 BCW481:BDB481 BMS481:BMX481 BWO481:BWT481 CGK481:CGP481 CQG481:CQL481 DAC481:DAH481 DJY481:DKD481 DTU481:DTZ481 EDQ481:EDV481 ENM481:ENR481 EXI481:EXN481 FHE481:FHJ481 FRA481:FRF481 GAW481:GBB481 GKS481:GKX481 GUO481:GUT481 HEK481:HEP481 HOG481:HOL481 HYC481:HYH481 IHY481:IID481 IRU481:IRZ481 JBQ481:JBV481 JLM481:JLR481 JVI481:JVN481 KFE481:KFJ481 KPA481:KPF481 KYW481:KZB481 LIS481:LIX481 LSO481:LST481 MCK481:MCP481 MMG481:MML481 MWC481:MWH481 NFY481:NGD481 NPU481:NPZ481 NZQ481:NZV481 OJM481:OJR481 OTI481:OTN481 PDE481:PDJ481 PNA481:PNF481 PWW481:PXB481 QGS481:QGX481 QQO481:QQT481 RAK481:RAP481 RKG481:RKL481 RUC481:RUH481 SDY481:SED481 SNU481:SNZ481 SXQ481:SXV481 THM481:THR481 TRI481:TRN481 UBE481:UBJ481 ULA481:ULF481 UUW481:UVB481 VES481:VEX481 VOO481:VOT481 VYK481:VYP481 WIG481:WIL481" xr:uid="{00000000-0002-0000-0000-000004000000}">
      <formula1>"xy1"</formula1>
    </dataValidation>
    <dataValidation allowBlank="1" showInputMessage="1" showErrorMessage="1" errorTitle="UPOZORNENIE" error="Pokúšate sa zmeniť bunku s automatickým výpočtom!" sqref="FQ451:FV452 PM451:PR452 ZI451:ZN452 AJE451:AJJ452 ATA451:ATF452 BCW451:BDB452 BMS451:BMX452 BWO451:BWT452 CGK451:CGP452 CQG451:CQL452 DAC451:DAH452 DJY451:DKD452 DTU451:DTZ452 EDQ451:EDV452 ENM451:ENR452 EXI451:EXN452 FHE451:FHJ452 FRA451:FRF452 GAW451:GBB452 GKS451:GKX452 GUO451:GUT452 HEK451:HEP452 HOG451:HOL452 HYC451:HYH452 IHY451:IID452 IRU451:IRZ452 JBQ451:JBV452 JLM451:JLR452 JVI451:JVN452 KFE451:KFJ452 KPA451:KPF452 KYW451:KZB452 LIS451:LIX452 LSO451:LST452 MCK451:MCP452 MMG451:MML452 MWC451:MWH452 NFY451:NGD452 NPU451:NPZ452 NZQ451:NZV452 OJM451:OJR452 OTI451:OTN452 PDE451:PDJ452 PNA451:PNF452 PWW451:PXB452 QGS451:QGX452 QQO451:QQT452 RAK451:RAP452 RKG451:RKL452 RUC451:RUH452 SDY451:SED452 SNU451:SNZ452 SXQ451:SXV452 THM451:THR452 TRI451:TRN452 UBE451:UBJ452 ULA451:ULF452 UUW451:UVB452 VES451:VEX452 VOO451:VOT452 VYK451:VYP452 WIG451:WIL452 E459:J461 E466:J468 FQ454:FV456 PM454:PR456 ZI454:ZN456 AJE454:AJJ456 ATA454:ATF456 BCW454:BDB456 BMS454:BMX456 BWO454:BWT456 CGK454:CGP456 CQG454:CQL456 DAC454:DAH456 DJY454:DKD456 DTU454:DTZ456 EDQ454:EDV456 ENM454:ENR456 EXI454:EXN456 FHE454:FHJ456 FRA454:FRF456 GAW454:GBB456 GKS454:GKX456 GUO454:GUT456 HEK454:HEP456 HOG454:HOL456 HYC454:HYH456 IHY454:IID456 IRU454:IRZ456 JBQ454:JBV456 JLM454:JLR456 JVI454:JVN456 KFE454:KFJ456 KPA454:KPF456 KYW454:KZB456 LIS454:LIX456 LSO454:LST456 MCK454:MCP456 MMG454:MML456 MWC454:MWH456 NFY454:NGD456 NPU454:NPZ456 NZQ454:NZV456 OJM454:OJR456 OTI454:OTN456 PDE454:PDJ456 PNA454:PNF456 PWW454:PXB456 QGS454:QGX456 QQO454:QQT456 RAK454:RAP456 RKG454:RKL456 RUC454:RUH456 SDY454:SED456 SNU454:SNZ456 SXQ454:SXV456 THM454:THR456 TRI454:TRN456 UBE454:UBJ456 ULA454:ULF456 UUW454:UVB456 VES454:VEX456 VOO454:VOT456 VYK454:VYP456 WIG454:WIL456 E470:J472 FQ458:FV460 PM458:PR460 ZI458:ZN460 AJE458:AJJ460 ATA458:ATF460 BCW458:BDB460 BMS458:BMX460 BWO458:BWT460 CGK458:CGP460 CQG458:CQL460 DAC458:DAH460 DJY458:DKD460 DTU458:DTZ460 EDQ458:EDV460 ENM458:ENR460 EXI458:EXN460 FHE458:FHJ460 FRA458:FRF460 GAW458:GBB460 GKS458:GKX460 GUO458:GUT460 HEK458:HEP460 HOG458:HOL460 HYC458:HYH460 IHY458:IID460 IRU458:IRZ460 JBQ458:JBV460 JLM458:JLR460 JVI458:JVN460 KFE458:KFJ460 KPA458:KPF460 KYW458:KZB460 LIS458:LIX460 LSO458:LST460 MCK458:MCP460 MMG458:MML460 MWC458:MWH460 NFY458:NGD460 NPU458:NPZ460 NZQ458:NZV460 OJM458:OJR460 OTI458:OTN460 PDE458:PDJ460 PNA458:PNF460 PWW458:PXB460 QGS458:QGX460 QQO458:QQT460 RAK458:RAP460 RKG458:RKL460 RUC458:RUH460 SDY458:SED460 SNU458:SNZ460 SXQ458:SXV460 THM458:THR460 TRI458:TRN460 UBE458:UBJ460 ULA458:ULF460 UUW458:UVB460 VES458:VEX460 VOO458:VOT460 VYK458:VYP460 WIG458:WIL460 E455:J457 I274:J274 FU274:FV274 PQ274:PR274 ZM274:ZN274 AJI274:AJJ274 ATE274:ATF274 BDA274:BDB274 BMW274:BMX274 BWS274:BWT274 CGO274:CGP274 CQK274:CQL274 DAG274:DAH274 DKC274:DKD274 DTY274:DTZ274 EDU274:EDV274 ENQ274:ENR274 EXM274:EXN274 FHI274:FHJ274 FRE274:FRF274 GBA274:GBB274 GKW274:GKX274 GUS274:GUT274 HEO274:HEP274 HOK274:HOL274 HYG274:HYH274 IIC274:IID274 IRY274:IRZ274 JBU274:JBV274 JLQ274:JLR274 JVM274:JVN274 KFI274:KFJ274 KPE274:KPF274 KZA274:KZB274 LIW274:LIX274 LSS274:LST274 MCO274:MCP274 MMK274:MML274 MWG274:MWH274 NGC274:NGD274 NPY274:NPZ274 NZU274:NZV274 OJQ274:OJR274 OTM274:OTN274 PDI274:PDJ274 PNE274:PNF274 PXA274:PXB274 QGW274:QGX274 QQS274:QQT274 RAO274:RAP274 RKK274:RKL274 RUG274:RUH274 SEC274:SED274 SNY274:SNZ274 SXU274:SXV274 THQ274:THR274 TRM274:TRN274 UBI274:UBJ274 ULE274:ULF274 UVA274:UVB274 VEW274:VEX274 VOS274:VOT274 VYO274:VYP274 WIK274:WIL274 I264:J264 FU264:FV264 PQ264:PR264 ZM264:ZN264 AJI264:AJJ264 ATE264:ATF264 BDA264:BDB264 BMW264:BMX264 BWS264:BWT264 CGO264:CGP264 CQK264:CQL264 DAG264:DAH264 DKC264:DKD264 DTY264:DTZ264 EDU264:EDV264 ENQ264:ENR264 EXM264:EXN264 FHI264:FHJ264 FRE264:FRF264 GBA264:GBB264 GKW264:GKX264 GUS264:GUT264 HEO264:HEP264 HOK264:HOL264 HYG264:HYH264 IIC264:IID264 IRY264:IRZ264 JBU264:JBV264 JLQ264:JLR264 JVM264:JVN264 KFI264:KFJ264 KPE264:KPF264 KZA264:KZB264 LIW264:LIX264 LSS264:LST264 MCO264:MCP264 MMK264:MML264 MWG264:MWH264 NGC264:NGD264 NPY264:NPZ264 NZU264:NZV264 OJQ264:OJR264 OTM264:OTN264 PDI264:PDJ264 PNE264:PNF264 PXA264:PXB264 QGW264:QGX264 QQS264:QQT264 RAO264:RAP264 RKK264:RKL264 RUG264:RUH264 SEC264:SED264 SNY264:SNZ264 SXU264:SXV264 THQ264:THR264 TRM264:TRN264 UBI264:UBJ264 ULE264:ULF264 UVA264:UVB264 VEW264:VEX264 VOS264:VOT264 VYO264:VYP264 WIK264:WIL264 H178:I182 FT178:FU182 PP178:PQ182 ZL178:ZM182 AJH178:AJI182 ATD178:ATE182 BCZ178:BDA182 BMV178:BMW182 BWR178:BWS182 CGN178:CGO182 CQJ178:CQK182 DAF178:DAG182 DKB178:DKC182 DTX178:DTY182 EDT178:EDU182 ENP178:ENQ182 EXL178:EXM182 FHH178:FHI182 FRD178:FRE182 GAZ178:GBA182 GKV178:GKW182 GUR178:GUS182 HEN178:HEO182 HOJ178:HOK182 HYF178:HYG182 IIB178:IIC182 IRX178:IRY182 JBT178:JBU182 JLP178:JLQ182 JVL178:JVM182 KFH178:KFI182 KPD178:KPE182 KYZ178:KZA182 LIV178:LIW182 LSR178:LSS182 MCN178:MCO182 MMJ178:MMK182 MWF178:MWG182 NGB178:NGC182 NPX178:NPY182 NZT178:NZU182 OJP178:OJQ182 OTL178:OTM182 PDH178:PDI182 PND178:PNE182 PWZ178:PXA182 QGV178:QGW182 QQR178:QQS182 RAN178:RAO182 RKJ178:RKK182 RUF178:RUG182 SEB178:SEC182 SNX178:SNY182 SXT178:SXU182 THP178:THQ182 TRL178:TRM182 UBH178:UBI182 ULD178:ULE182 UUZ178:UVA182 VEV178:VEW182 VOR178:VOS182 VYN178:VYO182 WIJ178:WIK182 E463:J464 WIG209:WIL210 VYK209:VYP210 VOO209:VOT210 VES209:VEX210 UUW209:UVB210 ULA209:ULF210 UBE209:UBJ210 TRI209:TRN210 THM209:THR210 SXQ209:SXV210 SNU209:SNZ210 SDY209:SED210 RUC209:RUH210 RKG209:RKL210 RAK209:RAP210 QQO209:QQT210 QGS209:QGX210 PWW209:PXB210 PNA209:PNF210 PDE209:PDJ210 OTI209:OTN210 OJM209:OJR210 NZQ209:NZV210 NPU209:NPZ210 NFY209:NGD210 MWC209:MWH210 MMG209:MML210 MCK209:MCP210 LSO209:LST210 LIS209:LIX210 KYW209:KZB210 KPA209:KPF210 KFE209:KFJ210 JVI209:JVN210 JLM209:JLR210 JBQ209:JBV210 IRU209:IRZ210 IHY209:IID210 HYC209:HYH210 HOG209:HOL210 HEK209:HEP210 GUO209:GUT210 GKS209:GKX210 GAW209:GBB210 FRA209:FRF210 FHE209:FHJ210 EXI209:EXN210 ENM209:ENR210 EDQ209:EDV210 DTU209:DTZ210 DJY209:DKD210 DAC209:DAH210 CQG209:CQL210 CGK209:CGP210 BWO209:BWT210 BMS209:BMX210 BCW209:BDB210 ATA209:ATF210 AJE209:AJJ210 ZI209:ZN210 PM209:PR210 FQ209:FV210 E209:J210" xr:uid="{00000000-0002-0000-0000-000005000000}"/>
    <dataValidation type="custom" allowBlank="1" showInputMessage="1" showErrorMessage="1" errorTitle="UPOZORNENIE" error="Pokúšate sa zmeniť bunku s automatickým výpočtom!" sqref="E462:J462 E465:J465 FQ453:FV453 PM453:PR453 ZI453:ZN453 AJE453:AJJ453 ATA453:ATF453 BCW453:BDB453 BMS453:BMX453 BWO453:BWT453 CGK453:CGP453 CQG453:CQL453 DAC453:DAH453 DJY453:DKD453 DTU453:DTZ453 EDQ453:EDV453 ENM453:ENR453 EXI453:EXN453 FHE453:FHJ453 FRA453:FRF453 GAW453:GBB453 GKS453:GKX453 GUO453:GUT453 HEK453:HEP453 HOG453:HOL453 HYC453:HYH453 IHY453:IID453 IRU453:IRZ453 JBQ453:JBV453 JLM453:JLR453 JVI453:JVN453 KFE453:KFJ453 KPA453:KPF453 KYW453:KZB453 LIS453:LIX453 LSO453:LST453 MCK453:MCP453 MMG453:MML453 MWC453:MWH453 NFY453:NGD453 NPU453:NPZ453 NZQ453:NZV453 OJM453:OJR453 OTI453:OTN453 PDE453:PDJ453 PNA453:PNF453 PWW453:PXB453 QGS453:QGX453 QQO453:QQT453 RAK453:RAP453 RKG453:RKL453 RUC453:RUH453 SDY453:SED453 SNU453:SNZ453 SXQ453:SXV453 THM453:THR453 TRI453:TRN453 UBE453:UBJ453 ULA453:ULF453 UUW453:UVB453 VES453:VEX453 VOO453:VOT453 VYK453:VYP453 WIG453:WIL453 E469:J469 FQ457:FV457 PM457:PR457 ZI457:ZN457 AJE457:AJJ457 ATA457:ATF457 BCW457:BDB457 BMS457:BMX457 BWO457:BWT457 CGK457:CGP457 CQG457:CQL457 DAC457:DAH457 DJY457:DKD457 DTU457:DTZ457 EDQ457:EDV457 ENM457:ENR457 EXI457:EXN457 FHE457:FHJ457 FRA457:FRF457 GAW457:GBB457 GKS457:GKX457 GUO457:GUT457 HEK457:HEP457 HOG457:HOL457 HYC457:HYH457 IHY457:IID457 IRU457:IRZ457 JBQ457:JBV457 JLM457:JLR457 JVI457:JVN457 KFE457:KFJ457 KPA457:KPF457 KYW457:KZB457 LIS457:LIX457 LSO457:LST457 MCK457:MCP457 MMG457:MML457 MWC457:MWH457 NFY457:NGD457 NPU457:NPZ457 NZQ457:NZV457 OJM457:OJR457 OTI457:OTN457 PDE457:PDJ457 PNA457:PNF457 PWW457:PXB457 QGS457:QGX457 QQO457:QQT457 RAK457:RAP457 RKG457:RKL457 RUC457:RUH457 SDY457:SED457 SNU457:SNZ457 SXQ457:SXV457 THM457:THR457 TRI457:TRN457 UBE457:UBJ457 ULA457:ULF457 UUW457:UVB457 VES457:VEX457 VOO457:VOT457 VYK457:VYP457 WIG457:WIL457 E458:J458 E454:J454 FQ446:FV450 PM446:PR450 ZI446:ZN450 AJE446:AJJ450 ATA446:ATF450 BCW446:BDB450 BMS446:BMX450 BWO446:BWT450 CGK446:CGP450 CQG446:CQL450 DAC446:DAH450 DJY446:DKD450 DTU446:DTZ450 EDQ446:EDV450 ENM446:ENR450 EXI446:EXN450 FHE446:FHJ450 FRA446:FRF450 GAW446:GBB450 GKS446:GKX450 GUO446:GUT450 HEK446:HEP450 HOG446:HOL450 HYC446:HYH450 IHY446:IID450 IRU446:IRZ450 JBQ446:JBV450 JLM446:JLR450 JVI446:JVN450 KFE446:KFJ450 KPA446:KPF450 KYW446:KZB450 LIS446:LIX450 LSO446:LST450 MCK446:MCP450 MMG446:MML450 MWC446:MWH450 NFY446:NGD450 NPU446:NPZ450 NZQ446:NZV450 OJM446:OJR450 OTI446:OTN450 PDE446:PDJ450 PNA446:PNF450 PWW446:PXB450 QGS446:QGX450 QQO446:QQT450 RAK446:RAP450 RKG446:RKL450 RUC446:RUH450 SDY446:SED450 SNU446:SNZ450 SXQ446:SXV450 THM446:THR450 TRI446:TRN450 UBE446:UBJ450 ULA446:ULF450 UUW446:UVB450 VES446:VEX450 VOO446:VOT450 VYK446:VYP450 WIG446:WIL450 C425:J425 E531:J531 FQ514:FV514 PM514:PR514 ZI514:ZN514 AJE514:AJJ514 ATA514:ATF514 BCW514:BDB514 BMS514:BMX514 BWO514:BWT514 CGK514:CGP514 CQG514:CQL514 DAC514:DAH514 DJY514:DKD514 DTU514:DTZ514 EDQ514:EDV514 ENM514:ENR514 EXI514:EXN514 FHE514:FHJ514 FRA514:FRF514 GAW514:GBB514 GKS514:GKX514 GUO514:GUT514 HEK514:HEP514 HOG514:HOL514 HYC514:HYH514 IHY514:IID514 IRU514:IRZ514 JBQ514:JBV514 JLM514:JLR514 JVI514:JVN514 KFE514:KFJ514 KPA514:KPF514 KYW514:KZB514 LIS514:LIX514 LSO514:LST514 MCK514:MCP514 MMG514:MML514 MWC514:MWH514 NFY514:NGD514 NPU514:NPZ514 NZQ514:NZV514 OJM514:OJR514 OTI514:OTN514 PDE514:PDJ514 PNA514:PNF514 PWW514:PXB514 QGS514:QGX514 QQO514:QQT514 RAK514:RAP514 RKG514:RKL514 RUC514:RUH514 SDY514:SED514 SNU514:SNZ514 SXQ514:SXV514 THM514:THR514 TRI514:TRN514 UBE514:UBJ514 ULA514:ULF514 UUW514:UVB514 VES514:VEX514 VOO514:VOT514 VYK514:VYP514 WIG514:WIL514 E219:J219 FQ219:FV219 PM219:PR219 ZI219:ZN219 AJE219:AJJ219 ATA219:ATF219 BCW219:BDB219 BMS219:BMX219 BWO219:BWT219 CGK219:CGP219 CQG219:CQL219 DAC219:DAH219 DJY219:DKD219 DTU219:DTZ219 EDQ219:EDV219 ENM219:ENR219 EXI219:EXN219 FHE219:FHJ219 FRA219:FRF219 GAW219:GBB219 GKS219:GKX219 GUO219:GUT219 HEK219:HEP219 HOG219:HOL219 HYC219:HYH219 IHY219:IID219 IRU219:IRZ219 JBQ219:JBV219 JLM219:JLR219 JVI219:JVN219 KFE219:KFJ219 KPA219:KPF219 KYW219:KZB219 LIS219:LIX219 LSO219:LST219 MCK219:MCP219 MMG219:MML219 MWC219:MWH219 NFY219:NGD219 NPU219:NPZ219 NZQ219:NZV219 OJM219:OJR219 OTI219:OTN219 PDE219:PDJ219 PNA219:PNF219 PWW219:PXB219 QGS219:QGX219 QQO219:QQT219 RAK219:RAP219 RKG219:RKL219 RUC219:RUH219 SDY219:SED219 SNU219:SNZ219 SXQ219:SXV219 THM219:THR219 TRI219:TRN219 UBE219:UBJ219 ULA219:ULF219 UUW219:UVB219 VES219:VEX219 VOO219:VOT219 VYK219:VYP219 WIG219:WIL219 E216:J216 FQ216:FV216 PM216:PR216 ZI216:ZN216 AJE216:AJJ216 ATA216:ATF216 BCW216:BDB216 BMS216:BMX216 BWO216:BWT216 CGK216:CGP216 CQG216:CQL216 DAC216:DAH216 DJY216:DKD216 DTU216:DTZ216 EDQ216:EDV216 ENM216:ENR216 EXI216:EXN216 FHE216:FHJ216 FRA216:FRF216 GAW216:GBB216 GKS216:GKX216 GUO216:GUT216 HEK216:HEP216 HOG216:HOL216 HYC216:HYH216 IHY216:IID216 IRU216:IRZ216 JBQ216:JBV216 JLM216:JLR216 JVI216:JVN216 KFE216:KFJ216 KPA216:KPF216 KYW216:KZB216 LIS216:LIX216 LSO216:LST216 MCK216:MCP216 MMG216:MML216 MWC216:MWH216 NFY216:NGD216 NPU216:NPZ216 NZQ216:NZV216 OJM216:OJR216 OTI216:OTN216 PDE216:PDJ216 PNA216:PNF216 PWW216:PXB216 QGS216:QGX216 QQO216:QQT216 RAK216:RAP216 RKG216:RKL216 RUC216:RUH216 SDY216:SED216 SNU216:SNZ216 SXQ216:SXV216 THM216:THR216 TRI216:TRN216 UBE216:UBJ216 ULA216:ULF216 UUW216:UVB216 VES216:VEX216 VOO216:VOT216 VYK216:VYP216 WIG216:WIL216 E211:J211 FQ211:FV211 PM211:PR211 ZI211:ZN211 AJE211:AJJ211 ATA211:ATF211 BCW211:BDB211 BMS211:BMX211 BWO211:BWT211 CGK211:CGP211 CQG211:CQL211 DAC211:DAH211 DJY211:DKD211 DTU211:DTZ211 EDQ211:EDV211 ENM211:ENR211 EXI211:EXN211 FHE211:FHJ211 FRA211:FRF211 GAW211:GBB211 GKS211:GKX211 GUO211:GUT211 HEK211:HEP211 HOG211:HOL211 HYC211:HYH211 IHY211:IID211 IRU211:IRZ211 JBQ211:JBV211 JLM211:JLR211 JVI211:JVN211 KFE211:KFJ211 KPA211:KPF211 KYW211:KZB211 LIS211:LIX211 LSO211:LST211 MCK211:MCP211 MMG211:MML211 MWC211:MWH211 NFY211:NGD211 NPU211:NPZ211 NZQ211:NZV211 OJM211:OJR211 OTI211:OTN211 PDE211:PDJ211 PNA211:PNF211 PWW211:PXB211 QGS211:QGX211 QQO211:QQT211 RAK211:RAP211 RKG211:RKL211 RUC211:RUH211 SDY211:SED211 SNU211:SNZ211 SXQ211:SXV211 THM211:THR211 TRI211:TRN211 UBE211:UBJ211 ULA211:ULF211 UUW211:UVB211 VES211:VEX211 VOO211:VOT211 VYK211:VYP211 WIG211:WIL211 E208:J208 FQ208:FV208 PM208:PR208 ZI208:ZN208 AJE208:AJJ208 ATA208:ATF208 BCW208:BDB208 BMS208:BMX208 BWO208:BWT208 CGK208:CGP208 CQG208:CQL208 DAC208:DAH208 DJY208:DKD208 DTU208:DTZ208 EDQ208:EDV208 ENM208:ENR208 EXI208:EXN208 FHE208:FHJ208 FRA208:FRF208 GAW208:GBB208 GKS208:GKX208 GUO208:GUT208 HEK208:HEP208 HOG208:HOL208 HYC208:HYH208 IHY208:IID208 IRU208:IRZ208 JBQ208:JBV208 JLM208:JLR208 JVI208:JVN208 KFE208:KFJ208 KPA208:KPF208 KYW208:KZB208 LIS208:LIX208 LSO208:LST208 MCK208:MCP208 MMG208:MML208 MWC208:MWH208 NFY208:NGD208 NPU208:NPZ208 NZQ208:NZV208 OJM208:OJR208 OTI208:OTN208 PDE208:PDJ208 PNA208:PNF208 PWW208:PXB208 QGS208:QGX208 QQO208:QQT208 RAK208:RAP208 RKG208:RKL208 RUC208:RUH208 SDY208:SED208 SNU208:SNZ208 SXQ208:SXV208 THM208:THR208 TRI208:TRN208 UBE208:UBJ208 ULA208:ULF208 UUW208:UVB208 VES208:VEX208 VOO208:VOT208 VYK208:VYP208 WIG208:WIL208 E202:J202 FQ202:FV202 PM202:PR202 ZI202:ZN202 AJE202:AJJ202 ATA202:ATF202 BCW202:BDB202 BMS202:BMX202 BWO202:BWT202 CGK202:CGP202 CQG202:CQL202 DAC202:DAH202 DJY202:DKD202 DTU202:DTZ202 EDQ202:EDV202 ENM202:ENR202 EXI202:EXN202 FHE202:FHJ202 FRA202:FRF202 GAW202:GBB202 GKS202:GKX202 GUO202:GUT202 HEK202:HEP202 HOG202:HOL202 HYC202:HYH202 IHY202:IID202 IRU202:IRZ202 JBQ202:JBV202 JLM202:JLR202 JVI202:JVN202 KFE202:KFJ202 KPA202:KPF202 KYW202:KZB202 LIS202:LIX202 LSO202:LST202 MCK202:MCP202 MMG202:MML202 MWC202:MWH202 NFY202:NGD202 NPU202:NPZ202 NZQ202:NZV202 OJM202:OJR202 OTI202:OTN202 PDE202:PDJ202 PNA202:PNF202 PWW202:PXB202 QGS202:QGX202 QQO202:QQT202 RAK202:RAP202 RKG202:RKL202 RUC202:RUH202 SDY202:SED202 SNU202:SNZ202 SXQ202:SXV202 THM202:THR202 TRI202:TRN202 UBE202:UBJ202 ULA202:ULF202 UUW202:UVB202 VES202:VEX202 VOO202:VOT202 VYK202:VYP202 WIG202:WIL202 E410:I410 FQ398:FU398 PM398:PQ398 ZI398:ZM398 AJE398:AJI398 ATA398:ATE398 BCW398:BDA398 BMS398:BMW398 BWO398:BWS398 CGK398:CGO398 CQG398:CQK398 DAC398:DAG398 DJY398:DKC398 DTU398:DTY398 EDQ398:EDU398 ENM398:ENQ398 EXI398:EXM398 FHE398:FHI398 FRA398:FRE398 GAW398:GBA398 GKS398:GKW398 GUO398:GUS398 HEK398:HEO398 HOG398:HOK398 HYC398:HYG398 IHY398:IIC398 IRU398:IRY398 JBQ398:JBU398 JLM398:JLQ398 JVI398:JVM398 KFE398:KFI398 KPA398:KPE398 KYW398:KZA398 LIS398:LIW398 LSO398:LSS398 MCK398:MCO398 MMG398:MMK398 MWC398:MWG398 NFY398:NGC398 NPU398:NPY398 NZQ398:NZU398 OJM398:OJQ398 OTI398:OTM398 PDE398:PDI398 PNA398:PNE398 PWW398:PXA398 QGS398:QGW398 QQO398:QQS398 RAK398:RAO398 RKG398:RKK398 RUC398:RUG398 SDY398:SEC398 SNU398:SNY398 SXQ398:SXU398 THM398:THQ398 TRI398:TRM398 UBE398:UBI398 ULA398:ULE398 UUW398:UVA398 VES398:VEW398 VOO398:VOS398 VYK398:VYO398 WIG398:WIK398 E373:J373 C323:J323 FO323:FV323 PK323:PR323 ZG323:ZN323 AJC323:AJJ323 ASY323:ATF323 BCU323:BDB323 BMQ323:BMX323 BWM323:BWT323 CGI323:CGP323 CQE323:CQL323 DAA323:DAH323 DJW323:DKD323 DTS323:DTZ323 EDO323:EDV323 ENK323:ENR323 EXG323:EXN323 FHC323:FHJ323 FQY323:FRF323 GAU323:GBB323 GKQ323:GKX323 GUM323:GUT323 HEI323:HEP323 HOE323:HOL323 HYA323:HYH323 IHW323:IID323 IRS323:IRZ323 JBO323:JBV323 JLK323:JLR323 JVG323:JVN323 KFC323:KFJ323 KOY323:KPF323 KYU323:KZB323 LIQ323:LIX323 LSM323:LST323 MCI323:MCP323 MME323:MML323 MWA323:MWH323 NFW323:NGD323 NPS323:NPZ323 NZO323:NZV323 OJK323:OJR323 OTG323:OTN323 PDC323:PDJ323 PMY323:PNF323 PWU323:PXB323 QGQ323:QGX323 QQM323:QQT323 RAI323:RAP323 RKE323:RKL323 RUA323:RUH323 SDW323:SED323 SNS323:SNZ323 SXO323:SXV323 THK323:THR323 TRG323:TRN323 UBC323:UBJ323 UKY323:ULF323 UUU323:UVB323 VEQ323:VEX323 VOM323:VOT323 VYI323:VYP323 WIE323:WIL323 D271:H271 FP271:FT271 PL271:PP271 ZH271:ZL271 AJD271:AJH271 ASZ271:ATD271 BCV271:BCZ271 BMR271:BMV271 BWN271:BWR271 CGJ271:CGN271 CQF271:CQJ271 DAB271:DAF271 DJX271:DKB271 DTT271:DTX271 EDP271:EDT271 ENL271:ENP271 EXH271:EXL271 FHD271:FHH271 FQZ271:FRD271 GAV271:GAZ271 GKR271:GKV271 GUN271:GUR271 HEJ271:HEN271 HOF271:HOJ271 HYB271:HYF271 IHX271:IIB271 IRT271:IRX271 JBP271:JBT271 JLL271:JLP271 JVH271:JVL271 KFD271:KFH271 KOZ271:KPD271 KYV271:KYZ271 LIR271:LIV271 LSN271:LSR271 MCJ271:MCN271 MMF271:MMJ271 MWB271:MWF271 NFX271:NGB271 NPT271:NPX271 NZP271:NZT271 OJL271:OJP271 OTH271:OTL271 PDD271:PDH271 PMZ271:PND271 PWV271:PWZ271 QGR271:QGV271 QQN271:QQR271 RAJ271:RAN271 RKF271:RKJ271 RUB271:RUF271 SDX271:SEB271 SNT271:SNX271 SXP271:SXT271 THL271:THP271 TRH271:TRL271 UBD271:UBH271 UKZ271:ULD271 UUV271:UUZ271 VER271:VEV271 VON271:VOR271 VYJ271:VYN271 WIF271:WIJ271 D274:H274 FP274:FT274 PL274:PP274 ZH274:ZL274 AJD274:AJH274 ASZ274:ATD274 BCV274:BCZ274 BMR274:BMV274 BWN274:BWR274 CGJ274:CGN274 CQF274:CQJ274 DAB274:DAF274 DJX274:DKB274 DTT274:DTX274 EDP274:EDT274 ENL274:ENP274 EXH274:EXL274 FHD274:FHH274 FQZ274:FRD274 GAV274:GAZ274 GKR274:GKV274 GUN274:GUR274 HEJ274:HEN274 HOF274:HOJ274 HYB274:HYF274 IHX274:IIB274 IRT274:IRX274 JBP274:JBT274 JLL274:JLP274 JVH274:JVL274 KFD274:KFH274 KOZ274:KPD274 KYV274:KYZ274 LIR274:LIV274 LSN274:LSR274 MCJ274:MCN274 MMF274:MMJ274 MWB274:MWF274 NFX274:NGB274 NPT274:NPX274 NZP274:NZT274 OJL274:OJP274 OTH274:OTL274 PDD274:PDH274 PMZ274:PND274 PWV274:PWZ274 QGR274:QGV274 QQN274:QQR274 RAJ274:RAN274 RKF274:RKJ274 RUB274:RUF274 SDX274:SEB274 SNT274:SNX274 SXP274:SXT274 THL274:THP274 TRH274:TRL274 UBD274:UBH274 UKZ274:ULD274 UUV274:UUZ274 VER274:VEV274 VON274:VOR274 VYJ274:VYN274 WIF274:WIJ274 D262:J262 FP262:FV262 PL262:PR262 ZH262:ZN262 AJD262:AJJ262 ASZ262:ATF262 BCV262:BDB262 BMR262:BMX262 BWN262:BWT262 CGJ262:CGP262 CQF262:CQL262 DAB262:DAH262 DJX262:DKD262 DTT262:DTZ262 EDP262:EDV262 ENL262:ENR262 EXH262:EXN262 FHD262:FHJ262 FQZ262:FRF262 GAV262:GBB262 GKR262:GKX262 GUN262:GUT262 HEJ262:HEP262 HOF262:HOL262 HYB262:HYH262 IHX262:IID262 IRT262:IRZ262 JBP262:JBV262 JLL262:JLR262 JVH262:JVN262 KFD262:KFJ262 KOZ262:KPF262 KYV262:KZB262 LIR262:LIX262 LSN262:LST262 MCJ262:MCP262 MMF262:MML262 MWB262:MWH262 NFX262:NGD262 NPT262:NPZ262 NZP262:NZV262 OJL262:OJR262 OTH262:OTN262 PDD262:PDJ262 PMZ262:PNF262 PWV262:PXB262 QGR262:QGX262 QQN262:QQT262 RAJ262:RAP262 RKF262:RKL262 RUB262:RUH262 SDX262:SED262 SNT262:SNZ262 SXP262:SXV262 THL262:THR262 TRH262:TRN262 UBD262:UBJ262 UKZ262:ULF262 UUV262:UVB262 VER262:VEX262 VON262:VOT262 VYJ262:VYP262 WIF262:WIL262 D264:H264 FP264:FT264 PL264:PP264 ZH264:ZL264 AJD264:AJH264 ASZ264:ATD264 BCV264:BCZ264 BMR264:BMV264 BWN264:BWR264 CGJ264:CGN264 CQF264:CQJ264 DAB264:DAF264 DJX264:DKB264 DTT264:DTX264 EDP264:EDT264 ENL264:ENP264 EXH264:EXL264 FHD264:FHH264 FQZ264:FRD264 GAV264:GAZ264 GKR264:GKV264 GUN264:GUR264 HEJ264:HEN264 HOF264:HOJ264 HYB264:HYF264 IHX264:IIB264 IRT264:IRX264 JBP264:JBT264 JLL264:JLP264 JVH264:JVL264 KFD264:KFH264 KOZ264:KPD264 KYV264:KYZ264 LIR264:LIV264 LSN264:LSR264 MCJ264:MCN264 MMF264:MMJ264 MWB264:MWF264 NFX264:NGB264 NPT264:NPX264 NZP264:NZT264 OJL264:OJP264 OTH264:OTL264 PDD264:PDH264 PMZ264:PND264 PWV264:PWZ264 QGR264:QGV264 QQN264:QQR264 RAJ264:RAN264 RKF264:RKJ264 RUB264:RUF264 SDX264:SEB264 SNT264:SNX264 SXP264:SXT264 THL264:THP264 TRH264:TRL264 UBD264:UBH264 UKZ264:ULD264 UUV264:UUZ264 VER264:VEV264 VON264:VOR264 VYJ264:VYN264 WIF264:WIJ264 H258:J258 FT258:FV258 PP258:PR258 ZL258:ZN258 AJH258:AJJ258 ATD258:ATF258 BCZ258:BDB258 BMV258:BMX258 BWR258:BWT258 CGN258:CGP258 CQJ258:CQL258 DAF258:DAH258 DKB258:DKD258 DTX258:DTZ258 EDT258:EDV258 ENP258:ENR258 EXL258:EXN258 FHH258:FHJ258 FRD258:FRF258 GAZ258:GBB258 GKV258:GKX258 GUR258:GUT258 HEN258:HEP258 HOJ258:HOL258 HYF258:HYH258 IIB258:IID258 IRX258:IRZ258 JBT258:JBV258 JLP258:JLR258 JVL258:JVN258 KFH258:KFJ258 KPD258:KPF258 KYZ258:KZB258 LIV258:LIX258 LSR258:LST258 MCN258:MCP258 MMJ258:MML258 MWF258:MWH258 NGB258:NGD258 NPX258:NPZ258 NZT258:NZV258 OJP258:OJR258 OTL258:OTN258 PDH258:PDJ258 PND258:PNF258 PWZ258:PXB258 QGV258:QGX258 QQR258:QQT258 RAN258:RAP258 RKJ258:RKL258 RUF258:RUH258 SEB258:SED258 SNX258:SNZ258 SXT258:SXV258 THP258:THR258 TRL258:TRN258 UBH258:UBJ258 ULD258:ULF258 UUZ258:UVB258 VEV258:VEX258 VOR258:VOT258 VYN258:VYP258 WIJ258:WIL258 H246:J246 FT246:FV246 PP246:PR246 ZL246:ZN246 AJH246:AJJ246 ATD246:ATF246 BCZ246:BDB246 BMV246:BMX246 BWR246:BWT246 CGN246:CGP246 CQJ246:CQL246 DAF246:DAH246 DKB246:DKD246 DTX246:DTZ246 EDT246:EDV246 ENP246:ENR246 EXL246:EXN246 FHH246:FHJ246 FRD246:FRF246 GAZ246:GBB246 GKV246:GKX246 GUR246:GUT246 HEN246:HEP246 HOJ246:HOL246 HYF246:HYH246 IIB246:IID246 IRX246:IRZ246 JBT246:JBV246 JLP246:JLR246 JVL246:JVN246 KFH246:KFJ246 KPD246:KPF246 KYZ246:KZB246 LIV246:LIX246 LSR246:LST246 MCN246:MCP246 MMJ246:MML246 MWF246:MWH246 NGB246:NGD246 NPX246:NPZ246 NZT246:NZV246 OJP246:OJR246 OTL246:OTN246 PDH246:PDJ246 PND246:PNF246 PWZ246:PXB246 QGV246:QGX246 QQR246:QQT246 RAN246:RAP246 RKJ246:RKL246 RUF246:RUH246 SEB246:SED246 SNX246:SNZ246 SXT246:SXV246 THP246:THR246 TRL246:TRN246 UBH246:UBJ246 ULD246:ULF246 UUZ246:UVB246 VEV246:VEX246 VOR246:VOT246 VYN246:VYP246 WIJ246:WIL246 FQ364:FV364 PM364:PR364 ZI364:ZN364 AJE364:AJJ364 ATA364:ATF364 BCW364:BDB364 BMS364:BMX364 BWO364:BWT364 CGK364:CGP364 CQG364:CQL364 DAC364:DAH364 DJY364:DKD364 DTU364:DTZ364 EDQ364:EDV364 ENM364:ENR364 EXI364:EXN364 FHE364:FHJ364 FRA364:FRF364 GAW364:GBB364 GKS364:GKX364 GUO364:GUT364 HEK364:HEP364 HOG364:HOL364 HYC364:HYH364 IHY364:IID364 IRU364:IRZ364 JBQ364:JBV364 JLM364:JLR364 JVI364:JVN364 KFE364:KFJ364 KPA364:KPF364 KYW364:KZB364 LIS364:LIX364 LSO364:LST364 MCK364:MCP364 MMG364:MML364 MWC364:MWH364 NFY364:NGD364 NPU364:NPZ364 NZQ364:NZV364 OJM364:OJR364 OTI364:OTN364 PDE364:PDJ364 PNA364:PNF364 PWW364:PXB364 QGS364:QGX364 QQO364:QQT364 RAK364:RAP364 RKG364:RKL364 RUC364:RUH364 SDY364:SED364 SNU364:SNZ364 SXQ364:SXV364 THM364:THR364 TRI364:TRN364 UBE364:UBJ364 ULA364:ULF364 UUW364:UVB364 VES364:VEX364 VOO364:VOT364 VYK364:VYP364 WIG364:WIL364 FP408:FV408 PL408:PR408 ZH408:ZN408 AJD408:AJJ408 ASZ408:ATF408 BCV408:BDB408 BMR408:BMX408 BWN408:BWT408 CGJ408:CGP408 CQF408:CQL408 DAB408:DAH408 DJX408:DKD408 DTT408:DTZ408 EDP408:EDV408 ENL408:ENR408 EXH408:EXN408 FHD408:FHJ408 FQZ408:FRF408 GAV408:GBB408 GKR408:GKX408 GUN408:GUT408 HEJ408:HEP408 HOF408:HOL408 HYB408:HYH408 IHX408:IID408 IRT408:IRZ408 JBP408:JBV408 JLL408:JLR408 JVH408:JVN408 KFD408:KFJ408 KOZ408:KPF408 KYV408:KZB408 LIR408:LIX408 LSN408:LST408 MCJ408:MCP408 MMF408:MML408 MWB408:MWH408 NFX408:NGD408 NPT408:NPZ408 NZP408:NZV408 OJL408:OJR408 OTH408:OTN408 PDD408:PDJ408 PMZ408:PNF408 PWV408:PXB408 QGR408:QGX408 QQN408:QQT408 RAJ408:RAP408 RKF408:RKL408 RUB408:RUH408 SDX408:SED408 SNT408:SNZ408 SXP408:SXV408 THL408:THR408 TRH408:TRN408 UBD408:UBJ408 UKZ408:ULF408 UUV408:UVB408 VER408:VEX408 VON408:VOT408 VYJ408:VYP408 WIF408:WIL408 FP413:FV413 PL413:PR413 ZH413:ZN413 AJD413:AJJ413 ASZ413:ATF413 BCV413:BDB413 BMR413:BMX413 BWN413:BWT413 CGJ413:CGP413 CQF413:CQL413 DAB413:DAH413 DJX413:DKD413 DTT413:DTZ413 EDP413:EDV413 ENL413:ENR413 EXH413:EXN413 FHD413:FHJ413 FQZ413:FRF413 GAV413:GBB413 GKR413:GKX413 GUN413:GUT413 HEJ413:HEP413 HOF413:HOL413 HYB413:HYH413 IHX413:IID413 IRT413:IRZ413 JBP413:JBV413 JLL413:JLR413 JVH413:JVN413 KFD413:KFJ413 KOZ413:KPF413 KYV413:KZB413 LIR413:LIX413 LSN413:LST413 MCJ413:MCP413 MMF413:MML413 MWB413:MWH413 NFX413:NGD413 NPT413:NPZ413 NZP413:NZV413 OJL413:OJR413 OTH413:OTN413 PDD413:PDJ413 PMZ413:PNF413 PWV413:PXB413 QGR413:QGX413 QQN413:QQT413 RAJ413:RAP413 RKF413:RKL413 RUB413:RUH413 SDX413:SED413 SNT413:SNZ413 SXP413:SXV413 THL413:THR413 TRH413:TRN413 UBD413:UBJ413 UKZ413:ULF413 UUV413:UVB413 VER413:VEX413 VON413:VOT413 VYJ413:VYP413 WIF413:WIL413 E512:J512 FQ500:FV500 PM500:PR500 ZI500:ZN500 AJE500:AJJ500 ATA500:ATF500 BCW500:BDB500 BMS500:BMX500 BWO500:BWT500 CGK500:CGP500 CQG500:CQL500 DAC500:DAH500 DJY500:DKD500 DTU500:DTZ500 EDQ500:EDV500 ENM500:ENR500 EXI500:EXN500 FHE500:FHJ500 FRA500:FRF500 GAW500:GBB500 GKS500:GKX500 GUO500:GUT500 HEK500:HEP500 HOG500:HOL500 HYC500:HYH500 IHY500:IID500 IRU500:IRZ500 JBQ500:JBV500 JLM500:JLR500 JVI500:JVN500 KFE500:KFJ500 KPA500:KPF500 KYW500:KZB500 LIS500:LIX500 LSO500:LST500 MCK500:MCP500 MMG500:MML500 MWC500:MWH500 NFY500:NGD500 NPU500:NPZ500 NZQ500:NZV500 OJM500:OJR500 OTI500:OTN500 PDE500:PDJ500 PNA500:PNF500 PWW500:PXB500 QGS500:QGX500 QQO500:QQT500 RAK500:RAP500 RKG500:RKL500 RUC500:RUH500 SDY500:SED500 SNU500:SNZ500 SXQ500:SXV500 THM500:THR500 TRI500:TRN500 UBE500:UBJ500 ULA500:ULF500 UUW500:UVB500 VES500:VEX500 VOO500:VOT500 VYK500:VYP500 WIG500:WIL500 E508:J508 FQ496:FV496 PM496:PR496 ZI496:ZN496 AJE496:AJJ496 ATA496:ATF496 BCW496:BDB496 BMS496:BMX496 BWO496:BWT496 CGK496:CGP496 CQG496:CQL496 DAC496:DAH496 DJY496:DKD496 DTU496:DTZ496 EDQ496:EDV496 ENM496:ENR496 EXI496:EXN496 FHE496:FHJ496 FRA496:FRF496 GAW496:GBB496 GKS496:GKX496 GUO496:GUT496 HEK496:HEP496 HOG496:HOL496 HYC496:HYH496 IHY496:IID496 IRU496:IRZ496 JBQ496:JBV496 JLM496:JLR496 JVI496:JVN496 KFE496:KFJ496 KPA496:KPF496 KYW496:KZB496 LIS496:LIX496 LSO496:LST496 MCK496:MCP496 MMG496:MML496 MWC496:MWH496 NFY496:NGD496 NPU496:NPZ496 NZQ496:NZV496 OJM496:OJR496 OTI496:OTN496 PDE496:PDJ496 PNA496:PNF496 PWW496:PXB496 QGS496:QGX496 QQO496:QQT496 RAK496:RAP496 RKG496:RKL496 RUC496:RUH496 SDY496:SED496 SNU496:SNZ496 SXQ496:SXV496 THM496:THR496 TRI496:TRN496 UBE496:UBJ496 ULA496:ULF496 UUW496:UVB496 VES496:VEX496 VOO496:VOT496 VYK496:VYP496 WIG496:WIL496 E503:J503 FQ491:FV491 PM491:PR491 ZI491:ZN491 AJE491:AJJ491 ATA491:ATF491 BCW491:BDB491 BMS491:BMX491 BWO491:BWT491 CGK491:CGP491 CQG491:CQL491 DAC491:DAH491 DJY491:DKD491 DTU491:DTZ491 EDQ491:EDV491 ENM491:ENR491 EXI491:EXN491 FHE491:FHJ491 FRA491:FRF491 GAW491:GBB491 GKS491:GKX491 GUO491:GUT491 HEK491:HEP491 HOG491:HOL491 HYC491:HYH491 IHY491:IID491 IRU491:IRZ491 JBQ491:JBV491 JLM491:JLR491 JVI491:JVN491 KFE491:KFJ491 KPA491:KPF491 KYW491:KZB491 LIS491:LIX491 LSO491:LST491 MCK491:MCP491 MMG491:MML491 MWC491:MWH491 NFY491:NGD491 NPU491:NPZ491 NZQ491:NZV491 OJM491:OJR491 OTI491:OTN491 PDE491:PDJ491 PNA491:PNF491 PWW491:PXB491 QGS491:QGX491 QQO491:QQT491 RAK491:RAP491 RKG491:RKL491 RUC491:RUH491 SDY491:SED491 SNU491:SNZ491 SXQ491:SXV491 THM491:THR491 TRI491:TRN491 UBE491:UBJ491 ULA491:ULF491 UUW491:UVB491 VES491:VEX491 VOO491:VOT491 VYK491:VYP491 WIG491:WIL491 E499:J499 FQ487:FV487 PM487:PR487 ZI487:ZN487 AJE487:AJJ487 ATA487:ATF487 BCW487:BDB487 BMS487:BMX487 BWO487:BWT487 CGK487:CGP487 CQG487:CQL487 DAC487:DAH487 DJY487:DKD487 DTU487:DTZ487 EDQ487:EDV487 ENM487:ENR487 EXI487:EXN487 FHE487:FHJ487 FRA487:FRF487 GAW487:GBB487 GKS487:GKX487 GUO487:GUT487 HEK487:HEP487 HOG487:HOL487 HYC487:HYH487 IHY487:IID487 IRU487:IRZ487 JBQ487:JBV487 JLM487:JLR487 JVI487:JVN487 KFE487:KFJ487 KPA487:KPF487 KYW487:KZB487 LIS487:LIX487 LSO487:LST487 MCK487:MCP487 MMG487:MML487 MWC487:MWH487 NFY487:NGD487 NPU487:NPZ487 NZQ487:NZV487 OJM487:OJR487 OTI487:OTN487 PDE487:PDJ487 PNA487:PNF487 PWW487:PXB487 QGS487:QGX487 QQO487:QQT487 RAK487:RAP487 RKG487:RKL487 RUC487:RUH487 SDY487:SED487 SNU487:SNZ487 SXQ487:SXV487 THM487:THR487 TRI487:TRN487 UBE487:UBJ487 ULA487:ULF487 UUW487:UVB487 VES487:VEX487 VOO487:VOT487 VYK487:VYP487 WIG487:WIL487 E489:J489 E483:J483 FQ472:FV472 PM472:PR472 ZI472:ZN472 AJE472:AJJ472 ATA472:ATF472 BCW472:BDB472 BMS472:BMX472 BWO472:BWT472 CGK472:CGP472 CQG472:CQL472 DAC472:DAH472 DJY472:DKD472 DTU472:DTZ472 EDQ472:EDV472 ENM472:ENR472 EXI472:EXN472 FHE472:FHJ472 FRA472:FRF472 GAW472:GBB472 GKS472:GKX472 GUO472:GUT472 HEK472:HEP472 HOG472:HOL472 HYC472:HYH472 IHY472:IID472 IRU472:IRZ472 JBQ472:JBV472 JLM472:JLR472 JVI472:JVN472 KFE472:KFJ472 KPA472:KPF472 KYW472:KZB472 LIS472:LIX472 LSO472:LST472 MCK472:MCP472 MMG472:MML472 MWC472:MWH472 NFY472:NGD472 NPU472:NPZ472 NZQ472:NZV472 OJM472:OJR472 OTI472:OTN472 PDE472:PDJ472 PNA472:PNF472 PWW472:PXB472 QGS472:QGX472 QQO472:QQT472 RAK472:RAP472 RKG472:RKL472 RUC472:RUH472 SDY472:SED472 SNU472:SNZ472 SXQ472:SXV472 THM472:THR472 TRI472:TRN472 UBE472:UBJ472 ULA472:ULF472 UUW472:UVB472 VES472:VEX472 VOO472:VOT472 VYK472:VYP472 WIG472:WIL472 E190:J190 FQ190:FV190 PM190:PR190 ZI190:ZN190 AJE190:AJJ190 ATA190:ATF190 BCW190:BDB190 BMS190:BMX190 BWO190:BWT190 CGK190:CGP190 CQG190:CQL190 DAC190:DAH190 DJY190:DKD190 DTU190:DTZ190 EDQ190:EDV190 ENM190:ENR190 EXI190:EXN190 FHE190:FHJ190 FRA190:FRF190 GAW190:GBB190 GKS190:GKX190 GUO190:GUT190 HEK190:HEP190 HOG190:HOL190 HYC190:HYH190 IHY190:IID190 IRU190:IRZ190 JBQ190:JBV190 JLM190:JLR190 JVI190:JVN190 KFE190:KFJ190 KPA190:KPF190 KYW190:KZB190 LIS190:LIX190 LSO190:LST190 MCK190:MCP190 MMG190:MML190 MWC190:MWH190 NFY190:NGD190 NPU190:NPZ190 NZQ190:NZV190 OJM190:OJR190 OTI190:OTN190 PDE190:PDJ190 PNA190:PNF190 PWW190:PXB190 QGS190:QGX190 QQO190:QQT190 RAK190:RAP190 RKG190:RKL190 RUC190:RUH190 SDY190:SED190 SNU190:SNZ190 SXQ190:SXV190 THM190:THR190 TRI190:TRN190 UBE190:UBJ190 ULA190:ULF190 UUW190:UVB190 VES190:VEX190 VOO190:VOT190 VYK190:VYP190 WIG190:WIL190 E193:J193 FQ193:FV193 PM193:PR193 ZI193:ZN193 AJE193:AJJ193 ATA193:ATF193 BCW193:BDB193 BMS193:BMX193 BWO193:BWT193 CGK193:CGP193 CQG193:CQL193 DAC193:DAH193 DJY193:DKD193 DTU193:DTZ193 EDQ193:EDV193 ENM193:ENR193 EXI193:EXN193 FHE193:FHJ193 FRA193:FRF193 GAW193:GBB193 GKS193:GKX193 GUO193:GUT193 HEK193:HEP193 HOG193:HOL193 HYC193:HYH193 IHY193:IID193 IRU193:IRZ193 JBQ193:JBV193 JLM193:JLR193 JVI193:JVN193 KFE193:KFJ193 KPA193:KPF193 KYW193:KZB193 LIS193:LIX193 LSO193:LST193 MCK193:MCP193 MMG193:MML193 MWC193:MWH193 NFY193:NGD193 NPU193:NPZ193 NZQ193:NZV193 OJM193:OJR193 OTI193:OTN193 PDE193:PDJ193 PNA193:PNF193 PWW193:PXB193 QGS193:QGX193 QQO193:QQT193 RAK193:RAP193 RKG193:RKL193 RUC193:RUH193 SDY193:SED193 SNU193:SNZ193 SXQ193:SXV193 THM193:THR193 TRI193:TRN193 UBE193:UBJ193 ULA193:ULF193 UUW193:UVB193 VES193:VEX193 VOO193:VOT193 VYK193:VYP193 WIG193:WIL193 FT183:FU184 PP183:PQ184 ZL183:ZM184 AJH183:AJI184 ATD183:ATE184 BCZ183:BDA184 BMV183:BMW184 BWR183:BWS184 CGN183:CGO184 CQJ183:CQK184 DAF183:DAG184 DKB183:DKC184 DTX183:DTY184 EDT183:EDU184 ENP183:ENQ184 EXL183:EXM184 FHH183:FHI184 FRD183:FRE184 GAZ183:GBA184 GKV183:GKW184 GUR183:GUS184 HEN183:HEO184 HOJ183:HOK184 HYF183:HYG184 IIB183:IIC184 IRX183:IRY184 JBT183:JBU184 JLP183:JLQ184 JVL183:JVM184 KFH183:KFI184 KPD183:KPE184 KYZ183:KZA184 LIV183:LIW184 LSR183:LSS184 MCN183:MCO184 MMJ183:MMK184 MWF183:MWG184 NGB183:NGC184 NPX183:NPY184 NZT183:NZU184 OJP183:OJQ184 OTL183:OTM184 PDH183:PDI184 PND183:PNE184 PWZ183:PXA184 QGV183:QGW184 QQR183:QQS184 RAN183:RAO184 RKJ183:RKK184 RUF183:RUG184 SEB183:SEC184 SNX183:SNY184 SXT183:SXU184 THP183:THQ184 TRL183:TRM184 UBH183:UBI184 ULD183:ULE184 UUZ183:UVA184 VEV183:VEW184 VOR183:VOS184 VYN183:VYO184 WIJ183:WIK184 I547:J562 FU554:FV568 PQ554:PR568 ZM554:ZN568 AJI554:AJJ568 ATE554:ATF568 BDA554:BDB568 BMW554:BMX568 BWS554:BWT568 CGO554:CGP568 CQK554:CQL568 DAG554:DAH568 DKC554:DKD568 DTY554:DTZ568 EDU554:EDV568 ENQ554:ENR568 EXM554:EXN568 FHI554:FHJ568 FRE554:FRF568 GBA554:GBB568 GKW554:GKX568 GUS554:GUT568 HEO554:HEP568 HOK554:HOL568 HYG554:HYH568 IIC554:IID568 IRY554:IRZ568 JBU554:JBV568 JLQ554:JLR568 JVM554:JVN568 KFI554:KFJ568 KPE554:KPF568 KZA554:KZB568 LIW554:LIX568 LSS554:LST568 MCO554:MCP568 MMK554:MML568 MWG554:MWH568 NGC554:NGD568 NPY554:NPZ568 NZU554:NZV568 OJQ554:OJR568 OTM554:OTN568 PDI554:PDJ568 PNE554:PNF568 PXA554:PXB568 QGW554:QGX568 QQS554:QQT568 RAO554:RAP568 RKK554:RKL568 RUG554:RUH568 SEC554:SED568 SNY554:SNZ568 SXU554:SXV568 THQ554:THR568 TRM554:TRN568 UBI554:UBJ568 ULE554:ULF568 UVA554:UVB568 VEW554:VEX568 VOS554:VOT568 VYO554:VYP568 WIK554:WIL568 G444:J444 FS432:FV432 PO432:PR432 ZK432:ZN432 AJG432:AJJ432 ATC432:ATF432 BCY432:BDB432 BMU432:BMX432 BWQ432:BWT432 CGM432:CGP432 CQI432:CQL432 DAE432:DAH432 DKA432:DKD432 DTW432:DTZ432 EDS432:EDV432 ENO432:ENR432 EXK432:EXN432 FHG432:FHJ432 FRC432:FRF432 GAY432:GBB432 GKU432:GKX432 GUQ432:GUT432 HEM432:HEP432 HOI432:HOL432 HYE432:HYH432 IIA432:IID432 IRW432:IRZ432 JBS432:JBV432 JLO432:JLR432 JVK432:JVN432 KFG432:KFJ432 KPC432:KPF432 KYY432:KZB432 LIU432:LIX432 LSQ432:LST432 MCM432:MCP432 MMI432:MML432 MWE432:MWH432 NGA432:NGD432 NPW432:NPZ432 NZS432:NZV432 OJO432:OJR432 OTK432:OTN432 PDG432:PDJ432 PNC432:PNF432 PWY432:PXB432 QGU432:QGX432 QQQ432:QQT432 RAM432:RAP432 RKI432:RKL432 RUE432:RUH432 SEA432:SED432 SNW432:SNZ432 SXS432:SXV432 THO432:THR432 TRK432:TRN432 UBG432:UBJ432 ULC432:ULF432 UUY432:UVB432 VEU432:VEX432 VOQ432:VOT432 VYM432:VYP432 WII432:WIL432 I413:I414 FU401:FU402 PQ401:PQ402 ZM401:ZM402 AJI401:AJI402 ATE401:ATE402 BDA401:BDA402 BMW401:BMW402 BWS401:BWS402 CGO401:CGO402 CQK401:CQK402 DAG401:DAG402 DKC401:DKC402 DTY401:DTY402 EDU401:EDU402 ENQ401:ENQ402 EXM401:EXM402 FHI401:FHI402 FRE401:FRE402 GBA401:GBA402 GKW401:GKW402 GUS401:GUS402 HEO401:HEO402 HOK401:HOK402 HYG401:HYG402 IIC401:IIC402 IRY401:IRY402 JBU401:JBU402 JLQ401:JLQ402 JVM401:JVM402 KFI401:KFI402 KPE401:KPE402 KZA401:KZA402 LIW401:LIW402 LSS401:LSS402 MCO401:MCO402 MMK401:MMK402 MWG401:MWG402 NGC401:NGC402 NPY401:NPY402 NZU401:NZU402 OJQ401:OJQ402 OTM401:OTM402 PDI401:PDI402 PNE401:PNE402 PXA401:PXA402 QGW401:QGW402 QQS401:QQS402 RAO401:RAO402 RKK401:RKK402 RUG401:RUG402 SEC401:SEC402 SNY401:SNY402 SXU401:SXU402 THQ401:THQ402 TRM401:TRM402 UBI401:UBI402 ULE401:ULE402 UVA401:UVA402 VEW401:VEW402 VOS401:VOS402 VYO401:VYO402 WIK401:WIK402 I275:J277 FR401:FR402 PN401:PN402 ZJ401:ZJ402 AJF401:AJF402 ATB401:ATB402 BCX401:BCX402 BMT401:BMT402 BWP401:BWP402 CGL401:CGL402 CQH401:CQH402 DAD401:DAD402 DJZ401:DJZ402 DTV401:DTV402 EDR401:EDR402 ENN401:ENN402 EXJ401:EXJ402 FHF401:FHF402 FRB401:FRB402 GAX401:GAX402 GKT401:GKT402 GUP401:GUP402 HEL401:HEL402 HOH401:HOH402 HYD401:HYD402 IHZ401:IHZ402 IRV401:IRV402 JBR401:JBR402 JLN401:JLN402 JVJ401:JVJ402 KFF401:KFF402 KPB401:KPB402 KYX401:KYX402 LIT401:LIT402 LSP401:LSP402 MCL401:MCL402 MMH401:MMH402 MWD401:MWD402 NFZ401:NFZ402 NPV401:NPV402 NZR401:NZR402 OJN401:OJN402 OTJ401:OTJ402 PDF401:PDF402 PNB401:PNB402 PWX401:PWX402 QGT401:QGT402 QQP401:QQP402 RAL401:RAL402 RKH401:RKH402 RUD401:RUD402 SDZ401:SDZ402 SNV401:SNV402 SXR401:SXR402 THN401:THN402 TRJ401:TRJ402 UBF401:UBF402 ULB401:ULB402 UUX401:UUX402 VET401:VET402 VOP401:VOP402 VYL401:VYL402 WIH401:WIH402 C302:J302 FO302:FV302 PK302:PR302 ZG302:ZN302 AJC302:AJJ302 ASY302:ATF302 BCU302:BDB302 BMQ302:BMX302 BWM302:BWT302 CGI302:CGP302 CQE302:CQL302 DAA302:DAH302 DJW302:DKD302 DTS302:DTZ302 EDO302:EDV302 ENK302:ENR302 EXG302:EXN302 FHC302:FHJ302 FQY302:FRF302 GAU302:GBB302 GKQ302:GKX302 GUM302:GUT302 HEI302:HEP302 HOE302:HOL302 HYA302:HYH302 IHW302:IID302 IRS302:IRZ302 JBO302:JBV302 JLK302:JLR302 JVG302:JVN302 KFC302:KFJ302 KOY302:KPF302 KYU302:KZB302 LIQ302:LIX302 LSM302:LST302 MCI302:MCP302 MME302:MML302 MWA302:MWH302 NFW302:NGD302 NPS302:NPZ302 NZO302:NZV302 OJK302:OJR302 OTG302:OTN302 PDC302:PDJ302 PMY302:PNF302 PWU302:PXB302 QGQ302:QGX302 QQM302:QQT302 RAI302:RAP302 RKE302:RKL302 RUA302:RUH302 SDW302:SED302 SNS302:SNZ302 SXO302:SXV302 THK302:THR302 TRG302:TRN302 UBC302:UBJ302 UKY302:ULF302 UUU302:UVB302 VEQ302:VEX302 VOM302:VOT302 VYI302:VYP302 WIE302:WIL302 FV178:FV184 PR178:PR184 ZN178:ZN184 AJJ178:AJJ184 ATF178:ATF184 BDB178:BDB184 BMX178:BMX184 BWT178:BWT184 CGP178:CGP184 CQL178:CQL184 DAH178:DAH184 DKD178:DKD184 DTZ178:DTZ184 EDV178:EDV184 ENR178:ENR184 EXN178:EXN184 FHJ178:FHJ184 FRF178:FRF184 GBB178:GBB184 GKX178:GKX184 GUT178:GUT184 HEP178:HEP184 HOL178:HOL184 HYH178:HYH184 IID178:IID184 IRZ178:IRZ184 JBV178:JBV184 JLR178:JLR184 JVN178:JVN184 KFJ178:KFJ184 KPF178:KPF184 KZB178:KZB184 LIX178:LIX184 LST178:LST184 MCP178:MCP184 MML178:MML184 MWH178:MWH184 NGD178:NGD184 NPZ178:NPZ184 NZV178:NZV184 OJR178:OJR184 OTN178:OTN184 PDJ178:PDJ184 PNF178:PNF184 PXB178:PXB184 QGX178:QGX184 QQT178:QQT184 RAP178:RAP184 RKL178:RKL184 RUH178:RUH184 SED178:SED184 SNZ178:SNZ184 SXV178:SXV184 THR178:THR184 TRN178:TRN184 UBJ178:UBJ184 ULF178:ULF184 UVB178:UVB184 VEX178:VEX184 VOT178:VOT184 VYP178:VYP184 WIL178:WIL184 I566:J583 FO183:FR184 PK183:PN184 ZG183:ZJ184 AJC183:AJF184 ASY183:ATB184 BCU183:BCX184 BMQ183:BMT184 BWM183:BWP184 CGI183:CGL184 CQE183:CQH184 DAA183:DAD184 DJW183:DJZ184 DTS183:DTV184 EDO183:EDR184 ENK183:ENN184 EXG183:EXJ184 FHC183:FHF184 FQY183:FRB184 GAU183:GAX184 GKQ183:GKT184 GUM183:GUP184 HEI183:HEL184 HOE183:HOH184 HYA183:HYD184 IHW183:IHZ184 IRS183:IRV184 JBO183:JBR184 JLK183:JLN184 JVG183:JVJ184 KFC183:KFF184 KOY183:KPB184 KYU183:KYX184 LIQ183:LIT184 LSM183:LSP184 MCI183:MCL184 MME183:MMH184 MWA183:MWD184 NFW183:NFZ184 NPS183:NPV184 NZO183:NZR184 OJK183:OJN184 OTG183:OTJ184 PDC183:PDF184 PMY183:PNB184 PWU183:PWX184 QGQ183:QGT184 QQM183:QQP184 RAI183:RAL184 RKE183:RKH184 RUA183:RUD184 SDW183:SDZ184 SNS183:SNV184 SXO183:SXR184 THK183:THN184 TRG183:TRJ184 UBC183:UBF184 UKY183:ULB184 UUU183:UUX184 VEQ183:VET184 VOM183:VOP184 VYI183:VYL184 WIE183:WIH184 C183:F184 J178:J184 H183:I184 E387:J387 WIK263:WIL263 VYO263:VYP263 VOS263:VOT263 VEW263:VEX263 UVA263:UVB263 ULE263:ULF263 UBI263:UBJ263 TRM263:TRN263 THQ263:THR263 SXU263:SXV263 SNY263:SNZ263 SEC263:SED263 RUG263:RUH263 RKK263:RKL263 RAO263:RAP263 QQS263:QQT263 QGW263:QGX263 PXA263:PXB263 PNE263:PNF263 PDI263:PDJ263 OTM263:OTN263 OJQ263:OJR263 NZU263:NZV263 NPY263:NPZ263 NGC263:NGD263 MWG263:MWH263 MMK263:MML263 MCO263:MCP263 LSS263:LST263 LIW263:LIX263 KZA263:KZB263 KPE263:KPF263 KFI263:KFJ263 JVM263:JVN263 JLQ263:JLR263 JBU263:JBV263 IRY263:IRZ263 IIC263:IID263 HYG263:HYH263 HOK263:HOL263 HEO263:HEP263 GUS263:GUT263 GKW263:GKX263 GBA263:GBB263 FRE263:FRF263 FHI263:FHJ263 EXM263:EXN263 ENQ263:ENR263 EDU263:EDV263 DTY263:DTZ263 DKC263:DKD263 DAG263:DAH263 CQK263:CQL263 CGO263:CGP263 BWS263:BWT263 BMW263:BMX263 BDA263:BDB263 ATE263:ATF263 AJI263:AJJ263 ZM263:ZN263 PQ263:PR263 FU263:FV263 I263:J263 WIK265:WIL267 VYO265:VYP267 VOS265:VOT267 VEW265:VEX267 UVA265:UVB267 ULE265:ULF267 UBI265:UBJ267 TRM265:TRN267 THQ265:THR267 SXU265:SXV267 SNY265:SNZ267 SEC265:SED267 RUG265:RUH267 RKK265:RKL267 RAO265:RAP267 QQS265:QQT267 QGW265:QGX267 PXA265:PXB267 PNE265:PNF267 PDI265:PDJ267 OTM265:OTN267 OJQ265:OJR267 NZU265:NZV267 NPY265:NPZ267 NGC265:NGD267 MWG265:MWH267 MMK265:MML267 MCO265:MCP267 LSS265:LST267 LIW265:LIX267 KZA265:KZB267 KPE265:KPF267 KFI265:KFJ267 JVM265:JVN267 JLQ265:JLR267 JBU265:JBV267 IRY265:IRZ267 IIC265:IID267 HYG265:HYH267 HOK265:HOL267 HEO265:HEP267 GUS265:GUT267 GKW265:GKX267 GBA265:GBB267 FRE265:FRF267 FHI265:FHJ267 EXM265:EXN267 ENQ265:ENR267 EDU265:EDV267 DTY265:DTZ267 DKC265:DKD267 DAG265:DAH267 CQK265:CQL267 CGO265:CGP267 BWS265:BWT267 BMW265:BMX267 BDA265:BDB267 ATE265:ATF267 AJI265:AJJ267 ZM265:ZN267 PQ265:PR267 FU265:FV267 I265:J267 WIK271:WIL273 VYO271:VYP273 VOS271:VOT273 VEW271:VEX273 UVA271:UVB273 ULE271:ULF273 UBI271:UBJ273 TRM271:TRN273 THQ271:THR273 SXU271:SXV273 SNY271:SNZ273 SEC271:SED273 RUG271:RUH273 RKK271:RKL273 RAO271:RAP273 QQS271:QQT273 QGW271:QGX273 PXA271:PXB273 PNE271:PNF273 PDI271:PDJ273 OTM271:OTN273 OJQ271:OJR273 NZU271:NZV273 NPY271:NPZ273 NGC271:NGD273 MWG271:MWH273 MMK271:MML273 MCO271:MCP273 LSS271:LST273 LIW271:LIX273 KZA271:KZB273 KPE271:KPF273 KFI271:KFJ273 JVM271:JVN273 JLQ271:JLR273 JBU271:JBV273 IRY271:IRZ273 IIC271:IID273 HYG271:HYH273 HOK271:HOL273 HEO271:HEP273 GUS271:GUT273 GKW271:GKX273 GBA271:GBB273 FRE271:FRF273 FHI271:FHJ273 EXM271:EXN273 ENQ271:ENR273 EDU271:EDV273 DTY271:DTZ273 DKC271:DKD273 DAG271:DAH273 CQK271:CQL273 CGO271:CGP273 BWS271:BWT273 BMW271:BMX273 BDA271:BDB273 ATE271:ATF273 AJI271:AJJ273 ZM271:ZN273 PQ271:PR273 FU271:FV273 I271:J273 WIK275:WIL277 VYO275:VYP277 VOS275:VOT277 VEW275:VEX277 UVA275:UVB277 ULE275:ULF277 UBI275:UBJ277 TRM275:TRN277 THQ275:THR277 SXU275:SXV277 SNY275:SNZ277 SEC275:SED277 RUG275:RUH277 RKK275:RKL277 RAO275:RAP277 QQS275:QQT277 QGW275:QGX277 PXA275:PXB277 PNE275:PNF277 PDI275:PDJ277 OTM275:OTN277 OJQ275:OJR277 NZU275:NZV277 NPY275:NPZ277 NGC275:NGD277 MWG275:MWH277 MMK275:MML277 MCO275:MCP277 LSS275:LST277 LIW275:LIX277 KZA275:KZB277 KPE275:KPF277 KFI275:KFJ277 JVM275:JVN277 JLQ275:JLR277 JBU275:JBV277 IRY275:IRZ277 IIC275:IID277 HYG275:HYH277 HOK275:HOL277 HEO275:HEP277 GUS275:GUT277 GKW275:GKX277 GBA275:GBB277 FRE275:FRF277 FHI275:FHJ277 EXM275:EXN277 ENQ275:ENR277 EDU275:EDV277 DTY275:DTZ277 DKC275:DKD277 DAG275:DAH277 CQK275:CQL277 CGO275:CGP277 BWS275:BWT277 BMW275:BMX277 BDA275:BDB277 ATE275:ATF277 AJI275:AJJ277 ZM275:ZN277 PQ275:PR277 FU275:FV277 F414 WIK542:WIL550 VYO542:VYP550 VOS542:VOT550 VEW542:VEX550 UVA542:UVB550 ULE542:ULF550 UBI542:UBJ550 TRM542:TRN550 THQ542:THR550 SXU542:SXV550 SNY542:SNZ550 SEC542:SED550 RUG542:RUH550 RKK542:RKL550 RAO542:RAP550 QQS542:QQT550 QGW542:QGX550 PXA542:PXB550 PNE542:PNF550 PDI542:PDJ550 OTM542:OTN550 OJQ542:OJR550 NZU542:NZV550 NPY542:NPZ550 NGC542:NGD550 MWG542:MWH550 MMK542:MML550 MCO542:MCP550 LSS542:LST550 LIW542:LIX550 KZA542:KZB550 KPE542:KPF550 KFI542:KFJ550 JVM542:JVN550 JLQ542:JLR550 JBU542:JBV550 IRY542:IRZ550 IIC542:IID550 HYG542:HYH550 HOK542:HOL550 HEO542:HEP550 GUS542:GUT550 GKW542:GKX550 GBA542:GBB550 FRE542:FRF550 FHI542:FHJ550 EXM542:EXN550 ENQ542:ENR550 EDU542:EDV550 DTY542:DTZ550 DKC542:DKD550 DAG542:DAH550 CQK542:CQL550 CGO542:CGP550 BWS542:BWT550 BMW542:BMX550 BDA542:BDB550 ATE542:ATF550 AJI542:AJJ550 ZM542:ZN550 PQ542:PR550 FU542:FV550" xr:uid="{00000000-0002-0000-0000-000006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 xml:space="preserve">&amp;L&amp;"+,Normálne"Poznámky Úč PODV 3 - 01&amp;RIČO 51801540                                                       
DIČ 2120803927                           </oddHeader>
    <oddFooter>&amp;RStrana &amp;P z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2022-06-30T15:49:04Z</dcterms:modified>
</cp:coreProperties>
</file>